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2"/>
  </bookViews>
  <sheets>
    <sheet name="A1.2.3" sheetId="1" r:id="rId1"/>
    <sheet name="A4" sheetId="2" r:id="rId2"/>
    <sheet name="A5" sheetId="3" r:id="rId3"/>
  </sheets>
  <definedNames>
    <definedName name="_xlnm.Print_Area" localSheetId="0">'A1.2.3'!$A$1:$T$44</definedName>
    <definedName name="_xlnm.Print_Area" localSheetId="1">'A4'!$A$1:$N$38</definedName>
    <definedName name="_xlnm.Print_Area" localSheetId="2">'A5'!$A$1:$G$41</definedName>
  </definedNames>
  <calcPr fullCalcOnLoad="1"/>
</workbook>
</file>

<file path=xl/sharedStrings.xml><?xml version="1.0" encoding="utf-8"?>
<sst xmlns="http://schemas.openxmlformats.org/spreadsheetml/2006/main" count="278" uniqueCount="273">
  <si>
    <t>年</t>
  </si>
  <si>
    <t>総 数</t>
  </si>
  <si>
    <t>畑</t>
  </si>
  <si>
    <t>　　山　　岳　  名</t>
  </si>
  <si>
    <t>　　　 　　所　　　在　　　地</t>
  </si>
  <si>
    <t>　　海　抜　高（ｍ）</t>
  </si>
  <si>
    <t xml:space="preserve"> 原　泉（黒　俣）</t>
  </si>
  <si>
    <t xml:space="preserve"> 原　泉（居　尻）</t>
  </si>
  <si>
    <t xml:space="preserve"> 粟　本、倉　真、東　山</t>
  </si>
  <si>
    <t>　　河　　 川 　　名</t>
  </si>
  <si>
    <t>　　　 　起　　　　　　　　点</t>
  </si>
  <si>
    <t xml:space="preserve"> 黒俣字向山601番地の１先の市道八光橋</t>
  </si>
  <si>
    <t xml:space="preserve"> 東山合戸字貝戸1178番地先の山那橋</t>
  </si>
  <si>
    <t xml:space="preserve"> 真砂川合流点</t>
  </si>
  <si>
    <t xml:space="preserve"> 宮川合流点</t>
  </si>
  <si>
    <t>田</t>
  </si>
  <si>
    <t xml:space="preserve"> 東谷川合流点</t>
  </si>
  <si>
    <t xml:space="preserve"> 入山瀬字小笠山851番の176地先の井堰</t>
  </si>
  <si>
    <t xml:space="preserve"> 掛川市、袋井市</t>
  </si>
  <si>
    <t>宅 地</t>
  </si>
  <si>
    <t>山 林</t>
  </si>
  <si>
    <t>原 野</t>
  </si>
  <si>
    <t>池 沼</t>
  </si>
  <si>
    <t>雑種地</t>
  </si>
  <si>
    <t>その他</t>
  </si>
  <si>
    <t>二級河川東大谷川水系 東大谷川</t>
  </si>
  <si>
    <t>二級河川弁財天川水系 西大谷川</t>
  </si>
  <si>
    <t xml:space="preserve"> 大渕字東大谷11341番の1地先の県道弘法下橋</t>
  </si>
  <si>
    <t xml:space="preserve">     23,180</t>
  </si>
  <si>
    <t xml:space="preserve">     11,360</t>
  </si>
  <si>
    <t xml:space="preserve">  　 37,880</t>
  </si>
  <si>
    <t>　　 15,280</t>
  </si>
  <si>
    <t>　　 27,670</t>
  </si>
  <si>
    <t>流路延長(ｍ)</t>
  </si>
  <si>
    <t>　　　9,760</t>
  </si>
  <si>
    <t>　　　6,400</t>
  </si>
  <si>
    <t>　　　5,270</t>
  </si>
  <si>
    <t>　　　6,000</t>
  </si>
  <si>
    <t>２　主な山岳</t>
  </si>
  <si>
    <t>３　主な河川</t>
  </si>
  <si>
    <t xml:space="preserve"> 横須賀字西大谷817番の6地先の西大谷ﾀﾞﾑ堰堤</t>
  </si>
  <si>
    <t xml:space="preserve"> 高瀬字天伯918番の2地先の加和地橋</t>
  </si>
  <si>
    <t>　　　5,580</t>
  </si>
  <si>
    <t xml:space="preserve"> 逆川合流点</t>
  </si>
  <si>
    <t>（各年１月１日現在） （単位：k㎡）</t>
  </si>
  <si>
    <t>　資料：維持管理課　</t>
  </si>
  <si>
    <t>　資料：資産税課　</t>
  </si>
  <si>
    <t>　資料：企画政策課　</t>
  </si>
  <si>
    <r>
      <t>１　地目別面積</t>
    </r>
    <r>
      <rPr>
        <sz val="14"/>
        <rFont val="ＭＳ ゴシック"/>
        <family val="3"/>
      </rPr>
      <t xml:space="preserve"> 　</t>
    </r>
  </si>
  <si>
    <t xml:space="preserve">    八　　高　　山</t>
  </si>
  <si>
    <t xml:space="preserve">    大　　尾　　山　　</t>
  </si>
  <si>
    <r>
      <t>661（</t>
    </r>
    <r>
      <rPr>
        <sz val="9"/>
        <rFont val="ＭＳ ゴシック"/>
        <family val="3"/>
      </rPr>
      <t>昭和60年以前 663）</t>
    </r>
  </si>
  <si>
    <t>　  粟　　ヶ　　岳</t>
  </si>
  <si>
    <r>
      <t>532（</t>
    </r>
    <r>
      <rPr>
        <sz val="9"/>
        <rFont val="ＭＳ ゴシック"/>
        <family val="3"/>
      </rPr>
      <t>昭和58年以前 527）</t>
    </r>
  </si>
  <si>
    <t>　　小　　笠　　山</t>
  </si>
  <si>
    <r>
      <t xml:space="preserve">一級河川菊川水系 </t>
    </r>
    <r>
      <rPr>
        <sz val="10.45"/>
        <rFont val="ＭＳ ゴシック"/>
        <family val="3"/>
      </rPr>
      <t>菊    川　　</t>
    </r>
  </si>
  <si>
    <r>
      <t xml:space="preserve">一級河川菊川水系 </t>
    </r>
    <r>
      <rPr>
        <sz val="10.45"/>
        <rFont val="ＭＳ ゴシック"/>
        <family val="3"/>
      </rPr>
      <t>牛 淵 川</t>
    </r>
  </si>
  <si>
    <r>
      <t xml:space="preserve">一級河川菊川水系 </t>
    </r>
    <r>
      <rPr>
        <sz val="10.45"/>
        <rFont val="ＭＳ ゴシック"/>
        <family val="3"/>
      </rPr>
      <t>下小笠川</t>
    </r>
  </si>
  <si>
    <r>
      <t xml:space="preserve">一級河川菊川水系 </t>
    </r>
    <r>
      <rPr>
        <sz val="10.45"/>
        <rFont val="ＭＳ ゴシック"/>
        <family val="3"/>
      </rPr>
      <t>佐 束 川</t>
    </r>
  </si>
  <si>
    <r>
      <t xml:space="preserve">二級河川太田川水系 </t>
    </r>
    <r>
      <rPr>
        <sz val="10.45"/>
        <rFont val="ＭＳ ゴシック"/>
        <family val="3"/>
      </rPr>
      <t>原野谷川</t>
    </r>
  </si>
  <si>
    <r>
      <t xml:space="preserve">二級河川太田川水系 </t>
    </r>
    <r>
      <rPr>
        <sz val="10.45"/>
        <rFont val="ＭＳ ゴシック"/>
        <family val="3"/>
      </rPr>
      <t>逆    川</t>
    </r>
  </si>
  <si>
    <r>
      <t xml:space="preserve">二級河川太田川水系 </t>
    </r>
    <r>
      <rPr>
        <sz val="10.45"/>
        <rFont val="ＭＳ ゴシック"/>
        <family val="3"/>
      </rPr>
      <t>倉 真 川</t>
    </r>
  </si>
  <si>
    <r>
      <t xml:space="preserve">二級河川太田川水系 </t>
    </r>
    <r>
      <rPr>
        <sz val="10.45"/>
        <rFont val="ＭＳ ゴシック"/>
        <family val="3"/>
      </rPr>
      <t>垂 木 川</t>
    </r>
  </si>
  <si>
    <t>平成10 (1998)</t>
  </si>
  <si>
    <t>　　18 (2006)</t>
  </si>
  <si>
    <t>　　19 (2007)</t>
  </si>
  <si>
    <t xml:space="preserve">    20 (2008)</t>
  </si>
  <si>
    <t xml:space="preserve">    21 (2009)</t>
  </si>
  <si>
    <t xml:space="preserve">    22 (2010)</t>
  </si>
  <si>
    <t xml:space="preserve">    23 (2011)</t>
  </si>
  <si>
    <t xml:space="preserve">    24 (2012)</t>
  </si>
  <si>
    <t xml:space="preserve">    25 (2013)</t>
  </si>
  <si>
    <t xml:space="preserve">    26 (2014)</t>
  </si>
  <si>
    <t xml:space="preserve">    27 (2015)</t>
  </si>
  <si>
    <t xml:space="preserve">    28 (2016)</t>
  </si>
  <si>
    <t xml:space="preserve">    29 (2017)</t>
  </si>
  <si>
    <t>　　17 (2005)</t>
  </si>
  <si>
    <t>４　気　　　象</t>
  </si>
  <si>
    <t>年/月</t>
  </si>
  <si>
    <t xml:space="preserve">    気　　温（℃）</t>
  </si>
  <si>
    <t xml:space="preserve"> 湿 度（％） </t>
  </si>
  <si>
    <t xml:space="preserve"> 風 速（m/秒）</t>
  </si>
  <si>
    <t>降水量</t>
  </si>
  <si>
    <t>降雨日数</t>
  </si>
  <si>
    <t xml:space="preserve">   天　気　日　数</t>
  </si>
  <si>
    <t>最 高</t>
  </si>
  <si>
    <t>最 低</t>
  </si>
  <si>
    <t>平 均</t>
  </si>
  <si>
    <t>平 均</t>
  </si>
  <si>
    <t>最 大</t>
  </si>
  <si>
    <t>（mm）</t>
  </si>
  <si>
    <t>（日）</t>
  </si>
  <si>
    <t>快晴</t>
  </si>
  <si>
    <t>晴</t>
  </si>
  <si>
    <t>曇</t>
  </si>
  <si>
    <t>雨</t>
  </si>
  <si>
    <t>昭和50
(1975)</t>
  </si>
  <si>
    <t xml:space="preserve"> 33.3</t>
  </si>
  <si>
    <t xml:space="preserve"> -2.6</t>
  </si>
  <si>
    <t xml:space="preserve"> 15.7</t>
  </si>
  <si>
    <t xml:space="preserve"> 21.0</t>
  </si>
  <si>
    <t xml:space="preserve"> 69.0</t>
  </si>
  <si>
    <t xml:space="preserve"> 12.0</t>
  </si>
  <si>
    <t xml:space="preserve">  3.0</t>
  </si>
  <si>
    <t xml:space="preserve">   131</t>
  </si>
  <si>
    <t xml:space="preserve">  98</t>
  </si>
  <si>
    <t xml:space="preserve"> 103</t>
  </si>
  <si>
    <t xml:space="preserve"> 66</t>
  </si>
  <si>
    <t>55
(1980)</t>
  </si>
  <si>
    <t>60
(1985)</t>
  </si>
  <si>
    <t xml:space="preserve"> 36.0</t>
  </si>
  <si>
    <t xml:space="preserve"> -6.0</t>
  </si>
  <si>
    <t xml:space="preserve"> 16.1</t>
  </si>
  <si>
    <t xml:space="preserve"> 15.0</t>
  </si>
  <si>
    <t xml:space="preserve"> 68.9</t>
  </si>
  <si>
    <t xml:space="preserve"> 10.3</t>
  </si>
  <si>
    <t xml:space="preserve">  2.3</t>
  </si>
  <si>
    <t xml:space="preserve">   108</t>
  </si>
  <si>
    <t xml:space="preserve">  85</t>
  </si>
  <si>
    <t xml:space="preserve"> 105</t>
  </si>
  <si>
    <t xml:space="preserve"> 138</t>
  </si>
  <si>
    <t xml:space="preserve"> 37</t>
  </si>
  <si>
    <t>平成元
(1989)</t>
  </si>
  <si>
    <t xml:space="preserve"> 35.9</t>
  </si>
  <si>
    <t xml:space="preserve"> -4.5</t>
  </si>
  <si>
    <t xml:space="preserve"> 16.2</t>
  </si>
  <si>
    <t xml:space="preserve"> 14.3</t>
  </si>
  <si>
    <t xml:space="preserve"> 68.5</t>
  </si>
  <si>
    <t xml:space="preserve"> 26.6</t>
  </si>
  <si>
    <t xml:space="preserve">  2.1</t>
  </si>
  <si>
    <t xml:space="preserve">   136</t>
  </si>
  <si>
    <t xml:space="preserve">  35</t>
  </si>
  <si>
    <t xml:space="preserve"> 176</t>
  </si>
  <si>
    <t xml:space="preserve">  97</t>
  </si>
  <si>
    <t xml:space="preserve"> 57</t>
  </si>
  <si>
    <t>5
(1993)</t>
  </si>
  <si>
    <t>10
(1998)</t>
  </si>
  <si>
    <t xml:space="preserve">  15
(2003)</t>
  </si>
  <si>
    <t>20
(2008)</t>
  </si>
  <si>
    <t>21
(2009)</t>
  </si>
  <si>
    <t>22
(2010)</t>
  </si>
  <si>
    <t>23
(2011)</t>
  </si>
  <si>
    <t>24
(2012)</t>
  </si>
  <si>
    <t>25
(2013)</t>
  </si>
  <si>
    <t>26
(2014)</t>
  </si>
  <si>
    <t>27
(2015)</t>
  </si>
  <si>
    <t>28
(2016)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</si>
  <si>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</si>
  <si>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</si>
  <si>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</si>
  <si>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</si>
  <si>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</si>
  <si>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</si>
  <si>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</si>
  <si>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</si>
  <si>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</si>
  <si>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</si>
  <si>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</si>
  <si>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</si>
  <si>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 資料：危機管理課</t>
  </si>
  <si>
    <t>　  注：降雨日数は１日で降水量0.5mm以上を記録した日数</t>
  </si>
  <si>
    <t>　  　　天気日数は正午の天気を基準とし、天気は日平均雲量によって次のように区別する</t>
  </si>
  <si>
    <t>　快晴：雲量が２未満の状態　　晴：雲量が２以上８未満の状態　　曇：雲量が８以上の状態</t>
  </si>
  <si>
    <t>　    　昭和63年以降は総合気象観測装置によるデータ</t>
  </si>
  <si>
    <t>５　地価公示・地価調査</t>
  </si>
  <si>
    <t>基 準 値 の 所 在 及 び
地 番 並 び に 住 居 表 示</t>
  </si>
  <si>
    <t>基準地の１平方メートル当たりの価格　（円）</t>
  </si>
  <si>
    <t>上 昇 率（％）</t>
  </si>
  <si>
    <t>基　準　地　周　辺　の　土　地　利　用　の　現　況　</t>
  </si>
  <si>
    <t>基準地の鉄道・
その他主要交通施設
との接近の状況</t>
  </si>
  <si>
    <t>地　　価　　公　　示</t>
  </si>
  <si>
    <t>中央3丁目51番</t>
  </si>
  <si>
    <t>中規模一般住宅が多い区画整然とした住宅地域</t>
  </si>
  <si>
    <t>掛川駅　 1.1km</t>
  </si>
  <si>
    <t>大坂字十六2689番1外</t>
  </si>
  <si>
    <t>一般住宅が建ち並ぶ区画整然とした郊外の住宅地</t>
  </si>
  <si>
    <t>掛川駅  13.0km</t>
  </si>
  <si>
    <t>南2丁目108番「南2-8-14」</t>
  </si>
  <si>
    <t>中規模住宅が多い区画整然とした駅南の住宅地域</t>
  </si>
  <si>
    <t>掛川駅　 500m</t>
  </si>
  <si>
    <t>旭ヶ丘2丁目12番14</t>
  </si>
  <si>
    <t>中規模な一般住宅が建ち並ぶ郊外の分譲住宅地域</t>
  </si>
  <si>
    <t>掛川駅　 2.3km</t>
  </si>
  <si>
    <t>下垂木字鵜ﾉ瀬2190番49</t>
  </si>
  <si>
    <t>中規模一般住宅が多い郊外の閑静な住宅地域</t>
  </si>
  <si>
    <t>掛川駅　 4.1km</t>
  </si>
  <si>
    <t>中方字雨垂592番1</t>
  </si>
  <si>
    <t>一般住宅のほかに空地等が見られる住宅地域</t>
  </si>
  <si>
    <t>掛川駅   7.7km</t>
  </si>
  <si>
    <t>西大渕字村東252番9</t>
  </si>
  <si>
    <t>中規模一般住宅が並ぶ区画整然とした住宅地域</t>
  </si>
  <si>
    <t>袋井駅  　12km</t>
  </si>
  <si>
    <t>上屋敷5番8</t>
  </si>
  <si>
    <t>-</t>
  </si>
  <si>
    <t>中規模一般住宅が建ち並ぶ郊外の住宅地域</t>
  </si>
  <si>
    <t>掛川駅　 2.5km</t>
  </si>
  <si>
    <t>紺屋町5番8</t>
  </si>
  <si>
    <t>小売店舗、住宅等が混在する駅周辺の商業地域</t>
  </si>
  <si>
    <t>掛川駅　 300m</t>
  </si>
  <si>
    <t>中央2丁目5番9</t>
  </si>
  <si>
    <t>中小規模の店舗、事務所が見られる路線商業地域</t>
  </si>
  <si>
    <t>掛川駅　 650m</t>
  </si>
  <si>
    <t>弥生町24番</t>
  </si>
  <si>
    <t>沿道サービス店舗を中心とする路線商業地域</t>
  </si>
  <si>
    <t>掛川駅　 1.3km</t>
  </si>
  <si>
    <t>横須賀字一番町1413番5</t>
  </si>
  <si>
    <t>県道沿いに店舗、住宅等が混在する既成商業地域</t>
  </si>
  <si>
    <t>袋井駅　 11km</t>
  </si>
  <si>
    <t>淡陽5番外</t>
  </si>
  <si>
    <t>大中規模工場が建ち並ぶ街区整然とした工業団地</t>
  </si>
  <si>
    <t>掛川駅　 5.2km</t>
  </si>
  <si>
    <t>地　　価　　調　　査</t>
  </si>
  <si>
    <t>掛川市中央3丁目51番</t>
  </si>
  <si>
    <t>中規模一般住宅が多い、区画整然とした住宅地域</t>
  </si>
  <si>
    <t>掛川駅　　1.1km</t>
  </si>
  <si>
    <t>掛川市北門224番</t>
  </si>
  <si>
    <t>中規模の一般住宅が多い区画整然とした住宅地域</t>
  </si>
  <si>
    <t>掛川駅　  1.4km</t>
  </si>
  <si>
    <t>掛川市宮脇1丁目20番19外</t>
  </si>
  <si>
    <t>中小規模の一般住宅が並ぶ住宅地域</t>
  </si>
  <si>
    <t>掛川駅　　2.1km</t>
  </si>
  <si>
    <t>掛川市緑ケ丘2丁目6番13</t>
  </si>
  <si>
    <t>一般住宅等が建ち並ぶ区画整理済みの住宅地域</t>
  </si>
  <si>
    <t>掛川駅　　1.0km</t>
  </si>
  <si>
    <t>掛川市久保1丁目212番外</t>
  </si>
  <si>
    <t xml:space="preserve"> 一般住宅が建ち並ぶ区画整理済みの住宅地域</t>
  </si>
  <si>
    <t>掛川市青葉台561番34</t>
  </si>
  <si>
    <t>一般住宅が建ち並ぶ区画整然とした郊外の分譲住宅地域</t>
  </si>
  <si>
    <t>掛川駅　　2.0km</t>
  </si>
  <si>
    <t>掛川市子隣字通ノ谷283番25</t>
  </si>
  <si>
    <t xml:space="preserve"> 中規模一般住宅が建ち並ぶ丘陵地の住宅地域</t>
  </si>
  <si>
    <t>掛川駅  　4.8km</t>
  </si>
  <si>
    <t>掛川市本郷字東坪1410番9</t>
  </si>
  <si>
    <t>一般住宅が建ち並ぶ区画整然とした郊外の住宅地域</t>
  </si>
  <si>
    <t>原谷駅　　 200m</t>
  </si>
  <si>
    <t>掛川市葛ヶ丘1丁目19番11</t>
  </si>
  <si>
    <t>中規模一般住宅が建ち並ぶ郊外の住宅地域</t>
  </si>
  <si>
    <t>掛川駅　　3.5km</t>
  </si>
  <si>
    <t>掛川市横須賀字三番町1138番3</t>
  </si>
  <si>
    <t xml:space="preserve"> 一般住宅を主に農地等も見られる既成住宅地域</t>
  </si>
  <si>
    <t>袋井駅　 10.5km</t>
  </si>
  <si>
    <t>掛川市千浜字三久4879番5</t>
  </si>
  <si>
    <t>中規模の一般住宅が多い県道背後の住宅地域</t>
  </si>
  <si>
    <t>菊川駅　 13.0km</t>
  </si>
  <si>
    <t>掛川市上西郷字滝ノ谷4600番3</t>
  </si>
  <si>
    <t>農家住宅、一般住宅が混在する山間の住宅地域</t>
  </si>
  <si>
    <r>
      <t>袋井駅　 13.9km</t>
    </r>
  </si>
  <si>
    <t>掛川市駅前8番4内</t>
  </si>
  <si>
    <t>中層の店舗、事務所ビルが建ち並ぶ中心商業地域</t>
  </si>
  <si>
    <t>掛川駅　　 100m</t>
  </si>
  <si>
    <t>掛川市掛川字西町417番3</t>
  </si>
  <si>
    <t>低層小売店舗が建ち並ぶ近隣商業地域</t>
  </si>
  <si>
    <t>掛川駅　　 800m</t>
  </si>
  <si>
    <t>掛川市南2丁目11番1</t>
  </si>
  <si>
    <t xml:space="preserve"> 中層の事務所、ホテルが見られる駅南の商業地域</t>
  </si>
  <si>
    <t>掛川駅　　 350m</t>
  </si>
  <si>
    <t>掛川市横須賀字中本町573番</t>
  </si>
  <si>
    <t>低層店舗と住宅が混在する古くからの近隣商業地域</t>
  </si>
  <si>
    <r>
      <t>袋井駅　 10.7km</t>
    </r>
  </si>
  <si>
    <t>掛川市大坂字與惣455番1</t>
  </si>
  <si>
    <t>低層店舗、店舗兼住宅等が建ち並ぶ商業地域</t>
  </si>
  <si>
    <t>掛川駅　 13.4km</t>
  </si>
  <si>
    <t>掛川市細田字二の坪250番1外</t>
  </si>
  <si>
    <t>自動車関連の店舗が多い路線商業地域</t>
  </si>
  <si>
    <t>西掛川駅　1.1km</t>
  </si>
  <si>
    <t>掛川市下垂木字道下2435番外</t>
  </si>
  <si>
    <t>中規模工場のほか事業所等が見られる工業地域</t>
  </si>
  <si>
    <t>掛川駅　　3.9km</t>
  </si>
  <si>
    <t>掛川市和田字中ノ谷385番1</t>
  </si>
  <si>
    <t>標高80m約20度の南向傾斜の人工林と自然林の混在する地域</t>
  </si>
  <si>
    <t>掛川駅　　4.2km</t>
  </si>
  <si>
    <t>　資料：都市政策課</t>
  </si>
  <si>
    <t>　出典：国土交通省　静岡県交通基盤部土地対策課　　注：地価公示（平成29年１月１日現在）、地価調査（平成29年７月１日現在）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</si>
</sst>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0.0_ "/>
    <numFmt numFmtId="180" formatCode="#,##0.00;&quot;△&quot;#,##0.00"/>
    <numFmt numFmtId="181" formatCode="0.00_);[Red]\(0.00\)"/>
    <numFmt numFmtId="182" formatCode="0_);[Red]\(0\)"/>
    <numFmt numFmtId="183" formatCode="0.00_ "/>
    <numFmt numFmtId="184" formatCode="0.0;\-0.0"/>
    <numFmt numFmtId="185" formatCode="0.0;[Red]\(0.0\)"/>
    <numFmt numFmtId="186" formatCode="#,##0.0;\-#,##0.0"/>
    <numFmt numFmtId="187" formatCode="#,##0.0;[Red]\-#,##0.0"/>
    <numFmt numFmtId="188" formatCode="#,##0.0"/>
    <numFmt numFmtId="189" formatCode="0.0;[Black]&quot;▽&quot;0.0"/>
    <numFmt numFmtId="190" formatCode="0.0;[Red]&quot;▽&quot;0.0"/>
  </numFmts>
  <fonts count="56">
    <font>
      <sz val="10.45"/>
      <color indexed="8"/>
      <name val="ＭＳ 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.4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.5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4"/>
      <color indexed="8"/>
      <name val="ＭＳ ゴシック"/>
      <family val="3"/>
    </font>
    <font>
      <sz val="6"/>
      <name val="ＭＳ ゴシック"/>
      <family val="3"/>
    </font>
    <font>
      <b/>
      <sz val="14.95"/>
      <color indexed="8"/>
      <name val="ＭＳ ゴシック"/>
      <family val="3"/>
    </font>
    <font>
      <sz val="9"/>
      <color indexed="8"/>
      <name val="ＭＳ ゴシック"/>
      <family val="3"/>
    </font>
    <font>
      <sz val="10.45"/>
      <color indexed="10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 quotePrefix="1">
      <alignment vertical="center"/>
    </xf>
    <xf numFmtId="0" fontId="5" fillId="0" borderId="29" xfId="0" applyFont="1" applyFill="1" applyBorder="1" applyAlignment="1" quotePrefix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Alignment="1" quotePrefix="1">
      <alignment vertical="center"/>
    </xf>
    <xf numFmtId="3" fontId="5" fillId="0" borderId="29" xfId="0" applyNumberFormat="1" applyFont="1" applyFill="1" applyBorder="1" applyAlignment="1" quotePrefix="1">
      <alignment vertical="center"/>
    </xf>
    <xf numFmtId="3" fontId="5" fillId="0" borderId="0" xfId="0" applyNumberFormat="1" applyFont="1" applyFill="1" applyAlignment="1" quotePrefix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81" fontId="2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4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/>
    </xf>
    <xf numFmtId="184" fontId="13" fillId="0" borderId="0" xfId="0" applyNumberFormat="1" applyFont="1" applyFill="1" applyAlignment="1">
      <alignment/>
    </xf>
    <xf numFmtId="18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4" fontId="0" fillId="0" borderId="12" xfId="0" applyNumberFormat="1" applyFill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5" fontId="0" fillId="0" borderId="30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84" fontId="0" fillId="0" borderId="31" xfId="0" applyNumberFormat="1" applyFill="1" applyBorder="1" applyAlignment="1">
      <alignment horizontal="center" vertical="center"/>
    </xf>
    <xf numFmtId="185" fontId="0" fillId="0" borderId="32" xfId="0" applyNumberForma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wrapText="1"/>
    </xf>
    <xf numFmtId="184" fontId="0" fillId="0" borderId="16" xfId="0" applyNumberFormat="1" applyFill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86" fontId="0" fillId="0" borderId="16" xfId="0" applyNumberFormat="1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4" fontId="0" fillId="0" borderId="0" xfId="49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6" fontId="0" fillId="0" borderId="16" xfId="49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184" fontId="5" fillId="0" borderId="34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84" fontId="5" fillId="0" borderId="17" xfId="0" applyNumberFormat="1" applyFont="1" applyFill="1" applyBorder="1" applyAlignment="1">
      <alignment/>
    </xf>
    <xf numFmtId="184" fontId="5" fillId="0" borderId="0" xfId="0" applyNumberFormat="1" applyFont="1" applyFill="1" applyAlignment="1">
      <alignment/>
    </xf>
    <xf numFmtId="187" fontId="5" fillId="0" borderId="0" xfId="49" applyNumberFormat="1" applyFont="1" applyFill="1" applyAlignment="1">
      <alignment/>
    </xf>
    <xf numFmtId="0" fontId="5" fillId="0" borderId="35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36" xfId="0" applyFill="1" applyBorder="1" applyAlignment="1">
      <alignment/>
    </xf>
    <xf numFmtId="184" fontId="0" fillId="0" borderId="29" xfId="49" applyNumberFormat="1" applyFont="1" applyFill="1" applyBorder="1" applyAlignment="1">
      <alignment/>
    </xf>
    <xf numFmtId="184" fontId="0" fillId="0" borderId="29" xfId="0" applyNumberFormat="1" applyFill="1" applyBorder="1" applyAlignment="1">
      <alignment/>
    </xf>
    <xf numFmtId="186" fontId="0" fillId="0" borderId="33" xfId="49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14" fillId="0" borderId="37" xfId="0" applyFont="1" applyFill="1" applyBorder="1" applyAlignment="1">
      <alignment horizontal="right" wrapText="1"/>
    </xf>
    <xf numFmtId="184" fontId="0" fillId="0" borderId="32" xfId="0" applyNumberFormat="1" applyFill="1" applyBorder="1" applyAlignment="1">
      <alignment horizontal="right"/>
    </xf>
    <xf numFmtId="184" fontId="0" fillId="0" borderId="37" xfId="0" applyNumberFormat="1" applyFill="1" applyBorder="1" applyAlignment="1">
      <alignment horizontal="right"/>
    </xf>
    <xf numFmtId="184" fontId="0" fillId="0" borderId="37" xfId="49" applyNumberFormat="1" applyFont="1" applyFill="1" applyBorder="1" applyAlignment="1">
      <alignment/>
    </xf>
    <xf numFmtId="184" fontId="0" fillId="0" borderId="37" xfId="0" applyNumberFormat="1" applyFill="1" applyBorder="1" applyAlignment="1">
      <alignment/>
    </xf>
    <xf numFmtId="188" fontId="0" fillId="0" borderId="38" xfId="0" applyNumberFormat="1" applyFill="1" applyBorder="1" applyAlignment="1">
      <alignment horizontal="right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184" fontId="0" fillId="0" borderId="0" xfId="0" applyNumberFormat="1" applyFill="1" applyAlignment="1">
      <alignment horizontal="right"/>
    </xf>
    <xf numFmtId="184" fontId="0" fillId="0" borderId="17" xfId="0" applyNumberForma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184" fontId="0" fillId="0" borderId="20" xfId="0" applyNumberForma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184" fontId="14" fillId="0" borderId="11" xfId="0" applyNumberFormat="1" applyFont="1" applyFill="1" applyBorder="1" applyAlignment="1">
      <alignment/>
    </xf>
    <xf numFmtId="185" fontId="14" fillId="0" borderId="1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84" fontId="14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4" fontId="15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3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11" xfId="61" applyFont="1" applyFill="1" applyBorder="1">
      <alignment/>
      <protection/>
    </xf>
    <xf numFmtId="0" fontId="8" fillId="0" borderId="14" xfId="61" applyFont="1" applyFill="1" applyBorder="1">
      <alignment/>
      <protection/>
    </xf>
    <xf numFmtId="3" fontId="8" fillId="0" borderId="14" xfId="61" applyNumberFormat="1" applyFont="1" applyFill="1" applyBorder="1">
      <alignment/>
      <protection/>
    </xf>
    <xf numFmtId="189" fontId="8" fillId="0" borderId="14" xfId="61" applyNumberFormat="1" applyFont="1" applyFill="1" applyBorder="1" applyAlignment="1">
      <alignment horizontal="right"/>
      <protection/>
    </xf>
    <xf numFmtId="0" fontId="8" fillId="0" borderId="16" xfId="61" applyFont="1" applyFill="1" applyBorder="1">
      <alignment/>
      <protection/>
    </xf>
    <xf numFmtId="3" fontId="8" fillId="0" borderId="16" xfId="61" applyNumberFormat="1" applyFont="1" applyFill="1" applyBorder="1" applyAlignment="1">
      <alignment horizontal="right"/>
      <protection/>
    </xf>
    <xf numFmtId="189" fontId="8" fillId="0" borderId="16" xfId="61" applyNumberFormat="1" applyFont="1" applyFill="1" applyBorder="1" applyAlignment="1">
      <alignment horizontal="right"/>
      <protection/>
    </xf>
    <xf numFmtId="3" fontId="8" fillId="0" borderId="16" xfId="61" applyNumberFormat="1" applyFont="1" applyFill="1" applyBorder="1">
      <alignment/>
      <protection/>
    </xf>
    <xf numFmtId="0" fontId="8" fillId="0" borderId="16" xfId="61" applyFont="1" applyFill="1" applyBorder="1" applyAlignment="1">
      <alignment shrinkToFit="1"/>
      <protection/>
    </xf>
    <xf numFmtId="190" fontId="55" fillId="0" borderId="14" xfId="61" applyNumberFormat="1" applyFont="1" applyFill="1" applyBorder="1" applyAlignment="1">
      <alignment horizontal="right"/>
      <protection/>
    </xf>
    <xf numFmtId="189" fontId="55" fillId="0" borderId="16" xfId="61" applyNumberFormat="1" applyFont="1" applyFill="1" applyBorder="1" applyAlignment="1">
      <alignment horizontal="right"/>
      <protection/>
    </xf>
    <xf numFmtId="0" fontId="8" fillId="0" borderId="16" xfId="61" applyFont="1" applyFill="1" applyBorder="1" applyAlignment="1">
      <alignment wrapText="1"/>
      <protection/>
    </xf>
    <xf numFmtId="0" fontId="2" fillId="0" borderId="11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83" fontId="2" fillId="0" borderId="40" xfId="0" applyNumberFormat="1" applyFont="1" applyFill="1" applyBorder="1" applyAlignment="1">
      <alignment vertical="center"/>
    </xf>
    <xf numFmtId="183" fontId="2" fillId="0" borderId="4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80" fontId="2" fillId="0" borderId="41" xfId="0" applyNumberFormat="1" applyFont="1" applyFill="1" applyBorder="1" applyAlignment="1" quotePrefix="1">
      <alignment horizontal="center" vertical="center"/>
    </xf>
    <xf numFmtId="180" fontId="2" fillId="0" borderId="40" xfId="0" applyNumberFormat="1" applyFont="1" applyFill="1" applyBorder="1" applyAlignment="1" quotePrefix="1">
      <alignment horizontal="center" vertical="center"/>
    </xf>
    <xf numFmtId="183" fontId="2" fillId="0" borderId="42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0" fontId="2" fillId="0" borderId="34" xfId="0" applyNumberFormat="1" applyFont="1" applyFill="1" applyBorder="1" applyAlignment="1" quotePrefix="1">
      <alignment horizontal="center" vertical="center"/>
    </xf>
    <xf numFmtId="180" fontId="2" fillId="0" borderId="17" xfId="0" applyNumberFormat="1" applyFont="1" applyFill="1" applyBorder="1" applyAlignment="1" quotePrefix="1">
      <alignment horizontal="center" vertical="center"/>
    </xf>
    <xf numFmtId="183" fontId="2" fillId="0" borderId="34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vertical="center"/>
    </xf>
    <xf numFmtId="181" fontId="2" fillId="0" borderId="34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 quotePrefix="1">
      <alignment vertical="center"/>
    </xf>
    <xf numFmtId="181" fontId="2" fillId="0" borderId="34" xfId="0" applyNumberFormat="1" applyFont="1" applyFill="1" applyBorder="1" applyAlignment="1" quotePrefix="1">
      <alignment vertical="center"/>
    </xf>
    <xf numFmtId="181" fontId="2" fillId="0" borderId="0" xfId="0" applyNumberFormat="1" applyFont="1" applyFill="1" applyBorder="1" applyAlignment="1" quotePrefix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81" fontId="2" fillId="0" borderId="35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8" fillId="0" borderId="47" xfId="61" applyFont="1" applyFill="1" applyBorder="1" applyAlignment="1">
      <alignment horizontal="center" vertical="center" textRotation="255"/>
      <protection/>
    </xf>
    <xf numFmtId="0" fontId="8" fillId="0" borderId="29" xfId="61" applyFont="1" applyFill="1" applyBorder="1" applyAlignment="1">
      <alignment horizontal="center" vertical="center" textRotation="255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8" fillId="0" borderId="33" xfId="61" applyFont="1" applyFill="1" applyBorder="1" applyAlignment="1">
      <alignment horizontal="center" vertical="center" wrapText="1"/>
      <protection/>
    </xf>
    <xf numFmtId="0" fontId="8" fillId="0" borderId="48" xfId="61" applyFont="1" applyFill="1" applyBorder="1" applyAlignment="1">
      <alignment horizontal="center" vertical="center" wrapText="1"/>
      <protection/>
    </xf>
    <xf numFmtId="0" fontId="7" fillId="0" borderId="30" xfId="61" applyFont="1" applyFill="1" applyBorder="1" applyAlignment="1">
      <alignment horizontal="center" vertical="center" wrapText="1"/>
      <protection/>
    </xf>
    <xf numFmtId="0" fontId="7" fillId="0" borderId="33" xfId="61" applyFont="1" applyFill="1" applyBorder="1" applyAlignment="1">
      <alignment horizontal="center" vertical="center" wrapText="1"/>
      <protection/>
    </xf>
    <xf numFmtId="0" fontId="7" fillId="0" borderId="48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33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17" fillId="0" borderId="12" xfId="61" applyFont="1" applyFill="1" applyBorder="1" applyAlignment="1">
      <alignment horizontal="center" vertical="center" wrapText="1"/>
      <protection/>
    </xf>
    <xf numFmtId="0" fontId="17" fillId="0" borderId="16" xfId="61" applyFont="1" applyFill="1" applyBorder="1" applyAlignment="1">
      <alignment horizontal="center" vertical="center" wrapText="1"/>
      <protection/>
    </xf>
    <xf numFmtId="0" fontId="17" fillId="0" borderId="49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Normal="85" zoomScaleSheetLayoutView="100" zoomScalePageLayoutView="0" workbookViewId="0" topLeftCell="A28">
      <selection activeCell="I12" sqref="I12:J12"/>
    </sheetView>
  </sheetViews>
  <sheetFormatPr defaultColWidth="11.875" defaultRowHeight="19.5" customHeight="1"/>
  <cols>
    <col min="1" max="1" width="7.00390625" style="46" customWidth="1"/>
    <col min="2" max="2" width="7.625" style="46" customWidth="1"/>
    <col min="3" max="3" width="2.625" style="46" customWidth="1"/>
    <col min="4" max="4" width="5.625" style="46" customWidth="1"/>
    <col min="5" max="15" width="4.50390625" style="46" customWidth="1"/>
    <col min="16" max="16" width="3.875" style="46" customWidth="1"/>
    <col min="17" max="19" width="4.50390625" style="46" customWidth="1"/>
    <col min="20" max="20" width="4.625" style="46" customWidth="1"/>
    <col min="21" max="16384" width="11.875" style="46" customWidth="1"/>
  </cols>
  <sheetData>
    <row r="1" spans="1:11" s="2" customFormat="1" ht="19.5" customHeight="1">
      <c r="A1" s="1" t="s">
        <v>48</v>
      </c>
      <c r="F1" s="3"/>
      <c r="G1" s="3"/>
      <c r="H1" s="3"/>
      <c r="I1" s="3"/>
      <c r="J1" s="3"/>
      <c r="K1" s="3"/>
    </row>
    <row r="2" spans="6:20" s="4" customFormat="1" ht="17.25" customHeight="1" thickBot="1">
      <c r="F2" s="5"/>
      <c r="G2" s="5"/>
      <c r="H2" s="5"/>
      <c r="I2" s="5"/>
      <c r="J2" s="5"/>
      <c r="K2" s="5"/>
      <c r="Q2" s="6"/>
      <c r="T2" s="7" t="s">
        <v>44</v>
      </c>
    </row>
    <row r="3" spans="1:21" s="2" customFormat="1" ht="23.25" customHeight="1">
      <c r="A3" s="150" t="s">
        <v>0</v>
      </c>
      <c r="B3" s="151"/>
      <c r="C3" s="144" t="s">
        <v>1</v>
      </c>
      <c r="D3" s="152"/>
      <c r="E3" s="144" t="s">
        <v>15</v>
      </c>
      <c r="F3" s="144"/>
      <c r="G3" s="144" t="s">
        <v>2</v>
      </c>
      <c r="H3" s="144"/>
      <c r="I3" s="144" t="s">
        <v>19</v>
      </c>
      <c r="J3" s="144"/>
      <c r="K3" s="144" t="s">
        <v>20</v>
      </c>
      <c r="L3" s="144"/>
      <c r="M3" s="144" t="s">
        <v>21</v>
      </c>
      <c r="N3" s="144"/>
      <c r="O3" s="144" t="s">
        <v>22</v>
      </c>
      <c r="P3" s="144"/>
      <c r="Q3" s="144" t="s">
        <v>23</v>
      </c>
      <c r="R3" s="144"/>
      <c r="S3" s="144" t="s">
        <v>24</v>
      </c>
      <c r="T3" s="152"/>
      <c r="U3" s="8"/>
    </row>
    <row r="4" spans="1:21" s="9" customFormat="1" ht="19.5" customHeight="1">
      <c r="A4" s="139" t="s">
        <v>63</v>
      </c>
      <c r="B4" s="140"/>
      <c r="C4" s="141">
        <f>SUM(E4:T4)</f>
        <v>265.63</v>
      </c>
      <c r="D4" s="142"/>
      <c r="E4" s="164">
        <v>29.33</v>
      </c>
      <c r="F4" s="164"/>
      <c r="G4" s="145">
        <v>36.97</v>
      </c>
      <c r="H4" s="146"/>
      <c r="I4" s="145">
        <v>22.8</v>
      </c>
      <c r="J4" s="146"/>
      <c r="K4" s="145">
        <v>60.56</v>
      </c>
      <c r="L4" s="146"/>
      <c r="M4" s="145">
        <v>12.12</v>
      </c>
      <c r="N4" s="146"/>
      <c r="O4" s="145">
        <v>0.53</v>
      </c>
      <c r="P4" s="146"/>
      <c r="Q4" s="145">
        <v>9.15</v>
      </c>
      <c r="R4" s="146"/>
      <c r="S4" s="145">
        <v>94.17</v>
      </c>
      <c r="T4" s="146"/>
      <c r="U4" s="47">
        <f>SUM(E4:T4)</f>
        <v>265.63</v>
      </c>
    </row>
    <row r="5" spans="1:21" s="48" customFormat="1" ht="19.5" customHeight="1">
      <c r="A5" s="165" t="s">
        <v>76</v>
      </c>
      <c r="B5" s="166"/>
      <c r="C5" s="141">
        <f aca="true" t="shared" si="0" ref="C5:C17">SUM(E5:T5)</f>
        <v>266.48</v>
      </c>
      <c r="D5" s="142"/>
      <c r="E5" s="163">
        <v>27.5</v>
      </c>
      <c r="F5" s="146"/>
      <c r="G5" s="147">
        <v>37.09</v>
      </c>
      <c r="H5" s="148"/>
      <c r="I5" s="147">
        <v>24.51</v>
      </c>
      <c r="J5" s="148"/>
      <c r="K5" s="147">
        <v>61.16</v>
      </c>
      <c r="L5" s="148"/>
      <c r="M5" s="147">
        <v>12.77</v>
      </c>
      <c r="N5" s="148"/>
      <c r="O5" s="147">
        <v>1.44</v>
      </c>
      <c r="P5" s="148"/>
      <c r="Q5" s="147">
        <v>9.75</v>
      </c>
      <c r="R5" s="148"/>
      <c r="S5" s="147">
        <v>92.26</v>
      </c>
      <c r="T5" s="148"/>
      <c r="U5" s="47">
        <f aca="true" t="shared" si="1" ref="U5:U17">SUM(E5:T5)</f>
        <v>266.48</v>
      </c>
    </row>
    <row r="6" spans="1:21" s="9" customFormat="1" ht="19.5" customHeight="1">
      <c r="A6" s="139" t="s">
        <v>64</v>
      </c>
      <c r="B6" s="140"/>
      <c r="C6" s="141">
        <f t="shared" si="0"/>
        <v>265.77</v>
      </c>
      <c r="D6" s="142"/>
      <c r="E6" s="146">
        <v>27.12</v>
      </c>
      <c r="F6" s="164"/>
      <c r="G6" s="149">
        <v>37.35</v>
      </c>
      <c r="H6" s="149"/>
      <c r="I6" s="149">
        <v>24.82</v>
      </c>
      <c r="J6" s="149"/>
      <c r="K6" s="149">
        <v>59.18</v>
      </c>
      <c r="L6" s="149"/>
      <c r="M6" s="149">
        <v>12.94</v>
      </c>
      <c r="N6" s="149"/>
      <c r="O6" s="149">
        <v>0.6</v>
      </c>
      <c r="P6" s="149"/>
      <c r="Q6" s="149">
        <v>9.96</v>
      </c>
      <c r="R6" s="149"/>
      <c r="S6" s="149">
        <v>93.8</v>
      </c>
      <c r="T6" s="149"/>
      <c r="U6" s="47">
        <f t="shared" si="1"/>
        <v>265.77</v>
      </c>
    </row>
    <row r="7" spans="1:21" s="9" customFormat="1" ht="19.5" customHeight="1">
      <c r="A7" s="139" t="s">
        <v>65</v>
      </c>
      <c r="B7" s="140"/>
      <c r="C7" s="141">
        <f t="shared" si="0"/>
        <v>265.63</v>
      </c>
      <c r="D7" s="142"/>
      <c r="E7" s="148">
        <v>26.7</v>
      </c>
      <c r="F7" s="149"/>
      <c r="G7" s="149">
        <v>37.47</v>
      </c>
      <c r="H7" s="149"/>
      <c r="I7" s="149">
        <v>25.08</v>
      </c>
      <c r="J7" s="149"/>
      <c r="K7" s="149">
        <v>57.44</v>
      </c>
      <c r="L7" s="149"/>
      <c r="M7" s="149">
        <v>12.38</v>
      </c>
      <c r="N7" s="149"/>
      <c r="O7" s="149">
        <v>0.58</v>
      </c>
      <c r="P7" s="149"/>
      <c r="Q7" s="149">
        <v>12.54</v>
      </c>
      <c r="R7" s="149"/>
      <c r="S7" s="149">
        <v>93.44</v>
      </c>
      <c r="T7" s="149"/>
      <c r="U7" s="47">
        <f t="shared" si="1"/>
        <v>265.63</v>
      </c>
    </row>
    <row r="8" spans="1:21" s="9" customFormat="1" ht="19.5" customHeight="1">
      <c r="A8" s="139" t="s">
        <v>66</v>
      </c>
      <c r="B8" s="140"/>
      <c r="C8" s="141">
        <f t="shared" si="0"/>
        <v>265.63</v>
      </c>
      <c r="D8" s="142"/>
      <c r="E8" s="148">
        <v>27.12</v>
      </c>
      <c r="F8" s="149"/>
      <c r="G8" s="149">
        <v>37.54</v>
      </c>
      <c r="H8" s="149"/>
      <c r="I8" s="149">
        <v>25.41</v>
      </c>
      <c r="J8" s="149"/>
      <c r="K8" s="149">
        <v>57.41</v>
      </c>
      <c r="L8" s="149"/>
      <c r="M8" s="149">
        <v>12.3</v>
      </c>
      <c r="N8" s="149"/>
      <c r="O8" s="149">
        <v>0.58</v>
      </c>
      <c r="P8" s="149"/>
      <c r="Q8" s="149">
        <v>8.62</v>
      </c>
      <c r="R8" s="149"/>
      <c r="S8" s="149">
        <v>96.65</v>
      </c>
      <c r="T8" s="149"/>
      <c r="U8" s="47">
        <f t="shared" si="1"/>
        <v>265.63</v>
      </c>
    </row>
    <row r="9" spans="1:21" s="9" customFormat="1" ht="19.5" customHeight="1">
      <c r="A9" s="139" t="s">
        <v>67</v>
      </c>
      <c r="B9" s="140"/>
      <c r="C9" s="141">
        <f t="shared" si="0"/>
        <v>265.63</v>
      </c>
      <c r="D9" s="142"/>
      <c r="E9" s="143">
        <v>26.18</v>
      </c>
      <c r="F9" s="138"/>
      <c r="G9" s="138">
        <v>37.49</v>
      </c>
      <c r="H9" s="138"/>
      <c r="I9" s="138">
        <v>24.91</v>
      </c>
      <c r="J9" s="138"/>
      <c r="K9" s="138">
        <v>57.58</v>
      </c>
      <c r="L9" s="138"/>
      <c r="M9" s="138">
        <v>12.28</v>
      </c>
      <c r="N9" s="138"/>
      <c r="O9" s="138">
        <v>0.58</v>
      </c>
      <c r="P9" s="138"/>
      <c r="Q9" s="138">
        <v>9.06</v>
      </c>
      <c r="R9" s="138"/>
      <c r="S9" s="138">
        <v>97.55</v>
      </c>
      <c r="T9" s="138"/>
      <c r="U9" s="47">
        <f t="shared" si="1"/>
        <v>265.63</v>
      </c>
    </row>
    <row r="10" spans="1:21" s="9" customFormat="1" ht="19.5" customHeight="1">
      <c r="A10" s="139" t="s">
        <v>68</v>
      </c>
      <c r="B10" s="140"/>
      <c r="C10" s="141">
        <f t="shared" si="0"/>
        <v>265.63</v>
      </c>
      <c r="D10" s="142"/>
      <c r="E10" s="143">
        <v>26.01</v>
      </c>
      <c r="F10" s="138"/>
      <c r="G10" s="138">
        <v>37.51</v>
      </c>
      <c r="H10" s="138"/>
      <c r="I10" s="138">
        <v>25.05</v>
      </c>
      <c r="J10" s="138"/>
      <c r="K10" s="138">
        <v>56.22</v>
      </c>
      <c r="L10" s="138"/>
      <c r="M10" s="138">
        <v>12.31</v>
      </c>
      <c r="N10" s="138"/>
      <c r="O10" s="138">
        <v>0.58</v>
      </c>
      <c r="P10" s="138"/>
      <c r="Q10" s="138">
        <v>8.92</v>
      </c>
      <c r="R10" s="138"/>
      <c r="S10" s="138">
        <v>99.03</v>
      </c>
      <c r="T10" s="138"/>
      <c r="U10" s="47">
        <f t="shared" si="1"/>
        <v>265.63</v>
      </c>
    </row>
    <row r="11" spans="1:21" s="9" customFormat="1" ht="19.5" customHeight="1">
      <c r="A11" s="139" t="s">
        <v>69</v>
      </c>
      <c r="B11" s="140"/>
      <c r="C11" s="141">
        <f t="shared" si="0"/>
        <v>265.63</v>
      </c>
      <c r="D11" s="142"/>
      <c r="E11" s="143">
        <v>25.79</v>
      </c>
      <c r="F11" s="138"/>
      <c r="G11" s="138">
        <v>37.52</v>
      </c>
      <c r="H11" s="138"/>
      <c r="I11" s="138">
        <v>25.16</v>
      </c>
      <c r="J11" s="138"/>
      <c r="K11" s="138">
        <v>55.12</v>
      </c>
      <c r="L11" s="138"/>
      <c r="M11" s="138">
        <v>12.3</v>
      </c>
      <c r="N11" s="138"/>
      <c r="O11" s="138">
        <v>0.58</v>
      </c>
      <c r="P11" s="138"/>
      <c r="Q11" s="138">
        <v>8.94</v>
      </c>
      <c r="R11" s="138"/>
      <c r="S11" s="138">
        <v>100.22</v>
      </c>
      <c r="T11" s="138"/>
      <c r="U11" s="47">
        <f t="shared" si="1"/>
        <v>265.63</v>
      </c>
    </row>
    <row r="12" spans="1:21" s="9" customFormat="1" ht="19.5" customHeight="1">
      <c r="A12" s="139" t="s">
        <v>70</v>
      </c>
      <c r="B12" s="140"/>
      <c r="C12" s="141">
        <f t="shared" si="0"/>
        <v>265.63</v>
      </c>
      <c r="D12" s="142"/>
      <c r="E12" s="143">
        <v>25.66</v>
      </c>
      <c r="F12" s="138"/>
      <c r="G12" s="138">
        <v>37.52</v>
      </c>
      <c r="H12" s="138"/>
      <c r="I12" s="138">
        <v>25.19</v>
      </c>
      <c r="J12" s="138"/>
      <c r="K12" s="138">
        <v>54.35</v>
      </c>
      <c r="L12" s="138"/>
      <c r="M12" s="138">
        <v>11.41</v>
      </c>
      <c r="N12" s="138"/>
      <c r="O12" s="138">
        <v>0.6</v>
      </c>
      <c r="P12" s="138"/>
      <c r="Q12" s="138">
        <v>8.89</v>
      </c>
      <c r="R12" s="138"/>
      <c r="S12" s="138">
        <v>102.01</v>
      </c>
      <c r="T12" s="138"/>
      <c r="U12" s="47">
        <f t="shared" si="1"/>
        <v>265.63</v>
      </c>
    </row>
    <row r="13" spans="1:21" s="9" customFormat="1" ht="19.5" customHeight="1">
      <c r="A13" s="139" t="s">
        <v>71</v>
      </c>
      <c r="B13" s="140"/>
      <c r="C13" s="141">
        <f t="shared" si="0"/>
        <v>265.63</v>
      </c>
      <c r="D13" s="142"/>
      <c r="E13" s="143">
        <v>25.49</v>
      </c>
      <c r="F13" s="138"/>
      <c r="G13" s="138">
        <v>37.55</v>
      </c>
      <c r="H13" s="138"/>
      <c r="I13" s="138">
        <v>25.68</v>
      </c>
      <c r="J13" s="138"/>
      <c r="K13" s="138">
        <v>53.62</v>
      </c>
      <c r="L13" s="138"/>
      <c r="M13" s="138">
        <v>11.38</v>
      </c>
      <c r="N13" s="138"/>
      <c r="O13" s="138">
        <v>0.59</v>
      </c>
      <c r="P13" s="138"/>
      <c r="Q13" s="138">
        <v>9.07</v>
      </c>
      <c r="R13" s="138"/>
      <c r="S13" s="138">
        <v>102.25</v>
      </c>
      <c r="T13" s="138"/>
      <c r="U13" s="47">
        <f t="shared" si="1"/>
        <v>265.63</v>
      </c>
    </row>
    <row r="14" spans="1:21" s="9" customFormat="1" ht="19.5" customHeight="1">
      <c r="A14" s="139" t="s">
        <v>72</v>
      </c>
      <c r="B14" s="140"/>
      <c r="C14" s="141">
        <f t="shared" si="0"/>
        <v>265.63</v>
      </c>
      <c r="D14" s="142"/>
      <c r="E14" s="143">
        <v>25.41</v>
      </c>
      <c r="F14" s="138"/>
      <c r="G14" s="138">
        <v>37.46</v>
      </c>
      <c r="H14" s="138"/>
      <c r="I14" s="138">
        <v>25.89</v>
      </c>
      <c r="J14" s="138"/>
      <c r="K14" s="138">
        <v>53.61</v>
      </c>
      <c r="L14" s="138"/>
      <c r="M14" s="138">
        <v>11.34</v>
      </c>
      <c r="N14" s="138"/>
      <c r="O14" s="138">
        <v>0.58</v>
      </c>
      <c r="P14" s="138"/>
      <c r="Q14" s="138">
        <v>9.15</v>
      </c>
      <c r="R14" s="138"/>
      <c r="S14" s="138">
        <v>102.19</v>
      </c>
      <c r="T14" s="138"/>
      <c r="U14" s="47">
        <f t="shared" si="1"/>
        <v>265.63</v>
      </c>
    </row>
    <row r="15" spans="1:21" s="9" customFormat="1" ht="19.5" customHeight="1">
      <c r="A15" s="139" t="s">
        <v>73</v>
      </c>
      <c r="B15" s="140"/>
      <c r="C15" s="141">
        <f t="shared" si="0"/>
        <v>265.69</v>
      </c>
      <c r="D15" s="142"/>
      <c r="E15" s="143">
        <v>25.24</v>
      </c>
      <c r="F15" s="138"/>
      <c r="G15" s="138">
        <v>37.54</v>
      </c>
      <c r="H15" s="138"/>
      <c r="I15" s="138">
        <v>26.09</v>
      </c>
      <c r="J15" s="138"/>
      <c r="K15" s="138">
        <v>53.83</v>
      </c>
      <c r="L15" s="138"/>
      <c r="M15" s="138">
        <v>11.34</v>
      </c>
      <c r="N15" s="138"/>
      <c r="O15" s="138">
        <v>0.58</v>
      </c>
      <c r="P15" s="138"/>
      <c r="Q15" s="138">
        <v>9.07</v>
      </c>
      <c r="R15" s="138"/>
      <c r="S15" s="138">
        <v>102</v>
      </c>
      <c r="T15" s="138"/>
      <c r="U15" s="47">
        <f t="shared" si="1"/>
        <v>265.69</v>
      </c>
    </row>
    <row r="16" spans="1:21" s="9" customFormat="1" ht="19.5" customHeight="1">
      <c r="A16" s="139" t="s">
        <v>74</v>
      </c>
      <c r="B16" s="140"/>
      <c r="C16" s="141">
        <f t="shared" si="0"/>
        <v>265.69</v>
      </c>
      <c r="D16" s="142"/>
      <c r="E16" s="143">
        <v>25.12</v>
      </c>
      <c r="F16" s="138"/>
      <c r="G16" s="138">
        <v>37.52</v>
      </c>
      <c r="H16" s="138"/>
      <c r="I16" s="138">
        <v>26.35</v>
      </c>
      <c r="J16" s="138"/>
      <c r="K16" s="138">
        <v>53.79</v>
      </c>
      <c r="L16" s="138"/>
      <c r="M16" s="138">
        <v>11.31</v>
      </c>
      <c r="N16" s="138"/>
      <c r="O16" s="138">
        <v>0.58</v>
      </c>
      <c r="P16" s="138"/>
      <c r="Q16" s="138">
        <v>9.1</v>
      </c>
      <c r="R16" s="138"/>
      <c r="S16" s="138">
        <v>101.92</v>
      </c>
      <c r="T16" s="138"/>
      <c r="U16" s="47">
        <f t="shared" si="1"/>
        <v>265.69</v>
      </c>
    </row>
    <row r="17" spans="1:21" s="9" customFormat="1" ht="19.5" customHeight="1" thickBot="1">
      <c r="A17" s="133" t="s">
        <v>75</v>
      </c>
      <c r="B17" s="134"/>
      <c r="C17" s="135">
        <f t="shared" si="0"/>
        <v>265.69000000000005</v>
      </c>
      <c r="D17" s="136"/>
      <c r="E17" s="137">
        <v>25</v>
      </c>
      <c r="F17" s="132"/>
      <c r="G17" s="131">
        <v>37.63</v>
      </c>
      <c r="H17" s="132"/>
      <c r="I17" s="131">
        <v>26.51</v>
      </c>
      <c r="J17" s="132"/>
      <c r="K17" s="131">
        <v>53.8</v>
      </c>
      <c r="L17" s="132"/>
      <c r="M17" s="131">
        <v>11.3</v>
      </c>
      <c r="N17" s="132"/>
      <c r="O17" s="131">
        <v>0.58</v>
      </c>
      <c r="P17" s="132"/>
      <c r="Q17" s="131">
        <v>8.93</v>
      </c>
      <c r="R17" s="132"/>
      <c r="S17" s="131">
        <v>101.94</v>
      </c>
      <c r="T17" s="132"/>
      <c r="U17" s="47">
        <f t="shared" si="1"/>
        <v>265.69000000000005</v>
      </c>
    </row>
    <row r="18" spans="1:21" s="2" customFormat="1" ht="19.5" customHeight="1">
      <c r="A18" s="10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="2" customFormat="1" ht="21" customHeight="1">
      <c r="U19" s="8"/>
    </row>
    <row r="20" spans="1:21" s="2" customFormat="1" ht="20.25" customHeight="1">
      <c r="A20" s="1" t="s">
        <v>38</v>
      </c>
      <c r="U20" s="8"/>
    </row>
    <row r="21" s="2" customFormat="1" ht="14.25" customHeight="1" thickBot="1">
      <c r="U21" s="8"/>
    </row>
    <row r="22" spans="1:21" s="2" customFormat="1" ht="19.5" customHeight="1">
      <c r="A22" s="11" t="s">
        <v>3</v>
      </c>
      <c r="B22" s="11"/>
      <c r="C22" s="11"/>
      <c r="D22" s="11"/>
      <c r="E22" s="12" t="s">
        <v>4</v>
      </c>
      <c r="F22" s="11"/>
      <c r="G22" s="11"/>
      <c r="H22" s="11"/>
      <c r="I22" s="11"/>
      <c r="J22" s="11"/>
      <c r="K22" s="11"/>
      <c r="L22" s="11"/>
      <c r="M22" s="11"/>
      <c r="N22" s="11"/>
      <c r="O22" s="12" t="s">
        <v>5</v>
      </c>
      <c r="P22" s="11"/>
      <c r="Q22" s="11"/>
      <c r="R22" s="11"/>
      <c r="S22" s="11"/>
      <c r="T22" s="8"/>
      <c r="U22" s="8"/>
    </row>
    <row r="23" spans="1:21" s="2" customFormat="1" ht="19.5" customHeight="1">
      <c r="A23" s="13" t="s">
        <v>49</v>
      </c>
      <c r="B23" s="13"/>
      <c r="C23" s="13"/>
      <c r="D23" s="13"/>
      <c r="E23" s="14" t="s">
        <v>6</v>
      </c>
      <c r="F23" s="13"/>
      <c r="G23" s="13"/>
      <c r="H23" s="13"/>
      <c r="I23" s="13"/>
      <c r="J23" s="13"/>
      <c r="K23" s="13"/>
      <c r="L23" s="13"/>
      <c r="M23" s="13"/>
      <c r="N23" s="15"/>
      <c r="O23" s="154">
        <v>832</v>
      </c>
      <c r="P23" s="154"/>
      <c r="Q23" s="154"/>
      <c r="R23" s="154"/>
      <c r="S23" s="154"/>
      <c r="T23" s="8"/>
      <c r="U23" s="8"/>
    </row>
    <row r="24" spans="1:20" s="2" customFormat="1" ht="19.5" customHeight="1">
      <c r="A24" s="2" t="s">
        <v>50</v>
      </c>
      <c r="E24" s="16" t="s">
        <v>7</v>
      </c>
      <c r="N24" s="17"/>
      <c r="O24" s="153" t="s">
        <v>51</v>
      </c>
      <c r="P24" s="153"/>
      <c r="Q24" s="153"/>
      <c r="R24" s="153"/>
      <c r="S24" s="153"/>
      <c r="T24" s="8"/>
    </row>
    <row r="25" spans="1:20" s="2" customFormat="1" ht="19.5" customHeight="1">
      <c r="A25" s="2" t="s">
        <v>52</v>
      </c>
      <c r="E25" s="16" t="s">
        <v>8</v>
      </c>
      <c r="N25" s="17"/>
      <c r="O25" s="153" t="s">
        <v>53</v>
      </c>
      <c r="P25" s="153"/>
      <c r="Q25" s="153"/>
      <c r="R25" s="153"/>
      <c r="S25" s="153"/>
      <c r="T25" s="8"/>
    </row>
    <row r="26" spans="1:20" s="2" customFormat="1" ht="19.5" customHeight="1">
      <c r="A26" s="2" t="s">
        <v>54</v>
      </c>
      <c r="E26" s="16" t="s">
        <v>18</v>
      </c>
      <c r="N26" s="17"/>
      <c r="O26" s="158">
        <v>264</v>
      </c>
      <c r="P26" s="158"/>
      <c r="Q26" s="158"/>
      <c r="R26" s="158"/>
      <c r="S26" s="158"/>
      <c r="T26" s="8"/>
    </row>
    <row r="27" spans="1:20" s="2" customFormat="1" ht="5.25" customHeight="1" thickBot="1">
      <c r="A27" s="161"/>
      <c r="B27" s="161"/>
      <c r="C27" s="161"/>
      <c r="D27" s="162"/>
      <c r="E27" s="16"/>
      <c r="N27" s="21"/>
      <c r="O27" s="18"/>
      <c r="P27" s="18"/>
      <c r="Q27" s="18"/>
      <c r="R27" s="18"/>
      <c r="S27" s="18"/>
      <c r="T27" s="8"/>
    </row>
    <row r="28" spans="1:20" s="2" customFormat="1" ht="16.5" customHeight="1">
      <c r="A28" s="22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8"/>
    </row>
    <row r="29" s="2" customFormat="1" ht="26.25" customHeight="1"/>
    <row r="30" s="2" customFormat="1" ht="19.5" customHeight="1">
      <c r="A30" s="1" t="s">
        <v>39</v>
      </c>
    </row>
    <row r="31" s="2" customFormat="1" ht="10.5" customHeight="1" thickBot="1"/>
    <row r="32" spans="1:19" s="2" customFormat="1" ht="19.5" customHeight="1">
      <c r="A32" s="11" t="s">
        <v>9</v>
      </c>
      <c r="B32" s="11"/>
      <c r="C32" s="11"/>
      <c r="D32" s="11"/>
      <c r="E32" s="11"/>
      <c r="F32" s="23"/>
      <c r="G32" s="24" t="s">
        <v>10</v>
      </c>
      <c r="H32" s="11"/>
      <c r="I32" s="11"/>
      <c r="J32" s="11"/>
      <c r="K32" s="11"/>
      <c r="L32" s="11"/>
      <c r="M32" s="11"/>
      <c r="N32" s="25"/>
      <c r="O32" s="26"/>
      <c r="P32" s="27"/>
      <c r="Q32" s="28" t="s">
        <v>33</v>
      </c>
      <c r="R32" s="28"/>
      <c r="S32" s="28"/>
    </row>
    <row r="33" spans="1:18" s="2" customFormat="1" ht="19.5" customHeight="1">
      <c r="A33" s="159" t="s">
        <v>55</v>
      </c>
      <c r="B33" s="160"/>
      <c r="C33" s="160"/>
      <c r="D33" s="160"/>
      <c r="E33" s="160"/>
      <c r="F33" s="29"/>
      <c r="G33" s="16" t="s">
        <v>43</v>
      </c>
      <c r="H33" s="13"/>
      <c r="I33" s="13"/>
      <c r="J33" s="13"/>
      <c r="K33" s="13"/>
      <c r="L33" s="13"/>
      <c r="M33" s="13"/>
      <c r="O33" s="30"/>
      <c r="P33" s="31"/>
      <c r="Q33" s="32" t="s">
        <v>32</v>
      </c>
      <c r="R33" s="8"/>
    </row>
    <row r="34" spans="1:18" s="2" customFormat="1" ht="19.5" customHeight="1">
      <c r="A34" s="155" t="s">
        <v>56</v>
      </c>
      <c r="B34" s="156"/>
      <c r="C34" s="156"/>
      <c r="D34" s="156"/>
      <c r="E34" s="157"/>
      <c r="F34" s="33"/>
      <c r="G34" s="16" t="s">
        <v>16</v>
      </c>
      <c r="H34" s="8"/>
      <c r="I34" s="8"/>
      <c r="J34" s="8"/>
      <c r="K34" s="8"/>
      <c r="L34" s="8"/>
      <c r="M34" s="8"/>
      <c r="O34" s="34"/>
      <c r="P34" s="31"/>
      <c r="Q34" s="34" t="s">
        <v>31</v>
      </c>
      <c r="R34" s="8"/>
    </row>
    <row r="35" spans="1:19" s="2" customFormat="1" ht="19.5" customHeight="1">
      <c r="A35" s="155" t="s">
        <v>57</v>
      </c>
      <c r="B35" s="156"/>
      <c r="C35" s="156"/>
      <c r="D35" s="156"/>
      <c r="E35" s="157"/>
      <c r="F35" s="33"/>
      <c r="G35" s="16" t="s">
        <v>17</v>
      </c>
      <c r="H35" s="8"/>
      <c r="I35" s="8"/>
      <c r="J35" s="8"/>
      <c r="K35" s="8"/>
      <c r="L35" s="8"/>
      <c r="M35" s="8"/>
      <c r="O35" s="34"/>
      <c r="P35" s="35"/>
      <c r="Q35" s="36" t="s">
        <v>34</v>
      </c>
      <c r="R35" s="34"/>
      <c r="S35" s="34"/>
    </row>
    <row r="36" spans="1:19" s="2" customFormat="1" ht="19.5" customHeight="1">
      <c r="A36" s="155" t="s">
        <v>58</v>
      </c>
      <c r="B36" s="156"/>
      <c r="C36" s="156"/>
      <c r="D36" s="156"/>
      <c r="E36" s="157"/>
      <c r="F36" s="33"/>
      <c r="G36" s="16" t="s">
        <v>41</v>
      </c>
      <c r="H36" s="8"/>
      <c r="I36" s="8"/>
      <c r="J36" s="8"/>
      <c r="K36" s="8"/>
      <c r="L36" s="8"/>
      <c r="M36" s="8"/>
      <c r="O36" s="34"/>
      <c r="P36" s="35"/>
      <c r="Q36" s="36" t="s">
        <v>42</v>
      </c>
      <c r="R36" s="34"/>
      <c r="S36" s="34"/>
    </row>
    <row r="37" spans="1:18" s="2" customFormat="1" ht="19.5" customHeight="1">
      <c r="A37" s="37" t="s">
        <v>59</v>
      </c>
      <c r="B37" s="8"/>
      <c r="C37" s="8"/>
      <c r="D37" s="8"/>
      <c r="E37" s="8"/>
      <c r="F37" s="33"/>
      <c r="G37" s="16" t="s">
        <v>11</v>
      </c>
      <c r="H37" s="8"/>
      <c r="I37" s="8"/>
      <c r="J37" s="8"/>
      <c r="K37" s="8"/>
      <c r="L37" s="8"/>
      <c r="M37" s="8"/>
      <c r="O37" s="8"/>
      <c r="P37" s="31"/>
      <c r="Q37" s="32" t="s">
        <v>30</v>
      </c>
      <c r="R37" s="8"/>
    </row>
    <row r="38" spans="1:19" s="2" customFormat="1" ht="19.5" customHeight="1">
      <c r="A38" s="38" t="s">
        <v>60</v>
      </c>
      <c r="E38" s="8"/>
      <c r="F38" s="33"/>
      <c r="G38" s="16" t="s">
        <v>12</v>
      </c>
      <c r="H38" s="8"/>
      <c r="I38" s="8"/>
      <c r="J38" s="8"/>
      <c r="K38" s="8"/>
      <c r="L38" s="8"/>
      <c r="M38" s="8"/>
      <c r="P38" s="35"/>
      <c r="Q38" s="36" t="s">
        <v>28</v>
      </c>
      <c r="R38" s="39"/>
      <c r="S38" s="39"/>
    </row>
    <row r="39" spans="1:19" s="2" customFormat="1" ht="19.5" customHeight="1">
      <c r="A39" s="38" t="s">
        <v>61</v>
      </c>
      <c r="E39" s="8"/>
      <c r="F39" s="33"/>
      <c r="G39" s="16" t="s">
        <v>13</v>
      </c>
      <c r="H39" s="8"/>
      <c r="I39" s="8"/>
      <c r="J39" s="8"/>
      <c r="K39" s="8"/>
      <c r="L39" s="8"/>
      <c r="M39" s="8"/>
      <c r="P39" s="35"/>
      <c r="Q39" s="36" t="s">
        <v>29</v>
      </c>
      <c r="R39" s="39"/>
      <c r="S39" s="39"/>
    </row>
    <row r="40" spans="1:19" s="2" customFormat="1" ht="19.5" customHeight="1">
      <c r="A40" s="38" t="s">
        <v>62</v>
      </c>
      <c r="E40" s="8"/>
      <c r="F40" s="33"/>
      <c r="G40" s="16" t="s">
        <v>14</v>
      </c>
      <c r="H40" s="8"/>
      <c r="I40" s="8"/>
      <c r="J40" s="8"/>
      <c r="K40" s="8"/>
      <c r="L40" s="8"/>
      <c r="M40" s="8"/>
      <c r="P40" s="40"/>
      <c r="Q40" s="36" t="s">
        <v>35</v>
      </c>
      <c r="R40" s="39"/>
      <c r="S40" s="39"/>
    </row>
    <row r="41" spans="1:19" s="2" customFormat="1" ht="19.5" customHeight="1">
      <c r="A41" s="38" t="s">
        <v>25</v>
      </c>
      <c r="B41" s="4"/>
      <c r="C41" s="4"/>
      <c r="D41" s="4"/>
      <c r="E41" s="10"/>
      <c r="F41" s="41"/>
      <c r="G41" s="42" t="s">
        <v>27</v>
      </c>
      <c r="H41" s="37"/>
      <c r="I41" s="37"/>
      <c r="J41" s="37"/>
      <c r="K41" s="37"/>
      <c r="L41" s="37"/>
      <c r="M41" s="37"/>
      <c r="N41" s="37"/>
      <c r="O41" s="37"/>
      <c r="P41" s="40"/>
      <c r="Q41" s="36" t="s">
        <v>36</v>
      </c>
      <c r="R41" s="39"/>
      <c r="S41" s="39"/>
    </row>
    <row r="42" spans="1:19" s="2" customFormat="1" ht="18.75" customHeight="1" thickBot="1">
      <c r="A42" s="38" t="s">
        <v>26</v>
      </c>
      <c r="B42" s="4"/>
      <c r="C42" s="4"/>
      <c r="D42" s="4"/>
      <c r="E42" s="10"/>
      <c r="F42" s="41"/>
      <c r="G42" s="43" t="s">
        <v>40</v>
      </c>
      <c r="H42" s="37"/>
      <c r="I42" s="37"/>
      <c r="J42" s="37"/>
      <c r="K42" s="37"/>
      <c r="L42" s="37"/>
      <c r="M42" s="37"/>
      <c r="N42" s="37"/>
      <c r="O42" s="37"/>
      <c r="P42" s="40"/>
      <c r="Q42" s="44" t="s">
        <v>37</v>
      </c>
      <c r="R42" s="45"/>
      <c r="S42" s="45"/>
    </row>
    <row r="43" spans="6:19" s="2" customFormat="1" ht="19.5" customHeight="1" hidden="1" thickBot="1">
      <c r="F43" s="20"/>
      <c r="P43" s="20"/>
      <c r="Q43" s="19"/>
      <c r="R43" s="19"/>
      <c r="S43" s="19"/>
    </row>
    <row r="44" spans="1:19" s="2" customFormat="1" ht="19.5" customHeight="1">
      <c r="A44" s="22" t="s">
        <v>45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="2" customFormat="1" ht="14.25" customHeight="1"/>
    <row r="46" ht="14.25" customHeight="1"/>
    <row r="47" ht="14.25" customHeight="1"/>
    <row r="48" ht="14.25" customHeight="1"/>
    <row r="49" ht="14.25" customHeight="1"/>
    <row r="50" ht="3" customHeight="1"/>
    <row r="51" ht="12.75" customHeight="1"/>
    <row r="52" ht="12"/>
  </sheetData>
  <sheetProtection/>
  <mergeCells count="159">
    <mergeCell ref="M16:N16"/>
    <mergeCell ref="O16:P16"/>
    <mergeCell ref="Q16:R16"/>
    <mergeCell ref="S16:T16"/>
    <mergeCell ref="A16:B16"/>
    <mergeCell ref="C16:D16"/>
    <mergeCell ref="E16:F16"/>
    <mergeCell ref="G16:H16"/>
    <mergeCell ref="I16:J16"/>
    <mergeCell ref="K16:L16"/>
    <mergeCell ref="M14:N14"/>
    <mergeCell ref="O14:P14"/>
    <mergeCell ref="Q14:R14"/>
    <mergeCell ref="S14:T14"/>
    <mergeCell ref="A14:B14"/>
    <mergeCell ref="C14:D14"/>
    <mergeCell ref="E14:F14"/>
    <mergeCell ref="G14:H14"/>
    <mergeCell ref="I14:J14"/>
    <mergeCell ref="K14:L14"/>
    <mergeCell ref="M13:N13"/>
    <mergeCell ref="O13:P13"/>
    <mergeCell ref="Q13:R13"/>
    <mergeCell ref="S13:T13"/>
    <mergeCell ref="A13:B13"/>
    <mergeCell ref="C13:D13"/>
    <mergeCell ref="E13:F13"/>
    <mergeCell ref="G13:H13"/>
    <mergeCell ref="I13:J13"/>
    <mergeCell ref="K13:L13"/>
    <mergeCell ref="A15:B15"/>
    <mergeCell ref="C15:D15"/>
    <mergeCell ref="E15:F15"/>
    <mergeCell ref="G15:H15"/>
    <mergeCell ref="Q11:R11"/>
    <mergeCell ref="S11:T11"/>
    <mergeCell ref="A11:B11"/>
    <mergeCell ref="C11:D11"/>
    <mergeCell ref="E11:F11"/>
    <mergeCell ref="G11:H11"/>
    <mergeCell ref="G10:H10"/>
    <mergeCell ref="M9:N9"/>
    <mergeCell ref="I10:J10"/>
    <mergeCell ref="M8:N8"/>
    <mergeCell ref="I15:J15"/>
    <mergeCell ref="K15:L15"/>
    <mergeCell ref="I11:J11"/>
    <mergeCell ref="K11:L11"/>
    <mergeCell ref="K10:L10"/>
    <mergeCell ref="M10:N10"/>
    <mergeCell ref="A4:B4"/>
    <mergeCell ref="E4:F4"/>
    <mergeCell ref="I5:J5"/>
    <mergeCell ref="G4:H4"/>
    <mergeCell ref="M7:N7"/>
    <mergeCell ref="A5:B5"/>
    <mergeCell ref="G7:H7"/>
    <mergeCell ref="I7:J7"/>
    <mergeCell ref="K7:L7"/>
    <mergeCell ref="C6:D6"/>
    <mergeCell ref="M11:N11"/>
    <mergeCell ref="O11:P11"/>
    <mergeCell ref="O10:P10"/>
    <mergeCell ref="Q10:R10"/>
    <mergeCell ref="S6:T6"/>
    <mergeCell ref="O7:P7"/>
    <mergeCell ref="S10:T10"/>
    <mergeCell ref="M6:N6"/>
    <mergeCell ref="Q7:R7"/>
    <mergeCell ref="G9:H9"/>
    <mergeCell ref="I9:J9"/>
    <mergeCell ref="K9:L9"/>
    <mergeCell ref="I6:J6"/>
    <mergeCell ref="I8:J8"/>
    <mergeCell ref="S4:T4"/>
    <mergeCell ref="K5:L5"/>
    <mergeCell ref="S8:T8"/>
    <mergeCell ref="S7:T7"/>
    <mergeCell ref="K8:L8"/>
    <mergeCell ref="C5:D5"/>
    <mergeCell ref="E5:F5"/>
    <mergeCell ref="O5:P5"/>
    <mergeCell ref="M5:N5"/>
    <mergeCell ref="G5:H5"/>
    <mergeCell ref="C8:D8"/>
    <mergeCell ref="E8:F8"/>
    <mergeCell ref="E6:F6"/>
    <mergeCell ref="G8:H8"/>
    <mergeCell ref="G6:H6"/>
    <mergeCell ref="A10:B10"/>
    <mergeCell ref="C10:D10"/>
    <mergeCell ref="E10:F10"/>
    <mergeCell ref="A7:B7"/>
    <mergeCell ref="C7:D7"/>
    <mergeCell ref="E9:F9"/>
    <mergeCell ref="A9:B9"/>
    <mergeCell ref="C9:D9"/>
    <mergeCell ref="A6:B6"/>
    <mergeCell ref="A8:B8"/>
    <mergeCell ref="E7:F7"/>
    <mergeCell ref="A36:E36"/>
    <mergeCell ref="O26:S26"/>
    <mergeCell ref="A33:E33"/>
    <mergeCell ref="A27:D27"/>
    <mergeCell ref="A34:E34"/>
    <mergeCell ref="A35:E35"/>
    <mergeCell ref="O24:S24"/>
    <mergeCell ref="O25:S25"/>
    <mergeCell ref="O23:S23"/>
    <mergeCell ref="O8:P8"/>
    <mergeCell ref="O9:P9"/>
    <mergeCell ref="Q9:R9"/>
    <mergeCell ref="Q15:R15"/>
    <mergeCell ref="O15:P15"/>
    <mergeCell ref="S15:T15"/>
    <mergeCell ref="Q8:R8"/>
    <mergeCell ref="S9:T9"/>
    <mergeCell ref="M15:N15"/>
    <mergeCell ref="A3:B3"/>
    <mergeCell ref="C3:D3"/>
    <mergeCell ref="E3:F3"/>
    <mergeCell ref="S3:T3"/>
    <mergeCell ref="M3:N3"/>
    <mergeCell ref="O3:P3"/>
    <mergeCell ref="C4:D4"/>
    <mergeCell ref="O6:P6"/>
    <mergeCell ref="Q6:R6"/>
    <mergeCell ref="S5:T5"/>
    <mergeCell ref="K6:L6"/>
    <mergeCell ref="Q5:R5"/>
    <mergeCell ref="Q4:R4"/>
    <mergeCell ref="Q3:R3"/>
    <mergeCell ref="K3:L3"/>
    <mergeCell ref="G3:H3"/>
    <mergeCell ref="I3:J3"/>
    <mergeCell ref="M4:N4"/>
    <mergeCell ref="K4:L4"/>
    <mergeCell ref="I4:J4"/>
    <mergeCell ref="O4:P4"/>
    <mergeCell ref="M12:N12"/>
    <mergeCell ref="O12:P12"/>
    <mergeCell ref="Q12:R12"/>
    <mergeCell ref="S12:T12"/>
    <mergeCell ref="A12:B12"/>
    <mergeCell ref="C12:D12"/>
    <mergeCell ref="E12:F12"/>
    <mergeCell ref="G12:H12"/>
    <mergeCell ref="I12:J12"/>
    <mergeCell ref="K12:L12"/>
    <mergeCell ref="M17:N17"/>
    <mergeCell ref="O17:P17"/>
    <mergeCell ref="Q17:R17"/>
    <mergeCell ref="S17:T17"/>
    <mergeCell ref="A17:B17"/>
    <mergeCell ref="C17:D17"/>
    <mergeCell ref="E17:F17"/>
    <mergeCell ref="G17:H17"/>
    <mergeCell ref="I17:J17"/>
    <mergeCell ref="K17:L17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11.875" defaultRowHeight="25.5" customHeight="1"/>
  <cols>
    <col min="1" max="1" width="6.625" style="52" customWidth="1"/>
    <col min="2" max="7" width="6.625" style="50" customWidth="1"/>
    <col min="8" max="8" width="6.875" style="50" customWidth="1"/>
    <col min="9" max="9" width="9.625" style="51" customWidth="1"/>
    <col min="10" max="10" width="9.375" style="52" customWidth="1"/>
    <col min="11" max="14" width="4.625" style="52" customWidth="1"/>
    <col min="15" max="16384" width="11.875" style="52" customWidth="1"/>
  </cols>
  <sheetData>
    <row r="1" ht="22.5" customHeight="1">
      <c r="A1" s="49" t="s">
        <v>77</v>
      </c>
    </row>
    <row r="2" spans="2:14" ht="6" customHeight="1" thickBot="1">
      <c r="B2" s="53"/>
      <c r="C2" s="53"/>
      <c r="D2" s="53"/>
      <c r="E2" s="53"/>
      <c r="F2" s="53"/>
      <c r="G2" s="53"/>
      <c r="H2" s="53"/>
      <c r="I2" s="54"/>
      <c r="J2" s="55"/>
      <c r="K2" s="55"/>
      <c r="L2" s="55"/>
      <c r="M2" s="55"/>
      <c r="N2" s="55"/>
    </row>
    <row r="3" spans="1:14" s="62" customFormat="1" ht="21" customHeight="1">
      <c r="A3" s="167" t="s">
        <v>78</v>
      </c>
      <c r="B3" s="56" t="s">
        <v>79</v>
      </c>
      <c r="C3" s="57"/>
      <c r="D3" s="57"/>
      <c r="E3" s="56" t="s">
        <v>80</v>
      </c>
      <c r="F3" s="57"/>
      <c r="G3" s="56" t="s">
        <v>81</v>
      </c>
      <c r="H3" s="57"/>
      <c r="I3" s="58" t="s">
        <v>82</v>
      </c>
      <c r="J3" s="59" t="s">
        <v>83</v>
      </c>
      <c r="K3" s="60" t="s">
        <v>84</v>
      </c>
      <c r="L3" s="61"/>
      <c r="M3" s="61"/>
      <c r="N3" s="61"/>
    </row>
    <row r="4" spans="1:14" s="62" customFormat="1" ht="21" customHeight="1">
      <c r="A4" s="168"/>
      <c r="B4" s="63" t="s">
        <v>85</v>
      </c>
      <c r="C4" s="63" t="s">
        <v>86</v>
      </c>
      <c r="D4" s="63" t="s">
        <v>87</v>
      </c>
      <c r="E4" s="63" t="s">
        <v>86</v>
      </c>
      <c r="F4" s="63" t="s">
        <v>88</v>
      </c>
      <c r="G4" s="63" t="s">
        <v>89</v>
      </c>
      <c r="H4" s="63" t="s">
        <v>87</v>
      </c>
      <c r="I4" s="64" t="s">
        <v>90</v>
      </c>
      <c r="J4" s="64" t="s">
        <v>91</v>
      </c>
      <c r="K4" s="65" t="s">
        <v>92</v>
      </c>
      <c r="L4" s="65" t="s">
        <v>93</v>
      </c>
      <c r="M4" s="65" t="s">
        <v>94</v>
      </c>
      <c r="N4" s="65" t="s">
        <v>95</v>
      </c>
    </row>
    <row r="5" spans="1:15" ht="22.5" customHeight="1">
      <c r="A5" s="66" t="s">
        <v>96</v>
      </c>
      <c r="B5" s="67" t="s">
        <v>97</v>
      </c>
      <c r="C5" s="68" t="s">
        <v>98</v>
      </c>
      <c r="D5" s="68" t="s">
        <v>99</v>
      </c>
      <c r="E5" s="67" t="s">
        <v>100</v>
      </c>
      <c r="F5" s="68" t="s">
        <v>101</v>
      </c>
      <c r="G5" s="67" t="s">
        <v>102</v>
      </c>
      <c r="H5" s="68" t="s">
        <v>103</v>
      </c>
      <c r="I5" s="69">
        <v>2081</v>
      </c>
      <c r="J5" s="70" t="s">
        <v>104</v>
      </c>
      <c r="K5" s="71" t="s">
        <v>105</v>
      </c>
      <c r="L5" s="72" t="s">
        <v>106</v>
      </c>
      <c r="M5" s="72" t="s">
        <v>105</v>
      </c>
      <c r="N5" s="72" t="s">
        <v>107</v>
      </c>
      <c r="O5" s="52">
        <f aca="true" t="shared" si="0" ref="O5:O16">SUM(K5:N5)</f>
        <v>0</v>
      </c>
    </row>
    <row r="6" spans="1:15" ht="22.5" customHeight="1">
      <c r="A6" s="66" t="s">
        <v>108</v>
      </c>
      <c r="B6" s="67">
        <v>33.3</v>
      </c>
      <c r="C6" s="68">
        <v>-2.1</v>
      </c>
      <c r="D6" s="68">
        <v>15.5</v>
      </c>
      <c r="E6" s="67">
        <v>18</v>
      </c>
      <c r="F6" s="68">
        <v>68</v>
      </c>
      <c r="G6" s="67">
        <v>13.8</v>
      </c>
      <c r="H6" s="68">
        <v>3.3</v>
      </c>
      <c r="I6" s="69">
        <v>2366</v>
      </c>
      <c r="J6" s="70">
        <v>119</v>
      </c>
      <c r="K6" s="71">
        <v>113</v>
      </c>
      <c r="L6" s="72">
        <v>83</v>
      </c>
      <c r="M6" s="72">
        <v>128</v>
      </c>
      <c r="N6" s="72">
        <v>42</v>
      </c>
      <c r="O6" s="52">
        <f>SUM(K6:N6)</f>
        <v>366</v>
      </c>
    </row>
    <row r="7" spans="1:15" ht="22.5" customHeight="1">
      <c r="A7" s="66" t="s">
        <v>109</v>
      </c>
      <c r="B7" s="67" t="s">
        <v>110</v>
      </c>
      <c r="C7" s="68" t="s">
        <v>111</v>
      </c>
      <c r="D7" s="68" t="s">
        <v>112</v>
      </c>
      <c r="E7" s="67" t="s">
        <v>113</v>
      </c>
      <c r="F7" s="68" t="s">
        <v>114</v>
      </c>
      <c r="G7" s="67" t="s">
        <v>115</v>
      </c>
      <c r="H7" s="68" t="s">
        <v>116</v>
      </c>
      <c r="I7" s="69">
        <v>1568.5</v>
      </c>
      <c r="J7" s="70" t="s">
        <v>117</v>
      </c>
      <c r="K7" s="71" t="s">
        <v>118</v>
      </c>
      <c r="L7" s="72" t="s">
        <v>119</v>
      </c>
      <c r="M7" s="72" t="s">
        <v>120</v>
      </c>
      <c r="N7" s="72" t="s">
        <v>121</v>
      </c>
      <c r="O7" s="52">
        <f t="shared" si="0"/>
        <v>0</v>
      </c>
    </row>
    <row r="8" spans="1:15" ht="22.5" customHeight="1">
      <c r="A8" s="66" t="s">
        <v>122</v>
      </c>
      <c r="B8" s="67" t="s">
        <v>123</v>
      </c>
      <c r="C8" s="68" t="s">
        <v>124</v>
      </c>
      <c r="D8" s="68" t="s">
        <v>125</v>
      </c>
      <c r="E8" s="67" t="s">
        <v>126</v>
      </c>
      <c r="F8" s="68" t="s">
        <v>127</v>
      </c>
      <c r="G8" s="67" t="s">
        <v>128</v>
      </c>
      <c r="H8" s="68" t="s">
        <v>129</v>
      </c>
      <c r="I8" s="69">
        <v>2276.5</v>
      </c>
      <c r="J8" s="71" t="s">
        <v>130</v>
      </c>
      <c r="K8" s="71" t="s">
        <v>131</v>
      </c>
      <c r="L8" s="72" t="s">
        <v>132</v>
      </c>
      <c r="M8" s="72" t="s">
        <v>133</v>
      </c>
      <c r="N8" s="72" t="s">
        <v>134</v>
      </c>
      <c r="O8" s="52">
        <f t="shared" si="0"/>
        <v>0</v>
      </c>
    </row>
    <row r="9" spans="1:15" ht="22.5" customHeight="1">
      <c r="A9" s="66" t="s">
        <v>135</v>
      </c>
      <c r="B9" s="67">
        <v>34.1</v>
      </c>
      <c r="C9" s="68">
        <v>-3.2</v>
      </c>
      <c r="D9" s="68">
        <v>15.7</v>
      </c>
      <c r="E9" s="67">
        <v>13.2</v>
      </c>
      <c r="F9" s="68">
        <v>71.7</v>
      </c>
      <c r="G9" s="67">
        <v>23.5</v>
      </c>
      <c r="H9" s="68">
        <v>1.6</v>
      </c>
      <c r="I9" s="69">
        <v>2080</v>
      </c>
      <c r="J9" s="71">
        <v>131</v>
      </c>
      <c r="K9" s="71">
        <v>29</v>
      </c>
      <c r="L9" s="72">
        <v>167</v>
      </c>
      <c r="M9" s="72">
        <v>110</v>
      </c>
      <c r="N9" s="72">
        <v>59</v>
      </c>
      <c r="O9" s="52">
        <f t="shared" si="0"/>
        <v>365</v>
      </c>
    </row>
    <row r="10" spans="1:15" ht="22.5" customHeight="1">
      <c r="A10" s="66" t="s">
        <v>136</v>
      </c>
      <c r="B10" s="67">
        <v>38.5</v>
      </c>
      <c r="C10" s="68">
        <v>-3.2</v>
      </c>
      <c r="D10" s="68">
        <v>17.4</v>
      </c>
      <c r="E10" s="67">
        <v>8.5</v>
      </c>
      <c r="F10" s="68">
        <v>73.7</v>
      </c>
      <c r="G10" s="67">
        <v>25.3</v>
      </c>
      <c r="H10" s="68">
        <v>2</v>
      </c>
      <c r="I10" s="69">
        <v>2556.5</v>
      </c>
      <c r="J10" s="71">
        <v>147</v>
      </c>
      <c r="K10" s="71">
        <v>27</v>
      </c>
      <c r="L10" s="72">
        <v>140</v>
      </c>
      <c r="M10" s="72">
        <v>150</v>
      </c>
      <c r="N10" s="72">
        <v>48</v>
      </c>
      <c r="O10" s="52">
        <f t="shared" si="0"/>
        <v>365</v>
      </c>
    </row>
    <row r="11" spans="1:15" ht="22.5" customHeight="1">
      <c r="A11" s="66" t="s">
        <v>137</v>
      </c>
      <c r="B11" s="67">
        <v>36.8</v>
      </c>
      <c r="C11" s="68">
        <v>-3.5</v>
      </c>
      <c r="D11" s="68">
        <v>16.575</v>
      </c>
      <c r="E11" s="67">
        <v>12.8</v>
      </c>
      <c r="F11" s="68">
        <v>72.71666666666665</v>
      </c>
      <c r="G11" s="67">
        <v>24.4</v>
      </c>
      <c r="H11" s="68">
        <v>2.225</v>
      </c>
      <c r="I11" s="69">
        <v>2078</v>
      </c>
      <c r="J11" s="71">
        <v>142</v>
      </c>
      <c r="K11" s="71">
        <v>19</v>
      </c>
      <c r="L11" s="72">
        <v>143</v>
      </c>
      <c r="M11" s="72">
        <v>147</v>
      </c>
      <c r="N11" s="72">
        <v>56</v>
      </c>
      <c r="O11" s="52">
        <f t="shared" si="0"/>
        <v>365</v>
      </c>
    </row>
    <row r="12" spans="1:15" ht="22.5" customHeight="1">
      <c r="A12" s="66" t="s">
        <v>138</v>
      </c>
      <c r="B12" s="67">
        <v>38.8</v>
      </c>
      <c r="C12" s="68">
        <v>-5.1</v>
      </c>
      <c r="D12" s="73">
        <v>16.8</v>
      </c>
      <c r="E12" s="67">
        <v>19.4</v>
      </c>
      <c r="F12" s="73">
        <v>73</v>
      </c>
      <c r="G12" s="67">
        <v>12.4</v>
      </c>
      <c r="H12" s="74">
        <v>2.2</v>
      </c>
      <c r="I12" s="75">
        <v>1833.5</v>
      </c>
      <c r="J12" s="76">
        <v>116</v>
      </c>
      <c r="K12" s="71">
        <v>29</v>
      </c>
      <c r="L12" s="72">
        <v>160</v>
      </c>
      <c r="M12" s="72">
        <v>141</v>
      </c>
      <c r="N12" s="72">
        <v>36</v>
      </c>
      <c r="O12" s="52">
        <f t="shared" si="0"/>
        <v>366</v>
      </c>
    </row>
    <row r="13" spans="1:15" ht="22.5" customHeight="1">
      <c r="A13" s="66" t="s">
        <v>139</v>
      </c>
      <c r="B13" s="67">
        <v>36.5</v>
      </c>
      <c r="C13" s="68">
        <v>-2.6</v>
      </c>
      <c r="D13" s="73">
        <v>17</v>
      </c>
      <c r="E13" s="67">
        <v>19.5</v>
      </c>
      <c r="F13" s="73">
        <v>73.4</v>
      </c>
      <c r="G13" s="67">
        <v>14.1</v>
      </c>
      <c r="H13" s="74">
        <v>2.2</v>
      </c>
      <c r="I13" s="75">
        <v>2071</v>
      </c>
      <c r="J13" s="76">
        <v>117</v>
      </c>
      <c r="K13" s="71">
        <v>21</v>
      </c>
      <c r="L13" s="72">
        <v>174</v>
      </c>
      <c r="M13" s="72">
        <v>133</v>
      </c>
      <c r="N13" s="72">
        <v>37</v>
      </c>
      <c r="O13" s="52">
        <f t="shared" si="0"/>
        <v>365</v>
      </c>
    </row>
    <row r="14" spans="1:15" ht="22.5" customHeight="1">
      <c r="A14" s="66" t="s">
        <v>140</v>
      </c>
      <c r="B14" s="67">
        <v>35.7</v>
      </c>
      <c r="C14" s="68">
        <v>-4.4</v>
      </c>
      <c r="D14" s="73">
        <v>16.7</v>
      </c>
      <c r="E14" s="67">
        <v>18.8</v>
      </c>
      <c r="F14" s="73">
        <v>76.4</v>
      </c>
      <c r="G14" s="67">
        <v>18.5</v>
      </c>
      <c r="H14" s="74">
        <v>2.5</v>
      </c>
      <c r="I14" s="75">
        <v>2191</v>
      </c>
      <c r="J14" s="76">
        <v>112</v>
      </c>
      <c r="K14" s="77">
        <v>11</v>
      </c>
      <c r="L14" s="77">
        <v>206</v>
      </c>
      <c r="M14" s="77">
        <v>109</v>
      </c>
      <c r="N14" s="77">
        <v>39</v>
      </c>
      <c r="O14" s="52">
        <f t="shared" si="0"/>
        <v>365</v>
      </c>
    </row>
    <row r="15" spans="1:15" ht="22.5" customHeight="1">
      <c r="A15" s="66" t="s">
        <v>141</v>
      </c>
      <c r="B15" s="67">
        <v>36.6</v>
      </c>
      <c r="C15" s="68">
        <v>-2.5</v>
      </c>
      <c r="D15" s="73">
        <v>16.2</v>
      </c>
      <c r="E15" s="67">
        <v>17.7</v>
      </c>
      <c r="F15" s="73">
        <v>76.5</v>
      </c>
      <c r="G15" s="67">
        <v>40.1</v>
      </c>
      <c r="H15" s="74">
        <v>2.5</v>
      </c>
      <c r="I15" s="75">
        <v>1896.5</v>
      </c>
      <c r="J15" s="76">
        <v>102</v>
      </c>
      <c r="K15" s="77">
        <v>12</v>
      </c>
      <c r="L15" s="77">
        <v>203</v>
      </c>
      <c r="M15" s="77">
        <v>112</v>
      </c>
      <c r="N15" s="77">
        <v>38</v>
      </c>
      <c r="O15" s="52">
        <f t="shared" si="0"/>
        <v>365</v>
      </c>
    </row>
    <row r="16" spans="1:15" ht="22.5" customHeight="1">
      <c r="A16" s="66" t="s">
        <v>142</v>
      </c>
      <c r="B16" s="67">
        <v>35.2</v>
      </c>
      <c r="C16" s="68">
        <v>-4.2</v>
      </c>
      <c r="D16" s="73">
        <v>15.9</v>
      </c>
      <c r="E16" s="67">
        <v>17.7</v>
      </c>
      <c r="F16" s="73">
        <v>78.2</v>
      </c>
      <c r="G16" s="67">
        <v>37.3</v>
      </c>
      <c r="H16" s="74">
        <v>2.4</v>
      </c>
      <c r="I16" s="75">
        <v>1935.5</v>
      </c>
      <c r="J16" s="76">
        <v>114</v>
      </c>
      <c r="K16" s="77">
        <v>12</v>
      </c>
      <c r="L16" s="77">
        <v>204</v>
      </c>
      <c r="M16" s="77">
        <v>111</v>
      </c>
      <c r="N16" s="77">
        <v>38</v>
      </c>
      <c r="O16" s="52">
        <f t="shared" si="0"/>
        <v>365</v>
      </c>
    </row>
    <row r="17" spans="1:15" s="85" customFormat="1" ht="22.5" customHeight="1">
      <c r="A17" s="78" t="s">
        <v>143</v>
      </c>
      <c r="B17" s="79">
        <v>35.2</v>
      </c>
      <c r="C17" s="80">
        <v>-4.2</v>
      </c>
      <c r="D17" s="81">
        <v>15.9</v>
      </c>
      <c r="E17" s="82">
        <v>17.7</v>
      </c>
      <c r="F17" s="82">
        <v>78.2</v>
      </c>
      <c r="G17" s="79">
        <v>37.3</v>
      </c>
      <c r="H17" s="81">
        <v>2.4</v>
      </c>
      <c r="I17" s="83">
        <v>1935.5</v>
      </c>
      <c r="J17" s="84">
        <v>114</v>
      </c>
      <c r="K17" s="85">
        <v>12</v>
      </c>
      <c r="L17" s="85">
        <v>204</v>
      </c>
      <c r="M17" s="85">
        <v>111</v>
      </c>
      <c r="N17" s="85">
        <v>38</v>
      </c>
      <c r="O17" s="85">
        <f>SUM(K19:N19)</f>
        <v>365</v>
      </c>
    </row>
    <row r="18" spans="1:15" ht="22.5" customHeight="1">
      <c r="A18" s="66" t="s">
        <v>144</v>
      </c>
      <c r="B18" s="67">
        <v>34.9</v>
      </c>
      <c r="C18" s="68">
        <v>-3.6</v>
      </c>
      <c r="D18" s="73">
        <v>16.1</v>
      </c>
      <c r="E18" s="67">
        <v>24.4</v>
      </c>
      <c r="F18" s="73">
        <v>79.7</v>
      </c>
      <c r="G18" s="67">
        <v>28.6</v>
      </c>
      <c r="H18" s="74">
        <v>2.3</v>
      </c>
      <c r="I18" s="75">
        <v>1517</v>
      </c>
      <c r="J18" s="86">
        <v>111</v>
      </c>
      <c r="K18" s="77">
        <v>39</v>
      </c>
      <c r="L18" s="77">
        <v>213</v>
      </c>
      <c r="M18" s="77">
        <v>69</v>
      </c>
      <c r="N18" s="77">
        <v>43</v>
      </c>
      <c r="O18" s="52">
        <f>SUM(K18:N18)</f>
        <v>364</v>
      </c>
    </row>
    <row r="19" spans="1:15" ht="22.5" customHeight="1">
      <c r="A19" s="66" t="s">
        <v>145</v>
      </c>
      <c r="B19" s="67">
        <v>34.8</v>
      </c>
      <c r="C19" s="68">
        <v>-1.5</v>
      </c>
      <c r="D19" s="87">
        <v>16.6</v>
      </c>
      <c r="E19" s="67">
        <v>22.4</v>
      </c>
      <c r="F19" s="87">
        <v>82.6</v>
      </c>
      <c r="G19" s="67">
        <v>28.2</v>
      </c>
      <c r="H19" s="88">
        <v>2.2</v>
      </c>
      <c r="I19" s="89">
        <v>2267.5</v>
      </c>
      <c r="J19" s="86">
        <v>135</v>
      </c>
      <c r="K19" s="90">
        <v>31</v>
      </c>
      <c r="L19" s="77">
        <v>209</v>
      </c>
      <c r="M19" s="77">
        <v>79</v>
      </c>
      <c r="N19" s="77">
        <v>46</v>
      </c>
      <c r="O19" s="52">
        <f>SUM(K19:N19)</f>
        <v>365</v>
      </c>
    </row>
    <row r="20" spans="1:15" ht="22.5" customHeight="1">
      <c r="A20" s="91" t="s">
        <v>146</v>
      </c>
      <c r="B20" s="92">
        <v>37.4</v>
      </c>
      <c r="C20" s="93">
        <v>-3.5</v>
      </c>
      <c r="D20" s="94">
        <v>17.1</v>
      </c>
      <c r="E20" s="92">
        <v>16.9</v>
      </c>
      <c r="F20" s="94">
        <v>81.3</v>
      </c>
      <c r="G20" s="92">
        <v>24.9</v>
      </c>
      <c r="H20" s="95">
        <v>2.1</v>
      </c>
      <c r="I20" s="96">
        <v>1694.5</v>
      </c>
      <c r="J20" s="97">
        <v>118</v>
      </c>
      <c r="K20" s="98">
        <v>53</v>
      </c>
      <c r="L20" s="99">
        <v>198</v>
      </c>
      <c r="M20" s="99">
        <v>82</v>
      </c>
      <c r="N20" s="99">
        <v>33</v>
      </c>
      <c r="O20" s="52">
        <f>SUM(K20:N20)</f>
        <v>366</v>
      </c>
    </row>
    <row r="21" spans="1:15" ht="22.5" customHeight="1">
      <c r="A21" s="72" t="s">
        <v>147</v>
      </c>
      <c r="B21" s="67">
        <v>17.1</v>
      </c>
      <c r="C21" s="68">
        <v>-3.5</v>
      </c>
      <c r="D21" s="73">
        <v>6.8</v>
      </c>
      <c r="E21" s="67">
        <v>28</v>
      </c>
      <c r="F21" s="73">
        <v>69.1</v>
      </c>
      <c r="G21" s="67">
        <v>24.9</v>
      </c>
      <c r="H21" s="74">
        <v>2.7</v>
      </c>
      <c r="I21" s="75">
        <v>44</v>
      </c>
      <c r="J21" s="100">
        <v>4</v>
      </c>
      <c r="K21" s="100">
        <v>13</v>
      </c>
      <c r="L21" s="72">
        <v>14</v>
      </c>
      <c r="M21" s="72">
        <v>1</v>
      </c>
      <c r="N21" s="72">
        <v>3</v>
      </c>
      <c r="O21" s="52">
        <f>SUM(K21:N21)</f>
        <v>31</v>
      </c>
    </row>
    <row r="22" spans="1:15" ht="22.5" customHeight="1">
      <c r="A22" s="101" t="s">
        <v>148</v>
      </c>
      <c r="B22" s="67">
        <v>18.1</v>
      </c>
      <c r="C22" s="68">
        <v>-2.5</v>
      </c>
      <c r="D22" s="73">
        <v>7.4</v>
      </c>
      <c r="E22" s="67">
        <v>22.5</v>
      </c>
      <c r="F22" s="73">
        <v>70.2</v>
      </c>
      <c r="G22" s="67">
        <v>22.1</v>
      </c>
      <c r="H22" s="74">
        <v>2.2</v>
      </c>
      <c r="I22" s="75">
        <v>107</v>
      </c>
      <c r="J22" s="100">
        <v>5</v>
      </c>
      <c r="K22" s="100">
        <v>9</v>
      </c>
      <c r="L22" s="72">
        <v>13</v>
      </c>
      <c r="M22" s="72">
        <v>4</v>
      </c>
      <c r="N22" s="72">
        <v>3</v>
      </c>
      <c r="O22" s="52">
        <f>SUM(K22:N22)</f>
        <v>29</v>
      </c>
    </row>
    <row r="23" spans="1:15" ht="22.5" customHeight="1">
      <c r="A23" s="101" t="s">
        <v>149</v>
      </c>
      <c r="B23" s="67">
        <v>23</v>
      </c>
      <c r="C23" s="68">
        <v>0.9</v>
      </c>
      <c r="D23" s="73">
        <v>10.9</v>
      </c>
      <c r="E23" s="67">
        <v>33</v>
      </c>
      <c r="F23" s="73">
        <v>77.1</v>
      </c>
      <c r="G23" s="67">
        <v>14.7</v>
      </c>
      <c r="H23" s="74">
        <v>1.7</v>
      </c>
      <c r="I23" s="75">
        <v>178</v>
      </c>
      <c r="J23" s="100">
        <v>7</v>
      </c>
      <c r="K23" s="100">
        <v>6</v>
      </c>
      <c r="L23" s="72">
        <v>18</v>
      </c>
      <c r="M23" s="72">
        <v>5</v>
      </c>
      <c r="N23" s="72">
        <v>2</v>
      </c>
      <c r="O23" s="52">
        <f aca="true" t="shared" si="1" ref="O23:O32">SUM(K23:N23)</f>
        <v>31</v>
      </c>
    </row>
    <row r="24" spans="1:15" ht="22.5" customHeight="1">
      <c r="A24" s="101" t="s">
        <v>150</v>
      </c>
      <c r="B24" s="67">
        <v>25</v>
      </c>
      <c r="C24" s="68">
        <v>7.4</v>
      </c>
      <c r="D24" s="73">
        <v>16.2</v>
      </c>
      <c r="E24" s="67">
        <v>16.9</v>
      </c>
      <c r="F24" s="73">
        <v>79.9</v>
      </c>
      <c r="G24" s="67">
        <v>22.9</v>
      </c>
      <c r="H24" s="74">
        <v>2.4</v>
      </c>
      <c r="I24" s="75">
        <v>177</v>
      </c>
      <c r="J24" s="100">
        <v>12</v>
      </c>
      <c r="K24" s="71">
        <v>2</v>
      </c>
      <c r="L24" s="72">
        <v>14</v>
      </c>
      <c r="M24" s="72">
        <v>11</v>
      </c>
      <c r="N24" s="72">
        <v>3</v>
      </c>
      <c r="O24" s="52">
        <f t="shared" si="1"/>
        <v>30</v>
      </c>
    </row>
    <row r="25" spans="1:15" ht="22.5" customHeight="1">
      <c r="A25" s="101" t="s">
        <v>151</v>
      </c>
      <c r="B25" s="67">
        <v>28.6</v>
      </c>
      <c r="C25" s="68">
        <v>10.5</v>
      </c>
      <c r="D25" s="73">
        <v>19.8</v>
      </c>
      <c r="E25" s="67">
        <v>32.7</v>
      </c>
      <c r="F25" s="73">
        <v>82.8</v>
      </c>
      <c r="G25" s="67">
        <v>21.5</v>
      </c>
      <c r="H25" s="74">
        <v>1.9</v>
      </c>
      <c r="I25" s="75">
        <v>248.5</v>
      </c>
      <c r="J25" s="100">
        <v>13</v>
      </c>
      <c r="K25" s="71">
        <v>1</v>
      </c>
      <c r="L25" s="72">
        <v>21</v>
      </c>
      <c r="M25" s="72">
        <v>5</v>
      </c>
      <c r="N25" s="72">
        <v>4</v>
      </c>
      <c r="O25" s="52">
        <f t="shared" si="1"/>
        <v>31</v>
      </c>
    </row>
    <row r="26" spans="1:15" ht="22.5" customHeight="1">
      <c r="A26" s="101" t="s">
        <v>152</v>
      </c>
      <c r="B26" s="67">
        <v>31</v>
      </c>
      <c r="C26" s="68">
        <v>15</v>
      </c>
      <c r="D26" s="73">
        <v>22.4</v>
      </c>
      <c r="E26" s="67">
        <v>44.7</v>
      </c>
      <c r="F26" s="73">
        <v>86.9</v>
      </c>
      <c r="G26" s="67">
        <v>17.6</v>
      </c>
      <c r="H26" s="74">
        <v>2.2</v>
      </c>
      <c r="I26" s="75">
        <v>174</v>
      </c>
      <c r="J26" s="100">
        <v>17</v>
      </c>
      <c r="K26" s="71">
        <v>0</v>
      </c>
      <c r="L26" s="72">
        <v>14</v>
      </c>
      <c r="M26" s="72">
        <v>13</v>
      </c>
      <c r="N26" s="72">
        <v>3</v>
      </c>
      <c r="O26" s="52">
        <f t="shared" si="1"/>
        <v>30</v>
      </c>
    </row>
    <row r="27" spans="1:15" ht="22.5" customHeight="1">
      <c r="A27" s="101" t="s">
        <v>153</v>
      </c>
      <c r="B27" s="67">
        <v>34.9</v>
      </c>
      <c r="C27" s="68">
        <v>19.8</v>
      </c>
      <c r="D27" s="73">
        <v>25.9</v>
      </c>
      <c r="E27" s="67">
        <v>57.4</v>
      </c>
      <c r="F27" s="73">
        <v>88.1</v>
      </c>
      <c r="G27" s="67">
        <v>15.9</v>
      </c>
      <c r="H27" s="74">
        <v>1.7</v>
      </c>
      <c r="I27" s="75">
        <v>87.5</v>
      </c>
      <c r="J27" s="100">
        <v>4</v>
      </c>
      <c r="K27" s="71">
        <v>2</v>
      </c>
      <c r="L27" s="72">
        <v>22</v>
      </c>
      <c r="M27" s="72">
        <v>5</v>
      </c>
      <c r="N27" s="72">
        <v>2</v>
      </c>
      <c r="O27" s="52">
        <f t="shared" si="1"/>
        <v>31</v>
      </c>
    </row>
    <row r="28" spans="1:15" ht="22.5" customHeight="1">
      <c r="A28" s="101" t="s">
        <v>154</v>
      </c>
      <c r="B28" s="67">
        <v>37.4</v>
      </c>
      <c r="C28" s="68">
        <v>20.1</v>
      </c>
      <c r="D28" s="73">
        <v>27.5</v>
      </c>
      <c r="E28" s="67">
        <v>47.7</v>
      </c>
      <c r="F28" s="73">
        <v>85.4</v>
      </c>
      <c r="G28" s="67">
        <v>20.5</v>
      </c>
      <c r="H28" s="74">
        <v>2</v>
      </c>
      <c r="I28" s="75">
        <v>124.5</v>
      </c>
      <c r="J28" s="100">
        <v>12</v>
      </c>
      <c r="K28" s="71">
        <v>0</v>
      </c>
      <c r="L28" s="72">
        <v>23</v>
      </c>
      <c r="M28" s="72">
        <v>6</v>
      </c>
      <c r="N28" s="72">
        <v>2</v>
      </c>
      <c r="O28" s="52">
        <f t="shared" si="1"/>
        <v>31</v>
      </c>
    </row>
    <row r="29" spans="1:15" ht="22.5" customHeight="1">
      <c r="A29" s="101" t="s">
        <v>155</v>
      </c>
      <c r="B29" s="67">
        <v>32.3</v>
      </c>
      <c r="C29" s="68">
        <v>19</v>
      </c>
      <c r="D29" s="73">
        <v>25</v>
      </c>
      <c r="E29" s="67">
        <v>48.8</v>
      </c>
      <c r="F29" s="73">
        <v>91</v>
      </c>
      <c r="G29" s="67">
        <v>20.4</v>
      </c>
      <c r="H29" s="74">
        <v>2.1</v>
      </c>
      <c r="I29" s="75">
        <v>223</v>
      </c>
      <c r="J29" s="100">
        <v>16</v>
      </c>
      <c r="K29" s="71">
        <v>0</v>
      </c>
      <c r="L29" s="72">
        <v>12</v>
      </c>
      <c r="M29" s="72">
        <v>17</v>
      </c>
      <c r="N29" s="72">
        <v>1</v>
      </c>
      <c r="O29" s="52">
        <f t="shared" si="1"/>
        <v>30</v>
      </c>
    </row>
    <row r="30" spans="1:15" ht="22.5" customHeight="1">
      <c r="A30" s="101" t="s">
        <v>156</v>
      </c>
      <c r="B30" s="67">
        <v>30.1</v>
      </c>
      <c r="C30" s="68">
        <v>10.7</v>
      </c>
      <c r="D30" s="73">
        <v>20.4</v>
      </c>
      <c r="E30" s="67">
        <v>47.5</v>
      </c>
      <c r="F30" s="73">
        <v>86.8</v>
      </c>
      <c r="G30" s="67">
        <v>20.3</v>
      </c>
      <c r="H30" s="74">
        <v>2</v>
      </c>
      <c r="I30" s="75">
        <v>103.5</v>
      </c>
      <c r="J30" s="100">
        <v>8</v>
      </c>
      <c r="K30" s="100">
        <v>1</v>
      </c>
      <c r="L30" s="72">
        <v>16</v>
      </c>
      <c r="M30" s="72">
        <v>10</v>
      </c>
      <c r="N30" s="72">
        <v>4</v>
      </c>
      <c r="O30" s="52">
        <f t="shared" si="1"/>
        <v>31</v>
      </c>
    </row>
    <row r="31" spans="1:15" ht="22.5" customHeight="1">
      <c r="A31" s="101" t="s">
        <v>157</v>
      </c>
      <c r="B31" s="67">
        <v>22.7</v>
      </c>
      <c r="C31" s="68">
        <v>3.4</v>
      </c>
      <c r="D31" s="73">
        <v>13.7</v>
      </c>
      <c r="E31" s="67">
        <v>35.2</v>
      </c>
      <c r="F31" s="73">
        <v>82.7</v>
      </c>
      <c r="G31" s="67">
        <v>17.3</v>
      </c>
      <c r="H31" s="74">
        <v>2.1</v>
      </c>
      <c r="I31" s="75">
        <v>105.5</v>
      </c>
      <c r="J31" s="100">
        <v>12</v>
      </c>
      <c r="K31" s="71">
        <v>7</v>
      </c>
      <c r="L31" s="72">
        <v>15</v>
      </c>
      <c r="M31" s="72">
        <v>4</v>
      </c>
      <c r="N31" s="72">
        <v>4</v>
      </c>
      <c r="O31" s="52">
        <f t="shared" si="1"/>
        <v>30</v>
      </c>
    </row>
    <row r="32" spans="1:15" ht="22.5" customHeight="1">
      <c r="A32" s="101" t="s">
        <v>158</v>
      </c>
      <c r="B32" s="67">
        <v>19.4</v>
      </c>
      <c r="C32" s="102">
        <v>0.3</v>
      </c>
      <c r="D32" s="102">
        <v>9.4</v>
      </c>
      <c r="E32" s="67">
        <v>29.4</v>
      </c>
      <c r="F32" s="102">
        <v>75.7</v>
      </c>
      <c r="G32" s="67">
        <v>19.7</v>
      </c>
      <c r="H32" s="103">
        <v>2</v>
      </c>
      <c r="I32" s="104">
        <v>122</v>
      </c>
      <c r="J32" s="71">
        <v>8</v>
      </c>
      <c r="K32" s="71">
        <v>12</v>
      </c>
      <c r="L32" s="101">
        <v>16</v>
      </c>
      <c r="M32" s="101">
        <v>1</v>
      </c>
      <c r="N32" s="101">
        <v>2</v>
      </c>
      <c r="O32" s="52">
        <f t="shared" si="1"/>
        <v>31</v>
      </c>
    </row>
    <row r="33" spans="1:14" ht="3" customHeight="1" thickBot="1">
      <c r="A33" s="101"/>
      <c r="B33" s="67"/>
      <c r="C33" s="102"/>
      <c r="D33" s="102"/>
      <c r="E33" s="67"/>
      <c r="F33" s="102"/>
      <c r="G33" s="67"/>
      <c r="H33" s="105"/>
      <c r="I33" s="104"/>
      <c r="J33" s="71"/>
      <c r="K33" s="71"/>
      <c r="L33" s="101"/>
      <c r="M33" s="101"/>
      <c r="N33" s="101"/>
    </row>
    <row r="34" spans="1:14" ht="15" customHeight="1">
      <c r="A34" s="106" t="s">
        <v>159</v>
      </c>
      <c r="B34" s="107"/>
      <c r="C34" s="107"/>
      <c r="D34" s="107"/>
      <c r="E34" s="107"/>
      <c r="F34" s="107"/>
      <c r="G34" s="107"/>
      <c r="H34" s="107"/>
      <c r="I34" s="108"/>
      <c r="J34" s="106"/>
      <c r="K34" s="106"/>
      <c r="L34" s="106"/>
      <c r="M34" s="106"/>
      <c r="N34" s="106"/>
    </row>
    <row r="35" spans="1:14" ht="12">
      <c r="A35" s="109" t="s">
        <v>160</v>
      </c>
      <c r="B35" s="110"/>
      <c r="C35" s="110"/>
      <c r="D35" s="110"/>
      <c r="E35" s="110"/>
      <c r="F35" s="110"/>
      <c r="G35" s="110"/>
      <c r="H35" s="110"/>
      <c r="I35" s="111"/>
      <c r="J35" s="109"/>
      <c r="K35" s="109"/>
      <c r="L35" s="109"/>
      <c r="M35" s="109"/>
      <c r="N35" s="109"/>
    </row>
    <row r="36" spans="1:14" ht="12" customHeight="1">
      <c r="A36" s="109" t="s">
        <v>161</v>
      </c>
      <c r="B36" s="110"/>
      <c r="C36" s="110"/>
      <c r="D36" s="110"/>
      <c r="E36" s="110"/>
      <c r="F36" s="110"/>
      <c r="G36" s="110"/>
      <c r="H36" s="110"/>
      <c r="I36" s="111"/>
      <c r="J36" s="109"/>
      <c r="K36" s="109"/>
      <c r="L36" s="109"/>
      <c r="M36" s="109"/>
      <c r="N36" s="109"/>
    </row>
    <row r="37" spans="1:14" ht="12" customHeight="1">
      <c r="A37" s="109"/>
      <c r="B37" s="110" t="s">
        <v>162</v>
      </c>
      <c r="C37" s="110"/>
      <c r="D37" s="110"/>
      <c r="E37" s="110"/>
      <c r="F37" s="110"/>
      <c r="G37" s="110"/>
      <c r="H37" s="110"/>
      <c r="I37" s="111"/>
      <c r="J37" s="109"/>
      <c r="K37" s="109"/>
      <c r="L37" s="109"/>
      <c r="M37" s="109"/>
      <c r="N37" s="109"/>
    </row>
    <row r="38" spans="1:14" ht="12" customHeight="1">
      <c r="A38" s="109" t="s">
        <v>163</v>
      </c>
      <c r="B38" s="110"/>
      <c r="C38" s="110"/>
      <c r="D38" s="110"/>
      <c r="E38" s="110"/>
      <c r="F38" s="110"/>
      <c r="G38" s="110"/>
      <c r="H38" s="110"/>
      <c r="I38" s="111"/>
      <c r="J38" s="109"/>
      <c r="K38" s="109"/>
      <c r="L38" s="109"/>
      <c r="M38" s="109"/>
      <c r="N38" s="109"/>
    </row>
    <row r="39" ht="25.5" customHeight="1">
      <c r="B39" s="112"/>
    </row>
    <row r="40" spans="2:15" ht="25.5" customHeight="1">
      <c r="B40" s="50">
        <f>B27</f>
        <v>34.9</v>
      </c>
      <c r="C40" s="50">
        <f>C22</f>
        <v>-2.5</v>
      </c>
      <c r="D40" s="52">
        <f aca="true" t="shared" si="2" ref="D40:O40">SUM(D21:D32)</f>
        <v>205.4</v>
      </c>
      <c r="E40" s="50">
        <f>E23</f>
        <v>33</v>
      </c>
      <c r="F40" s="52">
        <f t="shared" si="2"/>
        <v>975.7</v>
      </c>
      <c r="G40" s="50">
        <f>G26</f>
        <v>17.6</v>
      </c>
      <c r="H40" s="52">
        <f t="shared" si="2"/>
        <v>25.000000000000004</v>
      </c>
      <c r="I40" s="113">
        <f t="shared" si="2"/>
        <v>1694.5</v>
      </c>
      <c r="J40" s="52">
        <f t="shared" si="2"/>
        <v>118</v>
      </c>
      <c r="K40" s="52">
        <f t="shared" si="2"/>
        <v>53</v>
      </c>
      <c r="L40" s="52">
        <f t="shared" si="2"/>
        <v>198</v>
      </c>
      <c r="M40" s="52">
        <f t="shared" si="2"/>
        <v>82</v>
      </c>
      <c r="N40" s="52">
        <f t="shared" si="2"/>
        <v>33</v>
      </c>
      <c r="O40" s="52">
        <f t="shared" si="2"/>
        <v>366</v>
      </c>
    </row>
    <row r="41" spans="4:8" ht="25.5" customHeight="1">
      <c r="D41" s="50">
        <f>D40/12</f>
        <v>17.116666666666667</v>
      </c>
      <c r="F41" s="50">
        <f>F40/12</f>
        <v>81.30833333333334</v>
      </c>
      <c r="H41" s="50">
        <f>H40/12</f>
        <v>2.0833333333333335</v>
      </c>
    </row>
  </sheetData>
  <sheetProtection/>
  <mergeCells count="1">
    <mergeCell ref="A3:A4"/>
  </mergeCells>
  <printOptions horizontalCentered="1"/>
  <pageMargins left="0.5905511811023623" right="0.7874015748031497" top="0.7874015748031497" bottom="0.7874015748031497" header="0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1"/>
  <sheetViews>
    <sheetView tabSelected="1" view="pageBreakPreview" zoomScale="85" zoomScaleNormal="85" zoomScaleSheetLayoutView="85" zoomScalePageLayoutView="0" workbookViewId="0" topLeftCell="A1">
      <selection activeCell="C27" sqref="C27"/>
    </sheetView>
  </sheetViews>
  <sheetFormatPr defaultColWidth="11.875" defaultRowHeight="16.5" customHeight="1"/>
  <cols>
    <col min="1" max="1" width="9.875" style="115" customWidth="1"/>
    <col min="2" max="2" width="5.375" style="115" customWidth="1"/>
    <col min="3" max="3" width="40.625" style="115" customWidth="1"/>
    <col min="4" max="4" width="13.50390625" style="115" customWidth="1"/>
    <col min="5" max="5" width="8.875" style="115" customWidth="1"/>
    <col min="6" max="6" width="57.00390625" style="115" customWidth="1"/>
    <col min="7" max="7" width="16.875" style="115" customWidth="1"/>
    <col min="8" max="9" width="17.375" style="115" customWidth="1"/>
    <col min="10" max="16384" width="11.875" style="115" customWidth="1"/>
  </cols>
  <sheetData>
    <row r="1" ht="18.75" customHeight="1">
      <c r="B1" s="114" t="s">
        <v>164</v>
      </c>
    </row>
    <row r="2" ht="3" customHeight="1" thickBot="1"/>
    <row r="3" spans="2:7" ht="11.25" customHeight="1">
      <c r="B3" s="116"/>
      <c r="C3" s="171" t="s">
        <v>165</v>
      </c>
      <c r="D3" s="174" t="s">
        <v>166</v>
      </c>
      <c r="E3" s="171" t="s">
        <v>167</v>
      </c>
      <c r="F3" s="177" t="s">
        <v>168</v>
      </c>
      <c r="G3" s="180" t="s">
        <v>169</v>
      </c>
    </row>
    <row r="4" spans="3:7" ht="11.25" customHeight="1">
      <c r="C4" s="172"/>
      <c r="D4" s="175"/>
      <c r="E4" s="172"/>
      <c r="F4" s="178"/>
      <c r="G4" s="181"/>
    </row>
    <row r="5" spans="3:7" ht="11.25" customHeight="1">
      <c r="C5" s="173"/>
      <c r="D5" s="176"/>
      <c r="E5" s="173"/>
      <c r="F5" s="179"/>
      <c r="G5" s="182"/>
    </row>
    <row r="6" spans="2:7" ht="12" customHeight="1">
      <c r="B6" s="169" t="s">
        <v>170</v>
      </c>
      <c r="C6" s="117" t="s">
        <v>171</v>
      </c>
      <c r="D6" s="118">
        <v>71800</v>
      </c>
      <c r="E6" s="119">
        <v>0</v>
      </c>
      <c r="F6" s="117" t="s">
        <v>172</v>
      </c>
      <c r="G6" s="117" t="s">
        <v>173</v>
      </c>
    </row>
    <row r="7" spans="2:7" ht="12" customHeight="1">
      <c r="B7" s="170"/>
      <c r="C7" s="120" t="s">
        <v>174</v>
      </c>
      <c r="D7" s="121">
        <v>23100</v>
      </c>
      <c r="E7" s="122">
        <v>-2.9</v>
      </c>
      <c r="F7" s="120" t="s">
        <v>175</v>
      </c>
      <c r="G7" s="120" t="s">
        <v>176</v>
      </c>
    </row>
    <row r="8" spans="2:7" ht="12" customHeight="1">
      <c r="B8" s="170"/>
      <c r="C8" s="120" t="s">
        <v>177</v>
      </c>
      <c r="D8" s="123">
        <v>80800</v>
      </c>
      <c r="E8" s="122">
        <v>0</v>
      </c>
      <c r="F8" s="120" t="s">
        <v>178</v>
      </c>
      <c r="G8" s="120" t="s">
        <v>179</v>
      </c>
    </row>
    <row r="9" spans="2:7" ht="12" customHeight="1">
      <c r="B9" s="170"/>
      <c r="C9" s="120" t="s">
        <v>180</v>
      </c>
      <c r="D9" s="123">
        <v>68600</v>
      </c>
      <c r="E9" s="122">
        <v>0</v>
      </c>
      <c r="F9" s="120" t="s">
        <v>181</v>
      </c>
      <c r="G9" s="120" t="s">
        <v>182</v>
      </c>
    </row>
    <row r="10" spans="2:7" ht="12" customHeight="1">
      <c r="B10" s="170"/>
      <c r="C10" s="124" t="s">
        <v>183</v>
      </c>
      <c r="D10" s="123">
        <v>43100</v>
      </c>
      <c r="E10" s="122">
        <v>-0.2309468822170868</v>
      </c>
      <c r="F10" s="120" t="s">
        <v>184</v>
      </c>
      <c r="G10" s="120" t="s">
        <v>185</v>
      </c>
    </row>
    <row r="11" spans="2:7" ht="12" customHeight="1">
      <c r="B11" s="170"/>
      <c r="C11" s="120" t="s">
        <v>186</v>
      </c>
      <c r="D11" s="123">
        <v>23300</v>
      </c>
      <c r="E11" s="122">
        <v>-2.9</v>
      </c>
      <c r="F11" s="120" t="s">
        <v>187</v>
      </c>
      <c r="G11" s="120" t="s">
        <v>188</v>
      </c>
    </row>
    <row r="12" spans="2:7" ht="12" customHeight="1">
      <c r="B12" s="170"/>
      <c r="C12" s="120" t="s">
        <v>189</v>
      </c>
      <c r="D12" s="121">
        <v>22000</v>
      </c>
      <c r="E12" s="122">
        <v>-4.3</v>
      </c>
      <c r="F12" s="120" t="s">
        <v>190</v>
      </c>
      <c r="G12" s="120" t="s">
        <v>191</v>
      </c>
    </row>
    <row r="13" spans="2:7" ht="12" customHeight="1">
      <c r="B13" s="170"/>
      <c r="C13" s="120" t="s">
        <v>192</v>
      </c>
      <c r="D13" s="123">
        <v>49000</v>
      </c>
      <c r="E13" s="122" t="s">
        <v>193</v>
      </c>
      <c r="F13" s="120" t="s">
        <v>194</v>
      </c>
      <c r="G13" s="120" t="s">
        <v>195</v>
      </c>
    </row>
    <row r="14" spans="2:7" ht="12" customHeight="1">
      <c r="B14" s="170"/>
      <c r="C14" s="120" t="s">
        <v>196</v>
      </c>
      <c r="D14" s="123">
        <v>77600</v>
      </c>
      <c r="E14" s="122">
        <v>-0.6361323155216314</v>
      </c>
      <c r="F14" s="120" t="s">
        <v>197</v>
      </c>
      <c r="G14" s="120" t="s">
        <v>198</v>
      </c>
    </row>
    <row r="15" spans="2:7" ht="12" customHeight="1">
      <c r="B15" s="170"/>
      <c r="C15" s="120" t="s">
        <v>199</v>
      </c>
      <c r="D15" s="121">
        <v>112000</v>
      </c>
      <c r="E15" s="122">
        <v>0</v>
      </c>
      <c r="F15" s="120" t="s">
        <v>200</v>
      </c>
      <c r="G15" s="120" t="s">
        <v>201</v>
      </c>
    </row>
    <row r="16" spans="2:7" ht="12" customHeight="1">
      <c r="B16" s="170"/>
      <c r="C16" s="120" t="s">
        <v>202</v>
      </c>
      <c r="D16" s="121">
        <v>62700</v>
      </c>
      <c r="E16" s="122">
        <v>-0.5</v>
      </c>
      <c r="F16" s="120" t="s">
        <v>203</v>
      </c>
      <c r="G16" s="120" t="s">
        <v>204</v>
      </c>
    </row>
    <row r="17" spans="2:7" ht="12" customHeight="1">
      <c r="B17" s="170"/>
      <c r="C17" s="120" t="s">
        <v>205</v>
      </c>
      <c r="D17" s="123">
        <v>26600</v>
      </c>
      <c r="E17" s="122">
        <v>-5</v>
      </c>
      <c r="F17" s="120" t="s">
        <v>206</v>
      </c>
      <c r="G17" s="120" t="s">
        <v>207</v>
      </c>
    </row>
    <row r="18" spans="2:7" ht="12" customHeight="1">
      <c r="B18" s="170"/>
      <c r="C18" s="120" t="s">
        <v>208</v>
      </c>
      <c r="D18" s="123">
        <v>23000</v>
      </c>
      <c r="E18" s="122" t="s">
        <v>193</v>
      </c>
      <c r="F18" s="120" t="s">
        <v>209</v>
      </c>
      <c r="G18" s="120" t="s">
        <v>210</v>
      </c>
    </row>
    <row r="19" spans="2:7" ht="12" customHeight="1">
      <c r="B19" s="169" t="s">
        <v>211</v>
      </c>
      <c r="C19" s="117" t="s">
        <v>212</v>
      </c>
      <c r="D19" s="118">
        <v>71800</v>
      </c>
      <c r="E19" s="125">
        <v>0</v>
      </c>
      <c r="F19" s="117" t="s">
        <v>213</v>
      </c>
      <c r="G19" s="117" t="s">
        <v>214</v>
      </c>
    </row>
    <row r="20" spans="2:7" ht="12" customHeight="1">
      <c r="B20" s="170"/>
      <c r="C20" s="120" t="s">
        <v>215</v>
      </c>
      <c r="D20" s="123">
        <v>61000</v>
      </c>
      <c r="E20" s="126">
        <v>-0.3</v>
      </c>
      <c r="F20" s="120" t="s">
        <v>216</v>
      </c>
      <c r="G20" s="120" t="s">
        <v>217</v>
      </c>
    </row>
    <row r="21" spans="2:7" ht="12" customHeight="1">
      <c r="B21" s="170"/>
      <c r="C21" s="120" t="s">
        <v>218</v>
      </c>
      <c r="D21" s="123">
        <v>50500</v>
      </c>
      <c r="E21" s="126">
        <v>0</v>
      </c>
      <c r="F21" s="120" t="s">
        <v>219</v>
      </c>
      <c r="G21" s="120" t="s">
        <v>220</v>
      </c>
    </row>
    <row r="22" spans="2:7" ht="12" customHeight="1">
      <c r="B22" s="170"/>
      <c r="C22" s="120" t="s">
        <v>221</v>
      </c>
      <c r="D22" s="123">
        <v>63800</v>
      </c>
      <c r="E22" s="126">
        <v>-0.3</v>
      </c>
      <c r="F22" s="127" t="s">
        <v>222</v>
      </c>
      <c r="G22" s="120" t="s">
        <v>223</v>
      </c>
    </row>
    <row r="23" spans="2:7" ht="12" customHeight="1">
      <c r="B23" s="170"/>
      <c r="C23" s="120" t="s">
        <v>224</v>
      </c>
      <c r="D23" s="123">
        <v>65800</v>
      </c>
      <c r="E23" s="126">
        <v>0</v>
      </c>
      <c r="F23" s="127" t="s">
        <v>225</v>
      </c>
      <c r="G23" s="120" t="s">
        <v>223</v>
      </c>
    </row>
    <row r="24" spans="2:7" ht="12" customHeight="1">
      <c r="B24" s="170"/>
      <c r="C24" s="120" t="s">
        <v>226</v>
      </c>
      <c r="D24" s="123">
        <v>45400</v>
      </c>
      <c r="E24" s="126">
        <v>-0.9</v>
      </c>
      <c r="F24" s="127" t="s">
        <v>227</v>
      </c>
      <c r="G24" s="120" t="s">
        <v>228</v>
      </c>
    </row>
    <row r="25" spans="2:7" ht="12" customHeight="1">
      <c r="B25" s="170"/>
      <c r="C25" s="120" t="s">
        <v>229</v>
      </c>
      <c r="D25" s="123">
        <v>31300</v>
      </c>
      <c r="E25" s="126">
        <v>-2.2</v>
      </c>
      <c r="F25" s="120" t="s">
        <v>230</v>
      </c>
      <c r="G25" s="120" t="s">
        <v>231</v>
      </c>
    </row>
    <row r="26" spans="2:7" ht="12" customHeight="1">
      <c r="B26" s="170"/>
      <c r="C26" s="120" t="s">
        <v>232</v>
      </c>
      <c r="D26" s="123">
        <v>31500</v>
      </c>
      <c r="E26" s="126">
        <v>-1.6</v>
      </c>
      <c r="F26" s="120" t="s">
        <v>233</v>
      </c>
      <c r="G26" s="120" t="s">
        <v>234</v>
      </c>
    </row>
    <row r="27" spans="2:7" ht="12" customHeight="1">
      <c r="B27" s="170"/>
      <c r="C27" s="120" t="s">
        <v>235</v>
      </c>
      <c r="D27" s="123">
        <v>46000</v>
      </c>
      <c r="E27" s="126">
        <v>-2.1</v>
      </c>
      <c r="F27" s="120" t="s">
        <v>236</v>
      </c>
      <c r="G27" s="120" t="s">
        <v>237</v>
      </c>
    </row>
    <row r="28" spans="2:7" ht="12" customHeight="1">
      <c r="B28" s="170"/>
      <c r="C28" s="120" t="s">
        <v>238</v>
      </c>
      <c r="D28" s="121">
        <v>20500</v>
      </c>
      <c r="E28" s="126">
        <v>-5.5</v>
      </c>
      <c r="F28" s="120" t="s">
        <v>239</v>
      </c>
      <c r="G28" s="120" t="s">
        <v>240</v>
      </c>
    </row>
    <row r="29" spans="2:7" ht="12" customHeight="1">
      <c r="B29" s="170"/>
      <c r="C29" s="120" t="s">
        <v>241</v>
      </c>
      <c r="D29" s="123">
        <v>12700</v>
      </c>
      <c r="E29" s="126">
        <v>-5.9</v>
      </c>
      <c r="F29" s="120" t="s">
        <v>242</v>
      </c>
      <c r="G29" s="120" t="s">
        <v>243</v>
      </c>
    </row>
    <row r="30" spans="2:7" ht="12" customHeight="1">
      <c r="B30" s="170"/>
      <c r="C30" s="120" t="s">
        <v>244</v>
      </c>
      <c r="D30" s="123">
        <v>18200</v>
      </c>
      <c r="E30" s="126">
        <v>-1.6</v>
      </c>
      <c r="F30" s="127" t="s">
        <v>245</v>
      </c>
      <c r="G30" s="120" t="s">
        <v>246</v>
      </c>
    </row>
    <row r="31" spans="2:7" ht="12" customHeight="1">
      <c r="B31" s="170"/>
      <c r="C31" s="120" t="s">
        <v>247</v>
      </c>
      <c r="D31" s="123">
        <v>140000</v>
      </c>
      <c r="E31" s="126">
        <v>-0.7</v>
      </c>
      <c r="F31" s="120" t="s">
        <v>248</v>
      </c>
      <c r="G31" s="120" t="s">
        <v>249</v>
      </c>
    </row>
    <row r="32" spans="2:7" ht="12" customHeight="1">
      <c r="B32" s="170"/>
      <c r="C32" s="120" t="s">
        <v>250</v>
      </c>
      <c r="D32" s="123">
        <v>68300</v>
      </c>
      <c r="E32" s="126">
        <v>-0.6</v>
      </c>
      <c r="F32" s="120" t="s">
        <v>251</v>
      </c>
      <c r="G32" s="120" t="s">
        <v>252</v>
      </c>
    </row>
    <row r="33" spans="2:7" ht="12" customHeight="1">
      <c r="B33" s="170"/>
      <c r="C33" s="120" t="s">
        <v>253</v>
      </c>
      <c r="D33" s="123">
        <v>102000</v>
      </c>
      <c r="E33" s="126">
        <v>-1</v>
      </c>
      <c r="F33" s="127" t="s">
        <v>254</v>
      </c>
      <c r="G33" s="120" t="s">
        <v>255</v>
      </c>
    </row>
    <row r="34" spans="2:7" ht="12" customHeight="1">
      <c r="B34" s="170"/>
      <c r="C34" s="120" t="s">
        <v>256</v>
      </c>
      <c r="D34" s="123">
        <v>20300</v>
      </c>
      <c r="E34" s="126">
        <v>-4.2</v>
      </c>
      <c r="F34" s="120" t="s">
        <v>257</v>
      </c>
      <c r="G34" s="120" t="s">
        <v>258</v>
      </c>
    </row>
    <row r="35" spans="2:7" ht="12" customHeight="1">
      <c r="B35" s="170"/>
      <c r="C35" s="120" t="s">
        <v>259</v>
      </c>
      <c r="D35" s="123">
        <v>26400</v>
      </c>
      <c r="E35" s="126">
        <v>-5</v>
      </c>
      <c r="F35" s="120" t="s">
        <v>260</v>
      </c>
      <c r="G35" s="120" t="s">
        <v>261</v>
      </c>
    </row>
    <row r="36" spans="2:7" ht="12" customHeight="1">
      <c r="B36" s="170"/>
      <c r="C36" s="120" t="s">
        <v>262</v>
      </c>
      <c r="D36" s="123">
        <v>49100</v>
      </c>
      <c r="E36" s="126">
        <v>-0.2</v>
      </c>
      <c r="F36" s="127" t="s">
        <v>263</v>
      </c>
      <c r="G36" s="120" t="s">
        <v>264</v>
      </c>
    </row>
    <row r="37" spans="2:7" ht="12" customHeight="1">
      <c r="B37" s="170"/>
      <c r="C37" s="120" t="s">
        <v>265</v>
      </c>
      <c r="D37" s="123">
        <v>26500</v>
      </c>
      <c r="E37" s="126">
        <v>-3.3</v>
      </c>
      <c r="F37" s="120" t="s">
        <v>266</v>
      </c>
      <c r="G37" s="120" t="s">
        <v>267</v>
      </c>
    </row>
    <row r="38" spans="2:7" ht="12" customHeight="1" thickBot="1">
      <c r="B38" s="170"/>
      <c r="C38" s="120" t="s">
        <v>268</v>
      </c>
      <c r="D38" s="123">
        <v>860</v>
      </c>
      <c r="E38" s="126">
        <v>-2.3</v>
      </c>
      <c r="F38" s="120" t="s">
        <v>269</v>
      </c>
      <c r="G38" s="120" t="s">
        <v>270</v>
      </c>
    </row>
    <row r="39" spans="2:7" ht="3" customHeight="1">
      <c r="B39" s="116"/>
      <c r="C39" s="128"/>
      <c r="D39" s="128"/>
      <c r="E39" s="128"/>
      <c r="F39" s="128"/>
      <c r="G39" s="128"/>
    </row>
    <row r="40" ht="12" customHeight="1">
      <c r="B40" s="129" t="s">
        <v>271</v>
      </c>
    </row>
    <row r="41" ht="12.75" customHeight="1">
      <c r="B41" s="130" t="s">
        <v>272</v>
      </c>
    </row>
  </sheetData>
  <sheetProtection/>
  <mergeCells count="7">
    <mergeCell ref="B19:B38"/>
    <mergeCell ref="C3:C5"/>
    <mergeCell ref="D3:D5"/>
    <mergeCell ref="E3:E5"/>
    <mergeCell ref="F3:F5"/>
    <mergeCell ref="G3:G5"/>
    <mergeCell ref="B6:B18"/>
  </mergeCells>
  <printOptions verticalCentered="1"/>
  <pageMargins left="0" right="0.7874015748031497" top="0.6692913385826772" bottom="0.70866141732283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J:\行政係\統計\伸びゆく\１６年版\A地勢・気象\Ａ1234.jsd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2017-12-13T05:23:43Z</cp:lastPrinted>
  <dcterms:created xsi:type="dcterms:W3CDTF">2004-03-30T04:10:10Z</dcterms:created>
  <dcterms:modified xsi:type="dcterms:W3CDTF">2020-10-14T02:23:01Z</dcterms:modified>
  <cp:category/>
  <cp:version/>
  <cp:contentType/>
  <cp:contentStatus/>
  <cp:revision>37</cp:revision>
</cp:coreProperties>
</file>