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firstSheet="14" activeTab="20"/>
  </bookViews>
  <sheets>
    <sheet name="M1" sheetId="1" r:id="rId1"/>
    <sheet name="M2.3" sheetId="2" r:id="rId2"/>
    <sheet name="M4,5" sheetId="3" r:id="rId3"/>
    <sheet name="M6" sheetId="4" r:id="rId4"/>
    <sheet name="M8" sheetId="5" r:id="rId5"/>
    <sheet name="M9" sheetId="6" r:id="rId6"/>
    <sheet name="M10.11.12.13.14" sheetId="7" r:id="rId7"/>
    <sheet name="M15.16" sheetId="8" r:id="rId8"/>
    <sheet name="M17.18" sheetId="9" r:id="rId9"/>
    <sheet name="M19.20" sheetId="10" r:id="rId10"/>
    <sheet name="M21.22.23" sheetId="11" r:id="rId11"/>
    <sheet name="M24.25.26.27" sheetId="12" r:id="rId12"/>
    <sheet name="M28.29" sheetId="13" r:id="rId13"/>
    <sheet name="M30.31.32" sheetId="14" r:id="rId14"/>
    <sheet name="M33(1.2)" sheetId="15" r:id="rId15"/>
    <sheet name="M33(3)" sheetId="16" r:id="rId16"/>
    <sheet name="M33(4)" sheetId="17" r:id="rId17"/>
    <sheet name="M33(5.6.7)" sheetId="18" r:id="rId18"/>
    <sheet name="M34.35.36.37.38" sheetId="19" r:id="rId19"/>
    <sheet name="M39.40" sheetId="20" r:id="rId20"/>
    <sheet name="M41" sheetId="21" r:id="rId21"/>
    <sheet name="M文化財" sheetId="22" r:id="rId22"/>
  </sheets>
  <definedNames>
    <definedName name="_xlnm.Print_Area" localSheetId="0">'M1'!$A$1:$V$34</definedName>
    <definedName name="_xlnm.Print_Area" localSheetId="6">'M10.11.12.13.14'!$A$1:$P$81</definedName>
    <definedName name="_xlnm.Print_Area" localSheetId="9">'M19.20'!$A$1:$O$28</definedName>
    <definedName name="_xlnm.Print_Area" localSheetId="1">'M2.3'!$A$1:$S$34</definedName>
    <definedName name="_xlnm.Print_Area" localSheetId="10">'M21.22.23'!$A$1:$H$44</definedName>
    <definedName name="_xlnm.Print_Area" localSheetId="11">'M24.25.26.27'!$A$2:$N$38</definedName>
    <definedName name="_xlnm.Print_Area" localSheetId="12">'M28.29'!$A$1:$Q$37</definedName>
    <definedName name="_xlnm.Print_Area" localSheetId="14">'M33(1.2)'!$A$1:$Q$50</definedName>
    <definedName name="_xlnm.Print_Area" localSheetId="15">'M33(3)'!$A$1:$K$58</definedName>
    <definedName name="_xlnm.Print_Area" localSheetId="16">'M33(4)'!$A$1:$M$53</definedName>
    <definedName name="_xlnm.Print_Area" localSheetId="17">'M33(5.6.7)'!$A$1:$K$94</definedName>
    <definedName name="_xlnm.Print_Area" localSheetId="19">'M39.40'!$A$1:$F$52</definedName>
    <definedName name="_xlnm.Print_Area" localSheetId="2">'M4,5'!$A$1:$U$49</definedName>
    <definedName name="_xlnm.Print_Area" localSheetId="20">'M41'!$A$1:$H$27</definedName>
    <definedName name="_xlnm.Print_Area" localSheetId="3">'M6'!$B$1:$P$21</definedName>
    <definedName name="_xlnm.Print_Area" localSheetId="21">'M文化財'!$A$1:$G$119</definedName>
  </definedNames>
  <calcPr fullCalcOnLoad="1"/>
</workbook>
</file>

<file path=xl/sharedStrings.xml><?xml version="1.0" encoding="utf-8"?>
<sst xmlns="http://schemas.openxmlformats.org/spreadsheetml/2006/main" count="2361" uniqueCount="1257">
  <si>
    <t xml:space="preserve"> 　区分</t>
  </si>
  <si>
    <t>学校数</t>
  </si>
  <si>
    <t>児　　童　　数</t>
  </si>
  <si>
    <t>１　　年</t>
  </si>
  <si>
    <t>２　　年</t>
  </si>
  <si>
    <t>３　　年</t>
  </si>
  <si>
    <t>４　　年</t>
  </si>
  <si>
    <t>５　　年</t>
  </si>
  <si>
    <t>６　　年</t>
  </si>
  <si>
    <t>学級数</t>
  </si>
  <si>
    <t>1学級当たり</t>
  </si>
  <si>
    <t>教　　員　　数</t>
  </si>
  <si>
    <t>年度</t>
  </si>
  <si>
    <t>総　数</t>
  </si>
  <si>
    <t>男</t>
  </si>
  <si>
    <t>女</t>
  </si>
  <si>
    <t>の児童数</t>
  </si>
  <si>
    <t>計</t>
  </si>
  <si>
    <t>日坂小</t>
  </si>
  <si>
    <t>東山口小</t>
  </si>
  <si>
    <t>西山口小</t>
  </si>
  <si>
    <t>上内田小</t>
  </si>
  <si>
    <t>城北小</t>
  </si>
  <si>
    <t>第一小</t>
  </si>
  <si>
    <t>第二小</t>
  </si>
  <si>
    <t>中央小</t>
  </si>
  <si>
    <t>曽我小</t>
  </si>
  <si>
    <t>桜木小</t>
  </si>
  <si>
    <t>和田岡小</t>
  </si>
  <si>
    <t>原谷小</t>
  </si>
  <si>
    <t>原田小</t>
  </si>
  <si>
    <t>西郷小</t>
  </si>
  <si>
    <t>倉真小</t>
  </si>
  <si>
    <t>土方小</t>
  </si>
  <si>
    <t>佐束小</t>
  </si>
  <si>
    <t>中小</t>
  </si>
  <si>
    <t>大坂小</t>
  </si>
  <si>
    <t>千浜小</t>
  </si>
  <si>
    <t>１　小学校の児童数及び教員数</t>
  </si>
  <si>
    <t>（各年度5月1日現在）</t>
  </si>
  <si>
    <t>横須賀小</t>
  </si>
  <si>
    <t>大渕小</t>
  </si>
  <si>
    <t>　資料：学校教育課</t>
  </si>
  <si>
    <t>平成23
(2011)</t>
  </si>
  <si>
    <t>24
(2012)</t>
  </si>
  <si>
    <t>25
(2013)</t>
  </si>
  <si>
    <t>26
(2014)</t>
  </si>
  <si>
    <t>27
(2015)</t>
  </si>
  <si>
    <t>28
(2016)</t>
  </si>
  <si>
    <t>29
(2017)</t>
  </si>
  <si>
    <t>８　保育園等の状況</t>
  </si>
  <si>
    <t>（各年度４月１日現在）（単位：人）</t>
  </si>
  <si>
    <t>入　　　所　　　人　　　数</t>
  </si>
  <si>
    <t>職　　　員　　　数</t>
  </si>
  <si>
    <t>　年　度</t>
  </si>
  <si>
    <t xml:space="preserve"> 保育所数</t>
  </si>
  <si>
    <t>０歳</t>
  </si>
  <si>
    <t>１歳</t>
  </si>
  <si>
    <t>２歳</t>
  </si>
  <si>
    <t>３歳</t>
  </si>
  <si>
    <t>４歳</t>
  </si>
  <si>
    <t>５歳</t>
  </si>
  <si>
    <t>園長</t>
  </si>
  <si>
    <t>保育士</t>
  </si>
  <si>
    <t>給食員</t>
  </si>
  <si>
    <t>その他</t>
  </si>
  <si>
    <t>平成22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</si>
  <si>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</si>
  <si>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</si>
  <si>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</si>
  <si>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</si>
  <si>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</si>
  <si>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</si>
  <si>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</si>
  <si>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</si>
  <si>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私　立　保　育　園</t>
  </si>
  <si>
    <t>聖マリア</t>
  </si>
  <si>
    <t>保育園</t>
  </si>
  <si>
    <t>葛ヶ丘</t>
  </si>
  <si>
    <t>　〃</t>
  </si>
  <si>
    <t>ひだまり</t>
  </si>
  <si>
    <t>保育園部</t>
  </si>
  <si>
    <t>さやのもり</t>
  </si>
  <si>
    <t>〃</t>
  </si>
  <si>
    <t>掛川中央幼保園</t>
  </si>
  <si>
    <t>〃</t>
  </si>
  <si>
    <t>千浜</t>
  </si>
  <si>
    <t>大坂</t>
  </si>
  <si>
    <t>城東</t>
  </si>
  <si>
    <t>よこすか</t>
  </si>
  <si>
    <t>おおぶち</t>
  </si>
  <si>
    <t>かけがわのぞみ</t>
  </si>
  <si>
    <t>掛川あそび</t>
  </si>
  <si>
    <t>すずかけっこ</t>
  </si>
  <si>
    <t>広域入所　計</t>
  </si>
  <si>
    <t>公 立 認 定 こ ど も 園
（ 保 育 利 用 ）</t>
  </si>
  <si>
    <t>すこやかこども園</t>
  </si>
  <si>
    <t>私立認定</t>
  </si>
  <si>
    <t>掛川こども園</t>
  </si>
  <si>
    <t>こども園</t>
  </si>
  <si>
    <t>あんり</t>
  </si>
  <si>
    <t>（保育利用）</t>
  </si>
  <si>
    <t>桜木こどもの森</t>
  </si>
  <si>
    <t>とものもり</t>
  </si>
  <si>
    <t>資料：こども希望課</t>
  </si>
  <si>
    <t>※職員合計は、非常勤職員や産休育休者（育休代替者）も含む。</t>
  </si>
  <si>
    <t>※認定こども園の職員数は、幼稚園の認定こども園職員数を含む。</t>
  </si>
  <si>
    <t>９　幼稚園の園児数及び教員数</t>
  </si>
  <si>
    <t>（各年度５月１日現在） （単位：人、学級）</t>
  </si>
  <si>
    <t>区　分</t>
  </si>
  <si>
    <t>幼 稚 園 数</t>
  </si>
  <si>
    <t>園  児  数</t>
  </si>
  <si>
    <t>学 級 数</t>
  </si>
  <si>
    <r>
      <t xml:space="preserve"> 教</t>
    </r>
    <r>
      <rPr>
        <sz val="10"/>
        <color indexed="8"/>
        <rFont val="ＭＳ ゴシック"/>
        <family val="3"/>
      </rPr>
      <t xml:space="preserve"> </t>
    </r>
    <r>
      <rPr>
        <sz val="10.45"/>
        <color indexed="8"/>
        <rFont val="ＭＳ ゴシック"/>
        <family val="3"/>
      </rPr>
      <t>員</t>
    </r>
    <r>
      <rPr>
        <sz val="10"/>
        <color indexed="8"/>
        <rFont val="ＭＳ ゴシック"/>
        <family val="3"/>
      </rPr>
      <t xml:space="preserve"> </t>
    </r>
    <r>
      <rPr>
        <sz val="10.45"/>
        <color indexed="8"/>
        <rFont val="ＭＳ ゴシック"/>
        <family val="3"/>
      </rPr>
      <t>数</t>
    </r>
  </si>
  <si>
    <t>年　度</t>
  </si>
  <si>
    <t>総数</t>
  </si>
  <si>
    <t>男</t>
  </si>
  <si>
    <t>女</t>
  </si>
  <si>
    <t>平成18</t>
  </si>
  <si>
    <t>(2006)</t>
  </si>
  <si>
    <r>
      <t>(</t>
    </r>
    <r>
      <rPr>
        <sz val="10"/>
        <color indexed="8"/>
        <rFont val="ＭＳ ゴシック"/>
        <family val="3"/>
      </rPr>
      <t>2)</t>
    </r>
  </si>
  <si>
    <t>(2007)</t>
  </si>
  <si>
    <t>(2008)</t>
  </si>
  <si>
    <t>(2009)</t>
  </si>
  <si>
    <r>
      <t>(</t>
    </r>
    <r>
      <rPr>
        <sz val="10"/>
        <color indexed="8"/>
        <rFont val="ＭＳ ゴシック"/>
        <family val="3"/>
      </rPr>
      <t>6)</t>
    </r>
  </si>
  <si>
    <r>
      <t>(</t>
    </r>
    <r>
      <rPr>
        <sz val="10"/>
        <color indexed="8"/>
        <rFont val="ＭＳ ゴシック"/>
        <family val="3"/>
      </rPr>
      <t>6)</t>
    </r>
  </si>
  <si>
    <r>
      <t>(</t>
    </r>
    <r>
      <rPr>
        <sz val="10"/>
        <color indexed="8"/>
        <rFont val="ＭＳ ゴシック"/>
        <family val="3"/>
      </rPr>
      <t>6</t>
    </r>
    <r>
      <rPr>
        <sz val="10.45"/>
        <color indexed="8"/>
        <rFont val="ＭＳ ゴシック"/>
        <family val="3"/>
      </rPr>
      <t>)</t>
    </r>
  </si>
  <si>
    <t>(2011)</t>
  </si>
  <si>
    <r>
      <t>(</t>
    </r>
    <r>
      <rPr>
        <sz val="10"/>
        <color indexed="8"/>
        <rFont val="ＭＳ ゴシック"/>
        <family val="3"/>
      </rPr>
      <t>3)</t>
    </r>
  </si>
  <si>
    <r>
      <t>(</t>
    </r>
    <r>
      <rPr>
        <sz val="10"/>
        <color indexed="8"/>
        <rFont val="ＭＳ ゴシック"/>
        <family val="3"/>
      </rPr>
      <t>6)</t>
    </r>
  </si>
  <si>
    <t>(10)</t>
  </si>
  <si>
    <r>
      <t>(</t>
    </r>
    <r>
      <rPr>
        <sz val="10"/>
        <color indexed="8"/>
        <rFont val="ＭＳ ゴシック"/>
        <family val="3"/>
      </rPr>
      <t>4)</t>
    </r>
  </si>
  <si>
    <r>
      <t>(</t>
    </r>
    <r>
      <rPr>
        <sz val="10"/>
        <color indexed="8"/>
        <rFont val="ＭＳ ゴシック"/>
        <family val="3"/>
      </rPr>
      <t>5)</t>
    </r>
  </si>
  <si>
    <t>1919（総数）</t>
  </si>
  <si>
    <t>(4)</t>
  </si>
  <si>
    <r>
      <t xml:space="preserve">公　 </t>
    </r>
    <r>
      <rPr>
        <sz val="10"/>
        <color indexed="8"/>
        <rFont val="ＭＳ ゴシック"/>
        <family val="3"/>
      </rPr>
      <t xml:space="preserve"> </t>
    </r>
    <r>
      <rPr>
        <sz val="10.45"/>
        <color indexed="8"/>
        <rFont val="ＭＳ ゴシック"/>
        <family val="3"/>
      </rPr>
      <t>立</t>
    </r>
  </si>
  <si>
    <t>さかがわ　幼稚園</t>
  </si>
  <si>
    <t>三　笠    〃</t>
  </si>
  <si>
    <t>土　方　　〃</t>
  </si>
  <si>
    <t>佐　束　　〃</t>
  </si>
  <si>
    <t>　中　　　〃</t>
  </si>
  <si>
    <r>
      <t>(</t>
    </r>
    <r>
      <rPr>
        <sz val="10"/>
        <color indexed="8"/>
        <rFont val="ＭＳ ゴシック"/>
        <family val="3"/>
      </rPr>
      <t>1)</t>
    </r>
  </si>
  <si>
    <t>大　坂　　〃</t>
  </si>
  <si>
    <t>千　浜　　〃</t>
  </si>
  <si>
    <t>睦　浜　　〃</t>
  </si>
  <si>
    <t>横須賀　　〃</t>
  </si>
  <si>
    <t>大　渕　　〃</t>
  </si>
  <si>
    <r>
      <t xml:space="preserve">私　 </t>
    </r>
    <r>
      <rPr>
        <sz val="10"/>
        <color indexed="8"/>
        <rFont val="ＭＳ ゴシック"/>
        <family val="3"/>
      </rPr>
      <t xml:space="preserve"> </t>
    </r>
    <r>
      <rPr>
        <sz val="10.45"/>
        <color indexed="8"/>
        <rFont val="ＭＳ ゴシック"/>
        <family val="3"/>
      </rPr>
      <t>立</t>
    </r>
  </si>
  <si>
    <t>智　光　幼稚園</t>
  </si>
  <si>
    <t>子育てセンター
  ひだまり幼稚園部</t>
  </si>
  <si>
    <t>子育てセンター
　さやのもり幼稚園部</t>
  </si>
  <si>
    <t>掛川中央幼保園
　　　　　  幼稚園部</t>
  </si>
  <si>
    <t>公立認定こども園</t>
  </si>
  <si>
    <t>126（総数）</t>
  </si>
  <si>
    <r>
      <t>(</t>
    </r>
    <r>
      <rPr>
        <sz val="10"/>
        <color indexed="8"/>
        <rFont val="ＭＳ ゴシック"/>
        <family val="3"/>
      </rPr>
      <t>3)</t>
    </r>
  </si>
  <si>
    <t>私立認定こども園</t>
  </si>
  <si>
    <t>くるみ幼稚園</t>
  </si>
  <si>
    <t>139（総数）</t>
  </si>
  <si>
    <t>こども広場あんり</t>
  </si>
  <si>
    <t>173（総数）</t>
  </si>
  <si>
    <t>桜木こどもの森</t>
  </si>
  <si>
    <t>7（総数）</t>
  </si>
  <si>
    <t>子育てセンター
とものもり</t>
  </si>
  <si>
    <t>8（総数）</t>
  </si>
  <si>
    <t>　資料：こども希望課</t>
  </si>
  <si>
    <t>　　注：教員数には職員数を含む。教員数の（ ）は、産休（育休代替教員）の内数</t>
  </si>
  <si>
    <t>１０　学校法人ねむの木学園             　　　　　　</t>
  </si>
  <si>
    <t xml:space="preserve">      特別支援学校ねむの木の児童・生徒数及び職員数</t>
  </si>
  <si>
    <t>(各年４月１日現在)</t>
  </si>
  <si>
    <t>（単位：人）</t>
  </si>
  <si>
    <t>区　分</t>
  </si>
  <si>
    <t>在 学 者 計</t>
  </si>
  <si>
    <t>小 学 部</t>
  </si>
  <si>
    <t>中 学 部</t>
  </si>
  <si>
    <t>高 等 部</t>
  </si>
  <si>
    <t>教 員 数</t>
  </si>
  <si>
    <t>平成23(2011)</t>
  </si>
  <si>
    <t xml:space="preserve">    24(2012)</t>
  </si>
  <si>
    <t xml:space="preserve">    25(2013)</t>
  </si>
  <si>
    <t xml:space="preserve">    26(2014)</t>
  </si>
  <si>
    <t xml:space="preserve">    27(2015)</t>
  </si>
  <si>
    <t xml:space="preserve">    28(2016)</t>
  </si>
  <si>
    <t xml:space="preserve">    29(2017)</t>
  </si>
  <si>
    <t>１１　県立掛川特別支援学校             　　　　　　</t>
  </si>
  <si>
    <t xml:space="preserve">      児童・生徒数及び職員数</t>
  </si>
  <si>
    <t>(各年５月１日現在)</t>
  </si>
  <si>
    <t>平成28(2016)</t>
  </si>
  <si>
    <t xml:space="preserve">    29(2017)</t>
  </si>
  <si>
    <t>　資料：企画政策課</t>
  </si>
  <si>
    <t>１２　各種学級・講座参加者状況</t>
  </si>
  <si>
    <t>講座名</t>
  </si>
  <si>
    <t>対象者</t>
  </si>
  <si>
    <t>平成27(2015)</t>
  </si>
  <si>
    <t>28(2016)</t>
  </si>
  <si>
    <t>開設数</t>
  </si>
  <si>
    <t>参加実人数</t>
  </si>
  <si>
    <t>美術館講座</t>
  </si>
  <si>
    <t>一般</t>
  </si>
  <si>
    <t>吉岡彌生記念館講座</t>
  </si>
  <si>
    <t>5</t>
  </si>
  <si>
    <t>内訳</t>
  </si>
  <si>
    <t>(公開講座）</t>
  </si>
  <si>
    <t>　</t>
  </si>
  <si>
    <t>1</t>
  </si>
  <si>
    <t>　　　　　</t>
  </si>
  <si>
    <t>(健康セミナー）</t>
  </si>
  <si>
    <t>2</t>
  </si>
  <si>
    <t>(健康づくり実践ｾﾐﾅｰ）</t>
  </si>
  <si>
    <t>家庭教育学級</t>
  </si>
  <si>
    <t>幼・保親</t>
  </si>
  <si>
    <t>社会教育</t>
  </si>
  <si>
    <t>社会教育基金講演会</t>
  </si>
  <si>
    <t>幼保護者</t>
  </si>
  <si>
    <t>おもと学級</t>
  </si>
  <si>
    <t>高齢者</t>
  </si>
  <si>
    <t>シルバーカレッジ（高齢者学級）</t>
  </si>
  <si>
    <t>高齢者</t>
  </si>
  <si>
    <t>民具展</t>
  </si>
  <si>
    <t>出土文化財展</t>
  </si>
  <si>
    <r>
      <t>考古展</t>
    </r>
    <r>
      <rPr>
        <strike/>
        <sz val="10.5"/>
        <rFont val="ＭＳ Ｐゴシック"/>
        <family val="3"/>
      </rPr>
      <t>(袋井市共同展)</t>
    </r>
  </si>
  <si>
    <t>計</t>
  </si>
  <si>
    <t>　資料：生涯学習協働推進課、文化振興課、こども希望課、社会教育課</t>
  </si>
  <si>
    <t>１３　青少年の学習機会</t>
  </si>
  <si>
    <t>28(2016)</t>
  </si>
  <si>
    <t>参加実人数</t>
  </si>
  <si>
    <t>参加実人数</t>
  </si>
  <si>
    <t>野外活動講座</t>
  </si>
  <si>
    <t>親子</t>
  </si>
  <si>
    <t>出前文化財講座</t>
  </si>
  <si>
    <t>小6～中1</t>
  </si>
  <si>
    <t>夏休み文化財教室</t>
  </si>
  <si>
    <t>通学合宿</t>
  </si>
  <si>
    <t>小学生</t>
  </si>
  <si>
    <t>放課後子ども教室</t>
  </si>
  <si>
    <t>中学生ボランティア養成講座</t>
  </si>
  <si>
    <t>中学生</t>
  </si>
  <si>
    <t>いきいきわくわくクラブ</t>
  </si>
  <si>
    <t>幼保～中</t>
  </si>
  <si>
    <t>　資料：社会教育課</t>
  </si>
  <si>
    <t>１４　夜間照明施設利用状況</t>
  </si>
  <si>
    <t>（平成28年度）　（単位：回、人）</t>
  </si>
  <si>
    <t>　　施 設 の 名 称</t>
  </si>
  <si>
    <t>使 用 開 始 年</t>
  </si>
  <si>
    <t>の べ 回 数</t>
  </si>
  <si>
    <t>利　用　者　数　</t>
  </si>
  <si>
    <t>Ｓ49. 4</t>
  </si>
  <si>
    <t>Ｓ54.11</t>
  </si>
  <si>
    <t>Ｓ54. 5</t>
  </si>
  <si>
    <t>Ｓ53. 4</t>
  </si>
  <si>
    <t>城北小</t>
  </si>
  <si>
    <t>Ｈ20.10</t>
  </si>
  <si>
    <t>掛二小</t>
  </si>
  <si>
    <t>Ｓ55. 4</t>
  </si>
  <si>
    <t>Ｓ52. 4</t>
  </si>
  <si>
    <t>Ｓ50. 4</t>
  </si>
  <si>
    <t>Ｓ54. 4</t>
  </si>
  <si>
    <t>Ｓ51. 4</t>
  </si>
  <si>
    <t>Ｓ55. 4</t>
  </si>
  <si>
    <t>千浜小</t>
  </si>
  <si>
    <t>Ｈ 2. 4</t>
  </si>
  <si>
    <t>Ｓ54. 9</t>
  </si>
  <si>
    <t>小　学　校　　計</t>
  </si>
  <si>
    <t>利　用　者　数　</t>
  </si>
  <si>
    <t>大浜中</t>
  </si>
  <si>
    <t>S61</t>
  </si>
  <si>
    <t>城東中</t>
  </si>
  <si>
    <t>S59</t>
  </si>
  <si>
    <t>大須賀中</t>
  </si>
  <si>
    <t>H16</t>
  </si>
  <si>
    <t>中　学　校　　計</t>
  </si>
  <si>
    <t>　資料：スポーツ振興課</t>
  </si>
  <si>
    <t>４　小中学校児童生徒平均体位</t>
  </si>
  <si>
    <t>（単位：cm、kg）</t>
  </si>
  <si>
    <t>小　　　　　　　　　　　　　　　　　　　学</t>
  </si>
  <si>
    <t>校</t>
  </si>
  <si>
    <t>中　　　　学　　　　校</t>
  </si>
  <si>
    <t>　区　　分</t>
  </si>
  <si>
    <t>１　　年</t>
  </si>
  <si>
    <t>２　　年</t>
  </si>
  <si>
    <t>３　　年</t>
  </si>
  <si>
    <t xml:space="preserve"> 男</t>
  </si>
  <si>
    <t>男</t>
  </si>
  <si>
    <t>身　長</t>
  </si>
  <si>
    <t>国</t>
  </si>
  <si>
    <t>県</t>
  </si>
  <si>
    <t>掛川市</t>
  </si>
  <si>
    <t>体　重</t>
  </si>
  <si>
    <t>　資料：学務課</t>
  </si>
  <si>
    <t>※国・県の数値は、平成28年度平均。掛川市は平成29年度平均。</t>
  </si>
  <si>
    <t>５　小学校施設状況</t>
  </si>
  <si>
    <t>区　　分</t>
  </si>
  <si>
    <t>保</t>
  </si>
  <si>
    <t>鉄 筋</t>
  </si>
  <si>
    <t>有</t>
  </si>
  <si>
    <t>鉄 骨</t>
  </si>
  <si>
    <t>-</t>
  </si>
  <si>
    <t>面</t>
  </si>
  <si>
    <t>木 造</t>
  </si>
  <si>
    <t>積</t>
  </si>
  <si>
    <t>合 計</t>
  </si>
  <si>
    <t>建物敷地</t>
  </si>
  <si>
    <t>運動場</t>
  </si>
  <si>
    <t>合計</t>
  </si>
  <si>
    <t>屋内運動場</t>
  </si>
  <si>
    <t>水泳プール</t>
  </si>
  <si>
    <t>25×13</t>
  </si>
  <si>
    <t>25×10</t>
  </si>
  <si>
    <t>25×15</t>
  </si>
  <si>
    <t>25×12</t>
  </si>
  <si>
    <t>25×13.5</t>
  </si>
  <si>
    <t>（ｍ×ｍ）</t>
  </si>
  <si>
    <t>15× 8</t>
  </si>
  <si>
    <t>15× 7</t>
  </si>
  <si>
    <t>10× 7</t>
  </si>
  <si>
    <t>普通</t>
  </si>
  <si>
    <t>教室数</t>
  </si>
  <si>
    <t>特別</t>
  </si>
  <si>
    <t>（平成29年5月現在）　（単位：㎡）</t>
  </si>
  <si>
    <t>大坂小</t>
  </si>
  <si>
    <t>土方小</t>
  </si>
  <si>
    <t>佐束小</t>
  </si>
  <si>
    <t>中小</t>
  </si>
  <si>
    <t>合計</t>
  </si>
  <si>
    <t>水泳プール
（ｍ×ｍ）</t>
  </si>
  <si>
    <t>13× 8</t>
  </si>
  <si>
    <t>15×10</t>
  </si>
  <si>
    <t>10×7.5</t>
  </si>
  <si>
    <t>13×10</t>
  </si>
  <si>
    <t>15× 6</t>
  </si>
  <si>
    <t>教室数</t>
  </si>
  <si>
    <t>　資料：学務課</t>
  </si>
  <si>
    <t>６　中学校施設状況</t>
  </si>
  <si>
    <r>
      <t>（平成29年5月現在）（単位：</t>
    </r>
    <r>
      <rPr>
        <sz val="10"/>
        <rFont val="ＭＳ Ｐゴシック"/>
        <family val="3"/>
      </rPr>
      <t>㎡</t>
    </r>
    <r>
      <rPr>
        <sz val="10"/>
        <rFont val="ＭＳ ゴシック"/>
        <family val="3"/>
      </rPr>
      <t>）</t>
    </r>
  </si>
  <si>
    <t>栄川中</t>
  </si>
  <si>
    <t>東　中</t>
  </si>
  <si>
    <t>西　中</t>
  </si>
  <si>
    <t>桜が丘中</t>
  </si>
  <si>
    <t>原野谷中</t>
  </si>
  <si>
    <t>北　中</t>
  </si>
  <si>
    <t>大浜中</t>
  </si>
  <si>
    <t>城東中</t>
  </si>
  <si>
    <t>大須賀中</t>
  </si>
  <si>
    <t>建物面積</t>
  </si>
  <si>
    <t>合　　　計</t>
  </si>
  <si>
    <t>50×13</t>
  </si>
  <si>
    <t>50×15</t>
  </si>
  <si>
    <t>50×19</t>
  </si>
  <si>
    <t>25×19</t>
  </si>
  <si>
    <t>25×17</t>
  </si>
  <si>
    <t>資料：学務課</t>
  </si>
  <si>
    <t>２　中学校の生徒数及び教員数</t>
  </si>
  <si>
    <t>（各年度5月1日現在）</t>
  </si>
  <si>
    <t>生　　徒　　数</t>
  </si>
  <si>
    <t>１　　　　　年</t>
  </si>
  <si>
    <t>２　　　　　年</t>
  </si>
  <si>
    <t>３　　　　　年</t>
  </si>
  <si>
    <t>１学級当たり</t>
  </si>
  <si>
    <t>の生徒数</t>
  </si>
  <si>
    <t>平成24
(2012)</t>
  </si>
  <si>
    <t>25
(2013)</t>
  </si>
  <si>
    <t>26
(2014)</t>
  </si>
  <si>
    <t>27
(2015)</t>
  </si>
  <si>
    <t>28
(2016)</t>
  </si>
  <si>
    <t>29
(2017)</t>
  </si>
  <si>
    <t>東中</t>
  </si>
  <si>
    <t>西中</t>
  </si>
  <si>
    <t>北中</t>
  </si>
  <si>
    <t>城東中</t>
  </si>
  <si>
    <t>大須賀中</t>
  </si>
  <si>
    <t>３　高等学校の生徒数及び教員数</t>
  </si>
  <si>
    <t>25
(2013)</t>
  </si>
  <si>
    <t>27
(2015)</t>
  </si>
  <si>
    <t>29
(2017)</t>
  </si>
  <si>
    <t>掛川東高</t>
  </si>
  <si>
    <t>掛川西高</t>
  </si>
  <si>
    <t>掛川工業高</t>
  </si>
  <si>
    <t>横須賀高</t>
  </si>
  <si>
    <t>注：教員数は、24年度より本務者のみ。</t>
  </si>
  <si>
    <t>２４　大東総合運動場の利用状況</t>
  </si>
  <si>
    <t>　　　　　（単位：件、人）</t>
  </si>
  <si>
    <t>野　球　場</t>
  </si>
  <si>
    <t>多目的広場</t>
  </si>
  <si>
    <t>テニスコート</t>
  </si>
  <si>
    <t>プール</t>
  </si>
  <si>
    <t>グラウンドゴルフ</t>
  </si>
  <si>
    <t>年度</t>
  </si>
  <si>
    <t>件数</t>
  </si>
  <si>
    <t>人数</t>
  </si>
  <si>
    <t>昭和60
(1985)</t>
  </si>
  <si>
    <t xml:space="preserve"> …</t>
  </si>
  <si>
    <t>-</t>
  </si>
  <si>
    <t>平成元
(1989)</t>
  </si>
  <si>
    <t>５
(1993)</t>
  </si>
  <si>
    <t>10
(1998)</t>
  </si>
  <si>
    <t>15
(2003)</t>
  </si>
  <si>
    <t>20
(2008)</t>
  </si>
  <si>
    <t>24
(2012)</t>
  </si>
  <si>
    <t>-</t>
  </si>
  <si>
    <t>25
(2013)</t>
  </si>
  <si>
    <t>26
(2014)</t>
  </si>
  <si>
    <t>27
(2015)</t>
  </si>
  <si>
    <t>28
(2016)</t>
  </si>
  <si>
    <r>
      <t>２５　ビーチスポーツ公園</t>
    </r>
  </si>
  <si>
    <t>２６　大東温泉シートピア</t>
  </si>
  <si>
    <r>
      <t>　　　利用者数の推移</t>
    </r>
  </si>
  <si>
    <t>　　　利用者数の推移</t>
  </si>
  <si>
    <t>　　　　　（単位：人）</t>
  </si>
  <si>
    <t>年　度</t>
  </si>
  <si>
    <t>利用件数</t>
  </si>
  <si>
    <t>利用人数</t>
  </si>
  <si>
    <t xml:space="preserve"> 平成15 (2003)</t>
  </si>
  <si>
    <t xml:space="preserve">     20 (2008)</t>
  </si>
  <si>
    <t xml:space="preserve">     24 (2012)</t>
  </si>
  <si>
    <t xml:space="preserve">     25 (2013)</t>
  </si>
  <si>
    <t xml:space="preserve">     26 (2014)</t>
  </si>
  <si>
    <t xml:space="preserve">     27 (2015)</t>
  </si>
  <si>
    <t xml:space="preserve">     28 (2016)</t>
  </si>
  <si>
    <t>　　資料：スポーツ振興課</t>
  </si>
  <si>
    <t>　資料：観光交流課</t>
  </si>
  <si>
    <t>２７　し～すぽの利用状況</t>
  </si>
  <si>
    <t>　　　　　（単位：人）</t>
  </si>
  <si>
    <t>年度</t>
  </si>
  <si>
    <t>アリーナ</t>
  </si>
  <si>
    <t>体力測定室</t>
  </si>
  <si>
    <t>トレーニングルーム</t>
  </si>
  <si>
    <t>会議室</t>
  </si>
  <si>
    <t>その他</t>
  </si>
  <si>
    <t>平成26
(2014)</t>
  </si>
  <si>
    <t>　　資料：スポーツ振興課</t>
  </si>
  <si>
    <t>２８　生涯学習センター利用状況</t>
  </si>
  <si>
    <t>(単位：回、人)</t>
  </si>
  <si>
    <t>年　度</t>
  </si>
  <si>
    <t>平　成  10 (1998)</t>
  </si>
  <si>
    <t>15 (2003)</t>
  </si>
  <si>
    <t>20 (2008)</t>
  </si>
  <si>
    <t>25 (2013)</t>
  </si>
  <si>
    <t>26 (2014)</t>
  </si>
  <si>
    <t>27 (2015)</t>
  </si>
  <si>
    <t>28 (2016)</t>
  </si>
  <si>
    <t>類　別</t>
  </si>
  <si>
    <t>回数</t>
  </si>
  <si>
    <t>人数</t>
  </si>
  <si>
    <t>回数</t>
  </si>
  <si>
    <t>人数</t>
  </si>
  <si>
    <t>ホ｜ル</t>
  </si>
  <si>
    <t>全席</t>
  </si>
  <si>
    <t>固定席</t>
  </si>
  <si>
    <t>ﾘﾊｰｻﾙ等</t>
  </si>
  <si>
    <t>リハーサル室</t>
  </si>
  <si>
    <t>第１会議室</t>
  </si>
  <si>
    <t>第２会議室</t>
  </si>
  <si>
    <t>第３会議室</t>
  </si>
  <si>
    <t>第４会議室</t>
  </si>
  <si>
    <t>料理室</t>
  </si>
  <si>
    <t>和室</t>
  </si>
  <si>
    <t>工作室</t>
  </si>
  <si>
    <t>催物広場</t>
  </si>
  <si>
    <t>ギャラリー</t>
  </si>
  <si>
    <t>ホール移動席</t>
  </si>
  <si>
    <t xml:space="preserve">- </t>
  </si>
  <si>
    <t>-</t>
  </si>
  <si>
    <t>　資料：文化振興課</t>
  </si>
  <si>
    <t>２９　美感ホール利用状況</t>
  </si>
  <si>
    <t>（単位：回、人）</t>
  </si>
  <si>
    <t>　　　種別
年度</t>
  </si>
  <si>
    <t>ホール</t>
  </si>
  <si>
    <t>会議室</t>
  </si>
  <si>
    <t>第 １</t>
  </si>
  <si>
    <t>第 ２</t>
  </si>
  <si>
    <t>併用</t>
  </si>
  <si>
    <t>回数</t>
  </si>
  <si>
    <t>平成5 (1993)</t>
  </si>
  <si>
    <t xml:space="preserve">   10 (1998)</t>
  </si>
  <si>
    <t xml:space="preserve">   15 (2003)</t>
  </si>
  <si>
    <t xml:space="preserve">   20 (2008)</t>
  </si>
  <si>
    <t xml:space="preserve">   24 (2012)</t>
  </si>
  <si>
    <t xml:space="preserve">   25 (2013)</t>
  </si>
  <si>
    <t xml:space="preserve">   26 (2014)</t>
  </si>
  <si>
    <t xml:space="preserve">   27 (2015)</t>
  </si>
  <si>
    <t xml:space="preserve">   28 (2016)</t>
  </si>
  <si>
    <t>１５　小学校体育館開放状況</t>
  </si>
  <si>
    <t>（平成28年度） （単位：回、人）</t>
  </si>
  <si>
    <t>施 設 の 名 称</t>
  </si>
  <si>
    <t>の　べ　回　数</t>
  </si>
  <si>
    <t>利　用　者　数</t>
  </si>
  <si>
    <t>日　坂　小</t>
  </si>
  <si>
    <t>Ｓ57. 3</t>
  </si>
  <si>
    <t>Ｓ58. 3</t>
  </si>
  <si>
    <t>Ｓ57. 4</t>
  </si>
  <si>
    <t>Ｓ58. 4</t>
  </si>
  <si>
    <t>城　北　小</t>
  </si>
  <si>
    <t>Ｈ元. 4</t>
  </si>
  <si>
    <t>掛　一　小</t>
  </si>
  <si>
    <t>Ｓ63. 4</t>
  </si>
  <si>
    <t>掛　二　小</t>
  </si>
  <si>
    <t>Ｓ60. 4</t>
  </si>
  <si>
    <t>中　央　小</t>
  </si>
  <si>
    <t>曽　我　小</t>
  </si>
  <si>
    <t>Ｓ59. 4</t>
  </si>
  <si>
    <t>桜　木　小</t>
  </si>
  <si>
    <t>原　谷　小</t>
  </si>
  <si>
    <t>原　田　小</t>
  </si>
  <si>
    <t>西　郷　小</t>
  </si>
  <si>
    <t>倉　真　小</t>
  </si>
  <si>
    <t>Ｓ62. 4</t>
  </si>
  <si>
    <t>千　浜　小</t>
  </si>
  <si>
    <t>Ｓ54. 4</t>
  </si>
  <si>
    <t>大　坂　小</t>
  </si>
  <si>
    <t>土　方　小</t>
  </si>
  <si>
    <t>佐　束　小</t>
  </si>
  <si>
    <t>中　　　　小</t>
  </si>
  <si>
    <t>Ｓ56. 4</t>
  </si>
  <si>
    <t>大　渕　小</t>
  </si>
  <si>
    <t>計</t>
  </si>
  <si>
    <t>１６　中学校体育館開放状況</t>
  </si>
  <si>
    <t>（平成28年度）（単位：回、人）</t>
  </si>
  <si>
    <t>利　用　者　数</t>
  </si>
  <si>
    <t>栄　川　中</t>
  </si>
  <si>
    <t>Ｓ54. 1</t>
  </si>
  <si>
    <t>東　　　　中</t>
  </si>
  <si>
    <t>Ｓ49. 3</t>
  </si>
  <si>
    <t>西　　　　中</t>
  </si>
  <si>
    <t>Ｓ49.12</t>
  </si>
  <si>
    <t>Ｓ53.12</t>
  </si>
  <si>
    <t>Ｓ52. 3</t>
  </si>
  <si>
    <t>北　　　　中</t>
  </si>
  <si>
    <t>Ｓ51.12</t>
  </si>
  <si>
    <t>城　東　中</t>
  </si>
  <si>
    <t>大　浜　中</t>
  </si>
  <si>
    <t>Ｈ16.12</t>
  </si>
  <si>
    <t>３０　文化会館シオーネ利用状況</t>
  </si>
  <si>
    <t>（単位：回、人）</t>
  </si>
  <si>
    <t xml:space="preserve">年度 </t>
  </si>
  <si>
    <t>平成26 (2014)</t>
  </si>
  <si>
    <t>28 (2016)</t>
  </si>
  <si>
    <t xml:space="preserve"> 種別</t>
  </si>
  <si>
    <t>回数</t>
  </si>
  <si>
    <t>人数</t>
  </si>
  <si>
    <t>大ホール</t>
  </si>
  <si>
    <t>公演等</t>
  </si>
  <si>
    <t>ﾘﾊｰｻﾙ・準備</t>
  </si>
  <si>
    <t>小ホール</t>
  </si>
  <si>
    <t>大会議室</t>
  </si>
  <si>
    <t>小会議室</t>
  </si>
  <si>
    <t>和室</t>
  </si>
  <si>
    <t>楽屋</t>
  </si>
  <si>
    <t>稽古場</t>
  </si>
  <si>
    <t>ｽﾀｯﾌﾙｰﾑ</t>
  </si>
  <si>
    <t>展示ホール</t>
  </si>
  <si>
    <t>野外ステージ</t>
  </si>
  <si>
    <t>資料：文化振興課</t>
  </si>
  <si>
    <t>３１ 大東北公民館利用状況</t>
  </si>
  <si>
    <t>３２ 大須賀中央公民館利用状況</t>
  </si>
  <si>
    <t>年度・月</t>
  </si>
  <si>
    <t>回数</t>
  </si>
  <si>
    <t>人数</t>
  </si>
  <si>
    <t>平成24 (2012)</t>
  </si>
  <si>
    <t xml:space="preserve">    25 (2013)</t>
  </si>
  <si>
    <t xml:space="preserve">    25 (2013)</t>
  </si>
  <si>
    <t xml:space="preserve">    26 (2014)</t>
  </si>
  <si>
    <t xml:space="preserve">    27 (2015)</t>
  </si>
  <si>
    <t xml:space="preserve">    28 (2016)</t>
  </si>
  <si>
    <t xml:space="preserve">    28 (2016)</t>
  </si>
  <si>
    <t>平成28年4月</t>
  </si>
  <si>
    <t>5月</t>
  </si>
  <si>
    <t xml:space="preserve"> 5月</t>
  </si>
  <si>
    <t>6月</t>
  </si>
  <si>
    <t xml:space="preserve"> 6月</t>
  </si>
  <si>
    <t>7月</t>
  </si>
  <si>
    <t xml:space="preserve"> 7月</t>
  </si>
  <si>
    <t>8月</t>
  </si>
  <si>
    <t xml:space="preserve"> 8月</t>
  </si>
  <si>
    <t>9月</t>
  </si>
  <si>
    <t xml:space="preserve"> 9月</t>
  </si>
  <si>
    <t>10月</t>
  </si>
  <si>
    <t>11月</t>
  </si>
  <si>
    <t>12月</t>
  </si>
  <si>
    <t>平成29年1月</t>
  </si>
  <si>
    <t>2月</t>
  </si>
  <si>
    <t xml:space="preserve"> 2月</t>
  </si>
  <si>
    <t>3月</t>
  </si>
  <si>
    <t xml:space="preserve"> 3月</t>
  </si>
  <si>
    <t>　資料：社会教育課</t>
  </si>
  <si>
    <t>※平成28年9月11日～平成29年1月6日の間、天井改修工事のため全館休館</t>
  </si>
  <si>
    <t>１７　海洋センター利用状況</t>
  </si>
  <si>
    <t>（単位：回、人）</t>
  </si>
  <si>
    <t>掛川海洋センター</t>
  </si>
  <si>
    <t>大東海洋センター</t>
  </si>
  <si>
    <t>大須賀海洋センター</t>
  </si>
  <si>
    <t>合　　　　計</t>
  </si>
  <si>
    <t>研　修　室</t>
  </si>
  <si>
    <t>体　育　館</t>
  </si>
  <si>
    <t>艇　　　庫</t>
  </si>
  <si>
    <t>プ　ー　ル</t>
  </si>
  <si>
    <t>回　数</t>
  </si>
  <si>
    <t>人　数</t>
  </si>
  <si>
    <t xml:space="preserve">    25 (2013)</t>
  </si>
  <si>
    <t xml:space="preserve">    26 (2014)</t>
  </si>
  <si>
    <t xml:space="preserve">    27 (2015)</t>
  </si>
  <si>
    <t xml:space="preserve">    28 (2016)</t>
  </si>
  <si>
    <t>※二階会議室含む。</t>
  </si>
  <si>
    <t>１８　いこいの広場施設利用状況</t>
  </si>
  <si>
    <t>年度</t>
  </si>
  <si>
    <t>総　　　数</t>
  </si>
  <si>
    <t>野　球　場</t>
  </si>
  <si>
    <t>多　目　的　広　場</t>
  </si>
  <si>
    <t>テ ニ ス コ ー ト</t>
  </si>
  <si>
    <t>プ ー ル</t>
  </si>
  <si>
    <t>和　　　　室</t>
  </si>
  <si>
    <t>件　数</t>
  </si>
  <si>
    <t>昭和51 (1976)</t>
  </si>
  <si>
    <t xml:space="preserve">    55 (1980)</t>
  </si>
  <si>
    <t xml:space="preserve">    60 (1985)</t>
  </si>
  <si>
    <t>平成元 (1989)</t>
  </si>
  <si>
    <t xml:space="preserve">    ５ (1993)</t>
  </si>
  <si>
    <t xml:space="preserve">    10 (1998)</t>
  </si>
  <si>
    <t xml:space="preserve">    15 (2003)</t>
  </si>
  <si>
    <t xml:space="preserve">    20 (2008)</t>
  </si>
  <si>
    <t>－</t>
  </si>
  <si>
    <t xml:space="preserve">    24 (2012)</t>
  </si>
  <si>
    <t xml:space="preserve">     25 (2013)</t>
  </si>
  <si>
    <t xml:space="preserve">     26 (2014)</t>
  </si>
  <si>
    <t xml:space="preserve">     27 (2015)</t>
  </si>
  <si>
    <t>－</t>
  </si>
  <si>
    <t xml:space="preserve">     28 (2016)</t>
  </si>
  <si>
    <t>１９　総合体育館さんりーな利用状況</t>
  </si>
  <si>
    <t>年 度</t>
  </si>
  <si>
    <t>アリーナ</t>
  </si>
  <si>
    <t>武道場</t>
  </si>
  <si>
    <t>研修室</t>
  </si>
  <si>
    <t>プール</t>
  </si>
  <si>
    <t>トレーニ
ング室</t>
  </si>
  <si>
    <t>弓道場</t>
  </si>
  <si>
    <t>ランニング
コース</t>
  </si>
  <si>
    <t>スタジオ
プログラム</t>
  </si>
  <si>
    <t>大会
観客</t>
  </si>
  <si>
    <t>視察
見学</t>
  </si>
  <si>
    <t>キッズルーム ほか</t>
  </si>
  <si>
    <t>平成23</t>
  </si>
  <si>
    <t>(2011)</t>
  </si>
  <si>
    <t>(2016)</t>
  </si>
  <si>
    <t>２０　安養寺運動公園利用状況</t>
  </si>
  <si>
    <t>種別</t>
  </si>
  <si>
    <t>ゲートボール場</t>
  </si>
  <si>
    <t>多目的広場</t>
  </si>
  <si>
    <t>テニスコート</t>
  </si>
  <si>
    <t>プール</t>
  </si>
  <si>
    <t>ミーティング
ルーム</t>
  </si>
  <si>
    <t>平成5</t>
  </si>
  <si>
    <t>(1993)</t>
  </si>
  <si>
    <t>(1998)</t>
  </si>
  <si>
    <t>(2003)</t>
  </si>
  <si>
    <t>(2008)</t>
  </si>
  <si>
    <t>-</t>
  </si>
  <si>
    <t>２１　大東北運動場の利用状況</t>
  </si>
  <si>
    <t>区分</t>
  </si>
  <si>
    <t>平成5 (1993)</t>
  </si>
  <si>
    <t xml:space="preserve">   10 (1998)</t>
  </si>
  <si>
    <t xml:space="preserve">   15 (2003)</t>
  </si>
  <si>
    <t xml:space="preserve">   20 (2008)</t>
  </si>
  <si>
    <t xml:space="preserve">   24 (2012)</t>
  </si>
  <si>
    <t xml:space="preserve">   25 (2013)</t>
  </si>
  <si>
    <t xml:space="preserve">   26 (2014)</t>
  </si>
  <si>
    <t xml:space="preserve">   27 (2015)</t>
  </si>
  <si>
    <t xml:space="preserve">   28 (2016)</t>
  </si>
  <si>
    <t>　資料：スポーツ振興課</t>
  </si>
  <si>
    <t>２２　大須賀運動場の利用状況</t>
  </si>
  <si>
    <t>（単位：件、人）</t>
  </si>
  <si>
    <t>　区分</t>
  </si>
  <si>
    <t>運　動　場</t>
  </si>
  <si>
    <t>計</t>
  </si>
  <si>
    <t>平成15 (2003)</t>
  </si>
  <si>
    <t xml:space="preserve">    24 (2012)</t>
  </si>
  <si>
    <t xml:space="preserve">    26 (2014)</t>
  </si>
  <si>
    <t xml:space="preserve">    27 (2015)</t>
  </si>
  <si>
    <t xml:space="preserve">    28 (2016)</t>
  </si>
  <si>
    <t>２３　下垂木多目的広場の利用状況</t>
  </si>
  <si>
    <t>芝 生 広 場</t>
  </si>
  <si>
    <t xml:space="preserve">    26 (2014)</t>
  </si>
  <si>
    <t>３３　図書館の状況</t>
  </si>
  <si>
    <t>（１）主要指標　　</t>
  </si>
  <si>
    <r>
      <t>（平成29</t>
    </r>
    <r>
      <rPr>
        <sz val="10.45"/>
        <color indexed="8"/>
        <rFont val="ＭＳ ゴシック"/>
        <family val="3"/>
      </rPr>
      <t>年3月31日現在）</t>
    </r>
  </si>
  <si>
    <t xml:space="preserve">中央図書館
</t>
  </si>
  <si>
    <t>資料総数</t>
  </si>
  <si>
    <t>点</t>
  </si>
  <si>
    <t>図書冊数</t>
  </si>
  <si>
    <t>冊</t>
  </si>
  <si>
    <t xml:space="preserve">   延べ貸出点数</t>
  </si>
  <si>
    <t xml:space="preserve">大東図書館
</t>
  </si>
  <si>
    <t xml:space="preserve">大須賀図書館
</t>
  </si>
  <si>
    <t>参　　考</t>
  </si>
  <si>
    <t xml:space="preserve">   資料費決算額</t>
  </si>
  <si>
    <t>円</t>
  </si>
  <si>
    <t>（市民一人あたり245.84円）</t>
  </si>
  <si>
    <t xml:space="preserve">   個人登録者数</t>
  </si>
  <si>
    <t>人</t>
  </si>
  <si>
    <t>（登録率82.11 ％）</t>
  </si>
  <si>
    <t>（２）年度別蔵書数</t>
  </si>
  <si>
    <t>〔中央図書館〕</t>
  </si>
  <si>
    <t>（各年度末の集計）</t>
  </si>
  <si>
    <t>平成10
(1998)</t>
  </si>
  <si>
    <t>15
(2003)</t>
  </si>
  <si>
    <t>20
(2008)</t>
  </si>
  <si>
    <t>25
(2013)</t>
  </si>
  <si>
    <t>26
(2014)</t>
  </si>
  <si>
    <t>27
(2015)</t>
  </si>
  <si>
    <t>28
(2016)</t>
  </si>
  <si>
    <t>項　目</t>
  </si>
  <si>
    <t>一般図書</t>
  </si>
  <si>
    <t>児童図書</t>
  </si>
  <si>
    <t>郷土図書</t>
  </si>
  <si>
    <t>図書計</t>
  </si>
  <si>
    <t>ＡＶ資料</t>
  </si>
  <si>
    <t>複製絵画･おもちゃ</t>
  </si>
  <si>
    <t>－</t>
  </si>
  <si>
    <t>〔大東図書館〕</t>
  </si>
  <si>
    <t>15
(2003)</t>
  </si>
  <si>
    <t>20
(2008)</t>
  </si>
  <si>
    <t>25
(2013)</t>
  </si>
  <si>
    <t>26
(2014)</t>
  </si>
  <si>
    <t>28
(2016)</t>
  </si>
  <si>
    <t>…</t>
  </si>
  <si>
    <t>…</t>
  </si>
  <si>
    <t>…</t>
  </si>
  <si>
    <t>－</t>
  </si>
  <si>
    <t>※平成17年度以前は北公民館・千浜農村環境改善センター</t>
  </si>
  <si>
    <t>〔大須賀図書館〕</t>
  </si>
  <si>
    <t>15
(2003)</t>
  </si>
  <si>
    <t>25
(2013)</t>
  </si>
  <si>
    <t>26
(2014)</t>
  </si>
  <si>
    <t>27
(2015)</t>
  </si>
  <si>
    <t>28
(2016)</t>
  </si>
  <si>
    <t>－</t>
  </si>
  <si>
    <t>-</t>
  </si>
  <si>
    <t>-</t>
  </si>
  <si>
    <t>（５）図書受入数</t>
  </si>
  <si>
    <t>（平成28年度）　（単位：冊）</t>
  </si>
  <si>
    <t>分　　類</t>
  </si>
  <si>
    <t>中央図書館</t>
  </si>
  <si>
    <t>大東図書館</t>
  </si>
  <si>
    <t>大須賀図書館</t>
  </si>
  <si>
    <t>一　般</t>
  </si>
  <si>
    <t>児　童</t>
  </si>
  <si>
    <t>郷　土</t>
  </si>
  <si>
    <t>郷 土</t>
  </si>
  <si>
    <t>０　総　　記</t>
  </si>
  <si>
    <t>０　総　　記</t>
  </si>
  <si>
    <t>１　哲　　学</t>
  </si>
  <si>
    <t>２　歴　　史</t>
  </si>
  <si>
    <t>２　歴　　史</t>
  </si>
  <si>
    <t>３　社会科学</t>
  </si>
  <si>
    <t>４　自然科学</t>
  </si>
  <si>
    <t>５　技　　術</t>
  </si>
  <si>
    <t>６　産　　業</t>
  </si>
  <si>
    <t>７　芸　　術</t>
  </si>
  <si>
    <t>８　言　　語</t>
  </si>
  <si>
    <t>９　文　　学</t>
  </si>
  <si>
    <t>９　文　　学</t>
  </si>
  <si>
    <t>寄　贈　他</t>
  </si>
  <si>
    <t>小　　計</t>
  </si>
  <si>
    <t>Ｅ　絵　　本</t>
  </si>
  <si>
    <t>Ｃ　紙 芝 居</t>
  </si>
  <si>
    <t>Ｃ　紙 芝 居</t>
  </si>
  <si>
    <t>図　書　計</t>
  </si>
  <si>
    <t>ＡＶ資料計</t>
  </si>
  <si>
    <t>複製絵画・おもちゃ</t>
  </si>
  <si>
    <t>合　　計</t>
  </si>
  <si>
    <t>移動図書館（中央）</t>
  </si>
  <si>
    <t>移動図書館（大東）</t>
  </si>
  <si>
    <t>合　　　計</t>
  </si>
  <si>
    <t>１　哲　　学</t>
  </si>
  <si>
    <t>２　歴　　史</t>
  </si>
  <si>
    <t>３　社会科学</t>
  </si>
  <si>
    <t>４　自然科学</t>
  </si>
  <si>
    <t>５　技　　術</t>
  </si>
  <si>
    <t>６　産　　業</t>
  </si>
  <si>
    <t>８　言　　語</t>
  </si>
  <si>
    <t>９　文　　学</t>
  </si>
  <si>
    <t>文　庫　他</t>
  </si>
  <si>
    <t>（６）年齢別新規登録者数</t>
  </si>
  <si>
    <t>〔中央図書館〕</t>
  </si>
  <si>
    <t>（単位：人）</t>
  </si>
  <si>
    <t>０～12歳</t>
  </si>
  <si>
    <t xml:space="preserve"> 13～18歳</t>
  </si>
  <si>
    <t>19歳以上</t>
  </si>
  <si>
    <t>計</t>
  </si>
  <si>
    <t>平成24</t>
  </si>
  <si>
    <t>(2012)</t>
  </si>
  <si>
    <t>〔大東図書館〕</t>
  </si>
  <si>
    <t>（単位：人）</t>
  </si>
  <si>
    <t>〔大須賀図書館〕</t>
  </si>
  <si>
    <t>（７）視覚障害者等資料</t>
  </si>
  <si>
    <t>（平成28年度）</t>
  </si>
  <si>
    <t>図書館</t>
  </si>
  <si>
    <t>分類</t>
  </si>
  <si>
    <t>冊数</t>
  </si>
  <si>
    <t>大活字本(拡大写本)</t>
  </si>
  <si>
    <t>点字図書</t>
  </si>
  <si>
    <t>朗読テープ等</t>
  </si>
  <si>
    <t>外国語図書</t>
  </si>
  <si>
    <t>　資料：図書館</t>
  </si>
  <si>
    <t>３４　掛川城天守閣・御殿入場者の推移</t>
  </si>
  <si>
    <t>（単位：人）</t>
  </si>
  <si>
    <t>年　度</t>
  </si>
  <si>
    <t>総　　数</t>
  </si>
  <si>
    <t>大　　人</t>
  </si>
  <si>
    <t>小　　人</t>
  </si>
  <si>
    <t>優待券</t>
  </si>
  <si>
    <t>25
(2013)</t>
  </si>
  <si>
    <t>26
(2014)</t>
  </si>
  <si>
    <t>27
(2015)</t>
  </si>
  <si>
    <t>28
(2016)</t>
  </si>
  <si>
    <t>　資料：文化振興課</t>
  </si>
  <si>
    <t>　　平成６年４月３日天守閣復元</t>
  </si>
  <si>
    <t>３５　二の丸美術館入館者の推移</t>
  </si>
  <si>
    <t>（単位：人）</t>
  </si>
  <si>
    <t>大　　人</t>
  </si>
  <si>
    <t>25
(2013)</t>
  </si>
  <si>
    <t>３６　二の丸茶室入場者の推移</t>
  </si>
  <si>
    <t>（単位：人）</t>
  </si>
  <si>
    <t xml:space="preserve"> 総入館者数</t>
  </si>
  <si>
    <t>利用回数</t>
  </si>
  <si>
    <t>利用人数</t>
  </si>
  <si>
    <t>大　人</t>
  </si>
  <si>
    <t>小　人</t>
  </si>
  <si>
    <t>優待券</t>
  </si>
  <si>
    <t>３７　竹の丸入場者の推移</t>
  </si>
  <si>
    <t>25
(2013)</t>
  </si>
  <si>
    <t>27
(2015)</t>
  </si>
  <si>
    <t>注：平成21年6月1日開館、利用回数・人数は貸室</t>
  </si>
  <si>
    <t>３８　清水邸庭園入場者の推移</t>
  </si>
  <si>
    <t xml:space="preserve"> （単位：人）</t>
  </si>
  <si>
    <t>平成23(2011)</t>
  </si>
  <si>
    <t>24(2012)</t>
  </si>
  <si>
    <t>25(2013)</t>
  </si>
  <si>
    <t>26(2014)</t>
  </si>
  <si>
    <t>27(2015)</t>
  </si>
  <si>
    <t>28(2016)</t>
  </si>
  <si>
    <t>入園者数</t>
  </si>
  <si>
    <t>（３）種類別蔵書数　　　　</t>
  </si>
  <si>
    <t>（平成29年3月31日現在） （単位：冊）</t>
  </si>
  <si>
    <t>郷　土</t>
  </si>
  <si>
    <t>０　総　  記</t>
  </si>
  <si>
    <t>１　哲　　学</t>
  </si>
  <si>
    <t>３　社会科学</t>
  </si>
  <si>
    <t>５　技　　術</t>
  </si>
  <si>
    <t>６　産　　業</t>
  </si>
  <si>
    <t>７　芸　　術</t>
  </si>
  <si>
    <t>８　言　　語</t>
  </si>
  <si>
    <t>Ｅ　絵　　本</t>
  </si>
  <si>
    <t>Ｐ　紙 芝 居</t>
  </si>
  <si>
    <t>Ａ　カセット</t>
  </si>
  <si>
    <t>Ｃ　ＣＤ</t>
  </si>
  <si>
    <t>Ｖ　ビデオ</t>
  </si>
  <si>
    <t>　　ＤＶＤ</t>
  </si>
  <si>
    <t>　　郷土資料等</t>
  </si>
  <si>
    <t>　　複製絵画</t>
  </si>
  <si>
    <t>　　おもちゃ他</t>
  </si>
  <si>
    <t>ＡＶ等資料計</t>
  </si>
  <si>
    <t>移動図書館（大東）</t>
  </si>
  <si>
    <t>郷土</t>
  </si>
  <si>
    <t>０　総　  記</t>
  </si>
  <si>
    <t>１　哲　　学</t>
  </si>
  <si>
    <t>２　歴　　史</t>
  </si>
  <si>
    <t>３　社会科学</t>
  </si>
  <si>
    <t>４　自然科学</t>
  </si>
  <si>
    <t>５　技　　術</t>
  </si>
  <si>
    <t>６　産　　業</t>
  </si>
  <si>
    <t>７　芸　　術</t>
  </si>
  <si>
    <t>９　文　　学</t>
  </si>
  <si>
    <t>Ｅ　絵　　本</t>
  </si>
  <si>
    <t>Ｐ　紙 芝 居</t>
  </si>
  <si>
    <t>Ａ　カセット</t>
  </si>
  <si>
    <t>Ｃ　ＣＤ</t>
  </si>
  <si>
    <t>Ｖ　ビデオ</t>
  </si>
  <si>
    <t>　　ＤＶＤ</t>
  </si>
  <si>
    <t>（４）貸出冊数・貸出人数</t>
  </si>
  <si>
    <t>（単位：冊、人）</t>
  </si>
  <si>
    <t>開館
日数</t>
  </si>
  <si>
    <t>貸　　　出　　　冊　　　数</t>
  </si>
  <si>
    <t>年齢別貸出人数</t>
  </si>
  <si>
    <t>一般</t>
  </si>
  <si>
    <t>児童</t>
  </si>
  <si>
    <t>雑誌</t>
  </si>
  <si>
    <t>ＡＶ</t>
  </si>
  <si>
    <t>絵画</t>
  </si>
  <si>
    <t>郷土他</t>
  </si>
  <si>
    <t>0～12歳</t>
  </si>
  <si>
    <t>13～18歳</t>
  </si>
  <si>
    <t>19歳～</t>
  </si>
  <si>
    <t>25
(2013)</t>
  </si>
  <si>
    <t>26
(2014)</t>
  </si>
  <si>
    <t>27
(2015)</t>
  </si>
  <si>
    <t>〔中央図書館（移動図書館）〕</t>
  </si>
  <si>
    <t>雑誌等</t>
  </si>
  <si>
    <t>平成24(2012)</t>
  </si>
  <si>
    <t xml:space="preserve">    25(2013)</t>
  </si>
  <si>
    <t xml:space="preserve">    26(2014)</t>
  </si>
  <si>
    <t xml:space="preserve">    27(2015)</t>
  </si>
  <si>
    <t xml:space="preserve">    28(2016)</t>
  </si>
  <si>
    <t>（単位：冊、人）</t>
  </si>
  <si>
    <t>ＡＶ他</t>
  </si>
  <si>
    <t xml:space="preserve">    26(2014)</t>
  </si>
  <si>
    <t xml:space="preserve">    27(2015)</t>
  </si>
  <si>
    <t xml:space="preserve">    28(2016)</t>
  </si>
  <si>
    <t>〔大東図書館（移動図書館）〕</t>
  </si>
  <si>
    <t xml:space="preserve">    26(2014)</t>
  </si>
  <si>
    <t xml:space="preserve">    28(2016)</t>
  </si>
  <si>
    <t xml:space="preserve">    26(2014)</t>
  </si>
  <si>
    <t xml:space="preserve">    28(2016)</t>
  </si>
  <si>
    <t>文化財一覧表</t>
  </si>
  <si>
    <t>（平成29年 4月 1日現在）</t>
  </si>
  <si>
    <t>指 定 区 分</t>
  </si>
  <si>
    <t>指 定 区 分</t>
  </si>
  <si>
    <t>名　　　　　　　称</t>
  </si>
  <si>
    <t>指定年月日</t>
  </si>
  <si>
    <t>所 在 地</t>
  </si>
  <si>
    <t>・</t>
  </si>
  <si>
    <t>所 有 者</t>
  </si>
  <si>
    <t>国指定</t>
  </si>
  <si>
    <t>建造物</t>
  </si>
  <si>
    <t>掛川城御殿</t>
  </si>
  <si>
    <t>S55. 1.26</t>
  </si>
  <si>
    <t>掛川</t>
  </si>
  <si>
    <t>掛川市</t>
  </si>
  <si>
    <t>旧遠江国報徳社公会堂</t>
  </si>
  <si>
    <t>H21. 6.30</t>
  </si>
  <si>
    <t>・</t>
  </si>
  <si>
    <t>・</t>
  </si>
  <si>
    <t>大日本報徳社</t>
  </si>
  <si>
    <t>（大日本報徳社大講堂）</t>
  </si>
  <si>
    <t>史跡</t>
  </si>
  <si>
    <t>高天神城跡</t>
  </si>
  <si>
    <t>S50.10.16</t>
  </si>
  <si>
    <t>上土方他</t>
  </si>
  <si>
    <t>高天神社他</t>
  </si>
  <si>
    <t>横須賀城跡</t>
  </si>
  <si>
    <t>S56. 5. 8</t>
  </si>
  <si>
    <t>山崎他</t>
  </si>
  <si>
    <t>掛川市他</t>
  </si>
  <si>
    <t>和田岡古墳群</t>
  </si>
  <si>
    <t>H 8. 3.29</t>
  </si>
  <si>
    <t>和田岡</t>
  </si>
  <si>
    <t>掛川市他</t>
  </si>
  <si>
    <t>県指定</t>
  </si>
  <si>
    <t>龍華院大猷院霊屋 附春日厨子</t>
  </si>
  <si>
    <t>S29. 1.30</t>
  </si>
  <si>
    <t>龍華院</t>
  </si>
  <si>
    <t>窓泉寺山門　附棟札</t>
  </si>
  <si>
    <t>S55. 3.21</t>
  </si>
  <si>
    <t>西大渕</t>
  </si>
  <si>
    <t>窓泉寺</t>
  </si>
  <si>
    <t>三熊野神社本殿</t>
  </si>
  <si>
    <t>H 8.11.18</t>
  </si>
  <si>
    <t>H 8.11.18</t>
  </si>
  <si>
    <t>三熊野神社</t>
  </si>
  <si>
    <t>赤山神社本殿 附棟札2、銘板1</t>
  </si>
  <si>
    <t>H10. 3.17</t>
  </si>
  <si>
    <t>海戸</t>
  </si>
  <si>
    <t>赤山神社</t>
  </si>
  <si>
    <t xml:space="preserve">大日本報徳社淡山翁記念報徳図書館                  </t>
  </si>
  <si>
    <t>H13.11.26</t>
  </si>
  <si>
    <t>大日本報徳社</t>
  </si>
  <si>
    <t>　　　　　　　　 附設計図案､絵葉書</t>
  </si>
  <si>
    <t>大日本報徳社 正門</t>
  </si>
  <si>
    <t>旧有栖川宮熾仁親王邸御座所及び侍女部屋</t>
  </si>
  <si>
    <t>H26. 3.14</t>
  </si>
  <si>
    <t>（大日本報徳社仰徳記念館及び仰徳学寮）</t>
  </si>
  <si>
    <t>旧遠江国報徳社第三館掛川事務所</t>
  </si>
  <si>
    <t>（大日本報徳社冀北学舎）</t>
  </si>
  <si>
    <t>絵画</t>
  </si>
  <si>
    <t>松平遠江守定吉画像</t>
  </si>
  <si>
    <t>S32.12.25</t>
  </si>
  <si>
    <t>仁藤</t>
  </si>
  <si>
    <t>真如寺</t>
  </si>
  <si>
    <t>紙本墨画揚柳観音像（1幅）</t>
  </si>
  <si>
    <t>S49. 4.18</t>
  </si>
  <si>
    <t>S49. 4.18</t>
  </si>
  <si>
    <t>貞永寺</t>
  </si>
  <si>
    <t>貞永寺</t>
  </si>
  <si>
    <t>紙本墨画臨済・百丈禅師像（2幅）</t>
  </si>
  <si>
    <t>貞永寺</t>
  </si>
  <si>
    <t>紙本墨画達磨像（1幅）</t>
  </si>
  <si>
    <t>絹本著色真人図（1幅）</t>
  </si>
  <si>
    <t>山崎</t>
  </si>
  <si>
    <t>撰要寺</t>
  </si>
  <si>
    <t>村松以弘筆「白糸瀑図」</t>
  </si>
  <si>
    <t>H 8. 3.12</t>
  </si>
  <si>
    <t>掛川市</t>
  </si>
  <si>
    <t>三熊野神社絵馬（44点）</t>
  </si>
  <si>
    <t>黒田清輝作「岡田良一郎肖像」</t>
  </si>
  <si>
    <t>H20. 3.21</t>
  </si>
  <si>
    <t>工芸</t>
  </si>
  <si>
    <t>大尾山　鰐口</t>
  </si>
  <si>
    <t>居尻</t>
  </si>
  <si>
    <t>顕光寺</t>
  </si>
  <si>
    <t>刀　銘義助</t>
  </si>
  <si>
    <t>S33. 4.15</t>
  </si>
  <si>
    <t>個人</t>
  </si>
  <si>
    <t>刀　銘於南紀重国造</t>
  </si>
  <si>
    <t>S38. 2.19</t>
  </si>
  <si>
    <t>考古資料</t>
  </si>
  <si>
    <t>宇洞ヶ谷横穴墳出土遺物一括</t>
  </si>
  <si>
    <t>S43. 3.19</t>
  </si>
  <si>
    <t>長谷</t>
  </si>
  <si>
    <t>史跡</t>
  </si>
  <si>
    <t>撰要寺墓塔群</t>
  </si>
  <si>
    <t>S58. 9.27</t>
  </si>
  <si>
    <t>天然記念物</t>
  </si>
  <si>
    <t>大尾山 鳥居スギ</t>
  </si>
  <si>
    <t>峯貝戸の大クワ</t>
  </si>
  <si>
    <t>S33.10.30</t>
  </si>
  <si>
    <t>東山</t>
  </si>
  <si>
    <t>伊達方の大ヒイラギ</t>
  </si>
  <si>
    <t>S46. 8. 3</t>
  </si>
  <si>
    <t>伊達方</t>
  </si>
  <si>
    <t>本勝寺ナギ・マキの門</t>
  </si>
  <si>
    <t>川久保</t>
  </si>
  <si>
    <t>本勝寺</t>
  </si>
  <si>
    <t>本勝寺</t>
  </si>
  <si>
    <t>中新井池のオニバス</t>
  </si>
  <si>
    <t>S58. 2.25</t>
  </si>
  <si>
    <t>大渕</t>
  </si>
  <si>
    <t>財務省</t>
  </si>
  <si>
    <t>阿波々神社の社叢</t>
  </si>
  <si>
    <t>初馬</t>
  </si>
  <si>
    <t>阿波々神社</t>
  </si>
  <si>
    <t>無形民俗</t>
  </si>
  <si>
    <t>獅子舞 かんからまち</t>
  </si>
  <si>
    <t>S30.11. 1</t>
  </si>
  <si>
    <t>かんからまち保存会</t>
  </si>
  <si>
    <t>三社祭礼囃子</t>
  </si>
  <si>
    <t>S30.11. 1</t>
  </si>
  <si>
    <t>三社祭礼囃子保存会</t>
  </si>
  <si>
    <t>八坂神社の祇園囃子と祭礼行事</t>
  </si>
  <si>
    <t>S59.11.30</t>
  </si>
  <si>
    <t>中</t>
  </si>
  <si>
    <t>八坂神社祭典保存会</t>
  </si>
  <si>
    <t>三熊野神社の地固め舞と田遊び</t>
  </si>
  <si>
    <t>H元. 3.22</t>
  </si>
  <si>
    <t>地固め舞と田遊び保存会</t>
  </si>
  <si>
    <t>市指定</t>
  </si>
  <si>
    <t>建造物</t>
  </si>
  <si>
    <t>掛川城太鼓櫓</t>
  </si>
  <si>
    <t>S35. 5.31</t>
  </si>
  <si>
    <t>掛川城蕗の門</t>
  </si>
  <si>
    <t>円満寺</t>
  </si>
  <si>
    <t>本源寺山門</t>
  </si>
  <si>
    <t>S48. 3.28</t>
  </si>
  <si>
    <t>本源寺</t>
  </si>
  <si>
    <t>撰要寺不開門</t>
  </si>
  <si>
    <t>大手門番所</t>
  </si>
  <si>
    <t>S55. 8.20</t>
  </si>
  <si>
    <t>城下</t>
  </si>
  <si>
    <t>横須賀町番所</t>
  </si>
  <si>
    <t>S55. 4. 1</t>
  </si>
  <si>
    <t>普門寺 弁財天堂</t>
  </si>
  <si>
    <t>普門寺</t>
  </si>
  <si>
    <t>八所神社旧社殿</t>
  </si>
  <si>
    <t>普門寺</t>
  </si>
  <si>
    <t>旧日坂宿旅籠「川坂屋」</t>
  </si>
  <si>
    <t>H13. 2.27</t>
  </si>
  <si>
    <t>日坂</t>
  </si>
  <si>
    <t>旧観音寺石塔｢貞和二禩｣の銘がある</t>
  </si>
  <si>
    <t>H14. 3.26</t>
  </si>
  <si>
    <t>上西郷</t>
  </si>
  <si>
    <t>法泉寺</t>
  </si>
  <si>
    <t>吉岡彌生移築生家</t>
  </si>
  <si>
    <t>H16. 4. 8</t>
  </si>
  <si>
    <t>下土方</t>
  </si>
  <si>
    <t>・</t>
  </si>
  <si>
    <t>貞永寺本堂</t>
  </si>
  <si>
    <t>H17. 2. 4</t>
  </si>
  <si>
    <t>貞永寺</t>
  </si>
  <si>
    <t>ゲイスベルト・ヘンミィ墓</t>
  </si>
  <si>
    <t>H18. 2.24</t>
  </si>
  <si>
    <t>仁藤町</t>
  </si>
  <si>
    <t>・</t>
  </si>
  <si>
    <t>天然寺</t>
  </si>
  <si>
    <t>竹の丸（旧松本家住宅）主屋1棟、離れ1棟、土蔵２棟、米倉１棟、番屋１棟</t>
  </si>
  <si>
    <t>H20. 5.29</t>
  </si>
  <si>
    <t>・</t>
  </si>
  <si>
    <t>旧日坂宿旅籠「川坂屋」茶室</t>
  </si>
  <si>
    <t>H19. 1.30</t>
  </si>
  <si>
    <t>H19. 1.30</t>
  </si>
  <si>
    <t>日坂</t>
  </si>
  <si>
    <t>松ヶ岡（旧山﨑家住宅）</t>
  </si>
  <si>
    <t>南西郷</t>
  </si>
  <si>
    <t>絵画</t>
  </si>
  <si>
    <t>村松以弘筆｢青緑董法山水｣</t>
  </si>
  <si>
    <t>涅槃図</t>
  </si>
  <si>
    <t>常現寺</t>
  </si>
  <si>
    <t>本勝寺七面堂野賀岐山画</t>
  </si>
  <si>
    <t>S60.11.11</t>
  </si>
  <si>
    <t>本勝寺</t>
  </si>
  <si>
    <t>大久保一丘筆「鶴図」（４面）</t>
  </si>
  <si>
    <t>蓮舟寺</t>
  </si>
  <si>
    <t>所 在 地</t>
  </si>
  <si>
    <t>書跡</t>
  </si>
  <si>
    <t>有栖川宮熾仁親王書跡</t>
  </si>
  <si>
    <t>S50. 8.15</t>
  </si>
  <si>
    <t>掛川城絵図</t>
  </si>
  <si>
    <t>掛川城御殿古図</t>
  </si>
  <si>
    <t>仁藤</t>
  </si>
  <si>
    <t>掛川城御殿古図</t>
  </si>
  <si>
    <t>緑ヶ丘２</t>
  </si>
  <si>
    <t>古文書</t>
  </si>
  <si>
    <t>旧掛川宿問屋職鈴木家文書</t>
  </si>
  <si>
    <t>東京都</t>
  </si>
  <si>
    <t>横須賀惣庄屋覚帳</t>
  </si>
  <si>
    <t>S48. 3.28</t>
  </si>
  <si>
    <t>長谷</t>
  </si>
  <si>
    <t>横須賀城関係記録</t>
  </si>
  <si>
    <t>長松院古文書</t>
  </si>
  <si>
    <t>大野</t>
  </si>
  <si>
    <t>長松院</t>
  </si>
  <si>
    <t>永源寺古文書</t>
  </si>
  <si>
    <t>各和</t>
  </si>
  <si>
    <t>永源寺</t>
  </si>
  <si>
    <t>横須賀城下町絵図など45点</t>
  </si>
  <si>
    <t>H16. 1.28</t>
  </si>
  <si>
    <t>工芸</t>
  </si>
  <si>
    <t>盛岩院 鰐口</t>
  </si>
  <si>
    <t>岩滑</t>
  </si>
  <si>
    <t>盛岩院</t>
  </si>
  <si>
    <t>萩間八幡宮 鰐口</t>
  </si>
  <si>
    <t>萩間</t>
  </si>
  <si>
    <t>萩間八幡宮</t>
  </si>
  <si>
    <t>大原子神社 鰐口</t>
  </si>
  <si>
    <t>大原子</t>
  </si>
  <si>
    <t>大原子神社</t>
  </si>
  <si>
    <t>本勝寺七面堂厨子</t>
  </si>
  <si>
    <t>S60.11.11</t>
  </si>
  <si>
    <t>彫刻</t>
  </si>
  <si>
    <t>高麗神社 伎楽古面</t>
  </si>
  <si>
    <t>高麗神社</t>
  </si>
  <si>
    <t>三熊野神社 天狗の面</t>
  </si>
  <si>
    <t>三熊野神社 狛犬</t>
  </si>
  <si>
    <t>本勝寺本堂 立川流彫刻</t>
  </si>
  <si>
    <t>本勝寺七面堂 立川流彫刻</t>
  </si>
  <si>
    <t>考古資料</t>
  </si>
  <si>
    <t>横須賀城の鯱瓦・鬼瓦</t>
  </si>
  <si>
    <t>恩高寺</t>
  </si>
  <si>
    <t>キリシタン燈籠</t>
  </si>
  <si>
    <t>S40. 2. 1</t>
  </si>
  <si>
    <t>南2丁目</t>
  </si>
  <si>
    <t>大日寺</t>
  </si>
  <si>
    <t>久延寺境内</t>
  </si>
  <si>
    <t>佐夜鹿</t>
  </si>
  <si>
    <t>久延寺</t>
  </si>
  <si>
    <t>十内圦</t>
  </si>
  <si>
    <t>S48. 3.28</t>
  </si>
  <si>
    <t>静岡県</t>
  </si>
  <si>
    <t>城主井上氏の墓塔</t>
  </si>
  <si>
    <t>本源寺</t>
  </si>
  <si>
    <t>城主西尾氏の墓塔</t>
  </si>
  <si>
    <t>龍眠寺</t>
  </si>
  <si>
    <t>刀工高天神兼明屋敷跡</t>
  </si>
  <si>
    <t>晴明塚</t>
  </si>
  <si>
    <t>浜地区</t>
  </si>
  <si>
    <t>佐夜鹿一里塚</t>
  </si>
  <si>
    <t>平塚古墳</t>
  </si>
  <si>
    <t>構江</t>
  </si>
  <si>
    <t>観音寺､個人</t>
  </si>
  <si>
    <t>東登口古墳群（6基の内5基）</t>
  </si>
  <si>
    <t>吉岡</t>
  </si>
  <si>
    <t>天然記念物</t>
  </si>
  <si>
    <t>興禅庵マキの自然門</t>
  </si>
  <si>
    <t>興禅庵</t>
  </si>
  <si>
    <t>事任八幡宮の大スギ</t>
  </si>
  <si>
    <t>八坂</t>
  </si>
  <si>
    <t>事任八幡宮</t>
  </si>
  <si>
    <t>垂木の大スギ</t>
  </si>
  <si>
    <t>上垂木</t>
  </si>
  <si>
    <t>六所神社</t>
  </si>
  <si>
    <t>高天神追手門跡スギ</t>
  </si>
  <si>
    <t>H 2. 4. 6</t>
  </si>
  <si>
    <t>上土方嶺向</t>
  </si>
  <si>
    <t>高天神社</t>
  </si>
  <si>
    <t>小笠神社参道スギ</t>
  </si>
  <si>
    <t>入山瀬</t>
  </si>
  <si>
    <t>小笠神社</t>
  </si>
  <si>
    <t>今瀧寺イヌマキ 2本</t>
  </si>
  <si>
    <t>H 2. 4. 6</t>
  </si>
  <si>
    <t>今滝</t>
  </si>
  <si>
    <t>今瀧寺</t>
  </si>
  <si>
    <t>今瀧寺ソテツ 2本</t>
  </si>
  <si>
    <t>春日神社クスノキ</t>
  </si>
  <si>
    <t>中方</t>
  </si>
  <si>
    <t>春日神社</t>
  </si>
  <si>
    <t>満勝寺イチョウ</t>
  </si>
  <si>
    <t>満勝寺</t>
  </si>
  <si>
    <t>永福寺イヌマキ</t>
  </si>
  <si>
    <t>H 3. 5.13</t>
  </si>
  <si>
    <t>永福寺</t>
  </si>
  <si>
    <t>本勝寺カヤ 2本</t>
  </si>
  <si>
    <t>H 3. 5.13</t>
  </si>
  <si>
    <t>事任八幡宮のクスノキ</t>
  </si>
  <si>
    <t>H12. 2.24</t>
  </si>
  <si>
    <t>居尻のイスノキ</t>
  </si>
  <si>
    <t>松葉のカヤ</t>
  </si>
  <si>
    <t>倉真</t>
  </si>
  <si>
    <t>久居島のリンボク</t>
  </si>
  <si>
    <t>H15. 3.26</t>
  </si>
  <si>
    <t>久居島</t>
  </si>
  <si>
    <t>秋葉路のモッコク</t>
  </si>
  <si>
    <t>H16. 3.22</t>
  </si>
  <si>
    <t>秋葉路</t>
  </si>
  <si>
    <t>秋葉路区</t>
  </si>
  <si>
    <t>如意庵のソテツ</t>
  </si>
  <si>
    <t>有形民俗</t>
  </si>
  <si>
    <t>獅子頭</t>
  </si>
  <si>
    <t>H 8. 3.28</t>
  </si>
  <si>
    <t>紺屋町</t>
  </si>
  <si>
    <t>紺屋町区</t>
  </si>
  <si>
    <t>無形民俗</t>
  </si>
  <si>
    <t>紺屋町木獅子の舞 附 太鼓1、鉾5</t>
  </si>
  <si>
    <t>紺屋町木獅子の舞保存会</t>
  </si>
  <si>
    <t>大渕のさなぶり</t>
  </si>
  <si>
    <t>H16. 1.28</t>
  </si>
  <si>
    <t>大渕地内8区</t>
  </si>
  <si>
    <t>　（指定件数）国＝5件、県＝31件、市＝70件　　合計＝106件</t>
  </si>
  <si>
    <t>資料：社会教育課</t>
  </si>
  <si>
    <t>３９　吉岡彌生記念館入館者の推移</t>
  </si>
  <si>
    <t>（単位：人）</t>
  </si>
  <si>
    <t>開館日数</t>
  </si>
  <si>
    <t>来館者</t>
  </si>
  <si>
    <t>一般
※有料</t>
  </si>
  <si>
    <t>子供
※有料</t>
  </si>
  <si>
    <t>平成10</t>
  </si>
  <si>
    <t>(1998)</t>
  </si>
  <si>
    <t>(2003)</t>
  </si>
  <si>
    <t>(2008)</t>
  </si>
  <si>
    <t>(2012)</t>
  </si>
  <si>
    <t>平成28年4月</t>
  </si>
  <si>
    <t>平成29年1月</t>
  </si>
  <si>
    <t>４０　大須賀歴史民俗資料館利用状況</t>
  </si>
  <si>
    <t>平成15</t>
  </si>
  <si>
    <t>(2003)</t>
  </si>
  <si>
    <t>(2008)</t>
  </si>
  <si>
    <t>４１　ＩＴ講習会受講者数の推移</t>
  </si>
  <si>
    <t>種類・年度</t>
  </si>
  <si>
    <t>IT基礎講習会受講者</t>
  </si>
  <si>
    <t>地域生涯学習ｾﾝﾀｰ</t>
  </si>
  <si>
    <t>平成15
(2003)</t>
  </si>
  <si>
    <t>20
(2008)</t>
  </si>
  <si>
    <t>25
(2013)</t>
  </si>
  <si>
    <t>26
(2014)</t>
  </si>
  <si>
    <t>27
(2015)</t>
  </si>
  <si>
    <t>28
(2016)</t>
  </si>
  <si>
    <t>合　　　計</t>
  </si>
  <si>
    <t>地域生涯学習ｾﾝﾀｰ</t>
  </si>
  <si>
    <t>掛川市役所</t>
  </si>
  <si>
    <t>－</t>
  </si>
  <si>
    <t>－</t>
  </si>
  <si>
    <t>その他</t>
  </si>
  <si>
    <t>　資料：ＩＴ政策課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</si>
</sst>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#,##0_ "/>
    <numFmt numFmtId="184" formatCode="0.0_ "/>
    <numFmt numFmtId="185" formatCode="#,##0_);[Red]\(#,##0\)"/>
    <numFmt numFmtId="186" formatCode="#,##0.0_);[Red]\(#,##0.0\)"/>
    <numFmt numFmtId="187" formatCode="0.0_);[Red]\(0.0\)"/>
    <numFmt numFmtId="188" formatCode="#,##0.0_ "/>
    <numFmt numFmtId="189" formatCode="0_);[Red]\(0\)"/>
    <numFmt numFmtId="190" formatCode="0.00_ "/>
    <numFmt numFmtId="191" formatCode="#,##0.0"/>
    <numFmt numFmtId="192" formatCode="#,##0.0;[Red]\-#,##0.0"/>
    <numFmt numFmtId="193" formatCode="#,##0_ ;[Red]\-#,##0\ "/>
    <numFmt numFmtId="194" formatCode="0_ "/>
    <numFmt numFmtId="195" formatCode="#,##0&quot;円&quot;"/>
    <numFmt numFmtId="196" formatCode="yy/m/d"/>
  </numFmts>
  <fonts count="82">
    <font>
      <sz val="10"/>
      <color indexed="8"/>
      <name val="ＭＳ 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0.45"/>
      <name val="ＭＳ ゴシック"/>
      <family val="3"/>
    </font>
    <font>
      <sz val="10"/>
      <name val="ＭＳ ゴシック"/>
      <family val="3"/>
    </font>
    <font>
      <sz val="10.95"/>
      <name val="ＭＳ ゴシック"/>
      <family val="3"/>
    </font>
    <font>
      <sz val="9"/>
      <name val="ＭＳ ゴシック"/>
      <family val="3"/>
    </font>
    <font>
      <sz val="10.45"/>
      <color indexed="8"/>
      <name val="ＭＳ ゴシック"/>
      <family val="3"/>
    </font>
    <font>
      <sz val="8"/>
      <name val="ＭＳ ゴシック"/>
      <family val="3"/>
    </font>
    <font>
      <b/>
      <sz val="14"/>
      <color indexed="8"/>
      <name val="ＭＳ ゴシック"/>
      <family val="3"/>
    </font>
    <font>
      <sz val="10.95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trike/>
      <sz val="10.5"/>
      <name val="ＭＳ Ｐゴシック"/>
      <family val="3"/>
    </font>
    <font>
      <sz val="11"/>
      <name val="ＭＳ ゴシック"/>
      <family val="3"/>
    </font>
    <font>
      <sz val="10.45"/>
      <color indexed="10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14"/>
      <name val="ＭＳ Ｐゴシック"/>
      <family val="3"/>
    </font>
    <font>
      <sz val="14"/>
      <color indexed="8"/>
      <name val="ＭＳ ゴシック"/>
      <family val="3"/>
    </font>
    <font>
      <sz val="12"/>
      <name val="ＭＳ Ｐゴシック"/>
      <family val="3"/>
    </font>
    <font>
      <b/>
      <sz val="11.95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.95"/>
      <name val="ＭＳ ゴシック"/>
      <family val="3"/>
    </font>
    <font>
      <sz val="9.45"/>
      <name val="ＭＳ ゴシック"/>
      <family val="3"/>
    </font>
    <font>
      <b/>
      <sz val="11"/>
      <name val="ＭＳ ゴシック"/>
      <family val="3"/>
    </font>
    <font>
      <b/>
      <sz val="10.95"/>
      <name val="ＭＳ ゴシック"/>
      <family val="3"/>
    </font>
    <font>
      <sz val="7.95"/>
      <name val="ＭＳ ゴシック"/>
      <family val="3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.4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>
        <color indexed="8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/>
      <top style="medium"/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dashed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 style="thin"/>
      <bottom/>
    </border>
    <border>
      <left/>
      <right style="dashed"/>
      <top/>
      <bottom/>
    </border>
    <border>
      <left style="dashed"/>
      <right style="thin"/>
      <top style="thin"/>
      <bottom/>
    </border>
    <border>
      <left style="dashed"/>
      <right/>
      <top style="thin"/>
      <bottom/>
    </border>
    <border>
      <left style="dashed"/>
      <right style="thin"/>
      <top/>
      <bottom/>
    </border>
    <border>
      <left style="dashed"/>
      <right/>
      <top/>
      <bottom/>
    </border>
    <border>
      <left/>
      <right/>
      <top/>
      <bottom style="dashed"/>
    </border>
    <border>
      <left/>
      <right style="dashed"/>
      <top/>
      <bottom style="dashed"/>
    </border>
    <border>
      <left style="dashed"/>
      <right style="thin"/>
      <top/>
      <bottom style="dashed"/>
    </border>
    <border>
      <left style="dashed"/>
      <right/>
      <top/>
      <bottom style="dashed"/>
    </border>
    <border>
      <left/>
      <right style="thin">
        <color indexed="8"/>
      </right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  <border>
      <left style="thin">
        <color indexed="8"/>
      </left>
      <right/>
      <top style="dashed"/>
      <bottom style="dashed"/>
    </border>
    <border>
      <left style="dashed"/>
      <right style="thin"/>
      <top style="dashed"/>
      <bottom style="dashed"/>
    </border>
    <border>
      <left style="thin">
        <color indexed="8"/>
      </left>
      <right/>
      <top style="dashed"/>
      <bottom/>
    </border>
    <border>
      <left style="thin"/>
      <right/>
      <top style="dashed"/>
      <bottom/>
    </border>
    <border>
      <left/>
      <right style="thin"/>
      <top/>
      <bottom style="medium"/>
    </border>
    <border>
      <left/>
      <right style="dashed"/>
      <top/>
      <bottom style="medium"/>
    </border>
    <border>
      <left/>
      <right style="thin">
        <color indexed="8"/>
      </right>
      <top/>
      <bottom style="medium"/>
    </border>
    <border>
      <left style="dashed"/>
      <right/>
      <top/>
      <bottom style="medium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>
        <color indexed="8"/>
      </left>
      <right style="thin"/>
      <top style="dashed"/>
      <bottom>
        <color indexed="63"/>
      </bottom>
    </border>
    <border>
      <left/>
      <right/>
      <top style="dashed"/>
      <bottom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ashed">
        <color indexed="8"/>
      </right>
      <top style="thin">
        <color indexed="8"/>
      </top>
      <bottom style="thin"/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/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double"/>
      <top style="medium">
        <color indexed="8"/>
      </top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ashed"/>
      <bottom style="thin"/>
    </border>
    <border>
      <left style="double">
        <color indexed="8"/>
      </left>
      <right>
        <color indexed="63"/>
      </right>
      <top>
        <color indexed="63"/>
      </top>
      <bottom style="dashed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>
        <color indexed="8"/>
      </left>
      <right style="thin"/>
      <top style="dotted">
        <color indexed="8"/>
      </top>
      <bottom style="medium">
        <color indexed="8"/>
      </bottom>
    </border>
    <border>
      <left style="thin"/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>
        <color indexed="63"/>
      </left>
      <right>
        <color indexed="63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dotted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ash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dashed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/>
      <right style="thin"/>
      <top style="dashed">
        <color indexed="8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dashed"/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/>
      <top style="dotted"/>
      <bottom style="thin">
        <color indexed="8"/>
      </bottom>
    </border>
    <border>
      <left style="double">
        <color indexed="8"/>
      </left>
      <right>
        <color indexed="63"/>
      </right>
      <top style="dotted"/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/>
      <right style="thin">
        <color indexed="8"/>
      </right>
      <top style="dashed"/>
      <bottom/>
    </border>
    <border>
      <left/>
      <right/>
      <top style="dashed"/>
      <bottom style="dashed"/>
    </border>
    <border>
      <left/>
      <right style="thin">
        <color indexed="8"/>
      </right>
      <top style="dashed"/>
      <bottom style="dashed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ash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8" fillId="31" borderId="4" applyNumberFormat="0" applyAlignment="0" applyProtection="0"/>
    <xf numFmtId="0" fontId="13" fillId="0" borderId="0">
      <alignment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16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vertical="center"/>
    </xf>
    <xf numFmtId="192" fontId="5" fillId="0" borderId="0" xfId="49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right"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192" fontId="5" fillId="0" borderId="24" xfId="49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right" vertical="center"/>
    </xf>
    <xf numFmtId="38" fontId="5" fillId="0" borderId="27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vertical="center"/>
    </xf>
    <xf numFmtId="192" fontId="5" fillId="0" borderId="28" xfId="49" applyNumberFormat="1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5" fillId="0" borderId="29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5" fillId="0" borderId="31" xfId="49" applyFont="1" applyFill="1" applyBorder="1" applyAlignment="1">
      <alignment vertical="center"/>
    </xf>
    <xf numFmtId="38" fontId="5" fillId="0" borderId="32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right" vertical="center" wrapText="1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13" fillId="0" borderId="0" xfId="64" applyFill="1" applyBorder="1" applyAlignment="1">
      <alignment horizontal="right" vertical="center"/>
      <protection/>
    </xf>
    <xf numFmtId="3" fontId="9" fillId="0" borderId="43" xfId="0" applyNumberFormat="1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3" fillId="0" borderId="45" xfId="64" applyFill="1" applyBorder="1" applyAlignment="1">
      <alignment horizontal="right" vertical="center"/>
      <protection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3" fontId="9" fillId="0" borderId="47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10" fillId="0" borderId="1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top"/>
    </xf>
    <xf numFmtId="0" fontId="14" fillId="0" borderId="0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vertical="center"/>
    </xf>
    <xf numFmtId="0" fontId="9" fillId="0" borderId="5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right" vertical="center"/>
    </xf>
    <xf numFmtId="0" fontId="9" fillId="0" borderId="58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5" fillId="0" borderId="0" xfId="64" applyFont="1" applyFill="1">
      <alignment/>
      <protection/>
    </xf>
    <xf numFmtId="0" fontId="15" fillId="0" borderId="0" xfId="64" applyFont="1" applyFill="1" applyAlignment="1">
      <alignment horizontal="center"/>
      <protection/>
    </xf>
    <xf numFmtId="0" fontId="13" fillId="0" borderId="0" xfId="64" applyFill="1">
      <alignment/>
      <protection/>
    </xf>
    <xf numFmtId="49" fontId="13" fillId="0" borderId="0" xfId="64" applyNumberFormat="1" applyFill="1" applyAlignment="1">
      <alignment horizontal="left"/>
      <protection/>
    </xf>
    <xf numFmtId="0" fontId="13" fillId="0" borderId="0" xfId="61" applyFill="1">
      <alignment/>
      <protection/>
    </xf>
    <xf numFmtId="0" fontId="13" fillId="0" borderId="30" xfId="64" applyFill="1" applyBorder="1">
      <alignment/>
      <protection/>
    </xf>
    <xf numFmtId="0" fontId="13" fillId="0" borderId="0" xfId="64" applyFill="1" applyAlignment="1">
      <alignment horizontal="center"/>
      <protection/>
    </xf>
    <xf numFmtId="0" fontId="16" fillId="0" borderId="0" xfId="64" applyFont="1" applyFill="1">
      <alignment/>
      <protection/>
    </xf>
    <xf numFmtId="0" fontId="16" fillId="0" borderId="0" xfId="64" applyFont="1" applyFill="1" applyAlignment="1">
      <alignment horizontal="right"/>
      <protection/>
    </xf>
    <xf numFmtId="0" fontId="0" fillId="0" borderId="0" xfId="64" applyFont="1" applyFill="1" applyAlignment="1">
      <alignment horizontal="right"/>
      <protection/>
    </xf>
    <xf numFmtId="0" fontId="13" fillId="0" borderId="0" xfId="61" applyFill="1" applyAlignment="1">
      <alignment vertical="center"/>
      <protection/>
    </xf>
    <xf numFmtId="0" fontId="13" fillId="0" borderId="10" xfId="64" applyFill="1" applyBorder="1" applyAlignment="1">
      <alignment horizontal="center" vertical="center"/>
      <protection/>
    </xf>
    <xf numFmtId="0" fontId="13" fillId="0" borderId="0" xfId="64" applyFill="1" applyAlignment="1">
      <alignment vertical="center"/>
      <protection/>
    </xf>
    <xf numFmtId="0" fontId="13" fillId="0" borderId="60" xfId="64" applyFill="1" applyBorder="1" applyAlignment="1">
      <alignment vertical="center"/>
      <protection/>
    </xf>
    <xf numFmtId="0" fontId="13" fillId="0" borderId="61" xfId="6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right" vertical="center"/>
      <protection/>
    </xf>
    <xf numFmtId="49" fontId="9" fillId="0" borderId="22" xfId="61" applyNumberFormat="1" applyFont="1" applyFill="1" applyBorder="1" applyAlignment="1">
      <alignment horizontal="center" vertical="center"/>
      <protection/>
    </xf>
    <xf numFmtId="0" fontId="13" fillId="0" borderId="12" xfId="64" applyFill="1" applyBorder="1" applyAlignment="1">
      <alignment horizontal="center" vertical="center"/>
      <protection/>
    </xf>
    <xf numFmtId="49" fontId="13" fillId="0" borderId="0" xfId="64" applyNumberFormat="1" applyFont="1" applyFill="1" applyBorder="1" applyAlignment="1">
      <alignment horizontal="left" vertical="center"/>
      <protection/>
    </xf>
    <xf numFmtId="49" fontId="0" fillId="0" borderId="0" xfId="64" applyNumberFormat="1" applyFont="1" applyFill="1" applyBorder="1" applyAlignment="1">
      <alignment horizontal="left" vertical="center"/>
      <protection/>
    </xf>
    <xf numFmtId="0" fontId="13" fillId="0" borderId="0" xfId="61" applyFill="1" applyBorder="1" applyAlignment="1">
      <alignment vertical="center"/>
      <protection/>
    </xf>
    <xf numFmtId="0" fontId="13" fillId="0" borderId="62" xfId="64" applyFill="1" applyBorder="1" applyAlignment="1">
      <alignment horizontal="center" vertical="center"/>
      <protection/>
    </xf>
    <xf numFmtId="49" fontId="13" fillId="0" borderId="45" xfId="64" applyNumberFormat="1" applyFont="1" applyFill="1" applyBorder="1" applyAlignment="1">
      <alignment horizontal="left" vertical="center"/>
      <protection/>
    </xf>
    <xf numFmtId="0" fontId="17" fillId="0" borderId="54" xfId="64" applyFont="1" applyFill="1" applyBorder="1" applyAlignment="1">
      <alignment vertical="center"/>
      <protection/>
    </xf>
    <xf numFmtId="0" fontId="13" fillId="0" borderId="0" xfId="64" applyFill="1" applyBorder="1" applyAlignment="1">
      <alignment horizontal="center" vertical="center"/>
      <protection/>
    </xf>
    <xf numFmtId="0" fontId="13" fillId="0" borderId="29" xfId="64" applyFill="1" applyBorder="1" applyAlignment="1">
      <alignment horizontal="center" vertical="center"/>
      <protection/>
    </xf>
    <xf numFmtId="0" fontId="17" fillId="0" borderId="13" xfId="64" applyFont="1" applyFill="1" applyBorder="1" applyAlignment="1">
      <alignment vertical="center"/>
      <protection/>
    </xf>
    <xf numFmtId="0" fontId="13" fillId="0" borderId="0" xfId="64" applyFill="1" applyBorder="1" applyAlignment="1">
      <alignment vertical="center"/>
      <protection/>
    </xf>
    <xf numFmtId="0" fontId="17" fillId="0" borderId="12" xfId="64" applyFont="1" applyFill="1" applyBorder="1" applyAlignment="1">
      <alignment vertical="center"/>
      <protection/>
    </xf>
    <xf numFmtId="0" fontId="13" fillId="0" borderId="49" xfId="64" applyFill="1" applyBorder="1" applyAlignment="1">
      <alignment horizontal="center" vertical="center"/>
      <protection/>
    </xf>
    <xf numFmtId="0" fontId="17" fillId="0" borderId="63" xfId="64" applyFont="1" applyFill="1" applyBorder="1" applyAlignment="1">
      <alignment vertical="center"/>
      <protection/>
    </xf>
    <xf numFmtId="0" fontId="17" fillId="0" borderId="64" xfId="64" applyFont="1" applyFill="1" applyBorder="1" applyAlignment="1">
      <alignment vertical="center"/>
      <protection/>
    </xf>
    <xf numFmtId="49" fontId="13" fillId="0" borderId="65" xfId="64" applyNumberFormat="1" applyFont="1" applyFill="1" applyBorder="1" applyAlignment="1">
      <alignment horizontal="left" vertical="center"/>
      <protection/>
    </xf>
    <xf numFmtId="0" fontId="17" fillId="0" borderId="13" xfId="64" applyFont="1" applyFill="1" applyBorder="1" applyAlignment="1">
      <alignment vertical="center" wrapText="1"/>
      <protection/>
    </xf>
    <xf numFmtId="0" fontId="17" fillId="0" borderId="23" xfId="64" applyFont="1" applyFill="1" applyBorder="1" applyAlignment="1">
      <alignment vertical="center" wrapText="1"/>
      <protection/>
    </xf>
    <xf numFmtId="49" fontId="13" fillId="0" borderId="0" xfId="64" applyNumberFormat="1" applyFill="1" applyBorder="1" applyAlignment="1">
      <alignment horizontal="left" vertical="center"/>
      <protection/>
    </xf>
    <xf numFmtId="0" fontId="13" fillId="0" borderId="30" xfId="64" applyFill="1" applyBorder="1" applyAlignment="1">
      <alignment vertical="center"/>
      <protection/>
    </xf>
    <xf numFmtId="0" fontId="17" fillId="0" borderId="66" xfId="64" applyFont="1" applyFill="1" applyBorder="1" applyAlignment="1">
      <alignment vertical="center"/>
      <protection/>
    </xf>
    <xf numFmtId="49" fontId="13" fillId="0" borderId="10" xfId="64" applyNumberFormat="1" applyFont="1" applyFill="1" applyBorder="1" applyAlignment="1">
      <alignment horizontal="left" vertical="center"/>
      <protection/>
    </xf>
    <xf numFmtId="0" fontId="13" fillId="0" borderId="30" xfId="64" applyFill="1" applyBorder="1" applyAlignment="1">
      <alignment horizontal="center" vertical="center"/>
      <protection/>
    </xf>
    <xf numFmtId="0" fontId="17" fillId="0" borderId="67" xfId="64" applyFont="1" applyFill="1" applyBorder="1" applyAlignment="1">
      <alignment vertical="center" wrapText="1"/>
      <protection/>
    </xf>
    <xf numFmtId="49" fontId="13" fillId="0" borderId="30" xfId="64" applyNumberFormat="1" applyFont="1" applyFill="1" applyBorder="1" applyAlignment="1">
      <alignment horizontal="left"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13" fillId="0" borderId="0" xfId="64" applyFill="1" applyBorder="1">
      <alignment/>
      <protection/>
    </xf>
    <xf numFmtId="0" fontId="2" fillId="0" borderId="0" xfId="64" applyFont="1" applyFill="1" applyBorder="1">
      <alignment/>
      <protection/>
    </xf>
    <xf numFmtId="49" fontId="2" fillId="0" borderId="0" xfId="64" applyNumberFormat="1" applyFont="1" applyFill="1" applyBorder="1" applyAlignment="1">
      <alignment horizontal="left"/>
      <protection/>
    </xf>
    <xf numFmtId="0" fontId="2" fillId="0" borderId="0" xfId="64" applyFont="1" applyFill="1" applyBorder="1" applyAlignment="1">
      <alignment horizontal="center"/>
      <protection/>
    </xf>
    <xf numFmtId="0" fontId="13" fillId="0" borderId="0" xfId="61" applyFill="1" applyAlignment="1">
      <alignment horizontal="center"/>
      <protection/>
    </xf>
    <xf numFmtId="0" fontId="13" fillId="0" borderId="0" xfId="61" applyFill="1" applyBorder="1">
      <alignment/>
      <protection/>
    </xf>
    <xf numFmtId="49" fontId="13" fillId="0" borderId="0" xfId="61" applyNumberFormat="1" applyFill="1" applyAlignment="1">
      <alignment horizontal="left"/>
      <protection/>
    </xf>
    <xf numFmtId="0" fontId="1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horizontal="right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0" borderId="68" xfId="61" applyFont="1" applyFill="1" applyBorder="1" applyAlignment="1">
      <alignment horizontal="center" vertical="center"/>
      <protection/>
    </xf>
    <xf numFmtId="0" fontId="9" fillId="0" borderId="35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 quotePrefix="1">
      <alignment horizontal="center" vertical="center"/>
      <protection/>
    </xf>
    <xf numFmtId="0" fontId="9" fillId="0" borderId="13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69" xfId="61" applyFont="1" applyFill="1" applyBorder="1" applyAlignment="1">
      <alignment vertical="center"/>
      <protection/>
    </xf>
    <xf numFmtId="0" fontId="9" fillId="0" borderId="70" xfId="61" applyFont="1" applyFill="1" applyBorder="1" applyAlignment="1" quotePrefix="1">
      <alignment horizontal="center" vertical="center"/>
      <protection/>
    </xf>
    <xf numFmtId="0" fontId="9" fillId="0" borderId="71" xfId="61" applyFont="1" applyFill="1" applyBorder="1" applyAlignment="1">
      <alignment vertical="center"/>
      <protection/>
    </xf>
    <xf numFmtId="0" fontId="9" fillId="0" borderId="70" xfId="61" applyFont="1" applyFill="1" applyBorder="1" applyAlignment="1">
      <alignment vertical="center"/>
      <protection/>
    </xf>
    <xf numFmtId="0" fontId="9" fillId="0" borderId="72" xfId="61" applyFont="1" applyFill="1" applyBorder="1" applyAlignment="1">
      <alignment vertical="center"/>
      <protection/>
    </xf>
    <xf numFmtId="0" fontId="12" fillId="0" borderId="15" xfId="61" applyFont="1" applyFill="1" applyBorder="1" applyAlignment="1">
      <alignment vertical="center"/>
      <protection/>
    </xf>
    <xf numFmtId="0" fontId="9" fillId="0" borderId="15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12" fillId="0" borderId="0" xfId="61" applyFont="1" applyFill="1" applyAlignment="1">
      <alignment vertical="center"/>
      <protection/>
    </xf>
    <xf numFmtId="0" fontId="20" fillId="0" borderId="73" xfId="61" applyFont="1" applyFill="1" applyBorder="1" applyAlignment="1">
      <alignment horizontal="center" vertical="center"/>
      <protection/>
    </xf>
    <xf numFmtId="0" fontId="9" fillId="0" borderId="73" xfId="61" applyFont="1" applyFill="1" applyBorder="1" applyAlignment="1">
      <alignment horizontal="center"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3" fontId="20" fillId="0" borderId="0" xfId="61" applyNumberFormat="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horizontal="left" vertical="center"/>
      <protection/>
    </xf>
    <xf numFmtId="0" fontId="22" fillId="0" borderId="0" xfId="61" applyFont="1" applyFill="1" applyBorder="1" applyAlignment="1">
      <alignment horizontal="right" vertical="center"/>
      <protection/>
    </xf>
    <xf numFmtId="0" fontId="9" fillId="0" borderId="0" xfId="61" applyFont="1" applyFill="1" applyAlignment="1">
      <alignment horizontal="distributed" vertical="center"/>
      <protection/>
    </xf>
    <xf numFmtId="0" fontId="22" fillId="0" borderId="0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horizontal="right" vertical="center"/>
      <protection/>
    </xf>
    <xf numFmtId="0" fontId="20" fillId="0" borderId="74" xfId="61" applyFont="1" applyFill="1" applyBorder="1" applyAlignment="1">
      <alignment horizontal="center" vertical="center"/>
      <protection/>
    </xf>
    <xf numFmtId="0" fontId="20" fillId="0" borderId="74" xfId="61" applyFont="1" applyFill="1" applyBorder="1" applyAlignment="1">
      <alignment vertical="center"/>
      <protection/>
    </xf>
    <xf numFmtId="0" fontId="20" fillId="0" borderId="30" xfId="61" applyFont="1" applyFill="1" applyBorder="1" applyAlignment="1">
      <alignment horizontal="center" vertical="center"/>
      <protection/>
    </xf>
    <xf numFmtId="0" fontId="20" fillId="0" borderId="30" xfId="61" applyFont="1" applyFill="1" applyBorder="1" applyAlignment="1">
      <alignment vertical="center"/>
      <protection/>
    </xf>
    <xf numFmtId="3" fontId="20" fillId="0" borderId="75" xfId="61" applyNumberFormat="1" applyFont="1" applyFill="1" applyBorder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9" fillId="0" borderId="1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12" fillId="0" borderId="15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Font="1" applyFill="1" applyAlignment="1">
      <alignment horizontal="right" vertical="center"/>
      <protection/>
    </xf>
    <xf numFmtId="0" fontId="9" fillId="0" borderId="76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185" fontId="9" fillId="0" borderId="0" xfId="61" applyNumberFormat="1" applyFont="1" applyFill="1" applyBorder="1" applyAlignment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0" fontId="9" fillId="0" borderId="77" xfId="61" applyFont="1" applyFill="1" applyBorder="1" applyAlignment="1">
      <alignment vertical="center"/>
      <protection/>
    </xf>
    <xf numFmtId="0" fontId="9" fillId="0" borderId="78" xfId="61" applyFont="1" applyFill="1" applyBorder="1" applyAlignment="1">
      <alignment vertical="center"/>
      <protection/>
    </xf>
    <xf numFmtId="0" fontId="9" fillId="0" borderId="79" xfId="61" applyFont="1" applyFill="1" applyBorder="1" applyAlignment="1">
      <alignment vertical="center"/>
      <protection/>
    </xf>
    <xf numFmtId="3" fontId="9" fillId="0" borderId="79" xfId="61" applyNumberFormat="1" applyFont="1" applyFill="1" applyBorder="1" applyAlignment="1">
      <alignment vertical="center"/>
      <protection/>
    </xf>
    <xf numFmtId="0" fontId="20" fillId="0" borderId="10" xfId="61" applyFont="1" applyFill="1" applyBorder="1" applyAlignment="1">
      <alignment vertical="center"/>
      <protection/>
    </xf>
    <xf numFmtId="0" fontId="9" fillId="0" borderId="80" xfId="61" applyFont="1" applyFill="1" applyBorder="1" applyAlignment="1">
      <alignment vertical="center"/>
      <protection/>
    </xf>
    <xf numFmtId="0" fontId="9" fillId="0" borderId="81" xfId="61" applyFont="1" applyFill="1" applyBorder="1" applyAlignment="1">
      <alignment vertical="center"/>
      <protection/>
    </xf>
    <xf numFmtId="0" fontId="9" fillId="0" borderId="82" xfId="61" applyFont="1" applyFill="1" applyBorder="1" applyAlignment="1">
      <alignment vertical="center"/>
      <protection/>
    </xf>
    <xf numFmtId="0" fontId="9" fillId="0" borderId="83" xfId="61" applyFont="1" applyFill="1" applyBorder="1" applyAlignment="1">
      <alignment vertical="center"/>
      <protection/>
    </xf>
    <xf numFmtId="3" fontId="9" fillId="0" borderId="0" xfId="61" applyNumberFormat="1" applyFont="1" applyFill="1" applyAlignment="1">
      <alignment vertical="center"/>
      <protection/>
    </xf>
    <xf numFmtId="3" fontId="9" fillId="0" borderId="0" xfId="61" applyNumberFormat="1" applyFont="1" applyFill="1" applyBorder="1" applyAlignment="1">
      <alignment vertical="center"/>
      <protection/>
    </xf>
    <xf numFmtId="0" fontId="9" fillId="0" borderId="29" xfId="61" applyFont="1" applyFill="1" applyBorder="1" applyAlignment="1">
      <alignment vertical="center"/>
      <protection/>
    </xf>
    <xf numFmtId="0" fontId="9" fillId="0" borderId="84" xfId="61" applyFont="1" applyFill="1" applyBorder="1" applyAlignment="1">
      <alignment vertical="center"/>
      <protection/>
    </xf>
    <xf numFmtId="0" fontId="9" fillId="0" borderId="85" xfId="61" applyFont="1" applyFill="1" applyBorder="1" applyAlignment="1">
      <alignment vertical="center"/>
      <protection/>
    </xf>
    <xf numFmtId="0" fontId="9" fillId="0" borderId="0" xfId="61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0" fontId="9" fillId="0" borderId="81" xfId="61" applyFont="1" applyFill="1" applyBorder="1" applyAlignment="1">
      <alignment horizontal="center" vertical="center"/>
      <protection/>
    </xf>
    <xf numFmtId="0" fontId="9" fillId="0" borderId="82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178" fontId="9" fillId="0" borderId="81" xfId="61" applyNumberFormat="1" applyFont="1" applyFill="1" applyBorder="1" applyAlignment="1">
      <alignment vertical="center"/>
      <protection/>
    </xf>
    <xf numFmtId="178" fontId="9" fillId="0" borderId="82" xfId="61" applyNumberFormat="1" applyFont="1" applyFill="1" applyBorder="1" applyAlignment="1">
      <alignment vertical="center"/>
      <protection/>
    </xf>
    <xf numFmtId="178" fontId="9" fillId="0" borderId="82" xfId="61" applyNumberFormat="1" applyFont="1" applyFill="1" applyBorder="1" applyAlignment="1">
      <alignment horizontal="right" vertical="center"/>
      <protection/>
    </xf>
    <xf numFmtId="178" fontId="9" fillId="0" borderId="86" xfId="61" applyNumberFormat="1" applyFont="1" applyFill="1" applyBorder="1" applyAlignment="1">
      <alignment vertical="center"/>
      <protection/>
    </xf>
    <xf numFmtId="0" fontId="9" fillId="0" borderId="29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178" fontId="9" fillId="0" borderId="0" xfId="61" applyNumberFormat="1" applyFont="1" applyFill="1" applyAlignment="1">
      <alignment vertical="center"/>
      <protection/>
    </xf>
    <xf numFmtId="178" fontId="9" fillId="0" borderId="0" xfId="61" applyNumberFormat="1" applyFont="1" applyFill="1" applyBorder="1" applyAlignment="1">
      <alignment vertical="center"/>
      <protection/>
    </xf>
    <xf numFmtId="178" fontId="9" fillId="0" borderId="22" xfId="61" applyNumberFormat="1" applyFont="1" applyFill="1" applyBorder="1" applyAlignment="1">
      <alignment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12" fillId="0" borderId="87" xfId="61" applyFont="1" applyFill="1" applyBorder="1" applyAlignment="1">
      <alignment horizontal="center" vertical="center"/>
      <protection/>
    </xf>
    <xf numFmtId="0" fontId="9" fillId="0" borderId="88" xfId="61" applyFont="1" applyFill="1" applyBorder="1" applyAlignment="1">
      <alignment horizontal="center" vertical="center"/>
      <protection/>
    </xf>
    <xf numFmtId="178" fontId="9" fillId="0" borderId="86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Alignment="1">
      <alignment horizontal="right" vertical="center"/>
      <protection/>
    </xf>
    <xf numFmtId="178" fontId="9" fillId="0" borderId="0" xfId="61" applyNumberFormat="1" applyFont="1" applyFill="1" applyAlignment="1">
      <alignment horizontal="right" vertical="center"/>
      <protection/>
    </xf>
    <xf numFmtId="178" fontId="9" fillId="0" borderId="22" xfId="61" applyNumberFormat="1" applyFont="1" applyFill="1" applyBorder="1" applyAlignment="1">
      <alignment horizontal="right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9" fillId="0" borderId="89" xfId="61" applyNumberFormat="1" applyFont="1" applyFill="1" applyBorder="1" applyAlignment="1">
      <alignment horizontal="right" vertical="center"/>
      <protection/>
    </xf>
    <xf numFmtId="178" fontId="9" fillId="0" borderId="89" xfId="61" applyNumberFormat="1" applyFont="1" applyFill="1" applyBorder="1" applyAlignment="1">
      <alignment horizontal="right" vertical="center"/>
      <protection/>
    </xf>
    <xf numFmtId="178" fontId="9" fillId="0" borderId="90" xfId="61" applyNumberFormat="1" applyFont="1" applyFill="1" applyBorder="1" applyAlignment="1">
      <alignment horizontal="right" vertical="center"/>
      <protection/>
    </xf>
    <xf numFmtId="0" fontId="10" fillId="0" borderId="15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horizontal="center" vertical="center" shrinkToFit="1"/>
      <protection/>
    </xf>
    <xf numFmtId="0" fontId="9" fillId="0" borderId="91" xfId="61" applyFont="1" applyFill="1" applyBorder="1" applyAlignment="1">
      <alignment horizontal="center" vertical="center" shrinkToFit="1"/>
      <protection/>
    </xf>
    <xf numFmtId="0" fontId="9" fillId="0" borderId="76" xfId="61" applyFont="1" applyFill="1" applyBorder="1" applyAlignment="1">
      <alignment horizontal="center" vertical="center" shrinkToFit="1"/>
      <protection/>
    </xf>
    <xf numFmtId="3" fontId="9" fillId="0" borderId="39" xfId="61" applyNumberFormat="1" applyFont="1" applyFill="1" applyBorder="1" applyAlignment="1">
      <alignment vertical="center"/>
      <protection/>
    </xf>
    <xf numFmtId="3" fontId="9" fillId="0" borderId="0" xfId="61" applyNumberFormat="1" applyFont="1" applyFill="1" applyBorder="1" applyAlignment="1">
      <alignment horizontal="right" vertical="center"/>
      <protection/>
    </xf>
    <xf numFmtId="3" fontId="9" fillId="0" borderId="39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45" xfId="61" applyFont="1" applyFill="1" applyBorder="1" applyAlignment="1">
      <alignment horizontal="right" vertical="center"/>
      <protection/>
    </xf>
    <xf numFmtId="3" fontId="9" fillId="0" borderId="92" xfId="61" applyNumberFormat="1" applyFont="1" applyFill="1" applyBorder="1" applyAlignment="1">
      <alignment vertical="center"/>
      <protection/>
    </xf>
    <xf numFmtId="3" fontId="9" fillId="0" borderId="92" xfId="58" applyNumberFormat="1" applyFont="1" applyFill="1" applyBorder="1" applyAlignment="1">
      <alignment horizontal="right" vertical="center"/>
    </xf>
    <xf numFmtId="3" fontId="9" fillId="0" borderId="92" xfId="61" applyNumberFormat="1" applyFont="1" applyFill="1" applyBorder="1" applyAlignment="1">
      <alignment horizontal="right" vertical="center"/>
      <protection/>
    </xf>
    <xf numFmtId="0" fontId="9" fillId="0" borderId="45" xfId="61" applyFont="1" applyFill="1" applyBorder="1" applyAlignment="1">
      <alignment vertical="center"/>
      <protection/>
    </xf>
    <xf numFmtId="3" fontId="9" fillId="0" borderId="45" xfId="61" applyNumberFormat="1" applyFont="1" applyFill="1" applyBorder="1" applyAlignment="1">
      <alignment vertical="center"/>
      <protection/>
    </xf>
    <xf numFmtId="3" fontId="9" fillId="0" borderId="45" xfId="61" applyNumberFormat="1" applyFont="1" applyFill="1" applyBorder="1" applyAlignment="1">
      <alignment horizontal="right" vertical="center"/>
      <protection/>
    </xf>
    <xf numFmtId="38" fontId="9" fillId="0" borderId="45" xfId="49" applyFont="1" applyFill="1" applyBorder="1" applyAlignment="1">
      <alignment horizontal="right" vertical="center"/>
    </xf>
    <xf numFmtId="3" fontId="9" fillId="0" borderId="60" xfId="61" applyNumberFormat="1" applyFont="1" applyFill="1" applyBorder="1" applyAlignment="1">
      <alignment vertical="center"/>
      <protection/>
    </xf>
    <xf numFmtId="3" fontId="9" fillId="0" borderId="60" xfId="61" applyNumberFormat="1" applyFont="1" applyFill="1" applyBorder="1" applyAlignment="1">
      <alignment horizontal="right" vertical="center"/>
      <protection/>
    </xf>
    <xf numFmtId="0" fontId="9" fillId="0" borderId="39" xfId="61" applyFont="1" applyFill="1" applyBorder="1" applyAlignment="1">
      <alignment horizontal="right" vertical="center"/>
      <protection/>
    </xf>
    <xf numFmtId="0" fontId="9" fillId="0" borderId="60" xfId="61" applyFont="1" applyFill="1" applyBorder="1" applyAlignment="1">
      <alignment horizontal="right" vertical="center"/>
      <protection/>
    </xf>
    <xf numFmtId="0" fontId="9" fillId="0" borderId="60" xfId="61" applyFont="1" applyFill="1" applyBorder="1" applyAlignment="1">
      <alignment vertical="center"/>
      <protection/>
    </xf>
    <xf numFmtId="0" fontId="9" fillId="0" borderId="39" xfId="61" applyFont="1" applyFill="1" applyBorder="1" applyAlignment="1">
      <alignment vertical="center"/>
      <protection/>
    </xf>
    <xf numFmtId="0" fontId="9" fillId="0" borderId="93" xfId="61" applyFont="1" applyFill="1" applyBorder="1" applyAlignment="1">
      <alignment horizontal="center" vertical="center"/>
      <protection/>
    </xf>
    <xf numFmtId="0" fontId="9" fillId="0" borderId="94" xfId="61" applyFont="1" applyFill="1" applyBorder="1" applyAlignment="1">
      <alignment vertical="center"/>
      <protection/>
    </xf>
    <xf numFmtId="0" fontId="9" fillId="0" borderId="94" xfId="61" applyFont="1" applyFill="1" applyBorder="1" applyAlignment="1">
      <alignment horizontal="right" vertical="center"/>
      <protection/>
    </xf>
    <xf numFmtId="0" fontId="9" fillId="0" borderId="95" xfId="61" applyFont="1" applyFill="1" applyBorder="1" applyAlignment="1">
      <alignment horizontal="center" vertical="center"/>
      <protection/>
    </xf>
    <xf numFmtId="0" fontId="9" fillId="0" borderId="96" xfId="61" applyFont="1" applyFill="1" applyBorder="1" applyAlignment="1">
      <alignment vertical="center"/>
      <protection/>
    </xf>
    <xf numFmtId="0" fontId="9" fillId="0" borderId="96" xfId="61" applyFont="1" applyFill="1" applyBorder="1" applyAlignment="1">
      <alignment horizontal="right"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9" fillId="0" borderId="97" xfId="61" applyFont="1" applyFill="1" applyBorder="1" applyAlignment="1">
      <alignment horizontal="center" vertical="center" shrinkToFit="1"/>
      <protection/>
    </xf>
    <xf numFmtId="0" fontId="9" fillId="0" borderId="98" xfId="61" applyFont="1" applyFill="1" applyBorder="1" applyAlignment="1">
      <alignment horizontal="center" vertical="center" shrinkToFit="1"/>
      <protection/>
    </xf>
    <xf numFmtId="3" fontId="9" fillId="0" borderId="99" xfId="61" applyNumberFormat="1" applyFont="1" applyFill="1" applyBorder="1" applyAlignment="1">
      <alignment horizontal="right" vertical="center"/>
      <protection/>
    </xf>
    <xf numFmtId="38" fontId="9" fillId="0" borderId="100" xfId="49" applyFont="1" applyFill="1" applyBorder="1" applyAlignment="1">
      <alignment horizontal="right" vertical="center"/>
    </xf>
    <xf numFmtId="0" fontId="9" fillId="0" borderId="100" xfId="61" applyFont="1" applyFill="1" applyBorder="1" applyAlignment="1">
      <alignment horizontal="right" vertical="center"/>
      <protection/>
    </xf>
    <xf numFmtId="38" fontId="9" fillId="0" borderId="92" xfId="49" applyFont="1" applyFill="1" applyBorder="1" applyAlignment="1">
      <alignment vertical="center"/>
    </xf>
    <xf numFmtId="38" fontId="9" fillId="0" borderId="92" xfId="49" applyFont="1" applyFill="1" applyBorder="1" applyAlignment="1">
      <alignment horizontal="right" vertical="center"/>
    </xf>
    <xf numFmtId="3" fontId="9" fillId="0" borderId="101" xfId="61" applyNumberFormat="1" applyFont="1" applyFill="1" applyBorder="1" applyAlignment="1">
      <alignment horizontal="right" vertical="center"/>
      <protection/>
    </xf>
    <xf numFmtId="38" fontId="9" fillId="0" borderId="102" xfId="49" applyFont="1" applyFill="1" applyBorder="1" applyAlignment="1">
      <alignment horizontal="right" vertical="center"/>
    </xf>
    <xf numFmtId="3" fontId="9" fillId="0" borderId="103" xfId="61" applyNumberFormat="1" applyFont="1" applyFill="1" applyBorder="1" applyAlignment="1">
      <alignment horizontal="right" vertical="center"/>
      <protection/>
    </xf>
    <xf numFmtId="0" fontId="9" fillId="0" borderId="10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right" vertical="center" wrapText="1"/>
      <protection/>
    </xf>
    <xf numFmtId="0" fontId="9" fillId="0" borderId="103" xfId="61" applyFont="1" applyFill="1" applyBorder="1" applyAlignment="1">
      <alignment horizontal="center" vertical="center"/>
      <protection/>
    </xf>
    <xf numFmtId="0" fontId="9" fillId="0" borderId="104" xfId="61" applyFont="1" applyFill="1" applyBorder="1" applyAlignment="1">
      <alignment horizontal="right" vertical="center"/>
      <protection/>
    </xf>
    <xf numFmtId="0" fontId="12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 applyAlignment="1">
      <alignment horizontal="center"/>
      <protection/>
    </xf>
    <xf numFmtId="0" fontId="15" fillId="0" borderId="0" xfId="61" applyFont="1" applyFill="1">
      <alignment/>
      <protection/>
    </xf>
    <xf numFmtId="0" fontId="25" fillId="0" borderId="0" xfId="61" applyFont="1" applyFill="1">
      <alignment/>
      <protection/>
    </xf>
    <xf numFmtId="0" fontId="16" fillId="0" borderId="0" xfId="61" applyFont="1" applyFill="1">
      <alignment/>
      <protection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/>
      <protection/>
    </xf>
    <xf numFmtId="0" fontId="13" fillId="0" borderId="82" xfId="61" applyFill="1" applyBorder="1" applyAlignment="1">
      <alignment horizontal="center" vertical="center"/>
      <protection/>
    </xf>
    <xf numFmtId="3" fontId="13" fillId="0" borderId="105" xfId="61" applyNumberFormat="1" applyFill="1" applyBorder="1" applyAlignment="1">
      <alignment vertical="center"/>
      <protection/>
    </xf>
    <xf numFmtId="3" fontId="13" fillId="0" borderId="39" xfId="61" applyNumberFormat="1" applyFill="1" applyBorder="1" applyAlignment="1">
      <alignment vertical="center"/>
      <protection/>
    </xf>
    <xf numFmtId="3" fontId="13" fillId="0" borderId="0" xfId="61" applyNumberFormat="1" applyFill="1" applyBorder="1" applyAlignment="1">
      <alignment vertical="center"/>
      <protection/>
    </xf>
    <xf numFmtId="0" fontId="81" fillId="0" borderId="0" xfId="61" applyFont="1" applyFill="1" applyAlignment="1">
      <alignment vertical="center"/>
      <protection/>
    </xf>
    <xf numFmtId="0" fontId="13" fillId="0" borderId="0" xfId="61" applyFill="1" applyAlignment="1">
      <alignment horizontal="center" vertical="center"/>
      <protection/>
    </xf>
    <xf numFmtId="0" fontId="13" fillId="0" borderId="14" xfId="61" applyFill="1" applyBorder="1" applyAlignment="1">
      <alignment vertical="center"/>
      <protection/>
    </xf>
    <xf numFmtId="0" fontId="13" fillId="0" borderId="0" xfId="61" applyFill="1" applyBorder="1" applyAlignment="1">
      <alignment horizontal="right" vertical="center"/>
      <protection/>
    </xf>
    <xf numFmtId="183" fontId="13" fillId="0" borderId="0" xfId="61" applyNumberFormat="1" applyFill="1" applyBorder="1" applyAlignment="1">
      <alignment horizontal="right" vertical="center"/>
      <protection/>
    </xf>
    <xf numFmtId="0" fontId="13" fillId="0" borderId="14" xfId="61" applyFill="1" applyBorder="1" applyAlignment="1">
      <alignment horizontal="right" vertical="center"/>
      <protection/>
    </xf>
    <xf numFmtId="3" fontId="13" fillId="0" borderId="106" xfId="61" applyNumberFormat="1" applyFill="1" applyBorder="1" applyAlignment="1">
      <alignment vertical="center"/>
      <protection/>
    </xf>
    <xf numFmtId="3" fontId="13" fillId="0" borderId="107" xfId="61" applyNumberFormat="1" applyFill="1" applyBorder="1" applyAlignment="1">
      <alignment vertical="center"/>
      <protection/>
    </xf>
    <xf numFmtId="3" fontId="13" fillId="0" borderId="108" xfId="61" applyNumberFormat="1" applyFill="1" applyBorder="1" applyAlignment="1">
      <alignment vertical="center"/>
      <protection/>
    </xf>
    <xf numFmtId="3" fontId="13" fillId="0" borderId="14" xfId="61" applyNumberFormat="1" applyFill="1" applyBorder="1" applyAlignment="1">
      <alignment vertical="center"/>
      <protection/>
    </xf>
    <xf numFmtId="3" fontId="13" fillId="0" borderId="109" xfId="61" applyNumberFormat="1" applyFill="1" applyBorder="1" applyAlignment="1">
      <alignment vertical="center"/>
      <protection/>
    </xf>
    <xf numFmtId="3" fontId="13" fillId="0" borderId="110" xfId="61" applyNumberFormat="1" applyFill="1" applyBorder="1" applyAlignment="1">
      <alignment vertical="center"/>
      <protection/>
    </xf>
    <xf numFmtId="38" fontId="13" fillId="0" borderId="14" xfId="49" applyFont="1" applyFill="1" applyBorder="1" applyAlignment="1">
      <alignment vertical="center"/>
    </xf>
    <xf numFmtId="3" fontId="13" fillId="0" borderId="0" xfId="61" applyNumberFormat="1" applyFill="1" applyBorder="1" applyAlignment="1">
      <alignment vertical="center" wrapText="1"/>
      <protection/>
    </xf>
    <xf numFmtId="0" fontId="13" fillId="0" borderId="60" xfId="61" applyFill="1" applyBorder="1" applyAlignment="1">
      <alignment horizontal="right" vertical="center"/>
      <protection/>
    </xf>
    <xf numFmtId="3" fontId="13" fillId="0" borderId="60" xfId="61" applyNumberFormat="1" applyFill="1" applyBorder="1" applyAlignment="1">
      <alignment horizontal="right" vertical="center"/>
      <protection/>
    </xf>
    <xf numFmtId="0" fontId="13" fillId="0" borderId="12" xfId="61" applyFill="1" applyBorder="1" applyAlignment="1">
      <alignment horizontal="center" vertical="center"/>
      <protection/>
    </xf>
    <xf numFmtId="0" fontId="13" fillId="0" borderId="111" xfId="61" applyFill="1" applyBorder="1" applyAlignment="1">
      <alignment horizontal="center" vertical="center"/>
      <protection/>
    </xf>
    <xf numFmtId="0" fontId="13" fillId="0" borderId="112" xfId="61" applyFill="1" applyBorder="1" applyAlignment="1">
      <alignment vertical="center"/>
      <protection/>
    </xf>
    <xf numFmtId="0" fontId="13" fillId="0" borderId="113" xfId="61" applyFill="1" applyBorder="1" applyAlignment="1">
      <alignment vertical="center"/>
      <protection/>
    </xf>
    <xf numFmtId="0" fontId="13" fillId="0" borderId="113" xfId="61" applyFill="1" applyBorder="1" applyAlignment="1">
      <alignment horizontal="right" vertical="center"/>
      <protection/>
    </xf>
    <xf numFmtId="0" fontId="2" fillId="0" borderId="0" xfId="61" applyFont="1" applyFill="1" applyBorder="1" applyAlignment="1">
      <alignment vertical="top"/>
      <protection/>
    </xf>
    <xf numFmtId="0" fontId="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 wrapText="1"/>
    </xf>
    <xf numFmtId="3" fontId="10" fillId="0" borderId="51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192" fontId="10" fillId="0" borderId="45" xfId="49" applyNumberFormat="1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65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192" fontId="10" fillId="0" borderId="0" xfId="49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10" fillId="0" borderId="58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vertical="center"/>
    </xf>
    <xf numFmtId="0" fontId="10" fillId="0" borderId="31" xfId="0" applyNumberFormat="1" applyFont="1" applyFill="1" applyBorder="1" applyAlignment="1">
      <alignment vertical="center"/>
    </xf>
    <xf numFmtId="192" fontId="10" fillId="0" borderId="30" xfId="49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1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3" fontId="10" fillId="0" borderId="117" xfId="0" applyNumberFormat="1" applyFont="1" applyFill="1" applyBorder="1" applyAlignment="1">
      <alignment vertical="center"/>
    </xf>
    <xf numFmtId="3" fontId="10" fillId="0" borderId="94" xfId="0" applyNumberFormat="1" applyFont="1" applyFill="1" applyBorder="1" applyAlignment="1">
      <alignment vertical="center"/>
    </xf>
    <xf numFmtId="3" fontId="10" fillId="0" borderId="118" xfId="0" applyNumberFormat="1" applyFont="1" applyFill="1" applyBorder="1" applyAlignment="1">
      <alignment vertical="center"/>
    </xf>
    <xf numFmtId="178" fontId="10" fillId="0" borderId="119" xfId="0" applyNumberFormat="1" applyFont="1" applyFill="1" applyBorder="1" applyAlignment="1">
      <alignment vertical="center"/>
    </xf>
    <xf numFmtId="0" fontId="10" fillId="0" borderId="120" xfId="0" applyFont="1" applyFill="1" applyBorder="1" applyAlignment="1">
      <alignment vertical="center"/>
    </xf>
    <xf numFmtId="0" fontId="10" fillId="0" borderId="121" xfId="0" applyFont="1" applyFill="1" applyBorder="1" applyAlignment="1">
      <alignment vertical="center"/>
    </xf>
    <xf numFmtId="0" fontId="10" fillId="0" borderId="122" xfId="0" applyFont="1" applyFill="1" applyBorder="1" applyAlignment="1">
      <alignment vertical="center"/>
    </xf>
    <xf numFmtId="178" fontId="10" fillId="0" borderId="120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82" xfId="61" applyFont="1" applyFill="1" applyBorder="1" applyAlignment="1">
      <alignment horizontal="distributed" vertical="center"/>
      <protection/>
    </xf>
    <xf numFmtId="0" fontId="9" fillId="0" borderId="123" xfId="61" applyFont="1" applyFill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center" vertical="center"/>
      <protection/>
    </xf>
    <xf numFmtId="49" fontId="20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/>
      <protection/>
    </xf>
    <xf numFmtId="0" fontId="9" fillId="0" borderId="0" xfId="61" applyFont="1" applyFill="1" applyBorder="1" applyAlignment="1">
      <alignment/>
      <protection/>
    </xf>
    <xf numFmtId="0" fontId="10" fillId="0" borderId="0" xfId="61" applyFont="1" applyFill="1" applyBorder="1" applyAlignment="1">
      <alignment horizontal="right"/>
      <protection/>
    </xf>
    <xf numFmtId="0" fontId="24" fillId="0" borderId="0" xfId="61" applyFont="1" applyFill="1" applyBorder="1" applyAlignment="1">
      <alignment/>
      <protection/>
    </xf>
    <xf numFmtId="0" fontId="12" fillId="0" borderId="0" xfId="61" applyFont="1" applyFill="1" applyBorder="1" applyAlignment="1">
      <alignment horizontal="left"/>
      <protection/>
    </xf>
    <xf numFmtId="0" fontId="12" fillId="0" borderId="0" xfId="61" applyFont="1" applyFill="1" applyBorder="1" applyAlignment="1">
      <alignment horizontal="right"/>
      <protection/>
    </xf>
    <xf numFmtId="0" fontId="12" fillId="0" borderId="0" xfId="61" applyFont="1" applyFill="1" applyBorder="1" applyAlignment="1">
      <alignment/>
      <protection/>
    </xf>
    <xf numFmtId="0" fontId="27" fillId="0" borderId="0" xfId="61" applyNumberFormat="1" applyFont="1" applyFill="1" applyAlignment="1">
      <alignment vertical="center"/>
      <protection/>
    </xf>
    <xf numFmtId="0" fontId="28" fillId="0" borderId="0" xfId="61" applyNumberFormat="1" applyFont="1" applyFill="1" applyAlignment="1">
      <alignment vertical="center"/>
      <protection/>
    </xf>
    <xf numFmtId="0" fontId="29" fillId="0" borderId="0" xfId="61" applyNumberFormat="1" applyFont="1" applyFill="1" applyAlignment="1">
      <alignment vertical="center"/>
      <protection/>
    </xf>
    <xf numFmtId="0" fontId="12" fillId="0" borderId="0" xfId="61" applyFont="1" applyFill="1" applyAlignment="1">
      <alignment/>
      <protection/>
    </xf>
    <xf numFmtId="0" fontId="30" fillId="0" borderId="30" xfId="61" applyNumberFormat="1" applyFont="1" applyFill="1" applyBorder="1" applyAlignment="1">
      <alignment vertical="center"/>
      <protection/>
    </xf>
    <xf numFmtId="0" fontId="28" fillId="0" borderId="30" xfId="61" applyNumberFormat="1" applyFont="1" applyFill="1" applyBorder="1" applyAlignment="1">
      <alignment vertical="center"/>
      <protection/>
    </xf>
    <xf numFmtId="0" fontId="29" fillId="0" borderId="30" xfId="61" applyNumberFormat="1" applyFont="1" applyFill="1" applyBorder="1" applyAlignment="1">
      <alignment vertical="center"/>
      <protection/>
    </xf>
    <xf numFmtId="0" fontId="12" fillId="0" borderId="30" xfId="61" applyFont="1" applyFill="1" applyBorder="1" applyAlignment="1">
      <alignment/>
      <protection/>
    </xf>
    <xf numFmtId="0" fontId="12" fillId="0" borderId="30" xfId="61" applyFont="1" applyFill="1" applyBorder="1" applyAlignment="1">
      <alignment horizontal="right"/>
      <protection/>
    </xf>
    <xf numFmtId="0" fontId="20" fillId="0" borderId="0" xfId="61" applyNumberFormat="1" applyFont="1" applyFill="1" applyBorder="1" applyAlignment="1">
      <alignment horizontal="right" vertical="center"/>
      <protection/>
    </xf>
    <xf numFmtId="0" fontId="20" fillId="0" borderId="0" xfId="61" applyNumberFormat="1" applyFont="1" applyFill="1" applyBorder="1" applyAlignment="1">
      <alignment horizontal="center" vertical="center"/>
      <protection/>
    </xf>
    <xf numFmtId="0" fontId="20" fillId="0" borderId="124" xfId="61" applyNumberFormat="1" applyFont="1" applyFill="1" applyBorder="1" applyAlignment="1">
      <alignment horizontal="center" vertical="center"/>
      <protection/>
    </xf>
    <xf numFmtId="0" fontId="20" fillId="0" borderId="73" xfId="61" applyNumberFormat="1" applyFont="1" applyFill="1" applyBorder="1" applyAlignment="1">
      <alignment horizontal="center" vertical="center"/>
      <protection/>
    </xf>
    <xf numFmtId="0" fontId="20" fillId="0" borderId="125" xfId="61" applyNumberFormat="1" applyFont="1" applyFill="1" applyBorder="1" applyAlignment="1">
      <alignment horizontal="center" vertical="center"/>
      <protection/>
    </xf>
    <xf numFmtId="0" fontId="12" fillId="0" borderId="0" xfId="61" applyNumberFormat="1" applyFont="1" applyFill="1" applyBorder="1" applyAlignment="1">
      <alignment horizontal="center" vertical="center" wrapText="1"/>
      <protection/>
    </xf>
    <xf numFmtId="183" fontId="20" fillId="0" borderId="14" xfId="61" applyNumberFormat="1" applyFont="1" applyFill="1" applyBorder="1" applyAlignment="1">
      <alignment horizontal="right" vertical="center"/>
      <protection/>
    </xf>
    <xf numFmtId="183" fontId="20" fillId="0" borderId="39" xfId="61" applyNumberFormat="1" applyFont="1" applyFill="1" applyBorder="1" applyAlignment="1">
      <alignment horizontal="right" vertical="center"/>
      <protection/>
    </xf>
    <xf numFmtId="183" fontId="20" fillId="0" borderId="0" xfId="61" applyNumberFormat="1" applyFont="1" applyFill="1" applyBorder="1" applyAlignment="1">
      <alignment horizontal="center" vertical="center"/>
      <protection/>
    </xf>
    <xf numFmtId="183" fontId="20" fillId="0" borderId="22" xfId="61" applyNumberFormat="1" applyFont="1" applyFill="1" applyBorder="1" applyAlignment="1">
      <alignment horizontal="center" vertical="center"/>
      <protection/>
    </xf>
    <xf numFmtId="183" fontId="20" fillId="0" borderId="0" xfId="61" applyNumberFormat="1" applyFont="1" applyFill="1" applyBorder="1" applyAlignment="1">
      <alignment vertical="center"/>
      <protection/>
    </xf>
    <xf numFmtId="0" fontId="12" fillId="0" borderId="0" xfId="61" applyNumberFormat="1" applyFont="1" applyFill="1" applyBorder="1" applyAlignment="1">
      <alignment horizontal="center" vertical="center" wrapText="1" shrinkToFit="1"/>
      <protection/>
    </xf>
    <xf numFmtId="183" fontId="20" fillId="0" borderId="0" xfId="61" applyNumberFormat="1" applyFont="1" applyFill="1" applyBorder="1" applyAlignment="1">
      <alignment horizontal="right" vertical="center"/>
      <protection/>
    </xf>
    <xf numFmtId="189" fontId="9" fillId="0" borderId="0" xfId="61" applyNumberFormat="1" applyFont="1" applyFill="1" applyAlignment="1">
      <alignment vertical="center"/>
      <protection/>
    </xf>
    <xf numFmtId="193" fontId="9" fillId="0" borderId="0" xfId="49" applyNumberFormat="1" applyFont="1" applyFill="1" applyBorder="1" applyAlignment="1">
      <alignment vertical="center"/>
    </xf>
    <xf numFmtId="0" fontId="12" fillId="0" borderId="0" xfId="61" applyNumberFormat="1" applyFont="1" applyFill="1" applyBorder="1" applyAlignment="1" quotePrefix="1">
      <alignment horizontal="center" vertical="center" wrapText="1"/>
      <protection/>
    </xf>
    <xf numFmtId="189" fontId="9" fillId="0" borderId="0" xfId="61" applyNumberFormat="1" applyFont="1" applyFill="1" applyBorder="1" applyAlignment="1">
      <alignment vertical="center"/>
      <protection/>
    </xf>
    <xf numFmtId="193" fontId="9" fillId="0" borderId="0" xfId="49" applyNumberFormat="1" applyFont="1" applyFill="1" applyBorder="1" applyAlignment="1">
      <alignment horizontal="right" vertical="center"/>
    </xf>
    <xf numFmtId="193" fontId="9" fillId="0" borderId="22" xfId="49" applyNumberFormat="1" applyFont="1" applyFill="1" applyBorder="1" applyAlignment="1">
      <alignment horizontal="right" vertical="center"/>
    </xf>
    <xf numFmtId="193" fontId="20" fillId="0" borderId="0" xfId="49" applyNumberFormat="1" applyFont="1" applyFill="1" applyBorder="1" applyAlignment="1">
      <alignment vertical="center"/>
    </xf>
    <xf numFmtId="0" fontId="10" fillId="0" borderId="0" xfId="61" applyFont="1" applyFill="1" applyBorder="1" applyAlignment="1">
      <alignment/>
      <protection/>
    </xf>
    <xf numFmtId="0" fontId="12" fillId="0" borderId="30" xfId="61" applyNumberFormat="1" applyFont="1" applyFill="1" applyBorder="1" applyAlignment="1">
      <alignment horizontal="center" vertical="center" wrapText="1"/>
      <protection/>
    </xf>
    <xf numFmtId="183" fontId="20" fillId="0" borderId="31" xfId="61" applyNumberFormat="1" applyFont="1" applyFill="1" applyBorder="1" applyAlignment="1">
      <alignment horizontal="right" vertical="center"/>
      <protection/>
    </xf>
    <xf numFmtId="183" fontId="20" fillId="0" borderId="30" xfId="61" applyNumberFormat="1" applyFont="1" applyFill="1" applyBorder="1" applyAlignment="1">
      <alignment horizontal="right" vertical="center"/>
      <protection/>
    </xf>
    <xf numFmtId="183" fontId="20" fillId="0" borderId="30" xfId="61" applyNumberFormat="1" applyFont="1" applyFill="1" applyBorder="1" applyAlignment="1">
      <alignment horizontal="center" vertical="center"/>
      <protection/>
    </xf>
    <xf numFmtId="193" fontId="9" fillId="0" borderId="30" xfId="49" applyNumberFormat="1" applyFont="1" applyFill="1" applyBorder="1" applyAlignment="1">
      <alignment horizontal="right" vertical="center"/>
    </xf>
    <xf numFmtId="193" fontId="9" fillId="0" borderId="56" xfId="49" applyNumberFormat="1" applyFont="1" applyFill="1" applyBorder="1" applyAlignment="1">
      <alignment horizontal="right" vertical="center"/>
    </xf>
    <xf numFmtId="193" fontId="20" fillId="0" borderId="30" xfId="49" applyNumberFormat="1" applyFont="1" applyFill="1" applyBorder="1" applyAlignment="1">
      <alignment vertical="center"/>
    </xf>
    <xf numFmtId="183" fontId="20" fillId="0" borderId="30" xfId="61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 wrapText="1"/>
      <protection/>
    </xf>
    <xf numFmtId="0" fontId="9" fillId="0" borderId="0" xfId="61" applyFont="1" applyFill="1" applyAlignment="1">
      <alignment/>
      <protection/>
    </xf>
    <xf numFmtId="0" fontId="7" fillId="0" borderId="0" xfId="61" applyFont="1" applyFill="1" applyAlignment="1">
      <alignment horizontal="left"/>
      <protection/>
    </xf>
    <xf numFmtId="0" fontId="18" fillId="0" borderId="0" xfId="61" applyFont="1" applyFill="1" applyAlignment="1">
      <alignment horizontal="left"/>
      <protection/>
    </xf>
    <xf numFmtId="0" fontId="7" fillId="0" borderId="0" xfId="61" applyFont="1" applyFill="1" applyAlignment="1">
      <alignment/>
      <protection/>
    </xf>
    <xf numFmtId="0" fontId="18" fillId="0" borderId="0" xfId="61" applyFont="1" applyFill="1" applyAlignment="1">
      <alignment horizontal="center"/>
      <protection/>
    </xf>
    <xf numFmtId="0" fontId="20" fillId="0" borderId="0" xfId="61" applyNumberFormat="1" applyFont="1" applyFill="1" applyBorder="1" applyAlignment="1">
      <alignment horizontal="left" vertical="center"/>
      <protection/>
    </xf>
    <xf numFmtId="0" fontId="9" fillId="0" borderId="126" xfId="61" applyFont="1" applyFill="1" applyBorder="1" applyAlignment="1">
      <alignment horizontal="left"/>
      <protection/>
    </xf>
    <xf numFmtId="0" fontId="9" fillId="0" borderId="22" xfId="61" applyFont="1" applyFill="1" applyBorder="1" applyAlignment="1">
      <alignment/>
      <protection/>
    </xf>
    <xf numFmtId="38" fontId="9" fillId="0" borderId="14" xfId="49" applyFont="1" applyFill="1" applyBorder="1" applyAlignment="1">
      <alignment horizontal="right"/>
    </xf>
    <xf numFmtId="0" fontId="20" fillId="0" borderId="22" xfId="61" applyFont="1" applyFill="1" applyBorder="1" applyAlignment="1">
      <alignment horizontal="left"/>
      <protection/>
    </xf>
    <xf numFmtId="0" fontId="20" fillId="0" borderId="30" xfId="61" applyNumberFormat="1" applyFont="1" applyFill="1" applyBorder="1" applyAlignment="1">
      <alignment horizontal="left" vertical="center"/>
      <protection/>
    </xf>
    <xf numFmtId="0" fontId="20" fillId="0" borderId="56" xfId="61" applyFont="1" applyFill="1" applyBorder="1" applyAlignment="1">
      <alignment horizontal="left"/>
      <protection/>
    </xf>
    <xf numFmtId="0" fontId="9" fillId="0" borderId="56" xfId="61" applyFont="1" applyFill="1" applyBorder="1" applyAlignment="1">
      <alignment/>
      <protection/>
    </xf>
    <xf numFmtId="38" fontId="9" fillId="0" borderId="31" xfId="49" applyFont="1" applyFill="1" applyBorder="1" applyAlignment="1">
      <alignment horizontal="right"/>
    </xf>
    <xf numFmtId="0" fontId="12" fillId="0" borderId="10" xfId="61" applyFont="1" applyFill="1" applyBorder="1" applyAlignment="1">
      <alignment vertical="top"/>
      <protection/>
    </xf>
    <xf numFmtId="0" fontId="12" fillId="0" borderId="0" xfId="61" applyFont="1" applyFill="1" applyBorder="1" applyAlignment="1">
      <alignment vertical="top"/>
      <protection/>
    </xf>
    <xf numFmtId="0" fontId="12" fillId="0" borderId="0" xfId="61" applyFont="1" applyFill="1" applyBorder="1" applyAlignment="1">
      <alignment horizontal="center" vertical="top" wrapText="1"/>
      <protection/>
    </xf>
    <xf numFmtId="0" fontId="20" fillId="0" borderId="127" xfId="61" applyNumberFormat="1" applyFont="1" applyFill="1" applyBorder="1" applyAlignment="1">
      <alignment horizontal="center" vertical="center"/>
      <protection/>
    </xf>
    <xf numFmtId="183" fontId="20" fillId="0" borderId="22" xfId="61" applyNumberFormat="1" applyFont="1" applyFill="1" applyBorder="1" applyAlignment="1">
      <alignment horizontal="right" vertical="center"/>
      <protection/>
    </xf>
    <xf numFmtId="189" fontId="9" fillId="0" borderId="14" xfId="61" applyNumberFormat="1" applyFont="1" applyFill="1" applyBorder="1" applyAlignment="1">
      <alignment horizontal="right" vertical="center"/>
      <protection/>
    </xf>
    <xf numFmtId="0" fontId="12" fillId="0" borderId="30" xfId="61" applyNumberFormat="1" applyFont="1" applyFill="1" applyBorder="1" applyAlignment="1">
      <alignment horizontal="center" vertical="center" wrapText="1" shrinkToFit="1"/>
      <protection/>
    </xf>
    <xf numFmtId="183" fontId="20" fillId="0" borderId="56" xfId="61" applyNumberFormat="1" applyFont="1" applyFill="1" applyBorder="1" applyAlignment="1">
      <alignment horizontal="right" vertical="center"/>
      <protection/>
    </xf>
    <xf numFmtId="189" fontId="9" fillId="0" borderId="31" xfId="61" applyNumberFormat="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top"/>
      <protection/>
    </xf>
    <xf numFmtId="0" fontId="18" fillId="0" borderId="0" xfId="61" applyFont="1" applyFill="1" applyBorder="1" applyAlignment="1">
      <alignment vertical="center"/>
      <protection/>
    </xf>
    <xf numFmtId="0" fontId="9" fillId="0" borderId="0" xfId="61" applyFont="1" applyFill="1" applyAlignment="1">
      <alignment horizontal="right"/>
      <protection/>
    </xf>
    <xf numFmtId="0" fontId="9" fillId="0" borderId="30" xfId="61" applyFont="1" applyFill="1" applyBorder="1" applyAlignment="1">
      <alignment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125" xfId="61" applyFont="1" applyFill="1" applyBorder="1" applyAlignment="1">
      <alignment horizontal="center" vertical="center"/>
      <protection/>
    </xf>
    <xf numFmtId="0" fontId="9" fillId="0" borderId="88" xfId="61" applyFont="1" applyFill="1" applyBorder="1" applyAlignment="1">
      <alignment horizontal="distributed" vertical="center"/>
      <protection/>
    </xf>
    <xf numFmtId="3" fontId="9" fillId="0" borderId="82" xfId="61" applyNumberFormat="1" applyFont="1" applyFill="1" applyBorder="1" applyAlignment="1">
      <alignment vertical="center"/>
      <protection/>
    </xf>
    <xf numFmtId="38" fontId="9" fillId="0" borderId="82" xfId="61" applyNumberFormat="1" applyFont="1" applyFill="1" applyBorder="1" applyAlignment="1">
      <alignment vertical="center"/>
      <protection/>
    </xf>
    <xf numFmtId="185" fontId="9" fillId="0" borderId="39" xfId="49" applyNumberFormat="1" applyFont="1" applyFill="1" applyBorder="1" applyAlignment="1">
      <alignment vertical="center"/>
    </xf>
    <xf numFmtId="185" fontId="9" fillId="0" borderId="39" xfId="61" applyNumberFormat="1" applyFont="1" applyFill="1" applyBorder="1" applyAlignment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vertical="center"/>
      <protection/>
    </xf>
    <xf numFmtId="38" fontId="9" fillId="0" borderId="0" xfId="61" applyNumberFormat="1" applyFont="1" applyFill="1" applyAlignment="1">
      <alignment vertical="center"/>
      <protection/>
    </xf>
    <xf numFmtId="185" fontId="9" fillId="0" borderId="0" xfId="49" applyNumberFormat="1" applyFont="1" applyFill="1" applyAlignment="1">
      <alignment vertical="center"/>
    </xf>
    <xf numFmtId="0" fontId="9" fillId="0" borderId="128" xfId="61" applyFont="1" applyFill="1" applyBorder="1" applyAlignment="1">
      <alignment horizontal="distributed" vertical="center"/>
      <protection/>
    </xf>
    <xf numFmtId="0" fontId="9" fillId="0" borderId="128" xfId="61" applyFont="1" applyFill="1" applyBorder="1" applyAlignment="1">
      <alignment vertical="center"/>
      <protection/>
    </xf>
    <xf numFmtId="38" fontId="9" fillId="0" borderId="92" xfId="61" applyNumberFormat="1" applyFont="1" applyFill="1" applyBorder="1" applyAlignment="1">
      <alignment vertical="center"/>
      <protection/>
    </xf>
    <xf numFmtId="185" fontId="9" fillId="0" borderId="92" xfId="49" applyNumberFormat="1" applyFont="1" applyFill="1" applyBorder="1" applyAlignment="1">
      <alignment vertical="center"/>
    </xf>
    <xf numFmtId="185" fontId="9" fillId="0" borderId="92" xfId="61" applyNumberFormat="1" applyFont="1" applyFill="1" applyBorder="1" applyAlignment="1">
      <alignment vertical="center"/>
      <protection/>
    </xf>
    <xf numFmtId="38" fontId="9" fillId="0" borderId="0" xfId="61" applyNumberFormat="1" applyFont="1" applyFill="1" applyBorder="1" applyAlignment="1">
      <alignment vertical="center"/>
      <protection/>
    </xf>
    <xf numFmtId="185" fontId="9" fillId="0" borderId="0" xfId="49" applyNumberFormat="1" applyFont="1" applyFill="1" applyBorder="1" applyAlignment="1">
      <alignment vertical="center"/>
    </xf>
    <xf numFmtId="0" fontId="9" fillId="0" borderId="129" xfId="61" applyFont="1" applyFill="1" applyBorder="1" applyAlignment="1">
      <alignment horizontal="right" vertical="center"/>
      <protection/>
    </xf>
    <xf numFmtId="0" fontId="9" fillId="0" borderId="74" xfId="61" applyFont="1" applyFill="1" applyBorder="1" applyAlignment="1">
      <alignment horizontal="right" vertical="center"/>
      <protection/>
    </xf>
    <xf numFmtId="0" fontId="9" fillId="0" borderId="77" xfId="61" applyFont="1" applyFill="1" applyBorder="1" applyAlignment="1">
      <alignment horizontal="right" vertical="center"/>
      <protection/>
    </xf>
    <xf numFmtId="185" fontId="9" fillId="0" borderId="0" xfId="49" applyNumberFormat="1" applyFont="1" applyFill="1" applyBorder="1" applyAlignment="1">
      <alignment horizontal="right" vertical="center"/>
    </xf>
    <xf numFmtId="3" fontId="9" fillId="0" borderId="130" xfId="61" applyNumberFormat="1" applyFont="1" applyFill="1" applyBorder="1" applyAlignment="1">
      <alignment vertical="center"/>
      <protection/>
    </xf>
    <xf numFmtId="3" fontId="9" fillId="0" borderId="75" xfId="61" applyNumberFormat="1" applyFont="1" applyFill="1" applyBorder="1" applyAlignment="1">
      <alignment vertical="center"/>
      <protection/>
    </xf>
    <xf numFmtId="38" fontId="9" fillId="0" borderId="131" xfId="61" applyNumberFormat="1" applyFont="1" applyFill="1" applyBorder="1" applyAlignment="1">
      <alignment vertical="center"/>
      <protection/>
    </xf>
    <xf numFmtId="38" fontId="9" fillId="0" borderId="75" xfId="61" applyNumberFormat="1" applyFont="1" applyFill="1" applyBorder="1" applyAlignment="1">
      <alignment vertical="center"/>
      <protection/>
    </xf>
    <xf numFmtId="185" fontId="9" fillId="0" borderId="75" xfId="61" applyNumberFormat="1" applyFont="1" applyFill="1" applyBorder="1" applyAlignment="1">
      <alignment vertical="center"/>
      <protection/>
    </xf>
    <xf numFmtId="0" fontId="7" fillId="0" borderId="0" xfId="61" applyFont="1" applyFill="1" applyBorder="1">
      <alignment/>
      <protection/>
    </xf>
    <xf numFmtId="0" fontId="9" fillId="0" borderId="30" xfId="61" applyFont="1" applyFill="1" applyBorder="1">
      <alignment/>
      <protection/>
    </xf>
    <xf numFmtId="0" fontId="12" fillId="0" borderId="30" xfId="61" applyFont="1" applyFill="1" applyBorder="1">
      <alignment/>
      <protection/>
    </xf>
    <xf numFmtId="0" fontId="10" fillId="0" borderId="132" xfId="61" applyFont="1" applyFill="1" applyBorder="1" applyAlignment="1">
      <alignment horizontal="center" vertical="center"/>
      <protection/>
    </xf>
    <xf numFmtId="0" fontId="10" fillId="0" borderId="73" xfId="61" applyFont="1" applyFill="1" applyBorder="1" applyAlignment="1">
      <alignment horizontal="center" vertical="center"/>
      <protection/>
    </xf>
    <xf numFmtId="0" fontId="10" fillId="0" borderId="125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185" fontId="20" fillId="0" borderId="0" xfId="61" applyNumberFormat="1" applyFont="1" applyFill="1" applyBorder="1" applyAlignment="1">
      <alignment horizontal="right" vertical="center"/>
      <protection/>
    </xf>
    <xf numFmtId="185" fontId="20" fillId="0" borderId="0" xfId="61" applyNumberFormat="1" applyFont="1" applyFill="1" applyBorder="1" applyAlignment="1">
      <alignment vertical="center"/>
      <protection/>
    </xf>
    <xf numFmtId="185" fontId="20" fillId="0" borderId="126" xfId="61" applyNumberFormat="1" applyFont="1" applyFill="1" applyBorder="1" applyAlignment="1">
      <alignment vertical="center"/>
      <protection/>
    </xf>
    <xf numFmtId="185" fontId="20" fillId="0" borderId="22" xfId="61" applyNumberFormat="1" applyFont="1" applyFill="1" applyBorder="1" applyAlignment="1">
      <alignment vertical="center"/>
      <protection/>
    </xf>
    <xf numFmtId="185" fontId="20" fillId="0" borderId="70" xfId="61" applyNumberFormat="1" applyFont="1" applyFill="1" applyBorder="1" applyAlignment="1">
      <alignment vertical="center"/>
      <protection/>
    </xf>
    <xf numFmtId="185" fontId="20" fillId="0" borderId="133" xfId="61" applyNumberFormat="1" applyFont="1" applyFill="1" applyBorder="1" applyAlignment="1">
      <alignment vertical="center"/>
      <protection/>
    </xf>
    <xf numFmtId="0" fontId="18" fillId="0" borderId="0" xfId="61" applyFont="1" applyFill="1">
      <alignment/>
      <protection/>
    </xf>
    <xf numFmtId="0" fontId="81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2" fillId="0" borderId="0" xfId="61" applyFont="1" applyFill="1" applyAlignment="1">
      <alignment horizontal="right"/>
      <protection/>
    </xf>
    <xf numFmtId="0" fontId="9" fillId="0" borderId="0" xfId="61" applyFont="1" applyFill="1" applyBorder="1" applyAlignment="1">
      <alignment horizontal="center"/>
      <protection/>
    </xf>
    <xf numFmtId="0" fontId="9" fillId="0" borderId="0" xfId="61" applyFont="1" applyFill="1" applyBorder="1" applyAlignment="1">
      <alignment horizontal="right"/>
      <protection/>
    </xf>
    <xf numFmtId="3" fontId="9" fillId="0" borderId="0" xfId="61" applyNumberFormat="1" applyFont="1" applyFill="1" applyBorder="1" applyAlignment="1">
      <alignment horizontal="right"/>
      <protection/>
    </xf>
    <xf numFmtId="3" fontId="9" fillId="0" borderId="0" xfId="61" applyNumberFormat="1" applyFont="1" applyFill="1" applyAlignment="1">
      <alignment horizontal="right"/>
      <protection/>
    </xf>
    <xf numFmtId="0" fontId="9" fillId="0" borderId="79" xfId="61" applyFont="1" applyFill="1" applyBorder="1">
      <alignment/>
      <protection/>
    </xf>
    <xf numFmtId="3" fontId="9" fillId="0" borderId="79" xfId="61" applyNumberFormat="1" applyFont="1" applyFill="1" applyBorder="1" applyAlignment="1">
      <alignment horizontal="right"/>
      <protection/>
    </xf>
    <xf numFmtId="0" fontId="9" fillId="0" borderId="79" xfId="61" applyFont="1" applyFill="1" applyBorder="1" applyAlignment="1">
      <alignment horizontal="right"/>
      <protection/>
    </xf>
    <xf numFmtId="0" fontId="12" fillId="0" borderId="15" xfId="61" applyFont="1" applyFill="1" applyBorder="1">
      <alignment/>
      <protection/>
    </xf>
    <xf numFmtId="0" fontId="9" fillId="0" borderId="15" xfId="61" applyFont="1" applyFill="1" applyBorder="1">
      <alignment/>
      <protection/>
    </xf>
    <xf numFmtId="0" fontId="9" fillId="0" borderId="0" xfId="61" applyFont="1" applyFill="1" applyAlignment="1">
      <alignment horizontal="distributed"/>
      <protection/>
    </xf>
    <xf numFmtId="3" fontId="9" fillId="0" borderId="0" xfId="61" applyNumberFormat="1" applyFont="1" applyFill="1" applyBorder="1">
      <alignment/>
      <protection/>
    </xf>
    <xf numFmtId="0" fontId="9" fillId="0" borderId="77" xfId="61" applyFont="1" applyFill="1" applyBorder="1">
      <alignment/>
      <protection/>
    </xf>
    <xf numFmtId="0" fontId="9" fillId="0" borderId="77" xfId="61" applyFont="1" applyFill="1" applyBorder="1" applyAlignment="1">
      <alignment horizontal="right"/>
      <protection/>
    </xf>
    <xf numFmtId="3" fontId="9" fillId="0" borderId="77" xfId="61" applyNumberFormat="1" applyFont="1" applyFill="1" applyBorder="1" applyAlignment="1">
      <alignment horizontal="right"/>
      <protection/>
    </xf>
    <xf numFmtId="0" fontId="18" fillId="0" borderId="0" xfId="61" applyFont="1" applyFill="1" applyBorder="1" applyAlignment="1">
      <alignment/>
      <protection/>
    </xf>
    <xf numFmtId="0" fontId="20" fillId="0" borderId="10" xfId="61" applyFont="1" applyFill="1" applyBorder="1" applyAlignment="1">
      <alignment horizontal="right" vertical="center"/>
      <protection/>
    </xf>
    <xf numFmtId="0" fontId="20" fillId="0" borderId="22" xfId="61" applyFont="1" applyFill="1" applyBorder="1" applyAlignment="1">
      <alignment vertical="center"/>
      <protection/>
    </xf>
    <xf numFmtId="0" fontId="20" fillId="0" borderId="125" xfId="61" applyFont="1" applyFill="1" applyBorder="1" applyAlignment="1">
      <alignment horizontal="center" vertical="center"/>
      <protection/>
    </xf>
    <xf numFmtId="0" fontId="9" fillId="0" borderId="134" xfId="61" applyFont="1" applyFill="1" applyBorder="1" applyAlignment="1">
      <alignment horizontal="center" vertical="center"/>
      <protection/>
    </xf>
    <xf numFmtId="183" fontId="9" fillId="0" borderId="39" xfId="61" applyNumberFormat="1" applyFont="1" applyFill="1" applyBorder="1" applyAlignment="1">
      <alignment vertical="center"/>
      <protection/>
    </xf>
    <xf numFmtId="183" fontId="9" fillId="0" borderId="0" xfId="61" applyNumberFormat="1" applyFont="1" applyFill="1" applyBorder="1" applyAlignment="1">
      <alignment vertical="center"/>
      <protection/>
    </xf>
    <xf numFmtId="0" fontId="9" fillId="0" borderId="135" xfId="61" applyFont="1" applyFill="1" applyBorder="1" applyAlignment="1">
      <alignment horizontal="center" vertical="center" shrinkToFit="1"/>
      <protection/>
    </xf>
    <xf numFmtId="183" fontId="9" fillId="0" borderId="45" xfId="61" applyNumberFormat="1" applyFont="1" applyFill="1" applyBorder="1" applyAlignment="1">
      <alignment vertical="center"/>
      <protection/>
    </xf>
    <xf numFmtId="0" fontId="9" fillId="0" borderId="136" xfId="61" applyFont="1" applyFill="1" applyBorder="1" applyAlignment="1">
      <alignment horizontal="center" vertical="center" shrinkToFit="1"/>
      <protection/>
    </xf>
    <xf numFmtId="183" fontId="9" fillId="0" borderId="92" xfId="61" applyNumberFormat="1" applyFont="1" applyFill="1" applyBorder="1" applyAlignment="1">
      <alignment vertical="center"/>
      <protection/>
    </xf>
    <xf numFmtId="183" fontId="9" fillId="0" borderId="74" xfId="61" applyNumberFormat="1" applyFont="1" applyFill="1" applyBorder="1" applyAlignment="1">
      <alignment vertical="center"/>
      <protection/>
    </xf>
    <xf numFmtId="183" fontId="9" fillId="0" borderId="30" xfId="61" applyNumberFormat="1" applyFont="1" applyFill="1" applyBorder="1" applyAlignment="1">
      <alignment vertical="center"/>
      <protection/>
    </xf>
    <xf numFmtId="0" fontId="24" fillId="0" borderId="3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20" fillId="0" borderId="22" xfId="61" applyFont="1" applyFill="1" applyBorder="1" applyAlignment="1">
      <alignment horizontal="center" vertical="center"/>
      <protection/>
    </xf>
    <xf numFmtId="185" fontId="20" fillId="0" borderId="14" xfId="61" applyNumberFormat="1" applyFont="1" applyFill="1" applyBorder="1" applyAlignment="1">
      <alignment horizontal="right" vertical="center"/>
      <protection/>
    </xf>
    <xf numFmtId="0" fontId="20" fillId="0" borderId="32" xfId="61" applyFont="1" applyFill="1" applyBorder="1" applyAlignment="1">
      <alignment horizontal="center" vertical="center"/>
      <protection/>
    </xf>
    <xf numFmtId="185" fontId="20" fillId="0" borderId="27" xfId="61" applyNumberFormat="1" applyFont="1" applyFill="1" applyBorder="1" applyAlignment="1">
      <alignment horizontal="right" vertical="center"/>
      <protection/>
    </xf>
    <xf numFmtId="0" fontId="20" fillId="0" borderId="137" xfId="61" applyFont="1" applyFill="1" applyBorder="1" applyAlignment="1">
      <alignment horizontal="center" vertical="center"/>
      <protection/>
    </xf>
    <xf numFmtId="185" fontId="20" fillId="0" borderId="138" xfId="61" applyNumberFormat="1" applyFont="1" applyFill="1" applyBorder="1" applyAlignment="1">
      <alignment horizontal="right" vertical="center"/>
      <protection/>
    </xf>
    <xf numFmtId="185" fontId="20" fillId="0" borderId="139" xfId="61" applyNumberFormat="1" applyFont="1" applyFill="1" applyBorder="1" applyAlignment="1">
      <alignment horizontal="right" vertical="center"/>
      <protection/>
    </xf>
    <xf numFmtId="0" fontId="20" fillId="0" borderId="56" xfId="61" applyFont="1" applyFill="1" applyBorder="1" applyAlignment="1">
      <alignment horizontal="center" vertical="center"/>
      <protection/>
    </xf>
    <xf numFmtId="185" fontId="20" fillId="0" borderId="31" xfId="61" applyNumberFormat="1" applyFont="1" applyFill="1" applyBorder="1" applyAlignment="1">
      <alignment horizontal="right" vertical="center"/>
      <protection/>
    </xf>
    <xf numFmtId="185" fontId="20" fillId="0" borderId="30" xfId="61" applyNumberFormat="1" applyFont="1" applyFill="1" applyBorder="1" applyAlignment="1">
      <alignment horizontal="right" vertical="center"/>
      <protection/>
    </xf>
    <xf numFmtId="185" fontId="24" fillId="0" borderId="0" xfId="61" applyNumberFormat="1" applyFont="1" applyFill="1" applyAlignment="1">
      <alignment vertical="center"/>
      <protection/>
    </xf>
    <xf numFmtId="0" fontId="9" fillId="0" borderId="30" xfId="61" applyFont="1" applyFill="1" applyBorder="1" applyAlignment="1">
      <alignment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4" xfId="61" applyFont="1" applyFill="1" applyBorder="1" applyAlignment="1">
      <alignment horizontal="center" vertical="center"/>
      <protection/>
    </xf>
    <xf numFmtId="185" fontId="9" fillId="0" borderId="0" xfId="61" applyNumberFormat="1" applyFont="1" applyFill="1" applyBorder="1" applyAlignment="1">
      <alignment horizontal="center" vertical="center"/>
      <protection/>
    </xf>
    <xf numFmtId="185" fontId="9" fillId="0" borderId="14" xfId="61" applyNumberFormat="1" applyFont="1" applyFill="1" applyBorder="1" applyAlignment="1">
      <alignment horizontal="right" vertical="center"/>
      <protection/>
    </xf>
    <xf numFmtId="185" fontId="9" fillId="0" borderId="0" xfId="61" applyNumberFormat="1" applyFont="1" applyFill="1" applyBorder="1" applyAlignment="1">
      <alignment horizontal="right" vertical="center"/>
      <protection/>
    </xf>
    <xf numFmtId="185" fontId="9" fillId="0" borderId="22" xfId="61" applyNumberFormat="1" applyFont="1" applyFill="1" applyBorder="1" applyAlignment="1">
      <alignment horizontal="right" vertical="center"/>
      <protection/>
    </xf>
    <xf numFmtId="185" fontId="9" fillId="0" borderId="30" xfId="61" applyNumberFormat="1" applyFont="1" applyFill="1" applyBorder="1" applyAlignment="1">
      <alignment horizontal="center" vertical="center"/>
      <protection/>
    </xf>
    <xf numFmtId="185" fontId="9" fillId="0" borderId="31" xfId="61" applyNumberFormat="1" applyFont="1" applyFill="1" applyBorder="1" applyAlignment="1">
      <alignment horizontal="right" vertical="center"/>
      <protection/>
    </xf>
    <xf numFmtId="185" fontId="9" fillId="0" borderId="30" xfId="61" applyNumberFormat="1" applyFont="1" applyFill="1" applyBorder="1" applyAlignment="1">
      <alignment horizontal="right" vertical="center"/>
      <protection/>
    </xf>
    <xf numFmtId="185" fontId="9" fillId="0" borderId="56" xfId="61" applyNumberFormat="1" applyFont="1" applyFill="1" applyBorder="1" applyAlignment="1">
      <alignment horizontal="right" vertical="center"/>
      <protection/>
    </xf>
    <xf numFmtId="0" fontId="9" fillId="0" borderId="140" xfId="61" applyFont="1" applyFill="1" applyBorder="1" applyAlignment="1">
      <alignment horizontal="center" vertical="center"/>
      <protection/>
    </xf>
    <xf numFmtId="3" fontId="9" fillId="0" borderId="81" xfId="61" applyNumberFormat="1" applyFont="1" applyFill="1" applyBorder="1" applyAlignment="1">
      <alignment horizontal="right" vertical="center"/>
      <protection/>
    </xf>
    <xf numFmtId="3" fontId="9" fillId="0" borderId="82" xfId="61" applyNumberFormat="1" applyFont="1" applyFill="1" applyBorder="1" applyAlignment="1">
      <alignment horizontal="right" vertical="center"/>
      <protection/>
    </xf>
    <xf numFmtId="3" fontId="9" fillId="0" borderId="140" xfId="61" applyNumberFormat="1" applyFont="1" applyFill="1" applyBorder="1" applyAlignment="1">
      <alignment horizontal="right" vertical="center"/>
      <protection/>
    </xf>
    <xf numFmtId="3" fontId="9" fillId="0" borderId="13" xfId="61" applyNumberFormat="1" applyFont="1" applyFill="1" applyBorder="1" applyAlignment="1">
      <alignment horizontal="right" vertical="center"/>
      <protection/>
    </xf>
    <xf numFmtId="3" fontId="9" fillId="0" borderId="0" xfId="61" applyNumberFormat="1" applyFont="1" applyFill="1" applyAlignment="1">
      <alignment horizontal="right" vertical="center"/>
      <protection/>
    </xf>
    <xf numFmtId="3" fontId="9" fillId="0" borderId="100" xfId="61" applyNumberFormat="1" applyFont="1" applyFill="1" applyBorder="1" applyAlignment="1">
      <alignment horizontal="right" vertical="center"/>
      <protection/>
    </xf>
    <xf numFmtId="38" fontId="9" fillId="0" borderId="13" xfId="49" applyFont="1" applyFill="1" applyBorder="1" applyAlignment="1">
      <alignment vertical="center"/>
    </xf>
    <xf numFmtId="38" fontId="9" fillId="0" borderId="141" xfId="49" applyFont="1" applyFill="1" applyBorder="1" applyAlignment="1">
      <alignment vertical="center"/>
    </xf>
    <xf numFmtId="3" fontId="9" fillId="0" borderId="100" xfId="61" applyNumberFormat="1" applyFont="1" applyFill="1" applyBorder="1" applyAlignment="1">
      <alignment vertical="center"/>
      <protection/>
    </xf>
    <xf numFmtId="38" fontId="9" fillId="0" borderId="14" xfId="49" applyFont="1" applyFill="1" applyBorder="1" applyAlignment="1">
      <alignment vertical="center"/>
    </xf>
    <xf numFmtId="38" fontId="9" fillId="0" borderId="142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85" fontId="9" fillId="0" borderId="30" xfId="61" applyNumberFormat="1" applyFont="1" applyFill="1" applyBorder="1" applyAlignment="1">
      <alignment vertical="center"/>
      <protection/>
    </xf>
    <xf numFmtId="38" fontId="9" fillId="0" borderId="51" xfId="49" applyFont="1" applyFill="1" applyBorder="1" applyAlignment="1">
      <alignment vertical="center"/>
    </xf>
    <xf numFmtId="38" fontId="9" fillId="0" borderId="143" xfId="49" applyFont="1" applyFill="1" applyBorder="1" applyAlignment="1">
      <alignment vertical="center"/>
    </xf>
    <xf numFmtId="38" fontId="9" fillId="0" borderId="45" xfId="49" applyFont="1" applyFill="1" applyBorder="1" applyAlignment="1">
      <alignment vertical="center"/>
    </xf>
    <xf numFmtId="38" fontId="9" fillId="0" borderId="30" xfId="49" applyFont="1" applyFill="1" applyBorder="1" applyAlignment="1">
      <alignment vertical="center"/>
    </xf>
    <xf numFmtId="0" fontId="13" fillId="0" borderId="0" xfId="61" applyFont="1" applyFill="1" applyAlignment="1">
      <alignment vertical="center"/>
      <protection/>
    </xf>
    <xf numFmtId="0" fontId="32" fillId="0" borderId="0" xfId="61" applyFont="1" applyFill="1" applyBorder="1" applyAlignment="1">
      <alignment vertical="center"/>
      <protection/>
    </xf>
    <xf numFmtId="0" fontId="13" fillId="0" borderId="0" xfId="61" applyFill="1" applyAlignment="1">
      <alignment horizontal="right" vertical="center"/>
      <protection/>
    </xf>
    <xf numFmtId="0" fontId="13" fillId="0" borderId="0" xfId="61" applyFont="1" applyFill="1" applyBorder="1" applyAlignment="1">
      <alignment vertical="center"/>
      <protection/>
    </xf>
    <xf numFmtId="194" fontId="20" fillId="0" borderId="144" xfId="63" applyNumberFormat="1" applyFont="1" applyFill="1" applyBorder="1" applyAlignment="1">
      <alignment horizontal="center" vertical="center"/>
      <protection/>
    </xf>
    <xf numFmtId="194" fontId="20" fillId="0" borderId="145" xfId="63" applyNumberFormat="1" applyFont="1" applyFill="1" applyBorder="1" applyAlignment="1">
      <alignment horizontal="center" vertical="center"/>
      <protection/>
    </xf>
    <xf numFmtId="194" fontId="20" fillId="0" borderId="146" xfId="63" applyNumberFormat="1" applyFont="1" applyFill="1" applyBorder="1" applyAlignment="1">
      <alignment horizontal="center" vertical="center"/>
      <protection/>
    </xf>
    <xf numFmtId="194" fontId="12" fillId="0" borderId="144" xfId="63" applyNumberFormat="1" applyFont="1" applyFill="1" applyBorder="1" applyAlignment="1">
      <alignment horizontal="center" vertical="center" wrapText="1" shrinkToFit="1"/>
      <protection/>
    </xf>
    <xf numFmtId="0" fontId="22" fillId="0" borderId="144" xfId="61" applyFont="1" applyFill="1" applyBorder="1" applyAlignment="1">
      <alignment horizontal="center" vertical="center"/>
      <protection/>
    </xf>
    <xf numFmtId="194" fontId="12" fillId="0" borderId="146" xfId="63" applyNumberFormat="1" applyFont="1" applyFill="1" applyBorder="1" applyAlignment="1">
      <alignment horizontal="center" vertical="center" wrapText="1" shrinkToFit="1"/>
      <protection/>
    </xf>
    <xf numFmtId="194" fontId="12" fillId="0" borderId="127" xfId="63" applyNumberFormat="1" applyFont="1" applyFill="1" applyBorder="1" applyAlignment="1">
      <alignment horizontal="center" vertical="center" wrapText="1"/>
      <protection/>
    </xf>
    <xf numFmtId="194" fontId="12" fillId="0" borderId="144" xfId="63" applyNumberFormat="1" applyFont="1" applyFill="1" applyBorder="1" applyAlignment="1">
      <alignment horizontal="center" vertical="center" wrapText="1"/>
      <protection/>
    </xf>
    <xf numFmtId="194" fontId="20" fillId="0" borderId="0" xfId="63" applyNumberFormat="1" applyFont="1" applyFill="1" applyBorder="1" applyAlignment="1">
      <alignment horizontal="center" vertical="center"/>
      <protection/>
    </xf>
    <xf numFmtId="49" fontId="20" fillId="0" borderId="0" xfId="63" applyNumberFormat="1" applyFont="1" applyFill="1" applyBorder="1" applyAlignment="1">
      <alignment horizontal="center" vertical="center"/>
      <protection/>
    </xf>
    <xf numFmtId="185" fontId="20" fillId="0" borderId="147" xfId="63" applyNumberFormat="1" applyFont="1" applyFill="1" applyBorder="1" applyAlignment="1">
      <alignment vertical="center"/>
      <protection/>
    </xf>
    <xf numFmtId="185" fontId="20" fillId="0" borderId="0" xfId="63" applyNumberFormat="1" applyFont="1" applyFill="1" applyBorder="1" applyAlignment="1">
      <alignment horizontal="right" vertical="center"/>
      <protection/>
    </xf>
    <xf numFmtId="185" fontId="20" fillId="0" borderId="0" xfId="63" applyNumberFormat="1" applyFont="1" applyFill="1" applyBorder="1" applyAlignment="1">
      <alignment vertical="center"/>
      <protection/>
    </xf>
    <xf numFmtId="49" fontId="20" fillId="0" borderId="22" xfId="63" applyNumberFormat="1" applyFont="1" applyFill="1" applyBorder="1" applyAlignment="1">
      <alignment horizontal="center" vertical="center"/>
      <protection/>
    </xf>
    <xf numFmtId="194" fontId="20" fillId="0" borderId="30" xfId="63" applyNumberFormat="1" applyFont="1" applyFill="1" applyBorder="1" applyAlignment="1">
      <alignment horizontal="center" vertical="center"/>
      <protection/>
    </xf>
    <xf numFmtId="49" fontId="20" fillId="0" borderId="30" xfId="63" applyNumberFormat="1" applyFont="1" applyFill="1" applyBorder="1" applyAlignment="1">
      <alignment horizontal="center" vertical="center"/>
      <protection/>
    </xf>
    <xf numFmtId="185" fontId="20" fillId="0" borderId="148" xfId="63" applyNumberFormat="1" applyFont="1" applyFill="1" applyBorder="1" applyAlignment="1">
      <alignment vertical="center"/>
      <protection/>
    </xf>
    <xf numFmtId="185" fontId="20" fillId="0" borderId="30" xfId="63" applyNumberFormat="1" applyFont="1" applyFill="1" applyBorder="1" applyAlignment="1">
      <alignment horizontal="right" vertical="center"/>
      <protection/>
    </xf>
    <xf numFmtId="185" fontId="20" fillId="0" borderId="30" xfId="63" applyNumberFormat="1" applyFont="1" applyFill="1" applyBorder="1" applyAlignment="1">
      <alignment vertical="center"/>
      <protection/>
    </xf>
    <xf numFmtId="0" fontId="18" fillId="0" borderId="0" xfId="61" applyFont="1" applyFill="1" applyAlignment="1">
      <alignment/>
      <protection/>
    </xf>
    <xf numFmtId="0" fontId="24" fillId="0" borderId="0" xfId="61" applyFont="1" applyFill="1" applyAlignment="1">
      <alignment/>
      <protection/>
    </xf>
    <xf numFmtId="0" fontId="18" fillId="0" borderId="30" xfId="61" applyFont="1" applyFill="1" applyBorder="1" applyAlignment="1">
      <alignment/>
      <protection/>
    </xf>
    <xf numFmtId="0" fontId="24" fillId="0" borderId="30" xfId="61" applyFont="1" applyFill="1" applyBorder="1" applyAlignment="1">
      <alignment/>
      <protection/>
    </xf>
    <xf numFmtId="0" fontId="10" fillId="0" borderId="30" xfId="61" applyFont="1" applyFill="1" applyBorder="1" applyAlignment="1">
      <alignment horizontal="right"/>
      <protection/>
    </xf>
    <xf numFmtId="0" fontId="10" fillId="0" borderId="10" xfId="61" applyFont="1" applyFill="1" applyBorder="1" applyAlignment="1">
      <alignment vertical="center" wrapText="1"/>
      <protection/>
    </xf>
    <xf numFmtId="0" fontId="10" fillId="0" borderId="149" xfId="61" applyFont="1" applyFill="1" applyBorder="1" applyAlignment="1">
      <alignment horizontal="right" vertical="center" wrapText="1"/>
      <protection/>
    </xf>
    <xf numFmtId="0" fontId="10" fillId="0" borderId="60" xfId="61" applyFont="1" applyFill="1" applyBorder="1" applyAlignment="1">
      <alignment vertical="center" wrapText="1"/>
      <protection/>
    </xf>
    <xf numFmtId="0" fontId="10" fillId="0" borderId="124" xfId="61" applyFont="1" applyFill="1" applyBorder="1" applyAlignment="1">
      <alignment vertical="center" wrapText="1"/>
      <protection/>
    </xf>
    <xf numFmtId="185" fontId="20" fillId="0" borderId="0" xfId="61" applyNumberFormat="1" applyFont="1" applyFill="1" applyAlignment="1">
      <alignment horizontal="right" vertical="center"/>
      <protection/>
    </xf>
    <xf numFmtId="185" fontId="20" fillId="0" borderId="0" xfId="61" applyNumberFormat="1" applyFont="1" applyFill="1" applyAlignment="1">
      <alignment vertical="center"/>
      <protection/>
    </xf>
    <xf numFmtId="185" fontId="20" fillId="0" borderId="126" xfId="61" applyNumberFormat="1" applyFont="1" applyFill="1" applyBorder="1" applyAlignment="1">
      <alignment horizontal="right" vertical="center"/>
      <protection/>
    </xf>
    <xf numFmtId="185" fontId="20" fillId="0" borderId="22" xfId="61" applyNumberFormat="1" applyFont="1" applyFill="1" applyBorder="1" applyAlignment="1">
      <alignment horizontal="right" vertical="center"/>
      <protection/>
    </xf>
    <xf numFmtId="0" fontId="10" fillId="0" borderId="30" xfId="61" applyFont="1" applyFill="1" applyBorder="1" applyAlignment="1">
      <alignment horizontal="center" vertical="center"/>
      <protection/>
    </xf>
    <xf numFmtId="185" fontId="20" fillId="0" borderId="30" xfId="61" applyNumberFormat="1" applyFont="1" applyFill="1" applyBorder="1" applyAlignment="1">
      <alignment vertical="center"/>
      <protection/>
    </xf>
    <xf numFmtId="185" fontId="20" fillId="0" borderId="56" xfId="61" applyNumberFormat="1" applyFont="1" applyFill="1" applyBorder="1" applyAlignment="1">
      <alignment vertical="center"/>
      <protection/>
    </xf>
    <xf numFmtId="38" fontId="9" fillId="0" borderId="0" xfId="61" applyNumberFormat="1" applyFont="1" applyFill="1" applyBorder="1" applyAlignment="1">
      <alignment horizontal="right" vertical="center"/>
      <protection/>
    </xf>
    <xf numFmtId="0" fontId="30" fillId="0" borderId="0" xfId="61" applyNumberFormat="1" applyFont="1" applyFill="1" applyAlignment="1">
      <alignment vertical="center"/>
      <protection/>
    </xf>
    <xf numFmtId="0" fontId="20" fillId="0" borderId="0" xfId="61" applyFont="1" applyFill="1" applyBorder="1" applyAlignment="1">
      <alignment/>
      <protection/>
    </xf>
    <xf numFmtId="0" fontId="20" fillId="0" borderId="124" xfId="61" applyNumberFormat="1" applyFont="1" applyFill="1" applyBorder="1" applyAlignment="1">
      <alignment vertical="center"/>
      <protection/>
    </xf>
    <xf numFmtId="0" fontId="20" fillId="0" borderId="0" xfId="61" applyFont="1" applyFill="1" applyAlignment="1">
      <alignment/>
      <protection/>
    </xf>
    <xf numFmtId="0" fontId="20" fillId="0" borderId="0" xfId="61" applyFont="1" applyFill="1" applyAlignment="1">
      <alignment vertical="center"/>
      <protection/>
    </xf>
    <xf numFmtId="0" fontId="20" fillId="0" borderId="30" xfId="61" applyNumberFormat="1" applyFont="1" applyFill="1" applyBorder="1" applyAlignment="1">
      <alignment horizontal="center" vertical="center"/>
      <protection/>
    </xf>
    <xf numFmtId="0" fontId="12" fillId="0" borderId="15" xfId="61" applyFont="1" applyFill="1" applyBorder="1" applyAlignment="1">
      <alignment/>
      <protection/>
    </xf>
    <xf numFmtId="0" fontId="12" fillId="0" borderId="0" xfId="61" applyFont="1" applyFill="1" applyAlignment="1">
      <alignment horizontal="right" vertical="top"/>
      <protection/>
    </xf>
    <xf numFmtId="0" fontId="20" fillId="0" borderId="10" xfId="61" applyNumberFormat="1" applyFont="1" applyFill="1" applyBorder="1" applyAlignment="1">
      <alignment horizontal="right" vertical="center"/>
      <protection/>
    </xf>
    <xf numFmtId="183" fontId="20" fillId="0" borderId="14" xfId="61" applyNumberFormat="1" applyFont="1" applyFill="1" applyBorder="1" applyAlignment="1">
      <alignment vertical="center"/>
      <protection/>
    </xf>
    <xf numFmtId="183" fontId="20" fillId="0" borderId="22" xfId="61" applyNumberFormat="1" applyFont="1" applyFill="1" applyBorder="1" applyAlignment="1">
      <alignment vertical="center"/>
      <protection/>
    </xf>
    <xf numFmtId="183" fontId="20" fillId="0" borderId="31" xfId="61" applyNumberFormat="1" applyFont="1" applyFill="1" applyBorder="1" applyAlignment="1">
      <alignment vertical="center"/>
      <protection/>
    </xf>
    <xf numFmtId="183" fontId="20" fillId="0" borderId="56" xfId="61" applyNumberFormat="1" applyFont="1" applyFill="1" applyBorder="1" applyAlignment="1">
      <alignment vertical="center"/>
      <protection/>
    </xf>
    <xf numFmtId="0" fontId="28" fillId="0" borderId="0" xfId="61" applyNumberFormat="1" applyFont="1" applyFill="1" applyBorder="1" applyAlignment="1">
      <alignment vertical="center"/>
      <protection/>
    </xf>
    <xf numFmtId="0" fontId="29" fillId="0" borderId="0" xfId="61" applyNumberFormat="1" applyFont="1" applyFill="1" applyBorder="1" applyAlignment="1">
      <alignment vertical="center"/>
      <protection/>
    </xf>
    <xf numFmtId="38" fontId="20" fillId="0" borderId="0" xfId="49" applyFont="1" applyFill="1" applyBorder="1" applyAlignment="1">
      <alignment horizontal="left" vertical="center" indent="2"/>
    </xf>
    <xf numFmtId="38" fontId="20" fillId="0" borderId="0" xfId="49" applyFont="1" applyFill="1" applyBorder="1" applyAlignment="1">
      <alignment horizontal="left" vertical="center" indent="1"/>
    </xf>
    <xf numFmtId="38" fontId="17" fillId="0" borderId="0" xfId="49" applyFont="1" applyFill="1" applyBorder="1" applyAlignment="1">
      <alignment horizontal="left" vertical="center" indent="2"/>
    </xf>
    <xf numFmtId="38" fontId="17" fillId="0" borderId="0" xfId="49" applyFont="1" applyFill="1" applyBorder="1" applyAlignment="1">
      <alignment horizontal="left" vertical="center" indent="1"/>
    </xf>
    <xf numFmtId="38" fontId="20" fillId="0" borderId="30" xfId="49" applyFont="1" applyFill="1" applyBorder="1" applyAlignment="1">
      <alignment horizontal="left" vertical="center" indent="2"/>
    </xf>
    <xf numFmtId="38" fontId="20" fillId="0" borderId="30" xfId="49" applyFont="1" applyFill="1" applyBorder="1" applyAlignment="1">
      <alignment horizontal="left" vertical="center" indent="1"/>
    </xf>
    <xf numFmtId="0" fontId="15" fillId="0" borderId="0" xfId="61" applyFont="1" applyFill="1" applyAlignment="1">
      <alignment/>
      <protection/>
    </xf>
    <xf numFmtId="0" fontId="15" fillId="0" borderId="0" xfId="61" applyFont="1" applyFill="1" applyAlignment="1">
      <alignment horizontal="center"/>
      <protection/>
    </xf>
    <xf numFmtId="0" fontId="15" fillId="0" borderId="0" xfId="61" applyFont="1" applyFill="1" applyBorder="1">
      <alignment/>
      <protection/>
    </xf>
    <xf numFmtId="0" fontId="33" fillId="0" borderId="0" xfId="61" applyFont="1" applyFill="1" applyBorder="1">
      <alignment/>
      <protection/>
    </xf>
    <xf numFmtId="0" fontId="34" fillId="0" borderId="0" xfId="61" applyFont="1" applyFill="1">
      <alignment/>
      <protection/>
    </xf>
    <xf numFmtId="0" fontId="35" fillId="0" borderId="0" xfId="61" applyFont="1" applyFill="1" applyBorder="1">
      <alignment/>
      <protection/>
    </xf>
    <xf numFmtId="0" fontId="35" fillId="0" borderId="0" xfId="61" applyFont="1" applyFill="1">
      <alignment/>
      <protection/>
    </xf>
    <xf numFmtId="0" fontId="3" fillId="0" borderId="0" xfId="61" applyFont="1" applyFill="1">
      <alignment/>
      <protection/>
    </xf>
    <xf numFmtId="0" fontId="24" fillId="0" borderId="0" xfId="61" applyFont="1" applyFill="1">
      <alignment/>
      <protection/>
    </xf>
    <xf numFmtId="3" fontId="13" fillId="0" borderId="15" xfId="61" applyNumberFormat="1" applyFill="1" applyBorder="1" applyAlignment="1">
      <alignment horizontal="right"/>
      <protection/>
    </xf>
    <xf numFmtId="3" fontId="9" fillId="0" borderId="15" xfId="61" applyNumberFormat="1" applyFont="1" applyFill="1" applyBorder="1" applyAlignment="1">
      <alignment horizontal="center"/>
      <protection/>
    </xf>
    <xf numFmtId="0" fontId="9" fillId="0" borderId="15" xfId="61" applyFont="1" applyFill="1" applyBorder="1" applyAlignment="1">
      <alignment/>
      <protection/>
    </xf>
    <xf numFmtId="0" fontId="13" fillId="0" borderId="15" xfId="61" applyFill="1" applyBorder="1" applyAlignment="1">
      <alignment/>
      <protection/>
    </xf>
    <xf numFmtId="0" fontId="13" fillId="0" borderId="0" xfId="61" applyFill="1" applyBorder="1" applyAlignment="1">
      <alignment horizontal="right"/>
      <protection/>
    </xf>
    <xf numFmtId="3" fontId="13" fillId="0" borderId="0" xfId="61" applyNumberFormat="1" applyFill="1" applyAlignment="1">
      <alignment horizontal="right"/>
      <protection/>
    </xf>
    <xf numFmtId="3" fontId="9" fillId="0" borderId="0" xfId="61" applyNumberFormat="1" applyFont="1" applyFill="1" applyAlignment="1">
      <alignment horizontal="center"/>
      <protection/>
    </xf>
    <xf numFmtId="0" fontId="13" fillId="0" borderId="0" xfId="61" applyFill="1" applyAlignment="1">
      <alignment/>
      <protection/>
    </xf>
    <xf numFmtId="3" fontId="9" fillId="0" borderId="60" xfId="61" applyNumberFormat="1" applyFont="1" applyFill="1" applyBorder="1" applyAlignment="1">
      <alignment horizontal="right"/>
      <protection/>
    </xf>
    <xf numFmtId="0" fontId="9" fillId="0" borderId="60" xfId="61" applyFont="1" applyFill="1" applyBorder="1" applyAlignment="1">
      <alignment/>
      <protection/>
    </xf>
    <xf numFmtId="0" fontId="13" fillId="0" borderId="60" xfId="61" applyFill="1" applyBorder="1" applyAlignment="1">
      <alignment/>
      <protection/>
    </xf>
    <xf numFmtId="0" fontId="13" fillId="0" borderId="0" xfId="61" applyFill="1" applyBorder="1" applyAlignment="1">
      <alignment horizontal="distributed"/>
      <protection/>
    </xf>
    <xf numFmtId="3" fontId="13" fillId="0" borderId="39" xfId="61" applyNumberFormat="1" applyFill="1" applyBorder="1" applyAlignment="1">
      <alignment horizontal="right"/>
      <protection/>
    </xf>
    <xf numFmtId="3" fontId="9" fillId="0" borderId="39" xfId="61" applyNumberFormat="1" applyFont="1" applyFill="1" applyBorder="1" applyAlignment="1">
      <alignment horizontal="right"/>
      <protection/>
    </xf>
    <xf numFmtId="3" fontId="9" fillId="0" borderId="39" xfId="61" applyNumberFormat="1" applyFont="1" applyFill="1" applyBorder="1" applyAlignment="1">
      <alignment horizontal="center"/>
      <protection/>
    </xf>
    <xf numFmtId="0" fontId="9" fillId="0" borderId="39" xfId="61" applyFont="1" applyFill="1" applyBorder="1" applyAlignment="1">
      <alignment/>
      <protection/>
    </xf>
    <xf numFmtId="0" fontId="13" fillId="0" borderId="39" xfId="61" applyFill="1" applyBorder="1" applyAlignment="1">
      <alignment/>
      <protection/>
    </xf>
    <xf numFmtId="3" fontId="13" fillId="0" borderId="0" xfId="61" applyNumberFormat="1" applyFill="1" applyBorder="1" applyAlignment="1">
      <alignment horizontal="right"/>
      <protection/>
    </xf>
    <xf numFmtId="3" fontId="9" fillId="0" borderId="0" xfId="61" applyNumberFormat="1" applyFont="1" applyFill="1" applyBorder="1" applyAlignment="1">
      <alignment horizontal="center"/>
      <protection/>
    </xf>
    <xf numFmtId="0" fontId="13" fillId="0" borderId="0" xfId="61" applyFill="1" applyBorder="1" applyAlignment="1">
      <alignment/>
      <protection/>
    </xf>
    <xf numFmtId="3" fontId="9" fillId="0" borderId="60" xfId="61" applyNumberFormat="1" applyFont="1" applyFill="1" applyBorder="1" applyAlignment="1">
      <alignment horizontal="center"/>
      <protection/>
    </xf>
    <xf numFmtId="195" fontId="9" fillId="0" borderId="0" xfId="61" applyNumberFormat="1" applyFont="1" applyFill="1" applyAlignment="1">
      <alignment horizontal="center"/>
      <protection/>
    </xf>
    <xf numFmtId="0" fontId="13" fillId="0" borderId="39" xfId="61" applyFont="1" applyFill="1" applyBorder="1" applyAlignment="1">
      <alignment/>
      <protection/>
    </xf>
    <xf numFmtId="0" fontId="13" fillId="0" borderId="30" xfId="61" applyFill="1" applyBorder="1" applyAlignment="1">
      <alignment/>
      <protection/>
    </xf>
    <xf numFmtId="3" fontId="9" fillId="0" borderId="30" xfId="61" applyNumberFormat="1" applyFont="1" applyFill="1" applyBorder="1" applyAlignment="1">
      <alignment horizontal="right"/>
      <protection/>
    </xf>
    <xf numFmtId="195" fontId="9" fillId="0" borderId="30" xfId="61" applyNumberFormat="1" applyFont="1" applyFill="1" applyBorder="1" applyAlignment="1">
      <alignment horizontal="center"/>
      <protection/>
    </xf>
    <xf numFmtId="0" fontId="13" fillId="0" borderId="30" xfId="61" applyFont="1" applyFill="1" applyBorder="1" applyAlignment="1">
      <alignment/>
      <protection/>
    </xf>
    <xf numFmtId="195" fontId="13" fillId="0" borderId="0" xfId="61" applyNumberFormat="1" applyFill="1" applyBorder="1" applyAlignment="1">
      <alignment horizontal="right"/>
      <protection/>
    </xf>
    <xf numFmtId="0" fontId="13" fillId="0" borderId="0" xfId="61" applyFont="1" applyFill="1">
      <alignment/>
      <protection/>
    </xf>
    <xf numFmtId="0" fontId="35" fillId="0" borderId="30" xfId="61" applyFont="1" applyFill="1" applyBorder="1" applyAlignment="1">
      <alignment horizontal="left"/>
      <protection/>
    </xf>
    <xf numFmtId="0" fontId="3" fillId="0" borderId="30" xfId="61" applyFont="1" applyFill="1" applyBorder="1">
      <alignment/>
      <protection/>
    </xf>
    <xf numFmtId="0" fontId="3" fillId="0" borderId="0" xfId="61" applyFont="1" applyFill="1" applyBorder="1">
      <alignment/>
      <protection/>
    </xf>
    <xf numFmtId="0" fontId="17" fillId="0" borderId="0" xfId="61" applyFont="1" applyFill="1" applyBorder="1" applyAlignment="1">
      <alignment/>
      <protection/>
    </xf>
    <xf numFmtId="0" fontId="20" fillId="0" borderId="0" xfId="61" applyFont="1" applyFill="1" applyBorder="1" applyAlignment="1">
      <alignment horizontal="right"/>
      <protection/>
    </xf>
    <xf numFmtId="0" fontId="13" fillId="0" borderId="124" xfId="61" applyFill="1" applyBorder="1">
      <alignment/>
      <protection/>
    </xf>
    <xf numFmtId="0" fontId="9" fillId="0" borderId="150" xfId="61" applyFont="1" applyFill="1" applyBorder="1" applyAlignment="1">
      <alignment horizontal="center" vertical="center"/>
      <protection/>
    </xf>
    <xf numFmtId="3" fontId="17" fillId="0" borderId="0" xfId="61" applyNumberFormat="1" applyFont="1" applyFill="1" applyBorder="1" applyAlignment="1">
      <alignment horizontal="right"/>
      <protection/>
    </xf>
    <xf numFmtId="3" fontId="20" fillId="0" borderId="0" xfId="61" applyNumberFormat="1" applyFont="1" applyFill="1" applyBorder="1" applyAlignment="1">
      <alignment horizontal="right"/>
      <protection/>
    </xf>
    <xf numFmtId="0" fontId="13" fillId="0" borderId="0" xfId="61" applyFill="1" applyBorder="1" applyAlignment="1">
      <alignment horizontal="center"/>
      <protection/>
    </xf>
    <xf numFmtId="3" fontId="17" fillId="0" borderId="10" xfId="61" applyNumberFormat="1" applyFont="1" applyFill="1" applyBorder="1" applyAlignment="1">
      <alignment horizontal="right"/>
      <protection/>
    </xf>
    <xf numFmtId="183" fontId="13" fillId="0" borderId="0" xfId="61" applyNumberFormat="1" applyFill="1" applyBorder="1" applyAlignment="1">
      <alignment horizontal="right"/>
      <protection/>
    </xf>
    <xf numFmtId="0" fontId="5" fillId="0" borderId="30" xfId="61" applyFont="1" applyFill="1" applyBorder="1" applyAlignment="1">
      <alignment horizontal="left"/>
      <protection/>
    </xf>
    <xf numFmtId="183" fontId="13" fillId="0" borderId="0" xfId="61" applyNumberFormat="1" applyFill="1" applyBorder="1" applyAlignment="1">
      <alignment horizontal="center"/>
      <protection/>
    </xf>
    <xf numFmtId="183" fontId="13" fillId="0" borderId="30" xfId="61" applyNumberFormat="1" applyFill="1" applyBorder="1" applyAlignment="1">
      <alignment horizontal="right"/>
      <protection/>
    </xf>
    <xf numFmtId="0" fontId="13" fillId="0" borderId="10" xfId="61" applyFill="1" applyBorder="1" applyAlignment="1">
      <alignment horizontal="center"/>
      <protection/>
    </xf>
    <xf numFmtId="183" fontId="13" fillId="0" borderId="10" xfId="61" applyNumberFormat="1" applyFill="1" applyBorder="1" applyAlignment="1">
      <alignment horizontal="left"/>
      <protection/>
    </xf>
    <xf numFmtId="0" fontId="35" fillId="0" borderId="0" xfId="61" applyFont="1" applyFill="1" applyBorder="1" applyAlignment="1">
      <alignment horizontal="left"/>
      <protection/>
    </xf>
    <xf numFmtId="3" fontId="17" fillId="0" borderId="30" xfId="61" applyNumberFormat="1" applyFont="1" applyFill="1" applyBorder="1" applyAlignment="1">
      <alignment horizontal="right"/>
      <protection/>
    </xf>
    <xf numFmtId="183" fontId="13" fillId="0" borderId="0" xfId="61" applyNumberFormat="1" applyFill="1" applyAlignment="1">
      <alignment horizontal="center"/>
      <protection/>
    </xf>
    <xf numFmtId="183" fontId="9" fillId="0" borderId="0" xfId="61" applyNumberFormat="1" applyFont="1" applyFill="1" applyAlignment="1">
      <alignment horizontal="center"/>
      <protection/>
    </xf>
    <xf numFmtId="0" fontId="37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/>
      <protection/>
    </xf>
    <xf numFmtId="0" fontId="11" fillId="0" borderId="0" xfId="61" applyFont="1" applyFill="1" applyAlignment="1">
      <alignment horizontal="right"/>
      <protection/>
    </xf>
    <xf numFmtId="38" fontId="24" fillId="0" borderId="105" xfId="49" applyFont="1" applyFill="1" applyBorder="1" applyAlignment="1">
      <alignment horizontal="right" vertical="center"/>
    </xf>
    <xf numFmtId="38" fontId="24" fillId="0" borderId="39" xfId="49" applyFont="1" applyFill="1" applyBorder="1" applyAlignment="1">
      <alignment horizontal="right" vertical="center"/>
    </xf>
    <xf numFmtId="38" fontId="24" fillId="0" borderId="126" xfId="49" applyFont="1" applyFill="1" applyBorder="1" applyAlignment="1">
      <alignment horizontal="right" vertical="center"/>
    </xf>
    <xf numFmtId="38" fontId="9" fillId="0" borderId="105" xfId="49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38" fontId="9" fillId="0" borderId="39" xfId="49" applyFont="1" applyFill="1" applyBorder="1" applyAlignment="1">
      <alignment horizontal="right" vertical="center"/>
    </xf>
    <xf numFmtId="38" fontId="24" fillId="0" borderId="14" xfId="49" applyFont="1" applyFill="1" applyBorder="1" applyAlignment="1">
      <alignment horizontal="right" vertical="center"/>
    </xf>
    <xf numFmtId="38" fontId="24" fillId="0" borderId="0" xfId="49" applyFont="1" applyFill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24" fillId="0" borderId="26" xfId="49" applyFont="1" applyFill="1" applyBorder="1" applyAlignment="1">
      <alignment horizontal="right" vertical="center"/>
    </xf>
    <xf numFmtId="38" fontId="24" fillId="0" borderId="27" xfId="49" applyFont="1" applyFill="1" applyBorder="1" applyAlignment="1">
      <alignment horizontal="right" vertical="center"/>
    </xf>
    <xf numFmtId="38" fontId="24" fillId="0" borderId="32" xfId="49" applyFont="1" applyFill="1" applyBorder="1" applyAlignment="1">
      <alignment horizontal="right" vertical="center"/>
    </xf>
    <xf numFmtId="38" fontId="9" fillId="0" borderId="151" xfId="49" applyFont="1" applyFill="1" applyBorder="1" applyAlignment="1">
      <alignment vertical="center"/>
    </xf>
    <xf numFmtId="0" fontId="9" fillId="0" borderId="152" xfId="61" applyFont="1" applyFill="1" applyBorder="1" applyAlignment="1">
      <alignment vertical="center"/>
      <protection/>
    </xf>
    <xf numFmtId="3" fontId="9" fillId="0" borderId="153" xfId="61" applyNumberFormat="1" applyFont="1" applyFill="1" applyBorder="1" applyAlignment="1">
      <alignment vertical="center"/>
      <protection/>
    </xf>
    <xf numFmtId="3" fontId="9" fillId="0" borderId="110" xfId="61" applyNumberFormat="1" applyFont="1" applyFill="1" applyBorder="1" applyAlignment="1">
      <alignment vertical="center"/>
      <protection/>
    </xf>
    <xf numFmtId="3" fontId="9" fillId="0" borderId="154" xfId="61" applyNumberFormat="1" applyFont="1" applyFill="1" applyBorder="1" applyAlignment="1">
      <alignment vertical="center"/>
      <protection/>
    </xf>
    <xf numFmtId="3" fontId="9" fillId="0" borderId="107" xfId="61" applyNumberFormat="1" applyFont="1" applyFill="1" applyBorder="1" applyAlignment="1">
      <alignment vertical="center"/>
      <protection/>
    </xf>
    <xf numFmtId="0" fontId="9" fillId="0" borderId="81" xfId="61" applyFont="1" applyFill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/>
      <protection/>
    </xf>
    <xf numFmtId="38" fontId="24" fillId="0" borderId="82" xfId="49" applyFont="1" applyFill="1" applyBorder="1" applyAlignment="1">
      <alignment horizontal="right" vertical="center"/>
    </xf>
    <xf numFmtId="0" fontId="9" fillId="0" borderId="25" xfId="61" applyFont="1" applyFill="1" applyBorder="1" applyAlignment="1">
      <alignment horizontal="right" vertical="center"/>
      <protection/>
    </xf>
    <xf numFmtId="0" fontId="9" fillId="0" borderId="27" xfId="61" applyFont="1" applyFill="1" applyBorder="1" applyAlignment="1">
      <alignment horizontal="right" vertical="center"/>
      <protection/>
    </xf>
    <xf numFmtId="3" fontId="9" fillId="0" borderId="155" xfId="61" applyNumberFormat="1" applyFont="1" applyFill="1" applyBorder="1" applyAlignment="1">
      <alignment horizontal="right" vertical="center"/>
      <protection/>
    </xf>
    <xf numFmtId="3" fontId="9" fillId="0" borderId="109" xfId="61" applyNumberFormat="1" applyFont="1" applyFill="1" applyBorder="1" applyAlignment="1">
      <alignment vertical="center"/>
      <protection/>
    </xf>
    <xf numFmtId="0" fontId="9" fillId="0" borderId="156" xfId="61" applyFont="1" applyFill="1" applyBorder="1" applyAlignment="1">
      <alignment vertical="center"/>
      <protection/>
    </xf>
    <xf numFmtId="3" fontId="9" fillId="0" borderId="157" xfId="61" applyNumberFormat="1" applyFont="1" applyFill="1" applyBorder="1" applyAlignment="1">
      <alignment vertical="center"/>
      <protection/>
    </xf>
    <xf numFmtId="0" fontId="9" fillId="0" borderId="158" xfId="61" applyFont="1" applyFill="1" applyBorder="1" applyAlignment="1">
      <alignment horizontal="right" vertical="center"/>
      <protection/>
    </xf>
    <xf numFmtId="38" fontId="9" fillId="0" borderId="13" xfId="61" applyNumberFormat="1" applyFont="1" applyFill="1" applyBorder="1" applyAlignment="1">
      <alignment vertical="center"/>
      <protection/>
    </xf>
    <xf numFmtId="0" fontId="9" fillId="0" borderId="36" xfId="61" applyFont="1" applyFill="1" applyBorder="1" applyAlignment="1">
      <alignment vertical="center"/>
      <protection/>
    </xf>
    <xf numFmtId="38" fontId="9" fillId="0" borderId="35" xfId="49" applyFont="1" applyFill="1" applyBorder="1" applyAlignment="1">
      <alignment vertical="center"/>
    </xf>
    <xf numFmtId="0" fontId="9" fillId="0" borderId="35" xfId="61" applyFont="1" applyFill="1" applyBorder="1" applyAlignment="1">
      <alignment vertical="center"/>
      <protection/>
    </xf>
    <xf numFmtId="0" fontId="9" fillId="0" borderId="115" xfId="61" applyFont="1" applyFill="1" applyBorder="1" applyAlignment="1">
      <alignment vertical="center"/>
      <protection/>
    </xf>
    <xf numFmtId="38" fontId="9" fillId="0" borderId="60" xfId="49" applyFont="1" applyFill="1" applyBorder="1" applyAlignment="1">
      <alignment horizontal="right" vertical="center"/>
    </xf>
    <xf numFmtId="38" fontId="9" fillId="0" borderId="159" xfId="61" applyNumberFormat="1" applyFont="1" applyFill="1" applyBorder="1" applyAlignment="1">
      <alignment horizontal="right" vertical="center"/>
      <protection/>
    </xf>
    <xf numFmtId="0" fontId="9" fillId="0" borderId="160" xfId="61" applyFont="1" applyFill="1" applyBorder="1" applyAlignment="1">
      <alignment vertical="center"/>
      <protection/>
    </xf>
    <xf numFmtId="3" fontId="9" fillId="0" borderId="161" xfId="61" applyNumberFormat="1" applyFont="1" applyFill="1" applyBorder="1" applyAlignment="1">
      <alignment horizontal="right" vertical="center"/>
      <protection/>
    </xf>
    <xf numFmtId="3" fontId="9" fillId="0" borderId="162" xfId="61" applyNumberFormat="1" applyFont="1" applyFill="1" applyBorder="1" applyAlignment="1">
      <alignment horizontal="right" vertical="center"/>
      <protection/>
    </xf>
    <xf numFmtId="38" fontId="9" fillId="0" borderId="163" xfId="49" applyFont="1" applyFill="1" applyBorder="1" applyAlignment="1">
      <alignment vertical="center"/>
    </xf>
    <xf numFmtId="38" fontId="9" fillId="0" borderId="26" xfId="49" applyFont="1" applyFill="1" applyBorder="1" applyAlignment="1">
      <alignment vertical="center"/>
    </xf>
    <xf numFmtId="3" fontId="9" fillId="0" borderId="13" xfId="61" applyNumberFormat="1" applyFont="1" applyFill="1" applyBorder="1" applyAlignment="1">
      <alignment vertical="center"/>
      <protection/>
    </xf>
    <xf numFmtId="38" fontId="9" fillId="0" borderId="35" xfId="49" applyFont="1" applyFill="1" applyBorder="1" applyAlignment="1">
      <alignment horizontal="right" vertical="center"/>
    </xf>
    <xf numFmtId="0" fontId="9" fillId="0" borderId="35" xfId="61" applyFont="1" applyFill="1" applyBorder="1" applyAlignment="1">
      <alignment horizontal="right" vertical="center"/>
      <protection/>
    </xf>
    <xf numFmtId="0" fontId="9" fillId="0" borderId="36" xfId="61" applyFont="1" applyFill="1" applyBorder="1" applyAlignment="1">
      <alignment horizontal="right" vertical="center"/>
      <protection/>
    </xf>
    <xf numFmtId="3" fontId="9" fillId="0" borderId="164" xfId="61" applyNumberFormat="1" applyFont="1" applyFill="1" applyBorder="1" applyAlignment="1">
      <alignment vertical="center"/>
      <protection/>
    </xf>
    <xf numFmtId="3" fontId="9" fillId="0" borderId="10" xfId="61" applyNumberFormat="1" applyFont="1" applyFill="1" applyBorder="1" applyAlignment="1">
      <alignment vertical="center"/>
      <protection/>
    </xf>
    <xf numFmtId="49" fontId="9" fillId="0" borderId="86" xfId="61" applyNumberFormat="1" applyFont="1" applyFill="1" applyBorder="1" applyAlignment="1">
      <alignment horizontal="center" vertical="center"/>
      <protection/>
    </xf>
    <xf numFmtId="38" fontId="9" fillId="0" borderId="82" xfId="49" applyFont="1" applyFill="1" applyBorder="1" applyAlignment="1">
      <alignment vertical="center"/>
    </xf>
    <xf numFmtId="49" fontId="9" fillId="0" borderId="56" xfId="61" applyNumberFormat="1" applyFont="1" applyFill="1" applyBorder="1" applyAlignment="1">
      <alignment horizontal="center" vertical="center"/>
      <protection/>
    </xf>
    <xf numFmtId="38" fontId="9" fillId="0" borderId="30" xfId="61" applyNumberFormat="1" applyFont="1" applyFill="1" applyBorder="1" applyAlignment="1">
      <alignment vertical="center"/>
      <protection/>
    </xf>
    <xf numFmtId="0" fontId="37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37" fillId="0" borderId="30" xfId="61" applyFont="1" applyFill="1" applyBorder="1" applyAlignment="1">
      <alignment vertical="center"/>
      <protection/>
    </xf>
    <xf numFmtId="0" fontId="10" fillId="0" borderId="30" xfId="61" applyFont="1" applyFill="1" applyBorder="1" applyAlignment="1">
      <alignment horizontal="right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22" xfId="61" applyFont="1" applyFill="1" applyBorder="1" applyAlignment="1">
      <alignment vertical="center"/>
      <protection/>
    </xf>
    <xf numFmtId="3" fontId="10" fillId="0" borderId="0" xfId="61" applyNumberFormat="1" applyFont="1" applyFill="1" applyAlignment="1">
      <alignment vertical="center"/>
      <protection/>
    </xf>
    <xf numFmtId="0" fontId="10" fillId="0" borderId="150" xfId="61" applyFont="1" applyFill="1" applyBorder="1" applyAlignment="1">
      <alignment vertical="center"/>
      <protection/>
    </xf>
    <xf numFmtId="0" fontId="10" fillId="0" borderId="60" xfId="61" applyFont="1" applyFill="1" applyBorder="1" applyAlignment="1">
      <alignment vertical="center"/>
      <protection/>
    </xf>
    <xf numFmtId="0" fontId="10" fillId="0" borderId="124" xfId="61" applyFont="1" applyFill="1" applyBorder="1" applyAlignment="1">
      <alignment vertical="center"/>
      <protection/>
    </xf>
    <xf numFmtId="0" fontId="10" fillId="0" borderId="60" xfId="61" applyFont="1" applyFill="1" applyBorder="1" applyAlignment="1">
      <alignment horizontal="right" vertical="center"/>
      <protection/>
    </xf>
    <xf numFmtId="3" fontId="10" fillId="0" borderId="60" xfId="61" applyNumberFormat="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vertical="center"/>
      <protection/>
    </xf>
    <xf numFmtId="0" fontId="10" fillId="0" borderId="30" xfId="61" applyFont="1" applyFill="1" applyBorder="1" applyAlignment="1">
      <alignment vertical="center"/>
      <protection/>
    </xf>
    <xf numFmtId="0" fontId="10" fillId="0" borderId="56" xfId="61" applyFont="1" applyFill="1" applyBorder="1" applyAlignment="1">
      <alignment vertical="center"/>
      <protection/>
    </xf>
    <xf numFmtId="0" fontId="9" fillId="0" borderId="165" xfId="61" applyFont="1" applyFill="1" applyBorder="1" applyAlignment="1">
      <alignment horizontal="center"/>
      <protection/>
    </xf>
    <xf numFmtId="3" fontId="9" fillId="0" borderId="91" xfId="61" applyNumberFormat="1" applyFont="1" applyFill="1" applyBorder="1" applyAlignment="1">
      <alignment horizontal="center"/>
      <protection/>
    </xf>
    <xf numFmtId="0" fontId="12" fillId="0" borderId="22" xfId="61" applyFont="1" applyFill="1" applyBorder="1" applyAlignment="1">
      <alignment horizontal="center" wrapText="1"/>
      <protection/>
    </xf>
    <xf numFmtId="3" fontId="9" fillId="0" borderId="0" xfId="61" applyNumberFormat="1" applyFont="1" applyFill="1" applyBorder="1" applyAlignment="1">
      <alignment horizontal="right" indent="1"/>
      <protection/>
    </xf>
    <xf numFmtId="0" fontId="12" fillId="0" borderId="133" xfId="61" applyFont="1" applyFill="1" applyBorder="1" applyAlignment="1">
      <alignment horizontal="center" wrapText="1"/>
      <protection/>
    </xf>
    <xf numFmtId="3" fontId="12" fillId="0" borderId="15" xfId="61" applyNumberFormat="1" applyFont="1" applyFill="1" applyBorder="1">
      <alignment/>
      <protection/>
    </xf>
    <xf numFmtId="3" fontId="12" fillId="0" borderId="10" xfId="61" applyNumberFormat="1" applyFont="1" applyFill="1" applyBorder="1">
      <alignment/>
      <protection/>
    </xf>
    <xf numFmtId="3" fontId="9" fillId="0" borderId="15" xfId="61" applyNumberFormat="1" applyFont="1" applyFill="1" applyBorder="1">
      <alignment/>
      <protection/>
    </xf>
    <xf numFmtId="3" fontId="12" fillId="0" borderId="0" xfId="61" applyNumberFormat="1" applyFont="1" applyFill="1" applyBorder="1">
      <alignment/>
      <protection/>
    </xf>
    <xf numFmtId="3" fontId="81" fillId="0" borderId="0" xfId="61" applyNumberFormat="1" applyFont="1" applyFill="1" applyBorder="1">
      <alignment/>
      <protection/>
    </xf>
    <xf numFmtId="3" fontId="18" fillId="0" borderId="0" xfId="61" applyNumberFormat="1" applyFont="1" applyFill="1">
      <alignment/>
      <protection/>
    </xf>
    <xf numFmtId="3" fontId="9" fillId="0" borderId="0" xfId="61" applyNumberFormat="1" applyFont="1" applyFill="1">
      <alignment/>
      <protection/>
    </xf>
    <xf numFmtId="3" fontId="9" fillId="0" borderId="70" xfId="61" applyNumberFormat="1" applyFont="1" applyFill="1" applyBorder="1" applyAlignment="1">
      <alignment horizontal="right" indent="1"/>
      <protection/>
    </xf>
    <xf numFmtId="0" fontId="9" fillId="0" borderId="166" xfId="61" applyFont="1" applyFill="1" applyBorder="1">
      <alignment/>
      <protection/>
    </xf>
    <xf numFmtId="3" fontId="9" fillId="0" borderId="167" xfId="61" applyNumberFormat="1" applyFont="1" applyFill="1" applyBorder="1" applyAlignment="1">
      <alignment horizontal="center"/>
      <protection/>
    </xf>
    <xf numFmtId="3" fontId="9" fillId="0" borderId="17" xfId="61" applyNumberFormat="1" applyFont="1" applyFill="1" applyBorder="1" applyAlignment="1">
      <alignment horizontal="center"/>
      <protection/>
    </xf>
    <xf numFmtId="3" fontId="9" fillId="0" borderId="18" xfId="61" applyNumberFormat="1" applyFont="1" applyFill="1" applyBorder="1" applyAlignment="1">
      <alignment horizontal="center"/>
      <protection/>
    </xf>
    <xf numFmtId="3" fontId="9" fillId="0" borderId="168" xfId="61" applyNumberFormat="1" applyFont="1" applyFill="1" applyBorder="1" applyAlignment="1">
      <alignment horizontal="center"/>
      <protection/>
    </xf>
    <xf numFmtId="3" fontId="9" fillId="0" borderId="142" xfId="61" applyNumberFormat="1" applyFont="1" applyFill="1" applyBorder="1" applyAlignment="1">
      <alignment horizontal="right"/>
      <protection/>
    </xf>
    <xf numFmtId="3" fontId="9" fillId="0" borderId="169" xfId="61" applyNumberFormat="1" applyFont="1" applyFill="1" applyBorder="1" applyAlignment="1">
      <alignment horizontal="center"/>
      <protection/>
    </xf>
    <xf numFmtId="3" fontId="9" fillId="0" borderId="44" xfId="61" applyNumberFormat="1" applyFont="1" applyFill="1" applyBorder="1" applyAlignment="1">
      <alignment horizontal="right"/>
      <protection/>
    </xf>
    <xf numFmtId="3" fontId="9" fillId="0" borderId="170" xfId="61" applyNumberFormat="1" applyFont="1" applyFill="1" applyBorder="1" applyAlignment="1">
      <alignment horizontal="center"/>
      <protection/>
    </xf>
    <xf numFmtId="3" fontId="9" fillId="0" borderId="70" xfId="61" applyNumberFormat="1" applyFont="1" applyFill="1" applyBorder="1" applyAlignment="1">
      <alignment horizontal="right"/>
      <protection/>
    </xf>
    <xf numFmtId="3" fontId="9" fillId="0" borderId="171" xfId="61" applyNumberFormat="1" applyFont="1" applyFill="1" applyBorder="1" applyAlignment="1">
      <alignment horizontal="right"/>
      <protection/>
    </xf>
    <xf numFmtId="3" fontId="9" fillId="0" borderId="70" xfId="61" applyNumberFormat="1" applyFont="1" applyFill="1" applyBorder="1" applyAlignment="1">
      <alignment horizontal="center"/>
      <protection/>
    </xf>
    <xf numFmtId="3" fontId="9" fillId="0" borderId="14" xfId="61" applyNumberFormat="1" applyFont="1" applyFill="1" applyBorder="1" applyAlignment="1">
      <alignment horizontal="right"/>
      <protection/>
    </xf>
    <xf numFmtId="3" fontId="9" fillId="0" borderId="172" xfId="61" applyNumberFormat="1" applyFont="1" applyFill="1" applyBorder="1" applyAlignment="1">
      <alignment horizontal="right"/>
      <protection/>
    </xf>
    <xf numFmtId="3" fontId="9" fillId="0" borderId="59" xfId="61" applyNumberFormat="1" applyFont="1" applyFill="1" applyBorder="1" applyAlignment="1">
      <alignment horizontal="right"/>
      <protection/>
    </xf>
    <xf numFmtId="3" fontId="9" fillId="0" borderId="56" xfId="61" applyNumberFormat="1" applyFont="1" applyFill="1" applyBorder="1" applyAlignment="1">
      <alignment horizontal="right"/>
      <protection/>
    </xf>
    <xf numFmtId="3" fontId="9" fillId="0" borderId="173" xfId="61" applyNumberFormat="1" applyFont="1" applyFill="1" applyBorder="1" applyAlignment="1">
      <alignment horizontal="right"/>
      <protection/>
    </xf>
    <xf numFmtId="3" fontId="9" fillId="0" borderId="174" xfId="61" applyNumberFormat="1" applyFont="1" applyFill="1" applyBorder="1" applyAlignment="1">
      <alignment horizontal="right"/>
      <protection/>
    </xf>
    <xf numFmtId="3" fontId="9" fillId="0" borderId="175" xfId="61" applyNumberFormat="1" applyFont="1" applyFill="1" applyBorder="1" applyAlignment="1">
      <alignment horizontal="center"/>
      <protection/>
    </xf>
    <xf numFmtId="3" fontId="12" fillId="0" borderId="0" xfId="61" applyNumberFormat="1" applyFont="1" applyFill="1" applyBorder="1" applyAlignment="1">
      <alignment/>
      <protection/>
    </xf>
    <xf numFmtId="3" fontId="12" fillId="0" borderId="0" xfId="61" applyNumberFormat="1" applyFont="1" applyFill="1" applyBorder="1" applyAlignment="1">
      <alignment horizontal="right"/>
      <protection/>
    </xf>
    <xf numFmtId="3" fontId="12" fillId="0" borderId="0" xfId="61" applyNumberFormat="1" applyFont="1" applyFill="1">
      <alignment/>
      <protection/>
    </xf>
    <xf numFmtId="3" fontId="12" fillId="0" borderId="30" xfId="61" applyNumberFormat="1" applyFont="1" applyFill="1" applyBorder="1">
      <alignment/>
      <protection/>
    </xf>
    <xf numFmtId="3" fontId="12" fillId="0" borderId="30" xfId="61" applyNumberFormat="1" applyFont="1" applyFill="1" applyBorder="1" applyAlignment="1">
      <alignment/>
      <protection/>
    </xf>
    <xf numFmtId="0" fontId="9" fillId="0" borderId="176" xfId="61" applyFont="1" applyFill="1" applyBorder="1" applyAlignment="1">
      <alignment horizontal="center"/>
      <protection/>
    </xf>
    <xf numFmtId="0" fontId="12" fillId="0" borderId="144" xfId="61" applyFont="1" applyFill="1" applyBorder="1" applyAlignment="1">
      <alignment horizontal="center" vertical="center"/>
      <protection/>
    </xf>
    <xf numFmtId="0" fontId="12" fillId="0" borderId="86" xfId="61" applyFont="1" applyFill="1" applyBorder="1" applyAlignment="1">
      <alignment horizontal="center"/>
      <protection/>
    </xf>
    <xf numFmtId="3" fontId="9" fillId="0" borderId="30" xfId="61" applyNumberFormat="1" applyFont="1" applyFill="1" applyBorder="1" applyAlignment="1">
      <alignment horizontal="center"/>
      <protection/>
    </xf>
    <xf numFmtId="0" fontId="39" fillId="0" borderId="0" xfId="61" applyFont="1" applyFill="1" applyBorder="1" applyAlignment="1">
      <alignment horizontal="left"/>
      <protection/>
    </xf>
    <xf numFmtId="0" fontId="24" fillId="0" borderId="30" xfId="61" applyFont="1" applyFill="1" applyBorder="1">
      <alignment/>
      <protection/>
    </xf>
    <xf numFmtId="0" fontId="24" fillId="0" borderId="0" xfId="61" applyFont="1" applyFill="1" applyAlignment="1">
      <alignment horizontal="right"/>
      <protection/>
    </xf>
    <xf numFmtId="0" fontId="9" fillId="0" borderId="177" xfId="61" applyFont="1" applyFill="1" applyBorder="1" applyAlignment="1">
      <alignment horizontal="center" vertical="center"/>
      <protection/>
    </xf>
    <xf numFmtId="0" fontId="9" fillId="0" borderId="178" xfId="61" applyFont="1" applyFill="1" applyBorder="1" applyAlignment="1">
      <alignment horizontal="center" vertical="center"/>
      <protection/>
    </xf>
    <xf numFmtId="0" fontId="9" fillId="0" borderId="86" xfId="61" applyFont="1" applyFill="1" applyBorder="1">
      <alignment/>
      <protection/>
    </xf>
    <xf numFmtId="38" fontId="24" fillId="0" borderId="123" xfId="49" applyFont="1" applyFill="1" applyBorder="1" applyAlignment="1">
      <alignment horizontal="right" vertical="center"/>
    </xf>
    <xf numFmtId="38" fontId="24" fillId="0" borderId="134" xfId="49" applyFont="1" applyFill="1" applyBorder="1" applyAlignment="1">
      <alignment horizontal="right" vertical="center"/>
    </xf>
    <xf numFmtId="3" fontId="9" fillId="0" borderId="22" xfId="61" applyNumberFormat="1" applyFont="1" applyFill="1" applyBorder="1" applyAlignment="1">
      <alignment horizontal="right"/>
      <protection/>
    </xf>
    <xf numFmtId="0" fontId="9" fillId="0" borderId="22" xfId="61" applyFont="1" applyFill="1" applyBorder="1">
      <alignment/>
      <protection/>
    </xf>
    <xf numFmtId="38" fontId="24" fillId="0" borderId="13" xfId="49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3" fontId="9" fillId="0" borderId="29" xfId="61" applyNumberFormat="1" applyFont="1" applyFill="1" applyBorder="1" applyAlignment="1">
      <alignment horizontal="right"/>
      <protection/>
    </xf>
    <xf numFmtId="0" fontId="9" fillId="0" borderId="22" xfId="61" applyFont="1" applyFill="1" applyBorder="1" applyAlignment="1">
      <alignment horizontal="distributed"/>
      <protection/>
    </xf>
    <xf numFmtId="38" fontId="24" fillId="0" borderId="25" xfId="49" applyFont="1" applyFill="1" applyBorder="1" applyAlignment="1">
      <alignment horizontal="right" vertical="center"/>
    </xf>
    <xf numFmtId="38" fontId="24" fillId="0" borderId="179" xfId="49" applyFont="1" applyFill="1" applyBorder="1" applyAlignment="1">
      <alignment horizontal="right" vertical="center"/>
    </xf>
    <xf numFmtId="3" fontId="9" fillId="0" borderId="179" xfId="61" applyNumberFormat="1" applyFont="1" applyFill="1" applyBorder="1" applyAlignment="1">
      <alignment horizontal="right"/>
      <protection/>
    </xf>
    <xf numFmtId="0" fontId="9" fillId="0" borderId="180" xfId="61" applyFont="1" applyFill="1" applyBorder="1">
      <alignment/>
      <protection/>
    </xf>
    <xf numFmtId="0" fontId="9" fillId="0" borderId="181" xfId="61" applyFont="1" applyFill="1" applyBorder="1" applyAlignment="1">
      <alignment horizontal="center"/>
      <protection/>
    </xf>
    <xf numFmtId="3" fontId="9" fillId="0" borderId="182" xfId="61" applyNumberFormat="1" applyFont="1" applyFill="1" applyBorder="1" applyAlignment="1">
      <alignment horizontal="right"/>
      <protection/>
    </xf>
    <xf numFmtId="3" fontId="9" fillId="0" borderId="21" xfId="61" applyNumberFormat="1" applyFont="1" applyFill="1" applyBorder="1" applyAlignment="1">
      <alignment horizontal="right"/>
      <protection/>
    </xf>
    <xf numFmtId="3" fontId="9" fillId="0" borderId="21" xfId="61" applyNumberFormat="1" applyFont="1" applyFill="1" applyBorder="1">
      <alignment/>
      <protection/>
    </xf>
    <xf numFmtId="3" fontId="9" fillId="0" borderId="183" xfId="61" applyNumberFormat="1" applyFont="1" applyFill="1" applyBorder="1" applyAlignment="1">
      <alignment horizontal="right"/>
      <protection/>
    </xf>
    <xf numFmtId="3" fontId="9" fillId="0" borderId="82" xfId="61" applyNumberFormat="1" applyFont="1" applyFill="1" applyBorder="1" applyAlignment="1">
      <alignment horizontal="right"/>
      <protection/>
    </xf>
    <xf numFmtId="38" fontId="24" fillId="0" borderId="184" xfId="49" applyFont="1" applyFill="1" applyBorder="1" applyAlignment="1">
      <alignment horizontal="right" vertical="center"/>
    </xf>
    <xf numFmtId="3" fontId="9" fillId="0" borderId="81" xfId="61" applyNumberFormat="1" applyFont="1" applyFill="1" applyBorder="1" applyAlignment="1">
      <alignment horizontal="right"/>
      <protection/>
    </xf>
    <xf numFmtId="3" fontId="9" fillId="0" borderId="83" xfId="61" applyNumberFormat="1" applyFont="1" applyFill="1" applyBorder="1" applyAlignment="1">
      <alignment horizontal="right"/>
      <protection/>
    </xf>
    <xf numFmtId="3" fontId="9" fillId="0" borderId="27" xfId="61" applyNumberFormat="1" applyFont="1" applyFill="1" applyBorder="1" applyAlignment="1">
      <alignment horizontal="right"/>
      <protection/>
    </xf>
    <xf numFmtId="3" fontId="9" fillId="0" borderId="25" xfId="61" applyNumberFormat="1" applyFont="1" applyFill="1" applyBorder="1" applyAlignment="1">
      <alignment horizontal="right"/>
      <protection/>
    </xf>
    <xf numFmtId="3" fontId="9" fillId="0" borderId="33" xfId="61" applyNumberFormat="1" applyFont="1" applyFill="1" applyBorder="1" applyAlignment="1">
      <alignment horizontal="right"/>
      <protection/>
    </xf>
    <xf numFmtId="3" fontId="9" fillId="0" borderId="185" xfId="61" applyNumberFormat="1" applyFont="1" applyFill="1" applyBorder="1" applyAlignment="1">
      <alignment horizontal="right"/>
      <protection/>
    </xf>
    <xf numFmtId="3" fontId="9" fillId="0" borderId="186" xfId="61" applyNumberFormat="1" applyFont="1" applyFill="1" applyBorder="1" applyAlignment="1">
      <alignment horizontal="right"/>
      <protection/>
    </xf>
    <xf numFmtId="3" fontId="9" fillId="0" borderId="89" xfId="61" applyNumberFormat="1" applyFont="1" applyFill="1" applyBorder="1" applyAlignment="1">
      <alignment horizontal="right"/>
      <protection/>
    </xf>
    <xf numFmtId="3" fontId="9" fillId="0" borderId="186" xfId="61" applyNumberFormat="1" applyFont="1" applyFill="1" applyBorder="1">
      <alignment/>
      <protection/>
    </xf>
    <xf numFmtId="3" fontId="9" fillId="0" borderId="16" xfId="61" applyNumberFormat="1" applyFont="1" applyFill="1" applyBorder="1" applyAlignment="1">
      <alignment horizontal="right"/>
      <protection/>
    </xf>
    <xf numFmtId="38" fontId="24" fillId="0" borderId="186" xfId="49" applyFont="1" applyFill="1" applyBorder="1" applyAlignment="1">
      <alignment horizontal="right" vertical="center"/>
    </xf>
    <xf numFmtId="0" fontId="9" fillId="0" borderId="86" xfId="61" applyFont="1" applyFill="1" applyBorder="1" applyAlignment="1">
      <alignment horizontal="center"/>
      <protection/>
    </xf>
    <xf numFmtId="3" fontId="9" fillId="0" borderId="20" xfId="61" applyNumberFormat="1" applyFont="1" applyFill="1" applyBorder="1" applyAlignment="1">
      <alignment horizontal="center"/>
      <protection/>
    </xf>
    <xf numFmtId="3" fontId="9" fillId="0" borderId="20" xfId="61" applyNumberFormat="1" applyFont="1" applyFill="1" applyBorder="1" applyAlignment="1">
      <alignment horizontal="right"/>
      <protection/>
    </xf>
    <xf numFmtId="3" fontId="9" fillId="0" borderId="187" xfId="61" applyNumberFormat="1" applyFont="1" applyFill="1" applyBorder="1" applyAlignment="1">
      <alignment horizontal="center"/>
      <protection/>
    </xf>
    <xf numFmtId="3" fontId="9" fillId="0" borderId="17" xfId="61" applyNumberFormat="1" applyFont="1" applyFill="1" applyBorder="1" applyAlignment="1">
      <alignment horizontal="right"/>
      <protection/>
    </xf>
    <xf numFmtId="3" fontId="9" fillId="0" borderId="82" xfId="61" applyNumberFormat="1" applyFont="1" applyFill="1" applyBorder="1" applyAlignment="1">
      <alignment/>
      <protection/>
    </xf>
    <xf numFmtId="3" fontId="9" fillId="0" borderId="82" xfId="61" applyNumberFormat="1" applyFont="1" applyFill="1" applyBorder="1">
      <alignment/>
      <protection/>
    </xf>
    <xf numFmtId="3" fontId="9" fillId="0" borderId="81" xfId="61" applyNumberFormat="1" applyFont="1" applyFill="1" applyBorder="1" applyAlignment="1">
      <alignment/>
      <protection/>
    </xf>
    <xf numFmtId="3" fontId="9" fillId="0" borderId="83" xfId="61" applyNumberFormat="1" applyFont="1" applyFill="1" applyBorder="1">
      <alignment/>
      <protection/>
    </xf>
    <xf numFmtId="3" fontId="9" fillId="0" borderId="0" xfId="61" applyNumberFormat="1" applyFont="1" applyFill="1" applyBorder="1" applyAlignment="1">
      <alignment/>
      <protection/>
    </xf>
    <xf numFmtId="3" fontId="9" fillId="0" borderId="13" xfId="61" applyNumberFormat="1" applyFont="1" applyFill="1" applyBorder="1" applyAlignment="1">
      <alignment/>
      <protection/>
    </xf>
    <xf numFmtId="3" fontId="9" fillId="0" borderId="29" xfId="61" applyNumberFormat="1" applyFont="1" applyFill="1" applyBorder="1">
      <alignment/>
      <protection/>
    </xf>
    <xf numFmtId="0" fontId="12" fillId="0" borderId="22" xfId="61" applyFont="1" applyFill="1" applyBorder="1">
      <alignment/>
      <protection/>
    </xf>
    <xf numFmtId="3" fontId="9" fillId="0" borderId="89" xfId="61" applyNumberFormat="1" applyFont="1" applyFill="1" applyBorder="1" applyAlignment="1">
      <alignment/>
      <protection/>
    </xf>
    <xf numFmtId="3" fontId="9" fillId="0" borderId="21" xfId="61" applyNumberFormat="1" applyFont="1" applyFill="1" applyBorder="1" applyAlignment="1">
      <alignment/>
      <protection/>
    </xf>
    <xf numFmtId="3" fontId="9" fillId="0" borderId="16" xfId="61" applyNumberFormat="1" applyFont="1" applyFill="1" applyBorder="1">
      <alignment/>
      <protection/>
    </xf>
    <xf numFmtId="3" fontId="9" fillId="0" borderId="159" xfId="61" applyNumberFormat="1" applyFont="1" applyFill="1" applyBorder="1" applyAlignment="1">
      <alignment/>
      <protection/>
    </xf>
    <xf numFmtId="3" fontId="9" fillId="0" borderId="159" xfId="61" applyNumberFormat="1" applyFont="1" applyFill="1" applyBorder="1" applyAlignment="1">
      <alignment horizontal="right"/>
      <protection/>
    </xf>
    <xf numFmtId="3" fontId="9" fillId="0" borderId="188" xfId="61" applyNumberFormat="1" applyFont="1" applyFill="1" applyBorder="1" applyAlignment="1">
      <alignment/>
      <protection/>
    </xf>
    <xf numFmtId="3" fontId="9" fillId="0" borderId="189" xfId="61" applyNumberFormat="1" applyFont="1" applyFill="1" applyBorder="1">
      <alignment/>
      <protection/>
    </xf>
    <xf numFmtId="0" fontId="9" fillId="0" borderId="190" xfId="61" applyFont="1" applyFill="1" applyBorder="1" applyAlignment="1">
      <alignment horizontal="center"/>
      <protection/>
    </xf>
    <xf numFmtId="3" fontId="9" fillId="0" borderId="131" xfId="61" applyNumberFormat="1" applyFont="1" applyFill="1" applyBorder="1" applyAlignment="1">
      <alignment horizontal="center"/>
      <protection/>
    </xf>
    <xf numFmtId="3" fontId="9" fillId="0" borderId="131" xfId="61" applyNumberFormat="1" applyFont="1" applyFill="1" applyBorder="1" applyAlignment="1">
      <alignment horizontal="right"/>
      <protection/>
    </xf>
    <xf numFmtId="3" fontId="9" fillId="0" borderId="191" xfId="61" applyNumberFormat="1" applyFont="1" applyFill="1" applyBorder="1" applyAlignment="1">
      <alignment/>
      <protection/>
    </xf>
    <xf numFmtId="3" fontId="9" fillId="0" borderId="131" xfId="61" applyNumberFormat="1" applyFont="1" applyFill="1" applyBorder="1" applyAlignment="1">
      <alignment/>
      <protection/>
    </xf>
    <xf numFmtId="3" fontId="9" fillId="0" borderId="192" xfId="61" applyNumberFormat="1" applyFont="1" applyFill="1" applyBorder="1">
      <alignment/>
      <protection/>
    </xf>
    <xf numFmtId="3" fontId="9" fillId="0" borderId="131" xfId="61" applyNumberFormat="1" applyFont="1" applyFill="1" applyBorder="1">
      <alignment/>
      <protection/>
    </xf>
    <xf numFmtId="3" fontId="12" fillId="0" borderId="193" xfId="61" applyNumberFormat="1" applyFont="1" applyFill="1" applyBorder="1">
      <alignment/>
      <protection/>
    </xf>
    <xf numFmtId="38" fontId="24" fillId="0" borderId="14" xfId="49" applyNumberFormat="1" applyFont="1" applyFill="1" applyBorder="1" applyAlignment="1">
      <alignment horizontal="right" vertical="center"/>
    </xf>
    <xf numFmtId="38" fontId="24" fillId="0" borderId="51" xfId="49" applyFont="1" applyFill="1" applyBorder="1" applyAlignment="1">
      <alignment horizontal="right" vertical="center"/>
    </xf>
    <xf numFmtId="38" fontId="24" fillId="0" borderId="135" xfId="49" applyFont="1" applyFill="1" applyBorder="1" applyAlignment="1">
      <alignment horizontal="right" vertical="center"/>
    </xf>
    <xf numFmtId="38" fontId="24" fillId="0" borderId="150" xfId="49" applyFont="1" applyFill="1" applyBorder="1" applyAlignment="1">
      <alignment horizontal="right" vertical="center"/>
    </xf>
    <xf numFmtId="38" fontId="24" fillId="0" borderId="136" xfId="49" applyFont="1" applyFill="1" applyBorder="1" applyAlignment="1">
      <alignment horizontal="right" vertical="center"/>
    </xf>
    <xf numFmtId="3" fontId="9" fillId="0" borderId="194" xfId="61" applyNumberFormat="1" applyFont="1" applyFill="1" applyBorder="1">
      <alignment/>
      <protection/>
    </xf>
    <xf numFmtId="3" fontId="9" fillId="0" borderId="195" xfId="61" applyNumberFormat="1" applyFont="1" applyFill="1" applyBorder="1">
      <alignment/>
      <protection/>
    </xf>
    <xf numFmtId="3" fontId="9" fillId="0" borderId="153" xfId="61" applyNumberFormat="1" applyFont="1" applyFill="1" applyBorder="1">
      <alignment/>
      <protection/>
    </xf>
    <xf numFmtId="3" fontId="9" fillId="0" borderId="134" xfId="61" applyNumberFormat="1" applyFont="1" applyFill="1" applyBorder="1" applyAlignment="1">
      <alignment horizontal="right"/>
      <protection/>
    </xf>
    <xf numFmtId="3" fontId="9" fillId="0" borderId="23" xfId="61" applyNumberFormat="1" applyFont="1" applyFill="1" applyBorder="1" applyAlignment="1">
      <alignment horizontal="right"/>
      <protection/>
    </xf>
    <xf numFmtId="38" fontId="24" fillId="0" borderId="179" xfId="49" applyNumberFormat="1" applyFont="1" applyFill="1" applyBorder="1" applyAlignment="1">
      <alignment horizontal="right" vertical="center"/>
    </xf>
    <xf numFmtId="3" fontId="9" fillId="0" borderId="196" xfId="61" applyNumberFormat="1" applyFont="1" applyFill="1" applyBorder="1" applyAlignment="1">
      <alignment horizontal="right"/>
      <protection/>
    </xf>
    <xf numFmtId="3" fontId="9" fillId="0" borderId="197" xfId="61" applyNumberFormat="1" applyFont="1" applyFill="1" applyBorder="1" applyAlignment="1">
      <alignment horizontal="right"/>
      <protection/>
    </xf>
    <xf numFmtId="3" fontId="9" fillId="0" borderId="198" xfId="61" applyNumberFormat="1" applyFont="1" applyFill="1" applyBorder="1" applyAlignment="1">
      <alignment horizontal="right"/>
      <protection/>
    </xf>
    <xf numFmtId="38" fontId="24" fillId="0" borderId="105" xfId="49" applyFont="1" applyFill="1" applyBorder="1" applyAlignment="1">
      <alignment vertical="center"/>
    </xf>
    <xf numFmtId="38" fontId="24" fillId="0" borderId="157" xfId="49" applyFont="1" applyFill="1" applyBorder="1" applyAlignment="1">
      <alignment horizontal="right" vertical="center"/>
    </xf>
    <xf numFmtId="38" fontId="24" fillId="0" borderId="199" xfId="49" applyFont="1" applyFill="1" applyBorder="1" applyAlignment="1">
      <alignment vertical="center"/>
    </xf>
    <xf numFmtId="38" fontId="24" fillId="0" borderId="125" xfId="49" applyFont="1" applyFill="1" applyBorder="1" applyAlignment="1">
      <alignment horizontal="right" vertical="center"/>
    </xf>
    <xf numFmtId="38" fontId="24" fillId="0" borderId="158" xfId="49" applyFont="1" applyFill="1" applyBorder="1" applyAlignment="1">
      <alignment horizontal="right" vertical="center"/>
    </xf>
    <xf numFmtId="3" fontId="9" fillId="0" borderId="17" xfId="61" applyNumberFormat="1" applyFont="1" applyFill="1" applyBorder="1" applyAlignment="1">
      <alignment/>
      <protection/>
    </xf>
    <xf numFmtId="3" fontId="9" fillId="0" borderId="163" xfId="61" applyNumberFormat="1" applyFont="1" applyFill="1" applyBorder="1" applyAlignment="1">
      <alignment/>
      <protection/>
    </xf>
    <xf numFmtId="3" fontId="9" fillId="0" borderId="105" xfId="61" applyNumberFormat="1" applyFont="1" applyFill="1" applyBorder="1" applyAlignment="1">
      <alignment/>
      <protection/>
    </xf>
    <xf numFmtId="3" fontId="9" fillId="0" borderId="126" xfId="61" applyNumberFormat="1" applyFont="1" applyFill="1" applyBorder="1">
      <alignment/>
      <protection/>
    </xf>
    <xf numFmtId="38" fontId="24" fillId="0" borderId="39" xfId="49" applyNumberFormat="1" applyFont="1" applyFill="1" applyBorder="1" applyAlignment="1">
      <alignment horizontal="right" vertical="center"/>
    </xf>
    <xf numFmtId="3" fontId="9" fillId="0" borderId="14" xfId="61" applyNumberFormat="1" applyFont="1" applyFill="1" applyBorder="1" applyAlignment="1">
      <alignment/>
      <protection/>
    </xf>
    <xf numFmtId="3" fontId="9" fillId="0" borderId="22" xfId="61" applyNumberFormat="1" applyFont="1" applyFill="1" applyBorder="1">
      <alignment/>
      <protection/>
    </xf>
    <xf numFmtId="38" fontId="24" fillId="0" borderId="0" xfId="49" applyNumberFormat="1" applyFont="1" applyFill="1" applyBorder="1" applyAlignment="1">
      <alignment horizontal="right" vertical="center"/>
    </xf>
    <xf numFmtId="3" fontId="9" fillId="0" borderId="182" xfId="61" applyNumberFormat="1" applyFont="1" applyFill="1" applyBorder="1" applyAlignment="1">
      <alignment/>
      <protection/>
    </xf>
    <xf numFmtId="3" fontId="9" fillId="0" borderId="150" xfId="61" applyNumberFormat="1" applyFont="1" applyFill="1" applyBorder="1" applyAlignment="1">
      <alignment/>
      <protection/>
    </xf>
    <xf numFmtId="3" fontId="9" fillId="0" borderId="124" xfId="61" applyNumberFormat="1" applyFont="1" applyFill="1" applyBorder="1">
      <alignment/>
      <protection/>
    </xf>
    <xf numFmtId="3" fontId="9" fillId="0" borderId="200" xfId="61" applyNumberFormat="1" applyFont="1" applyFill="1" applyBorder="1" applyAlignment="1">
      <alignment/>
      <protection/>
    </xf>
    <xf numFmtId="3" fontId="9" fillId="0" borderId="84" xfId="61" applyNumberFormat="1" applyFont="1" applyFill="1" applyBorder="1" applyAlignment="1">
      <alignment/>
      <protection/>
    </xf>
    <xf numFmtId="3" fontId="9" fillId="0" borderId="85" xfId="61" applyNumberFormat="1" applyFont="1" applyFill="1" applyBorder="1">
      <alignment/>
      <protection/>
    </xf>
    <xf numFmtId="3" fontId="9" fillId="0" borderId="130" xfId="61" applyNumberFormat="1" applyFont="1" applyFill="1" applyBorder="1" applyAlignment="1">
      <alignment horizontal="center"/>
      <protection/>
    </xf>
    <xf numFmtId="38" fontId="24" fillId="0" borderId="75" xfId="49" applyFont="1" applyFill="1" applyBorder="1" applyAlignment="1">
      <alignment horizontal="right" vertical="center"/>
    </xf>
    <xf numFmtId="0" fontId="40" fillId="0" borderId="30" xfId="61" applyFont="1" applyFill="1" applyBorder="1" applyAlignment="1">
      <alignment vertical="center"/>
      <protection/>
    </xf>
    <xf numFmtId="0" fontId="12" fillId="0" borderId="30" xfId="61" applyFont="1" applyFill="1" applyBorder="1" applyAlignment="1">
      <alignment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12" fillId="0" borderId="0" xfId="61" applyFont="1" applyFill="1" applyAlignment="1">
      <alignment horizontal="left" vertical="center"/>
      <protection/>
    </xf>
    <xf numFmtId="0" fontId="12" fillId="0" borderId="125" xfId="61" applyFont="1" applyFill="1" applyBorder="1" applyAlignment="1">
      <alignment horizontal="center" vertical="center"/>
      <protection/>
    </xf>
    <xf numFmtId="0" fontId="8" fillId="0" borderId="125" xfId="61" applyFont="1" applyFill="1" applyBorder="1" applyAlignment="1">
      <alignment horizontal="center" vertical="center"/>
      <protection/>
    </xf>
    <xf numFmtId="0" fontId="10" fillId="0" borderId="201" xfId="61" applyFont="1" applyFill="1" applyBorder="1" applyAlignment="1">
      <alignment horizontal="center" vertical="center"/>
      <protection/>
    </xf>
    <xf numFmtId="0" fontId="12" fillId="0" borderId="22" xfId="61" applyFont="1" applyFill="1" applyBorder="1" applyAlignment="1">
      <alignment horizontal="center" vertical="center" wrapText="1"/>
      <protection/>
    </xf>
    <xf numFmtId="3" fontId="10" fillId="0" borderId="14" xfId="61" applyNumberFormat="1" applyFont="1" applyFill="1" applyBorder="1" applyAlignment="1">
      <alignment vertical="center"/>
      <protection/>
    </xf>
    <xf numFmtId="3" fontId="10" fillId="0" borderId="0" xfId="61" applyNumberFormat="1" applyFont="1" applyFill="1" applyBorder="1" applyAlignment="1">
      <alignment vertical="center"/>
      <protection/>
    </xf>
    <xf numFmtId="3" fontId="10" fillId="0" borderId="202" xfId="61" applyNumberFormat="1" applyFont="1" applyFill="1" applyBorder="1" applyAlignment="1">
      <alignment vertical="center"/>
      <protection/>
    </xf>
    <xf numFmtId="0" fontId="12" fillId="0" borderId="56" xfId="61" applyFont="1" applyFill="1" applyBorder="1" applyAlignment="1">
      <alignment horizontal="center" vertical="center" wrapText="1"/>
      <protection/>
    </xf>
    <xf numFmtId="3" fontId="10" fillId="0" borderId="31" xfId="61" applyNumberFormat="1" applyFont="1" applyFill="1" applyBorder="1" applyAlignment="1">
      <alignment vertical="center"/>
      <protection/>
    </xf>
    <xf numFmtId="3" fontId="10" fillId="0" borderId="30" xfId="61" applyNumberFormat="1" applyFont="1" applyFill="1" applyBorder="1" applyAlignment="1">
      <alignment vertical="center"/>
      <protection/>
    </xf>
    <xf numFmtId="3" fontId="10" fillId="0" borderId="203" xfId="61" applyNumberFormat="1" applyFont="1" applyFill="1" applyBorder="1" applyAlignment="1">
      <alignment vertical="center"/>
      <protection/>
    </xf>
    <xf numFmtId="0" fontId="41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/>
      <protection/>
    </xf>
    <xf numFmtId="185" fontId="10" fillId="0" borderId="14" xfId="61" applyNumberFormat="1" applyFont="1" applyFill="1" applyBorder="1" applyAlignment="1">
      <alignment vertical="center"/>
      <protection/>
    </xf>
    <xf numFmtId="185" fontId="10" fillId="0" borderId="0" xfId="61" applyNumberFormat="1" applyFont="1" applyFill="1" applyBorder="1" applyAlignment="1">
      <alignment vertical="center"/>
      <protection/>
    </xf>
    <xf numFmtId="185" fontId="10" fillId="0" borderId="202" xfId="61" applyNumberFormat="1" applyFont="1" applyFill="1" applyBorder="1" applyAlignment="1">
      <alignment vertical="center"/>
      <protection/>
    </xf>
    <xf numFmtId="185" fontId="10" fillId="0" borderId="204" xfId="61" applyNumberFormat="1" applyFont="1" applyFill="1" applyBorder="1" applyAlignment="1">
      <alignment vertical="center"/>
      <protection/>
    </xf>
    <xf numFmtId="185" fontId="10" fillId="0" borderId="31" xfId="61" applyNumberFormat="1" applyFont="1" applyFill="1" applyBorder="1" applyAlignment="1">
      <alignment vertical="center"/>
      <protection/>
    </xf>
    <xf numFmtId="185" fontId="10" fillId="0" borderId="30" xfId="61" applyNumberFormat="1" applyFont="1" applyFill="1" applyBorder="1" applyAlignment="1">
      <alignment vertical="center"/>
      <protection/>
    </xf>
    <xf numFmtId="185" fontId="10" fillId="0" borderId="203" xfId="61" applyNumberFormat="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3" fontId="10" fillId="0" borderId="205" xfId="61" applyNumberFormat="1" applyFont="1" applyFill="1" applyBorder="1" applyAlignment="1">
      <alignment vertical="center"/>
      <protection/>
    </xf>
    <xf numFmtId="3" fontId="10" fillId="0" borderId="206" xfId="61" applyNumberFormat="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horizontal="center" vertical="center"/>
      <protection/>
    </xf>
    <xf numFmtId="3" fontId="10" fillId="0" borderId="207" xfId="61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3" fontId="10" fillId="0" borderId="0" xfId="61" applyNumberFormat="1" applyFont="1" applyFill="1" applyBorder="1" applyAlignment="1">
      <alignment horizontal="right" vertical="center"/>
      <protection/>
    </xf>
    <xf numFmtId="38" fontId="10" fillId="0" borderId="14" xfId="49" applyFont="1" applyFill="1" applyBorder="1" applyAlignment="1">
      <alignment horizontal="center" vertical="center"/>
    </xf>
    <xf numFmtId="3" fontId="10" fillId="0" borderId="126" xfId="61" applyNumberFormat="1" applyFont="1" applyFill="1" applyBorder="1" applyAlignment="1">
      <alignment vertical="center"/>
      <protection/>
    </xf>
    <xf numFmtId="38" fontId="10" fillId="0" borderId="31" xfId="49" applyFont="1" applyFill="1" applyBorder="1" applyAlignment="1">
      <alignment horizontal="center" vertical="center"/>
    </xf>
    <xf numFmtId="3" fontId="12" fillId="0" borderId="0" xfId="61" applyNumberFormat="1" applyFont="1" applyFill="1" applyBorder="1" applyAlignment="1">
      <alignment horizontal="center"/>
      <protection/>
    </xf>
    <xf numFmtId="0" fontId="10" fillId="0" borderId="0" xfId="61" applyFont="1" applyFill="1" applyBorder="1" applyAlignment="1">
      <alignment horizontal="center"/>
      <protection/>
    </xf>
    <xf numFmtId="0" fontId="42" fillId="0" borderId="0" xfId="61" applyFont="1" applyFill="1" applyBorder="1" applyAlignment="1">
      <alignment/>
      <protection/>
    </xf>
    <xf numFmtId="38" fontId="42" fillId="0" borderId="0" xfId="49" applyFont="1" applyFill="1" applyBorder="1" applyAlignment="1">
      <alignment/>
    </xf>
    <xf numFmtId="3" fontId="42" fillId="0" borderId="0" xfId="61" applyNumberFormat="1" applyFont="1" applyFill="1" applyBorder="1" applyAlignment="1">
      <alignment horizontal="center"/>
      <protection/>
    </xf>
    <xf numFmtId="3" fontId="42" fillId="0" borderId="0" xfId="61" applyNumberFormat="1" applyFont="1" applyFill="1" applyBorder="1" applyAlignment="1">
      <alignment/>
      <protection/>
    </xf>
    <xf numFmtId="0" fontId="9" fillId="0" borderId="208" xfId="61" applyFont="1" applyFill="1" applyBorder="1" applyAlignment="1">
      <alignment horizontal="center"/>
      <protection/>
    </xf>
    <xf numFmtId="0" fontId="9" fillId="0" borderId="34" xfId="61" applyFont="1" applyFill="1" applyBorder="1" applyAlignment="1">
      <alignment horizontal="center"/>
      <protection/>
    </xf>
    <xf numFmtId="0" fontId="9" fillId="0" borderId="209" xfId="61" applyFont="1" applyFill="1" applyBorder="1" applyAlignment="1">
      <alignment horizontal="center"/>
      <protection/>
    </xf>
    <xf numFmtId="0" fontId="9" fillId="0" borderId="210" xfId="61" applyFont="1" applyFill="1" applyBorder="1" applyAlignment="1">
      <alignment horizontal="center"/>
      <protection/>
    </xf>
    <xf numFmtId="196" fontId="9" fillId="0" borderId="81" xfId="61" applyNumberFormat="1" applyFont="1" applyFill="1" applyBorder="1" applyAlignment="1">
      <alignment horizontal="center" vertical="center"/>
      <protection/>
    </xf>
    <xf numFmtId="0" fontId="9" fillId="0" borderId="163" xfId="61" applyFont="1" applyFill="1" applyBorder="1" applyAlignment="1">
      <alignment horizontal="distributed" vertical="center"/>
      <protection/>
    </xf>
    <xf numFmtId="0" fontId="9" fillId="0" borderId="211" xfId="61" applyFont="1" applyFill="1" applyBorder="1" applyAlignment="1">
      <alignment vertical="center"/>
      <protection/>
    </xf>
    <xf numFmtId="0" fontId="9" fillId="0" borderId="14" xfId="61" applyFont="1" applyFill="1" applyBorder="1" applyAlignment="1">
      <alignment horizontal="distributed" vertical="center"/>
      <protection/>
    </xf>
    <xf numFmtId="0" fontId="9" fillId="0" borderId="212" xfId="61" applyFont="1" applyFill="1" applyBorder="1" applyAlignment="1">
      <alignment horizontal="left" vertical="center"/>
      <protection/>
    </xf>
    <xf numFmtId="0" fontId="9" fillId="0" borderId="21" xfId="61" applyFont="1" applyFill="1" applyBorder="1" applyAlignment="1">
      <alignment vertical="center"/>
      <protection/>
    </xf>
    <xf numFmtId="196" fontId="9" fillId="0" borderId="13" xfId="61" applyNumberFormat="1" applyFont="1" applyFill="1" applyBorder="1" applyAlignment="1">
      <alignment horizontal="center" vertical="center"/>
      <protection/>
    </xf>
    <xf numFmtId="0" fontId="9" fillId="0" borderId="212" xfId="61" applyFont="1" applyFill="1" applyBorder="1" applyAlignment="1">
      <alignment vertical="center"/>
      <protection/>
    </xf>
    <xf numFmtId="0" fontId="9" fillId="0" borderId="213" xfId="61" applyFont="1" applyFill="1" applyBorder="1" applyAlignment="1">
      <alignment vertical="center"/>
      <protection/>
    </xf>
    <xf numFmtId="49" fontId="9" fillId="0" borderId="13" xfId="61" applyNumberFormat="1" applyFont="1" applyFill="1" applyBorder="1" applyAlignment="1">
      <alignment horizontal="center"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3" xfId="61" applyFont="1" applyFill="1" applyBorder="1" applyAlignment="1">
      <alignment horizontal="right" vertical="center" wrapText="1"/>
      <protection/>
    </xf>
    <xf numFmtId="0" fontId="9" fillId="0" borderId="23" xfId="61" applyFont="1" applyFill="1" applyBorder="1">
      <alignment/>
      <protection/>
    </xf>
    <xf numFmtId="0" fontId="9" fillId="0" borderId="214" xfId="61" applyFont="1" applyFill="1" applyBorder="1">
      <alignment/>
      <protection/>
    </xf>
    <xf numFmtId="0" fontId="9" fillId="0" borderId="136" xfId="61" applyFont="1" applyFill="1" applyBorder="1">
      <alignment/>
      <protection/>
    </xf>
    <xf numFmtId="0" fontId="9" fillId="0" borderId="150" xfId="61" applyFont="1" applyFill="1" applyBorder="1" applyAlignment="1">
      <alignment horizontal="distributed" vertical="center"/>
      <protection/>
    </xf>
    <xf numFmtId="0" fontId="9" fillId="0" borderId="215" xfId="61" applyFont="1" applyFill="1" applyBorder="1" applyAlignment="1">
      <alignment horizontal="left" vertical="center"/>
      <protection/>
    </xf>
    <xf numFmtId="0" fontId="20" fillId="0" borderId="23" xfId="61" applyFont="1" applyFill="1" applyBorder="1" applyAlignment="1">
      <alignment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24" xfId="61" applyFont="1" applyFill="1" applyBorder="1" applyAlignment="1">
      <alignment vertical="center"/>
      <protection/>
    </xf>
    <xf numFmtId="57" fontId="9" fillId="0" borderId="13" xfId="61" applyNumberFormat="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distributed" vertical="center"/>
      <protection/>
    </xf>
    <xf numFmtId="0" fontId="9" fillId="0" borderId="186" xfId="61" applyFont="1" applyFill="1" applyBorder="1" applyAlignment="1">
      <alignment vertical="center"/>
      <protection/>
    </xf>
    <xf numFmtId="0" fontId="9" fillId="0" borderId="60" xfId="61" applyFont="1" applyFill="1" applyBorder="1" applyAlignment="1">
      <alignment horizontal="distributed" vertical="center"/>
      <protection/>
    </xf>
    <xf numFmtId="0" fontId="9" fillId="0" borderId="215" xfId="61" applyFont="1" applyFill="1" applyBorder="1" applyAlignment="1">
      <alignment vertical="center"/>
      <protection/>
    </xf>
    <xf numFmtId="0" fontId="9" fillId="0" borderId="115" xfId="61" applyFont="1" applyFill="1" applyBorder="1" applyAlignment="1">
      <alignment horizontal="center" vertical="center"/>
      <protection/>
    </xf>
    <xf numFmtId="0" fontId="9" fillId="0" borderId="156" xfId="61" applyFont="1" applyFill="1" applyBorder="1" applyAlignment="1">
      <alignment horizontal="distributed"/>
      <protection/>
    </xf>
    <xf numFmtId="0" fontId="9" fillId="0" borderId="156" xfId="61" applyFont="1" applyFill="1" applyBorder="1" applyAlignment="1">
      <alignment horizontal="center" vertical="center"/>
      <protection/>
    </xf>
    <xf numFmtId="0" fontId="9" fillId="0" borderId="125" xfId="61" applyFont="1" applyFill="1" applyBorder="1" applyAlignment="1">
      <alignment horizontal="distributed" vertical="center"/>
      <protection/>
    </xf>
    <xf numFmtId="0" fontId="9" fillId="0" borderId="157" xfId="61" applyFont="1" applyFill="1" applyBorder="1" applyAlignment="1">
      <alignment horizontal="distributed" vertical="center"/>
      <protection/>
    </xf>
    <xf numFmtId="0" fontId="9" fillId="0" borderId="216" xfId="61" applyFont="1" applyFill="1" applyBorder="1" applyAlignment="1">
      <alignment vertical="center"/>
      <protection/>
    </xf>
    <xf numFmtId="0" fontId="9" fillId="0" borderId="217" xfId="61" applyFont="1" applyFill="1" applyBorder="1" applyAlignment="1">
      <alignment horizontal="distributed" vertical="center"/>
      <protection/>
    </xf>
    <xf numFmtId="0" fontId="9" fillId="0" borderId="157" xfId="61" applyFont="1" applyFill="1" applyBorder="1" applyAlignment="1">
      <alignment vertical="center"/>
      <protection/>
    </xf>
    <xf numFmtId="0" fontId="9" fillId="0" borderId="150" xfId="61" applyFont="1" applyFill="1" applyBorder="1" applyAlignment="1">
      <alignment vertical="center"/>
      <protection/>
    </xf>
    <xf numFmtId="0" fontId="9" fillId="0" borderId="218" xfId="61" applyFont="1" applyFill="1" applyBorder="1" applyAlignment="1">
      <alignment vertical="center"/>
      <protection/>
    </xf>
    <xf numFmtId="57" fontId="9" fillId="0" borderId="87" xfId="61" applyNumberFormat="1" applyFont="1" applyFill="1" applyBorder="1" applyAlignment="1">
      <alignment horizontal="center" vertical="center"/>
      <protection/>
    </xf>
    <xf numFmtId="0" fontId="20" fillId="0" borderId="215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 wrapText="1"/>
      <protection/>
    </xf>
    <xf numFmtId="177" fontId="9" fillId="0" borderId="219" xfId="58" applyFont="1" applyFill="1" applyBorder="1" applyAlignment="1">
      <alignment horizontal="distributed" vertical="center"/>
    </xf>
    <xf numFmtId="57" fontId="9" fillId="0" borderId="115" xfId="61" applyNumberFormat="1" applyFont="1" applyFill="1" applyBorder="1" applyAlignment="1">
      <alignment horizontal="center" vertical="center"/>
      <protection/>
    </xf>
    <xf numFmtId="0" fontId="9" fillId="0" borderId="220" xfId="61" applyFont="1" applyFill="1" applyBorder="1" applyAlignment="1">
      <alignment vertical="center"/>
      <protection/>
    </xf>
    <xf numFmtId="0" fontId="9" fillId="0" borderId="221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distributed" vertical="center"/>
      <protection/>
    </xf>
    <xf numFmtId="0" fontId="9" fillId="0" borderId="30" xfId="61" applyFont="1" applyFill="1" applyBorder="1" applyAlignment="1">
      <alignment horizontal="distributed" vertical="center"/>
      <protection/>
    </xf>
    <xf numFmtId="0" fontId="9" fillId="0" borderId="222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distributed" textRotation="255"/>
      <protection/>
    </xf>
    <xf numFmtId="0" fontId="9" fillId="0" borderId="223" xfId="61" applyFont="1" applyFill="1" applyBorder="1" applyAlignment="1">
      <alignment horizontal="center"/>
      <protection/>
    </xf>
    <xf numFmtId="0" fontId="20" fillId="0" borderId="224" xfId="61" applyFont="1" applyFill="1" applyBorder="1" applyAlignment="1">
      <alignment vertical="center"/>
      <protection/>
    </xf>
    <xf numFmtId="0" fontId="9" fillId="0" borderId="225" xfId="61" applyFont="1" applyFill="1" applyBorder="1" applyAlignment="1">
      <alignment horizontal="center" vertical="center"/>
      <protection/>
    </xf>
    <xf numFmtId="0" fontId="9" fillId="0" borderId="105" xfId="61" applyFont="1" applyFill="1" applyBorder="1" applyAlignment="1">
      <alignment horizontal="distributed" vertical="center"/>
      <protection/>
    </xf>
    <xf numFmtId="0" fontId="9" fillId="0" borderId="39" xfId="61" applyFont="1" applyFill="1" applyBorder="1" applyAlignment="1">
      <alignment horizontal="distributed" vertical="center"/>
      <protection/>
    </xf>
    <xf numFmtId="0" fontId="9" fillId="0" borderId="226" xfId="61" applyFont="1" applyFill="1" applyBorder="1" applyAlignment="1">
      <alignment horizontal="left" vertical="center"/>
      <protection/>
    </xf>
    <xf numFmtId="0" fontId="20" fillId="0" borderId="14" xfId="61" applyFont="1" applyFill="1" applyBorder="1" applyAlignment="1">
      <alignment horizontal="distributed" vertical="center"/>
      <protection/>
    </xf>
    <xf numFmtId="0" fontId="9" fillId="0" borderId="123" xfId="61" applyFont="1" applyFill="1" applyBorder="1" applyAlignment="1">
      <alignment vertical="center"/>
      <protection/>
    </xf>
    <xf numFmtId="0" fontId="9" fillId="0" borderId="219" xfId="61" applyFont="1" applyFill="1" applyBorder="1" applyAlignment="1">
      <alignment vertical="center"/>
      <protection/>
    </xf>
    <xf numFmtId="0" fontId="9" fillId="0" borderId="227" xfId="61" applyFont="1" applyFill="1" applyBorder="1" applyAlignment="1">
      <alignment horizontal="center" vertical="center"/>
      <protection/>
    </xf>
    <xf numFmtId="0" fontId="20" fillId="0" borderId="218" xfId="61" applyFont="1" applyFill="1" applyBorder="1" applyAlignment="1">
      <alignment vertical="center"/>
      <protection/>
    </xf>
    <xf numFmtId="0" fontId="20" fillId="0" borderId="136" xfId="61" applyFont="1" applyFill="1" applyBorder="1" applyAlignment="1">
      <alignment vertical="center"/>
      <protection/>
    </xf>
    <xf numFmtId="0" fontId="9" fillId="0" borderId="217" xfId="61" applyFont="1" applyFill="1" applyBorder="1" applyAlignment="1">
      <alignment vertical="center"/>
      <protection/>
    </xf>
    <xf numFmtId="0" fontId="9" fillId="0" borderId="228" xfId="61" applyFont="1" applyFill="1" applyBorder="1" applyAlignment="1">
      <alignment horizontal="center" vertical="center"/>
      <protection/>
    </xf>
    <xf numFmtId="0" fontId="9" fillId="0" borderId="216" xfId="61" applyFont="1" applyFill="1" applyBorder="1" applyAlignment="1">
      <alignment horizontal="left" vertical="center"/>
      <protection/>
    </xf>
    <xf numFmtId="0" fontId="20" fillId="0" borderId="212" xfId="61" applyFont="1" applyFill="1" applyBorder="1" applyAlignment="1">
      <alignment horizontal="left" vertical="center"/>
      <protection/>
    </xf>
    <xf numFmtId="0" fontId="20" fillId="0" borderId="29" xfId="61" applyFont="1" applyFill="1" applyBorder="1" applyAlignment="1">
      <alignment vertical="center"/>
      <protection/>
    </xf>
    <xf numFmtId="0" fontId="9" fillId="0" borderId="222" xfId="6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left"/>
      <protection/>
    </xf>
    <xf numFmtId="0" fontId="9" fillId="0" borderId="0" xfId="61" applyFont="1" applyFill="1" applyAlignment="1">
      <alignment horizontal="left"/>
      <protection/>
    </xf>
    <xf numFmtId="185" fontId="20" fillId="0" borderId="0" xfId="61" applyNumberFormat="1" applyFont="1" applyFill="1" applyBorder="1" applyAlignment="1">
      <alignment horizontal="center" vertical="center"/>
      <protection/>
    </xf>
    <xf numFmtId="185" fontId="20" fillId="0" borderId="105" xfId="61" applyNumberFormat="1" applyFont="1" applyFill="1" applyBorder="1" applyAlignment="1">
      <alignment vertical="center"/>
      <protection/>
    </xf>
    <xf numFmtId="185" fontId="20" fillId="0" borderId="39" xfId="49" applyNumberFormat="1" applyFont="1" applyFill="1" applyBorder="1" applyAlignment="1">
      <alignment vertical="center"/>
    </xf>
    <xf numFmtId="185" fontId="20" fillId="0" borderId="0" xfId="49" applyNumberFormat="1" applyFont="1" applyFill="1" applyBorder="1" applyAlignment="1">
      <alignment vertical="center"/>
    </xf>
    <xf numFmtId="185" fontId="20" fillId="0" borderId="14" xfId="61" applyNumberFormat="1" applyFont="1" applyFill="1" applyBorder="1" applyAlignment="1">
      <alignment vertical="center"/>
      <protection/>
    </xf>
    <xf numFmtId="49" fontId="20" fillId="0" borderId="22" xfId="61" applyNumberFormat="1" applyFont="1" applyFill="1" applyBorder="1" applyAlignment="1">
      <alignment horizontal="center" vertical="center"/>
      <protection/>
    </xf>
    <xf numFmtId="183" fontId="20" fillId="0" borderId="0" xfId="61" applyNumberFormat="1" applyFont="1" applyFill="1" applyAlignment="1">
      <alignment vertical="center"/>
      <protection/>
    </xf>
    <xf numFmtId="183" fontId="20" fillId="0" borderId="27" xfId="61" applyNumberFormat="1" applyFont="1" applyFill="1" applyBorder="1" applyAlignment="1">
      <alignment horizontal="center" vertical="center"/>
      <protection/>
    </xf>
    <xf numFmtId="49" fontId="20" fillId="0" borderId="32" xfId="61" applyNumberFormat="1" applyFont="1" applyFill="1" applyBorder="1" applyAlignment="1">
      <alignment horizontal="center" vertical="center"/>
      <protection/>
    </xf>
    <xf numFmtId="183" fontId="20" fillId="0" borderId="26" xfId="61" applyNumberFormat="1" applyFont="1" applyFill="1" applyBorder="1" applyAlignment="1">
      <alignment vertical="center"/>
      <protection/>
    </xf>
    <xf numFmtId="183" fontId="20" fillId="0" borderId="27" xfId="61" applyNumberFormat="1" applyFont="1" applyFill="1" applyBorder="1" applyAlignment="1">
      <alignment vertical="center"/>
      <protection/>
    </xf>
    <xf numFmtId="185" fontId="24" fillId="0" borderId="138" xfId="61" applyNumberFormat="1" applyFont="1" applyFill="1" applyBorder="1" applyAlignment="1">
      <alignment vertical="center"/>
      <protection/>
    </xf>
    <xf numFmtId="185" fontId="24" fillId="0" borderId="139" xfId="61" applyNumberFormat="1" applyFont="1" applyFill="1" applyBorder="1" applyAlignment="1">
      <alignment vertical="center"/>
      <protection/>
    </xf>
    <xf numFmtId="183" fontId="20" fillId="0" borderId="139" xfId="61" applyNumberFormat="1" applyFont="1" applyFill="1" applyBorder="1" applyAlignment="1">
      <alignment horizontal="right" vertical="center"/>
      <protection/>
    </xf>
    <xf numFmtId="185" fontId="24" fillId="0" borderId="14" xfId="61" applyNumberFormat="1" applyFont="1" applyFill="1" applyBorder="1" applyAlignment="1">
      <alignment vertical="center"/>
      <protection/>
    </xf>
    <xf numFmtId="185" fontId="24" fillId="0" borderId="0" xfId="61" applyNumberFormat="1" applyFont="1" applyFill="1" applyBorder="1" applyAlignment="1">
      <alignment vertical="center"/>
      <protection/>
    </xf>
    <xf numFmtId="185" fontId="24" fillId="0" borderId="31" xfId="61" applyNumberFormat="1" applyFont="1" applyFill="1" applyBorder="1" applyAlignment="1">
      <alignment vertical="center"/>
      <protection/>
    </xf>
    <xf numFmtId="185" fontId="24" fillId="0" borderId="30" xfId="61" applyNumberFormat="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horizontal="center" vertical="center"/>
      <protection/>
    </xf>
    <xf numFmtId="185" fontId="24" fillId="0" borderId="0" xfId="49" applyNumberFormat="1" applyFont="1" applyFill="1" applyBorder="1" applyAlignment="1">
      <alignment vertical="center"/>
    </xf>
    <xf numFmtId="38" fontId="24" fillId="0" borderId="0" xfId="49" applyFont="1" applyFill="1" applyBorder="1" applyAlignment="1">
      <alignment vertical="center"/>
    </xf>
    <xf numFmtId="185" fontId="24" fillId="0" borderId="27" xfId="61" applyNumberFormat="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30" xfId="62" applyFont="1" applyFill="1" applyBorder="1" applyAlignment="1">
      <alignment vertical="center"/>
      <protection/>
    </xf>
    <xf numFmtId="0" fontId="12" fillId="0" borderId="30" xfId="62" applyFont="1" applyFill="1" applyBorder="1" applyAlignment="1">
      <alignment horizontal="right" vertical="center"/>
      <protection/>
    </xf>
    <xf numFmtId="0" fontId="24" fillId="0" borderId="0" xfId="62" applyFont="1" applyFill="1" applyBorder="1" applyAlignment="1">
      <alignment vertical="center"/>
      <protection/>
    </xf>
    <xf numFmtId="0" fontId="1" fillId="0" borderId="0" xfId="62" applyFill="1" applyAlignment="1">
      <alignment vertical="center"/>
      <protection/>
    </xf>
    <xf numFmtId="0" fontId="20" fillId="0" borderId="149" xfId="62" applyFont="1" applyFill="1" applyBorder="1" applyAlignment="1">
      <alignment horizontal="right" vertical="center"/>
      <protection/>
    </xf>
    <xf numFmtId="0" fontId="20" fillId="0" borderId="22" xfId="62" applyFont="1" applyFill="1" applyBorder="1" applyAlignment="1">
      <alignment horizontal="left"/>
      <protection/>
    </xf>
    <xf numFmtId="0" fontId="24" fillId="0" borderId="125" xfId="62" applyFont="1" applyFill="1" applyBorder="1" applyAlignment="1">
      <alignment horizontal="center" vertical="center" wrapText="1"/>
      <protection/>
    </xf>
    <xf numFmtId="0" fontId="20" fillId="0" borderId="126" xfId="62" applyFont="1" applyFill="1" applyBorder="1" applyAlignment="1">
      <alignment horizontal="center" vertical="center"/>
      <protection/>
    </xf>
    <xf numFmtId="0" fontId="24" fillId="0" borderId="229" xfId="62" applyNumberFormat="1" applyFont="1" applyFill="1" applyBorder="1" applyAlignment="1">
      <alignment horizontal="right" vertical="center" indent="1"/>
      <protection/>
    </xf>
    <xf numFmtId="0" fontId="24" fillId="0" borderId="230" xfId="62" applyFont="1" applyFill="1" applyBorder="1" applyAlignment="1">
      <alignment horizontal="distributed" vertical="center"/>
      <protection/>
    </xf>
    <xf numFmtId="0" fontId="20" fillId="0" borderId="0" xfId="62" applyNumberFormat="1" applyFont="1" applyFill="1" applyBorder="1" applyAlignment="1">
      <alignment horizontal="right" vertical="center" indent="1"/>
      <protection/>
    </xf>
    <xf numFmtId="0" fontId="24" fillId="0" borderId="22" xfId="62" applyFont="1" applyFill="1" applyBorder="1" applyAlignment="1">
      <alignment horizontal="distributed" vertical="center"/>
      <protection/>
    </xf>
    <xf numFmtId="0" fontId="24" fillId="0" borderId="56" xfId="62" applyFont="1" applyFill="1" applyBorder="1" applyAlignment="1">
      <alignment horizontal="distributed" vertical="center"/>
      <protection/>
    </xf>
    <xf numFmtId="0" fontId="20" fillId="0" borderId="31" xfId="62" applyNumberFormat="1" applyFont="1" applyFill="1" applyBorder="1" applyAlignment="1">
      <alignment horizontal="right" vertical="center" indent="1"/>
      <protection/>
    </xf>
    <xf numFmtId="0" fontId="24" fillId="0" borderId="30" xfId="62" applyNumberFormat="1" applyFont="1" applyFill="1" applyBorder="1" applyAlignment="1">
      <alignment horizontal="right" vertical="center" indent="1"/>
      <protection/>
    </xf>
    <xf numFmtId="0" fontId="12" fillId="0" borderId="0" xfId="62" applyFont="1" applyFill="1" applyAlignment="1">
      <alignment vertical="center"/>
      <protection/>
    </xf>
    <xf numFmtId="185" fontId="12" fillId="0" borderId="0" xfId="62" applyNumberFormat="1" applyFont="1" applyFill="1" applyAlignment="1">
      <alignment horizontal="right" vertical="center"/>
      <protection/>
    </xf>
    <xf numFmtId="185" fontId="12" fillId="0" borderId="0" xfId="62" applyNumberFormat="1" applyFont="1" applyFill="1" applyBorder="1" applyAlignment="1">
      <alignment horizontal="right" vertical="center"/>
      <protection/>
    </xf>
    <xf numFmtId="0" fontId="24" fillId="0" borderId="0" xfId="62" applyFont="1" applyFill="1">
      <alignment vertical="center"/>
      <protection/>
    </xf>
    <xf numFmtId="0" fontId="12" fillId="0" borderId="0" xfId="62" applyFont="1" applyFill="1">
      <alignment vertical="center"/>
      <protection/>
    </xf>
    <xf numFmtId="0" fontId="24" fillId="0" borderId="0" xfId="62" applyFont="1" applyFill="1" applyBorder="1">
      <alignment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3" fillId="0" borderId="231" xfId="0" applyFont="1" applyFill="1" applyBorder="1" applyAlignment="1">
      <alignment horizontal="center" vertical="center"/>
    </xf>
    <xf numFmtId="0" fontId="3" fillId="0" borderId="232" xfId="0" applyFont="1" applyFill="1" applyBorder="1" applyAlignment="1">
      <alignment horizontal="center" vertical="center"/>
    </xf>
    <xf numFmtId="0" fontId="5" fillId="0" borderId="233" xfId="0" applyFont="1" applyFill="1" applyBorder="1" applyAlignment="1">
      <alignment horizontal="center" vertical="center"/>
    </xf>
    <xf numFmtId="0" fontId="5" fillId="0" borderId="234" xfId="0" applyFont="1" applyFill="1" applyBorder="1" applyAlignment="1">
      <alignment horizontal="center" vertical="center"/>
    </xf>
    <xf numFmtId="0" fontId="5" fillId="0" borderId="235" xfId="0" applyFont="1" applyFill="1" applyBorder="1" applyAlignment="1">
      <alignment horizontal="center" vertical="center"/>
    </xf>
    <xf numFmtId="0" fontId="5" fillId="0" borderId="236" xfId="0" applyFont="1" applyFill="1" applyBorder="1" applyAlignment="1">
      <alignment horizontal="center" vertical="center"/>
    </xf>
    <xf numFmtId="0" fontId="5" fillId="0" borderId="231" xfId="0" applyFont="1" applyFill="1" applyBorder="1" applyAlignment="1">
      <alignment horizontal="center" vertical="center"/>
    </xf>
    <xf numFmtId="0" fontId="5" fillId="0" borderId="232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9" fillId="0" borderId="82" xfId="61" applyFont="1" applyFill="1" applyBorder="1" applyAlignment="1">
      <alignment horizontal="center" vertical="center"/>
      <protection/>
    </xf>
    <xf numFmtId="0" fontId="9" fillId="0" borderId="86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89" xfId="61" applyFont="1" applyFill="1" applyBorder="1" applyAlignment="1">
      <alignment horizontal="center" vertical="center" wrapText="1"/>
      <protection/>
    </xf>
    <xf numFmtId="0" fontId="9" fillId="0" borderId="90" xfId="61" applyFont="1" applyFill="1" applyBorder="1" applyAlignment="1">
      <alignment horizontal="center" vertical="center" wrapText="1"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70" xfId="61" applyFont="1" applyFill="1" applyBorder="1" applyAlignment="1">
      <alignment horizontal="center" vertical="center"/>
      <protection/>
    </xf>
    <xf numFmtId="0" fontId="9" fillId="0" borderId="237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9" fillId="0" borderId="54" xfId="61" applyFont="1" applyFill="1" applyBorder="1" applyAlignment="1">
      <alignment horizontal="center" vertical="center"/>
      <protection/>
    </xf>
    <xf numFmtId="0" fontId="9" fillId="0" borderId="238" xfId="61" applyFont="1" applyFill="1" applyBorder="1" applyAlignment="1">
      <alignment horizontal="center" vertical="center"/>
      <protection/>
    </xf>
    <xf numFmtId="0" fontId="9" fillId="0" borderId="82" xfId="61" applyFont="1" applyFill="1" applyBorder="1" applyAlignment="1">
      <alignment horizontal="distributed" vertical="center"/>
      <protection/>
    </xf>
    <xf numFmtId="0" fontId="9" fillId="0" borderId="86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22" xfId="61" applyFont="1" applyFill="1" applyBorder="1" applyAlignment="1">
      <alignment horizontal="distributed" vertical="center"/>
      <protection/>
    </xf>
    <xf numFmtId="0" fontId="9" fillId="0" borderId="45" xfId="61" applyFont="1" applyFill="1" applyBorder="1" applyAlignment="1">
      <alignment horizontal="distributed" vertical="center"/>
      <protection/>
    </xf>
    <xf numFmtId="0" fontId="9" fillId="0" borderId="50" xfId="61" applyFont="1" applyFill="1" applyBorder="1" applyAlignment="1">
      <alignment horizontal="distributed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23" xfId="61" applyFont="1" applyFill="1" applyBorder="1" applyAlignment="1">
      <alignment horizontal="center" vertical="center"/>
      <protection/>
    </xf>
    <xf numFmtId="0" fontId="9" fillId="0" borderId="126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82" xfId="61" applyFont="1" applyFill="1" applyBorder="1" applyAlignment="1">
      <alignment horizontal="center" vertical="center" wrapText="1"/>
      <protection/>
    </xf>
    <xf numFmtId="0" fontId="9" fillId="0" borderId="83" xfId="61" applyFont="1" applyFill="1" applyBorder="1" applyAlignment="1">
      <alignment horizontal="center" vertical="center"/>
      <protection/>
    </xf>
    <xf numFmtId="0" fontId="9" fillId="0" borderId="29" xfId="61" applyFont="1" applyFill="1" applyBorder="1" applyAlignment="1">
      <alignment horizontal="center" vertical="center"/>
      <protection/>
    </xf>
    <xf numFmtId="0" fontId="9" fillId="0" borderId="89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10" fillId="0" borderId="70" xfId="61" applyFont="1" applyFill="1" applyBorder="1" applyAlignment="1">
      <alignment horizontal="right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80" xfId="61" applyFont="1" applyFill="1" applyBorder="1" applyAlignment="1">
      <alignment horizontal="center" vertical="center"/>
      <protection/>
    </xf>
    <xf numFmtId="0" fontId="9" fillId="0" borderId="236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81" xfId="61" applyFont="1" applyFill="1" applyBorder="1" applyAlignment="1">
      <alignment horizontal="center" vertical="center"/>
      <protection/>
    </xf>
    <xf numFmtId="0" fontId="13" fillId="0" borderId="0" xfId="61" applyFill="1" applyBorder="1" applyAlignment="1">
      <alignment horizontal="center" vertical="center"/>
      <protection/>
    </xf>
    <xf numFmtId="0" fontId="13" fillId="0" borderId="29" xfId="61" applyFill="1" applyBorder="1" applyAlignment="1">
      <alignment horizontal="center" vertical="center"/>
      <protection/>
    </xf>
    <xf numFmtId="0" fontId="13" fillId="0" borderId="0" xfId="61" applyFill="1" applyAlignment="1">
      <alignment horizontal="center" vertical="center"/>
      <protection/>
    </xf>
    <xf numFmtId="0" fontId="13" fillId="0" borderId="70" xfId="61" applyFill="1" applyBorder="1" applyAlignment="1">
      <alignment horizontal="center" vertical="center"/>
      <protection/>
    </xf>
    <xf numFmtId="0" fontId="13" fillId="0" borderId="237" xfId="61" applyFill="1" applyBorder="1" applyAlignment="1">
      <alignment horizontal="center" vertical="center"/>
      <protection/>
    </xf>
    <xf numFmtId="0" fontId="13" fillId="0" borderId="100" xfId="61" applyFill="1" applyBorder="1" applyAlignment="1">
      <alignment horizontal="right" vertical="center"/>
      <protection/>
    </xf>
    <xf numFmtId="0" fontId="13" fillId="0" borderId="0" xfId="61" applyFill="1" applyBorder="1" applyAlignment="1">
      <alignment horizontal="right" vertical="center"/>
      <protection/>
    </xf>
    <xf numFmtId="0" fontId="13" fillId="0" borderId="239" xfId="61" applyFill="1" applyBorder="1" applyAlignment="1">
      <alignment horizontal="right" vertical="center"/>
      <protection/>
    </xf>
    <xf numFmtId="0" fontId="13" fillId="0" borderId="240" xfId="61" applyFill="1" applyBorder="1" applyAlignment="1">
      <alignment horizontal="right" vertical="center"/>
      <protection/>
    </xf>
    <xf numFmtId="0" fontId="13" fillId="0" borderId="154" xfId="61" applyFill="1" applyBorder="1" applyAlignment="1">
      <alignment horizontal="center" vertical="center"/>
      <protection/>
    </xf>
    <xf numFmtId="0" fontId="13" fillId="0" borderId="241" xfId="61" applyFill="1" applyBorder="1" applyAlignment="1">
      <alignment horizontal="center" vertical="center"/>
      <protection/>
    </xf>
    <xf numFmtId="3" fontId="13" fillId="0" borderId="242" xfId="61" applyNumberFormat="1" applyFill="1" applyBorder="1" applyAlignment="1">
      <alignment horizontal="right" vertical="center"/>
      <protection/>
    </xf>
    <xf numFmtId="3" fontId="13" fillId="0" borderId="110" xfId="61" applyNumberFormat="1" applyFill="1" applyBorder="1" applyAlignment="1">
      <alignment horizontal="right" vertical="center"/>
      <protection/>
    </xf>
    <xf numFmtId="0" fontId="13" fillId="0" borderId="82" xfId="61" applyFill="1" applyBorder="1" applyAlignment="1">
      <alignment horizontal="center" vertical="center"/>
      <protection/>
    </xf>
    <xf numFmtId="0" fontId="13" fillId="0" borderId="86" xfId="61" applyFill="1" applyBorder="1" applyAlignment="1">
      <alignment horizontal="center" vertical="center"/>
      <protection/>
    </xf>
    <xf numFmtId="3" fontId="13" fillId="0" borderId="99" xfId="61" applyNumberFormat="1" applyFill="1" applyBorder="1" applyAlignment="1">
      <alignment horizontal="right" vertical="center"/>
      <protection/>
    </xf>
    <xf numFmtId="3" fontId="13" fillId="0" borderId="39" xfId="61" applyNumberFormat="1" applyFill="1" applyBorder="1" applyAlignment="1">
      <alignment horizontal="right" vertical="center"/>
      <protection/>
    </xf>
    <xf numFmtId="0" fontId="13" fillId="0" borderId="60" xfId="61" applyFill="1" applyBorder="1" applyAlignment="1">
      <alignment horizontal="center" vertical="center" wrapText="1"/>
      <protection/>
    </xf>
    <xf numFmtId="0" fontId="13" fillId="0" borderId="60" xfId="61" applyFill="1" applyBorder="1" applyAlignment="1">
      <alignment horizontal="center" vertical="center"/>
      <protection/>
    </xf>
    <xf numFmtId="0" fontId="13" fillId="0" borderId="124" xfId="61" applyFill="1" applyBorder="1" applyAlignment="1">
      <alignment horizontal="center" vertical="center"/>
      <protection/>
    </xf>
    <xf numFmtId="0" fontId="13" fillId="0" borderId="103" xfId="61" applyFill="1" applyBorder="1" applyAlignment="1">
      <alignment horizontal="right" vertical="center"/>
      <protection/>
    </xf>
    <xf numFmtId="0" fontId="13" fillId="0" borderId="60" xfId="61" applyFill="1" applyBorder="1" applyAlignment="1">
      <alignment horizontal="right" vertical="center"/>
      <protection/>
    </xf>
    <xf numFmtId="3" fontId="13" fillId="0" borderId="100" xfId="61" applyNumberFormat="1" applyFill="1" applyBorder="1" applyAlignment="1">
      <alignment horizontal="right" vertical="center"/>
      <protection/>
    </xf>
    <xf numFmtId="3" fontId="13" fillId="0" borderId="0" xfId="61" applyNumberFormat="1" applyFill="1" applyBorder="1" applyAlignment="1">
      <alignment horizontal="right" vertical="center"/>
      <protection/>
    </xf>
    <xf numFmtId="0" fontId="13" fillId="0" borderId="22" xfId="61" applyFill="1" applyBorder="1" applyAlignment="1">
      <alignment horizontal="center" vertical="center"/>
      <protection/>
    </xf>
    <xf numFmtId="0" fontId="13" fillId="0" borderId="13" xfId="61" applyFill="1" applyBorder="1" applyAlignment="1">
      <alignment horizontal="center" vertical="center"/>
      <protection/>
    </xf>
    <xf numFmtId="0" fontId="13" fillId="0" borderId="0" xfId="61" applyFill="1" applyAlignment="1">
      <alignment vertical="center"/>
      <protection/>
    </xf>
    <xf numFmtId="0" fontId="13" fillId="0" borderId="243" xfId="61" applyFill="1" applyBorder="1" applyAlignment="1">
      <alignment horizontal="center" vertical="center"/>
      <protection/>
    </xf>
    <xf numFmtId="0" fontId="13" fillId="0" borderId="107" xfId="61" applyFill="1" applyBorder="1" applyAlignment="1">
      <alignment horizontal="center" vertical="center"/>
      <protection/>
    </xf>
    <xf numFmtId="3" fontId="13" fillId="0" borderId="244" xfId="61" applyNumberFormat="1" applyFill="1" applyBorder="1" applyAlignment="1">
      <alignment horizontal="right" vertical="center"/>
      <protection/>
    </xf>
    <xf numFmtId="3" fontId="13" fillId="0" borderId="107" xfId="61" applyNumberFormat="1" applyFill="1" applyBorder="1" applyAlignment="1">
      <alignment horizontal="right" vertical="center"/>
      <protection/>
    </xf>
    <xf numFmtId="0" fontId="13" fillId="0" borderId="245" xfId="61" applyFill="1" applyBorder="1" applyAlignment="1">
      <alignment horizontal="center" vertical="center"/>
      <protection/>
    </xf>
    <xf numFmtId="0" fontId="13" fillId="0" borderId="246" xfId="61" applyFill="1" applyBorder="1" applyAlignment="1">
      <alignment horizontal="center" vertical="center"/>
      <protection/>
    </xf>
    <xf numFmtId="0" fontId="13" fillId="0" borderId="10" xfId="61" applyFill="1" applyBorder="1" applyAlignment="1">
      <alignment horizontal="center" vertical="center"/>
      <protection/>
    </xf>
    <xf numFmtId="0" fontId="13" fillId="0" borderId="81" xfId="61" applyFill="1" applyBorder="1" applyAlignment="1">
      <alignment horizontal="center" vertical="center"/>
      <protection/>
    </xf>
    <xf numFmtId="0" fontId="13" fillId="0" borderId="39" xfId="61" applyFill="1" applyBorder="1" applyAlignment="1">
      <alignment vertical="center"/>
      <protection/>
    </xf>
    <xf numFmtId="0" fontId="13" fillId="0" borderId="15" xfId="61" applyFill="1" applyBorder="1" applyAlignment="1">
      <alignment horizontal="center" vertical="center"/>
      <protection/>
    </xf>
    <xf numFmtId="0" fontId="13" fillId="0" borderId="176" xfId="61" applyFill="1" applyBorder="1" applyAlignment="1">
      <alignment horizontal="center" vertical="center"/>
      <protection/>
    </xf>
    <xf numFmtId="0" fontId="13" fillId="0" borderId="89" xfId="61" applyFill="1" applyBorder="1" applyAlignment="1">
      <alignment horizontal="center" vertical="center"/>
      <protection/>
    </xf>
    <xf numFmtId="0" fontId="13" fillId="0" borderId="16" xfId="61" applyFill="1" applyBorder="1" applyAlignment="1">
      <alignment horizontal="center" vertical="center"/>
      <protection/>
    </xf>
    <xf numFmtId="0" fontId="13" fillId="0" borderId="247" xfId="61" applyFill="1" applyBorder="1" applyAlignment="1">
      <alignment horizontal="center" vertical="center"/>
      <protection/>
    </xf>
    <xf numFmtId="0" fontId="13" fillId="0" borderId="228" xfId="61" applyFill="1" applyBorder="1" applyAlignment="1">
      <alignment horizontal="center" vertical="center"/>
      <protection/>
    </xf>
    <xf numFmtId="0" fontId="13" fillId="0" borderId="248" xfId="61" applyFill="1" applyBorder="1" applyAlignment="1">
      <alignment horizontal="center" vertical="center"/>
      <protection/>
    </xf>
    <xf numFmtId="0" fontId="13" fillId="0" borderId="73" xfId="61" applyFill="1" applyBorder="1" applyAlignment="1">
      <alignment horizontal="center" vertical="center"/>
      <protection/>
    </xf>
    <xf numFmtId="0" fontId="13" fillId="0" borderId="146" xfId="61" applyFill="1" applyBorder="1" applyAlignment="1">
      <alignment horizontal="center" vertical="center"/>
      <protection/>
    </xf>
    <xf numFmtId="0" fontId="9" fillId="0" borderId="65" xfId="0" applyFont="1" applyFill="1" applyBorder="1" applyAlignment="1">
      <alignment horizontal="center" vertical="center"/>
    </xf>
    <xf numFmtId="0" fontId="9" fillId="0" borderId="249" xfId="0" applyFont="1" applyFill="1" applyBorder="1" applyAlignment="1">
      <alignment horizontal="center" vertical="center"/>
    </xf>
    <xf numFmtId="0" fontId="12" fillId="0" borderId="250" xfId="0" applyFont="1" applyFill="1" applyBorder="1" applyAlignment="1">
      <alignment horizontal="center" vertical="center" wrapText="1"/>
    </xf>
    <xf numFmtId="0" fontId="12" fillId="0" borderId="251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distributed" vertical="center"/>
    </xf>
    <xf numFmtId="0" fontId="12" fillId="0" borderId="249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0" xfId="64" applyFill="1" applyBorder="1" applyAlignment="1">
      <alignment horizontal="center" vertical="center"/>
      <protection/>
    </xf>
    <xf numFmtId="0" fontId="13" fillId="0" borderId="22" xfId="64" applyFill="1" applyBorder="1" applyAlignment="1">
      <alignment horizontal="center" vertical="center"/>
      <protection/>
    </xf>
    <xf numFmtId="3" fontId="13" fillId="0" borderId="0" xfId="64" applyNumberFormat="1" applyFill="1" applyBorder="1" applyAlignment="1">
      <alignment vertical="center"/>
      <protection/>
    </xf>
    <xf numFmtId="0" fontId="13" fillId="0" borderId="0" xfId="64" applyFill="1" applyBorder="1" applyAlignment="1">
      <alignment vertical="center"/>
      <protection/>
    </xf>
    <xf numFmtId="0" fontId="13" fillId="0" borderId="67" xfId="64" applyFont="1" applyFill="1" applyBorder="1" applyAlignment="1">
      <alignment horizontal="center" vertical="center"/>
      <protection/>
    </xf>
    <xf numFmtId="0" fontId="13" fillId="0" borderId="30" xfId="64" applyFill="1" applyBorder="1" applyAlignment="1">
      <alignment horizontal="center" vertical="center"/>
      <protection/>
    </xf>
    <xf numFmtId="0" fontId="13" fillId="0" borderId="56" xfId="64" applyFill="1" applyBorder="1" applyAlignment="1">
      <alignment horizontal="center" vertical="center"/>
      <protection/>
    </xf>
    <xf numFmtId="3" fontId="13" fillId="0" borderId="30" xfId="64" applyNumberFormat="1" applyFill="1" applyBorder="1" applyAlignment="1">
      <alignment vertical="center"/>
      <protection/>
    </xf>
    <xf numFmtId="0" fontId="13" fillId="0" borderId="30" xfId="64" applyFill="1" applyBorder="1" applyAlignment="1">
      <alignment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3" fillId="0" borderId="29" xfId="64" applyFill="1" applyBorder="1" applyAlignment="1">
      <alignment horizontal="center" vertic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13" fillId="0" borderId="252" xfId="64" applyFont="1" applyFill="1" applyBorder="1" applyAlignment="1">
      <alignment horizontal="center" vertical="center"/>
      <protection/>
    </xf>
    <xf numFmtId="0" fontId="13" fillId="0" borderId="253" xfId="64" applyFont="1" applyFill="1" applyBorder="1" applyAlignment="1">
      <alignment horizontal="center" vertical="center"/>
      <protection/>
    </xf>
    <xf numFmtId="0" fontId="13" fillId="0" borderId="10" xfId="64" applyFill="1" applyBorder="1" applyAlignment="1">
      <alignment horizontal="center" vertical="center"/>
      <protection/>
    </xf>
    <xf numFmtId="0" fontId="13" fillId="0" borderId="149" xfId="64" applyFill="1" applyBorder="1" applyAlignment="1">
      <alignment horizontal="center" vertical="center"/>
      <protection/>
    </xf>
    <xf numFmtId="3" fontId="13" fillId="0" borderId="253" xfId="64" applyNumberFormat="1" applyFill="1" applyBorder="1" applyAlignment="1">
      <alignment vertical="center"/>
      <protection/>
    </xf>
    <xf numFmtId="3" fontId="13" fillId="0" borderId="10" xfId="64" applyNumberFormat="1" applyFill="1" applyBorder="1" applyAlignment="1">
      <alignment vertical="center"/>
      <protection/>
    </xf>
    <xf numFmtId="0" fontId="13" fillId="0" borderId="10" xfId="64" applyFont="1" applyFill="1" applyBorder="1" applyAlignment="1">
      <alignment horizontal="right" vertical="center"/>
      <protection/>
    </xf>
    <xf numFmtId="0" fontId="13" fillId="0" borderId="10" xfId="64" applyFill="1" applyBorder="1" applyAlignment="1">
      <alignment horizontal="right" vertical="center"/>
      <protection/>
    </xf>
    <xf numFmtId="0" fontId="13" fillId="0" borderId="65" xfId="64" applyFont="1" applyFill="1" applyBorder="1" applyAlignment="1">
      <alignment horizontal="center" vertical="center"/>
      <protection/>
    </xf>
    <xf numFmtId="0" fontId="13" fillId="0" borderId="249" xfId="64" applyFont="1" applyFill="1" applyBorder="1" applyAlignment="1">
      <alignment horizontal="center" vertical="center"/>
      <protection/>
    </xf>
    <xf numFmtId="0" fontId="13" fillId="0" borderId="55" xfId="64" applyFill="1" applyBorder="1" applyAlignment="1">
      <alignment vertical="center"/>
      <protection/>
    </xf>
    <xf numFmtId="0" fontId="13" fillId="0" borderId="65" xfId="64" applyFill="1" applyBorder="1" applyAlignment="1">
      <alignment vertical="center"/>
      <protection/>
    </xf>
    <xf numFmtId="0" fontId="13" fillId="0" borderId="238" xfId="64" applyFill="1" applyBorder="1" applyAlignment="1">
      <alignment vertical="center"/>
      <protection/>
    </xf>
    <xf numFmtId="3" fontId="13" fillId="0" borderId="55" xfId="64" applyNumberFormat="1" applyFill="1" applyBorder="1" applyAlignment="1">
      <alignment vertical="center"/>
      <protection/>
    </xf>
    <xf numFmtId="3" fontId="13" fillId="0" borderId="65" xfId="64" applyNumberFormat="1" applyFill="1" applyBorder="1" applyAlignment="1">
      <alignment vertical="center"/>
      <protection/>
    </xf>
    <xf numFmtId="0" fontId="13" fillId="0" borderId="65" xfId="64" applyFont="1" applyFill="1" applyBorder="1" applyAlignment="1">
      <alignment horizontal="right" vertical="center"/>
      <protection/>
    </xf>
    <xf numFmtId="0" fontId="13" fillId="0" borderId="65" xfId="64" applyFill="1" applyBorder="1" applyAlignment="1">
      <alignment horizontal="right" vertical="center"/>
      <protection/>
    </xf>
    <xf numFmtId="0" fontId="13" fillId="0" borderId="0" xfId="64" applyFill="1" applyBorder="1" applyAlignment="1">
      <alignment horizontal="right" vertical="center"/>
      <protection/>
    </xf>
    <xf numFmtId="0" fontId="13" fillId="0" borderId="22" xfId="61" applyFill="1" applyBorder="1" applyAlignment="1">
      <alignment vertical="center"/>
      <protection/>
    </xf>
    <xf numFmtId="0" fontId="13" fillId="0" borderId="31" xfId="64" applyFill="1" applyBorder="1" applyAlignment="1">
      <alignment vertical="center"/>
      <protection/>
    </xf>
    <xf numFmtId="0" fontId="13" fillId="0" borderId="56" xfId="64" applyFill="1" applyBorder="1" applyAlignment="1">
      <alignment vertical="center"/>
      <protection/>
    </xf>
    <xf numFmtId="3" fontId="13" fillId="0" borderId="0" xfId="64" applyNumberFormat="1" applyFill="1" applyBorder="1" applyAlignment="1">
      <alignment horizontal="right" vertical="center"/>
      <protection/>
    </xf>
    <xf numFmtId="0" fontId="13" fillId="0" borderId="13" xfId="64" applyFill="1" applyBorder="1" applyAlignment="1">
      <alignment horizontal="right" vertical="center"/>
      <protection/>
    </xf>
    <xf numFmtId="0" fontId="13" fillId="0" borderId="22" xfId="64" applyFill="1" applyBorder="1" applyAlignment="1">
      <alignment horizontal="right" vertical="center"/>
      <protection/>
    </xf>
    <xf numFmtId="3" fontId="13" fillId="0" borderId="45" xfId="64" applyNumberFormat="1" applyFill="1" applyBorder="1" applyAlignment="1">
      <alignment vertical="center"/>
      <protection/>
    </xf>
    <xf numFmtId="0" fontId="13" fillId="0" borderId="249" xfId="6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54" xfId="64" applyFill="1" applyBorder="1" applyAlignment="1">
      <alignment horizontal="right" vertical="center"/>
      <protection/>
    </xf>
    <xf numFmtId="3" fontId="13" fillId="0" borderId="13" xfId="64" applyNumberFormat="1" applyFill="1" applyBorder="1" applyAlignment="1">
      <alignment vertical="center"/>
      <protection/>
    </xf>
    <xf numFmtId="0" fontId="13" fillId="0" borderId="0" xfId="61" applyFill="1" applyBorder="1" applyAlignment="1">
      <alignment vertical="center"/>
      <protection/>
    </xf>
    <xf numFmtId="3" fontId="13" fillId="0" borderId="63" xfId="64" applyNumberFormat="1" applyFont="1" applyFill="1" applyBorder="1" applyAlignment="1">
      <alignment horizontal="center" vertical="center"/>
      <protection/>
    </xf>
    <xf numFmtId="3" fontId="13" fillId="0" borderId="45" xfId="64" applyNumberFormat="1" applyFill="1" applyBorder="1" applyAlignment="1">
      <alignment horizontal="center" vertical="center"/>
      <protection/>
    </xf>
    <xf numFmtId="3" fontId="13" fillId="0" borderId="50" xfId="64" applyNumberFormat="1" applyFill="1" applyBorder="1" applyAlignment="1">
      <alignment horizontal="center" vertical="center"/>
      <protection/>
    </xf>
    <xf numFmtId="3" fontId="13" fillId="0" borderId="51" xfId="64" applyNumberFormat="1" applyFill="1" applyBorder="1" applyAlignment="1">
      <alignment horizontal="right" vertical="center"/>
      <protection/>
    </xf>
    <xf numFmtId="0" fontId="13" fillId="0" borderId="45" xfId="64" applyFill="1" applyBorder="1" applyAlignment="1">
      <alignment horizontal="right" vertical="center"/>
      <protection/>
    </xf>
    <xf numFmtId="0" fontId="13" fillId="0" borderId="45" xfId="64" applyFont="1" applyFill="1" applyBorder="1" applyAlignment="1">
      <alignment horizontal="right" vertical="center"/>
      <protection/>
    </xf>
    <xf numFmtId="3" fontId="13" fillId="0" borderId="14" xfId="64" applyNumberFormat="1" applyFill="1" applyBorder="1" applyAlignment="1">
      <alignment vertical="center"/>
      <protection/>
    </xf>
    <xf numFmtId="3" fontId="13" fillId="0" borderId="22" xfId="64" applyNumberFormat="1" applyFill="1" applyBorder="1" applyAlignment="1">
      <alignment horizontal="right" vertical="center"/>
      <protection/>
    </xf>
    <xf numFmtId="3" fontId="13" fillId="0" borderId="14" xfId="64" applyNumberFormat="1" applyFill="1" applyBorder="1" applyAlignment="1">
      <alignment horizontal="right" vertical="center"/>
      <protection/>
    </xf>
    <xf numFmtId="0" fontId="13" fillId="0" borderId="254" xfId="64" applyFill="1" applyBorder="1" applyAlignment="1">
      <alignment horizontal="center" vertical="center"/>
      <protection/>
    </xf>
    <xf numFmtId="0" fontId="13" fillId="0" borderId="232" xfId="61" applyFill="1" applyBorder="1" applyAlignment="1">
      <alignment horizontal="center" vertical="center"/>
      <protection/>
    </xf>
    <xf numFmtId="0" fontId="0" fillId="0" borderId="255" xfId="64" applyFont="1" applyFill="1" applyBorder="1" applyAlignment="1">
      <alignment horizontal="center" vertical="center"/>
      <protection/>
    </xf>
    <xf numFmtId="0" fontId="13" fillId="0" borderId="208" xfId="64" applyFill="1" applyBorder="1" applyAlignment="1">
      <alignment horizontal="center" vertical="center"/>
      <protection/>
    </xf>
    <xf numFmtId="0" fontId="13" fillId="0" borderId="256" xfId="64" applyFill="1" applyBorder="1" applyAlignment="1">
      <alignment horizontal="center" vertical="center"/>
      <protection/>
    </xf>
    <xf numFmtId="0" fontId="13" fillId="0" borderId="34" xfId="64" applyFill="1" applyBorder="1" applyAlignment="1">
      <alignment horizontal="center" vertical="center"/>
      <protection/>
    </xf>
    <xf numFmtId="0" fontId="13" fillId="0" borderId="252" xfId="64" applyFill="1" applyBorder="1" applyAlignment="1">
      <alignment horizontal="center" vertical="center"/>
      <protection/>
    </xf>
    <xf numFmtId="0" fontId="13" fillId="0" borderId="115" xfId="64" applyFill="1" applyBorder="1" applyAlignment="1">
      <alignment horizontal="center" vertical="center"/>
      <protection/>
    </xf>
    <xf numFmtId="0" fontId="13" fillId="0" borderId="61" xfId="64" applyFill="1" applyBorder="1" applyAlignment="1">
      <alignment horizontal="center" vertical="center"/>
      <protection/>
    </xf>
    <xf numFmtId="0" fontId="0" fillId="0" borderId="34" xfId="64" applyFont="1" applyFill="1" applyBorder="1" applyAlignment="1">
      <alignment horizontal="center" vertical="center"/>
      <protection/>
    </xf>
    <xf numFmtId="0" fontId="13" fillId="0" borderId="10" xfId="61" applyFill="1" applyBorder="1" applyAlignment="1">
      <alignment vertical="center"/>
      <protection/>
    </xf>
    <xf numFmtId="0" fontId="13" fillId="0" borderId="60" xfId="64" applyFill="1" applyBorder="1" applyAlignment="1">
      <alignment horizontal="center" vertical="center"/>
      <protection/>
    </xf>
    <xf numFmtId="0" fontId="13" fillId="0" borderId="60" xfId="61" applyFill="1" applyBorder="1" applyAlignment="1">
      <alignment vertical="center"/>
      <protection/>
    </xf>
    <xf numFmtId="0" fontId="13" fillId="0" borderId="17" xfId="64" applyFill="1" applyBorder="1" applyAlignment="1">
      <alignment horizontal="center" vertical="center"/>
      <protection/>
    </xf>
    <xf numFmtId="0" fontId="13" fillId="0" borderId="20" xfId="64" applyFill="1" applyBorder="1" applyAlignment="1">
      <alignment horizontal="center" vertical="center"/>
      <protection/>
    </xf>
    <xf numFmtId="0" fontId="13" fillId="0" borderId="257" xfId="64" applyFill="1" applyBorder="1" applyAlignment="1">
      <alignment horizontal="center" vertical="center"/>
      <protection/>
    </xf>
    <xf numFmtId="0" fontId="13" fillId="0" borderId="258" xfId="64" applyFill="1" applyBorder="1" applyAlignment="1">
      <alignment horizontal="center" vertical="center"/>
      <protection/>
    </xf>
    <xf numFmtId="0" fontId="13" fillId="0" borderId="187" xfId="64" applyFill="1" applyBorder="1" applyAlignment="1">
      <alignment horizontal="center" vertical="center"/>
      <protection/>
    </xf>
    <xf numFmtId="0" fontId="9" fillId="0" borderId="161" xfId="61" applyFont="1" applyFill="1" applyBorder="1" applyAlignment="1">
      <alignment horizontal="center" vertical="center"/>
      <protection/>
    </xf>
    <xf numFmtId="0" fontId="9" fillId="0" borderId="162" xfId="61" applyFont="1" applyFill="1" applyBorder="1" applyAlignment="1">
      <alignment horizontal="center" vertical="center"/>
      <protection/>
    </xf>
    <xf numFmtId="3" fontId="9" fillId="0" borderId="79" xfId="61" applyNumberFormat="1" applyFont="1" applyFill="1" applyBorder="1" applyAlignment="1">
      <alignment vertical="center"/>
      <protection/>
    </xf>
    <xf numFmtId="0" fontId="9" fillId="0" borderId="79" xfId="61" applyFont="1" applyFill="1" applyBorder="1" applyAlignment="1">
      <alignment vertical="center"/>
      <protection/>
    </xf>
    <xf numFmtId="3" fontId="9" fillId="0" borderId="0" xfId="61" applyNumberFormat="1" applyFont="1" applyFill="1" applyBorder="1" applyAlignment="1">
      <alignment vertical="center"/>
      <protection/>
    </xf>
    <xf numFmtId="0" fontId="9" fillId="0" borderId="77" xfId="61" applyFont="1" applyFill="1" applyBorder="1" applyAlignment="1">
      <alignment horizontal="distributed" vertical="center"/>
      <protection/>
    </xf>
    <xf numFmtId="0" fontId="9" fillId="0" borderId="84" xfId="61" applyFont="1" applyFill="1" applyBorder="1" applyAlignment="1">
      <alignment horizontal="center" vertical="center"/>
      <protection/>
    </xf>
    <xf numFmtId="0" fontId="9" fillId="0" borderId="77" xfId="61" applyFont="1" applyFill="1" applyBorder="1" applyAlignment="1">
      <alignment horizontal="center" vertical="center"/>
      <protection/>
    </xf>
    <xf numFmtId="3" fontId="9" fillId="0" borderId="77" xfId="61" applyNumberFormat="1" applyFont="1" applyFill="1" applyBorder="1" applyAlignment="1">
      <alignment vertical="center"/>
      <protection/>
    </xf>
    <xf numFmtId="0" fontId="9" fillId="0" borderId="235" xfId="61" applyFont="1" applyFill="1" applyBorder="1" applyAlignment="1">
      <alignment horizontal="center" vertical="center"/>
      <protection/>
    </xf>
    <xf numFmtId="0" fontId="9" fillId="0" borderId="77" xfId="61" applyFont="1" applyFill="1" applyBorder="1" applyAlignment="1">
      <alignment vertical="center"/>
      <protection/>
    </xf>
    <xf numFmtId="185" fontId="9" fillId="0" borderId="77" xfId="61" applyNumberFormat="1" applyFont="1" applyFill="1" applyBorder="1" applyAlignment="1">
      <alignment horizontal="right" vertical="center"/>
      <protection/>
    </xf>
    <xf numFmtId="3" fontId="9" fillId="0" borderId="79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Alignment="1">
      <alignment horizontal="distributed" vertical="center"/>
      <protection/>
    </xf>
    <xf numFmtId="185" fontId="9" fillId="0" borderId="0" xfId="61" applyNumberFormat="1" applyFont="1" applyFill="1" applyAlignment="1">
      <alignment horizontal="right" vertical="center"/>
      <protection/>
    </xf>
    <xf numFmtId="0" fontId="9" fillId="0" borderId="91" xfId="61" applyFont="1" applyFill="1" applyBorder="1" applyAlignment="1">
      <alignment horizontal="center" vertical="center"/>
      <protection/>
    </xf>
    <xf numFmtId="0" fontId="9" fillId="0" borderId="76" xfId="61" applyFont="1" applyFill="1" applyBorder="1" applyAlignment="1">
      <alignment horizontal="center" vertical="center"/>
      <protection/>
    </xf>
    <xf numFmtId="0" fontId="9" fillId="0" borderId="165" xfId="61" applyFont="1" applyFill="1" applyBorder="1" applyAlignment="1">
      <alignment horizontal="center" vertical="center"/>
      <protection/>
    </xf>
    <xf numFmtId="185" fontId="9" fillId="0" borderId="39" xfId="61" applyNumberFormat="1" applyFont="1" applyFill="1" applyBorder="1" applyAlignment="1">
      <alignment horizontal="right" vertical="center"/>
      <protection/>
    </xf>
    <xf numFmtId="0" fontId="22" fillId="0" borderId="30" xfId="61" applyFont="1" applyFill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center" vertical="center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56" xfId="61" applyFont="1" applyFill="1" applyBorder="1" applyAlignment="1">
      <alignment horizontal="center" vertical="center"/>
      <protection/>
    </xf>
    <xf numFmtId="0" fontId="20" fillId="0" borderId="259" xfId="61" applyFont="1" applyFill="1" applyBorder="1" applyAlignment="1">
      <alignment horizontal="center" vertical="center"/>
      <protection/>
    </xf>
    <xf numFmtId="0" fontId="20" fillId="0" borderId="70" xfId="61" applyFont="1" applyFill="1" applyBorder="1" applyAlignment="1">
      <alignment horizontal="center" vertical="center"/>
      <protection/>
    </xf>
    <xf numFmtId="3" fontId="20" fillId="0" borderId="70" xfId="61" applyNumberFormat="1" applyFont="1" applyFill="1" applyBorder="1" applyAlignment="1">
      <alignment horizontal="right" vertical="center"/>
      <protection/>
    </xf>
    <xf numFmtId="0" fontId="9" fillId="0" borderId="70" xfId="61" applyFont="1" applyFill="1" applyBorder="1" applyAlignment="1">
      <alignment horizontal="right" vertical="center"/>
      <protection/>
    </xf>
    <xf numFmtId="0" fontId="22" fillId="0" borderId="74" xfId="61" applyFont="1" applyFill="1" applyBorder="1" applyAlignment="1">
      <alignment horizontal="distributed" vertical="center"/>
      <protection/>
    </xf>
    <xf numFmtId="0" fontId="22" fillId="0" borderId="260" xfId="61" applyFont="1" applyFill="1" applyBorder="1" applyAlignment="1">
      <alignment horizontal="distributed" vertical="center"/>
      <protection/>
    </xf>
    <xf numFmtId="0" fontId="22" fillId="0" borderId="261" xfId="61" applyFont="1" applyFill="1" applyBorder="1" applyAlignment="1">
      <alignment horizontal="center" vertical="center"/>
      <protection/>
    </xf>
    <xf numFmtId="0" fontId="22" fillId="0" borderId="260" xfId="61" applyFont="1" applyFill="1" applyBorder="1" applyAlignment="1">
      <alignment horizontal="center" vertical="center"/>
      <protection/>
    </xf>
    <xf numFmtId="0" fontId="20" fillId="0" borderId="261" xfId="61" applyFont="1" applyFill="1" applyBorder="1" applyAlignment="1">
      <alignment horizontal="center" vertical="center"/>
      <protection/>
    </xf>
    <xf numFmtId="0" fontId="20" fillId="0" borderId="74" xfId="61" applyFont="1" applyFill="1" applyBorder="1" applyAlignment="1">
      <alignment horizontal="center" vertical="center"/>
      <protection/>
    </xf>
    <xf numFmtId="0" fontId="20" fillId="0" borderId="74" xfId="61" applyFont="1" applyFill="1" applyBorder="1" applyAlignment="1">
      <alignment horizontal="right" vertical="center"/>
      <protection/>
    </xf>
    <xf numFmtId="0" fontId="22" fillId="0" borderId="0" xfId="61" applyFont="1" applyFill="1" applyBorder="1" applyAlignment="1">
      <alignment horizontal="distributed" vertical="center"/>
      <protection/>
    </xf>
    <xf numFmtId="0" fontId="22" fillId="0" borderId="22" xfId="61" applyFont="1" applyFill="1" applyBorder="1" applyAlignment="1">
      <alignment horizontal="distributed"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20" fillId="0" borderId="0" xfId="61" applyFont="1" applyFill="1" applyBorder="1" applyAlignment="1">
      <alignment horizontal="right" vertical="center"/>
      <protection/>
    </xf>
    <xf numFmtId="0" fontId="20" fillId="0" borderId="39" xfId="61" applyFont="1" applyFill="1" applyBorder="1" applyAlignment="1">
      <alignment horizontal="right" vertical="center"/>
      <protection/>
    </xf>
    <xf numFmtId="0" fontId="20" fillId="0" borderId="10" xfId="61" applyFont="1" applyFill="1" applyBorder="1" applyAlignment="1">
      <alignment horizontal="distributed" vertical="center"/>
      <protection/>
    </xf>
    <xf numFmtId="0" fontId="20" fillId="0" borderId="149" xfId="61" applyFont="1" applyFill="1" applyBorder="1" applyAlignment="1">
      <alignment horizontal="distributed" vertical="center"/>
      <protection/>
    </xf>
    <xf numFmtId="0" fontId="20" fillId="0" borderId="60" xfId="61" applyFont="1" applyFill="1" applyBorder="1" applyAlignment="1">
      <alignment horizontal="distributed" vertical="center"/>
      <protection/>
    </xf>
    <xf numFmtId="0" fontId="20" fillId="0" borderId="124" xfId="61" applyFont="1" applyFill="1" applyBorder="1" applyAlignment="1">
      <alignment horizontal="distributed" vertical="center"/>
      <protection/>
    </xf>
    <xf numFmtId="0" fontId="20" fillId="0" borderId="253" xfId="61" applyFont="1" applyFill="1" applyBorder="1" applyAlignment="1">
      <alignment horizontal="center" vertical="center"/>
      <protection/>
    </xf>
    <xf numFmtId="0" fontId="20" fillId="0" borderId="149" xfId="61" applyFont="1" applyFill="1" applyBorder="1" applyAlignment="1">
      <alignment horizontal="center" vertical="center"/>
      <protection/>
    </xf>
    <xf numFmtId="0" fontId="20" fillId="0" borderId="150" xfId="61" applyFont="1" applyFill="1" applyBorder="1" applyAlignment="1">
      <alignment horizontal="center" vertical="center"/>
      <protection/>
    </xf>
    <xf numFmtId="0" fontId="20" fillId="0" borderId="124" xfId="61" applyFont="1" applyFill="1" applyBorder="1" applyAlignment="1">
      <alignment horizontal="center" vertical="center"/>
      <protection/>
    </xf>
    <xf numFmtId="0" fontId="20" fillId="0" borderId="144" xfId="61" applyFont="1" applyFill="1" applyBorder="1" applyAlignment="1">
      <alignment horizontal="center" vertical="center" wrapText="1"/>
      <protection/>
    </xf>
    <xf numFmtId="0" fontId="9" fillId="0" borderId="127" xfId="61" applyFont="1" applyFill="1" applyBorder="1" applyAlignment="1">
      <alignment horizontal="center" vertical="center"/>
      <protection/>
    </xf>
    <xf numFmtId="0" fontId="20" fillId="0" borderId="73" xfId="61" applyFont="1" applyFill="1" applyBorder="1" applyAlignment="1">
      <alignment horizontal="center" vertical="center"/>
      <protection/>
    </xf>
    <xf numFmtId="0" fontId="9" fillId="0" borderId="73" xfId="61" applyFont="1" applyFill="1" applyBorder="1" applyAlignment="1">
      <alignment horizontal="center" vertical="center"/>
      <protection/>
    </xf>
    <xf numFmtId="0" fontId="20" fillId="0" borderId="125" xfId="61" applyFont="1" applyFill="1" applyBorder="1" applyAlignment="1">
      <alignment horizontal="center" vertical="center" wrapText="1"/>
      <protection/>
    </xf>
    <xf numFmtId="0" fontId="9" fillId="0" borderId="157" xfId="61" applyFont="1" applyFill="1" applyBorder="1" applyAlignment="1">
      <alignment horizontal="center" vertical="center" wrapText="1"/>
      <protection/>
    </xf>
    <xf numFmtId="0" fontId="20" fillId="0" borderId="31" xfId="61" applyFont="1" applyFill="1" applyBorder="1" applyAlignment="1">
      <alignment horizontal="center" vertical="center"/>
      <protection/>
    </xf>
    <xf numFmtId="0" fontId="20" fillId="0" borderId="30" xfId="61" applyFont="1" applyFill="1" applyBorder="1" applyAlignment="1">
      <alignment horizontal="center" vertical="center"/>
      <protection/>
    </xf>
    <xf numFmtId="3" fontId="20" fillId="0" borderId="75" xfId="61" applyNumberFormat="1" applyFont="1" applyFill="1" applyBorder="1" applyAlignment="1">
      <alignment horizontal="right" vertical="center"/>
      <protection/>
    </xf>
    <xf numFmtId="0" fontId="20" fillId="0" borderId="74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3" fontId="20" fillId="0" borderId="0" xfId="61" applyNumberFormat="1" applyFont="1" applyFill="1" applyBorder="1" applyAlignment="1">
      <alignment vertical="center"/>
      <protection/>
    </xf>
    <xf numFmtId="0" fontId="14" fillId="0" borderId="0" xfId="61" applyFont="1" applyFill="1" applyAlignment="1">
      <alignment horizontal="right" vertical="center"/>
      <protection/>
    </xf>
    <xf numFmtId="0" fontId="14" fillId="0" borderId="22" xfId="61" applyFont="1" applyFill="1" applyBorder="1" applyAlignment="1">
      <alignment horizontal="right" vertical="center"/>
      <protection/>
    </xf>
    <xf numFmtId="49" fontId="20" fillId="0" borderId="14" xfId="61" applyNumberFormat="1" applyFont="1" applyFill="1" applyBorder="1" applyAlignment="1">
      <alignment horizontal="center" vertical="center"/>
      <protection/>
    </xf>
    <xf numFmtId="49" fontId="20" fillId="0" borderId="0" xfId="61" applyNumberFormat="1" applyFont="1" applyFill="1" applyBorder="1" applyAlignment="1">
      <alignment horizontal="center" vertical="center"/>
      <protection/>
    </xf>
    <xf numFmtId="0" fontId="20" fillId="0" borderId="14" xfId="61" applyNumberFormat="1" applyFont="1" applyFill="1" applyBorder="1" applyAlignment="1">
      <alignment horizontal="center" vertical="center"/>
      <protection/>
    </xf>
    <xf numFmtId="0" fontId="20" fillId="0" borderId="132" xfId="61" applyFont="1" applyFill="1" applyBorder="1" applyAlignment="1">
      <alignment horizontal="center" vertical="center" wrapText="1"/>
      <protection/>
    </xf>
    <xf numFmtId="0" fontId="9" fillId="0" borderId="73" xfId="61" applyFont="1" applyFill="1" applyBorder="1" applyAlignment="1">
      <alignment horizontal="center" vertical="center" wrapText="1"/>
      <protection/>
    </xf>
    <xf numFmtId="0" fontId="9" fillId="0" borderId="125" xfId="61" applyFont="1" applyFill="1" applyBorder="1" applyAlignment="1">
      <alignment horizontal="center" vertical="center" wrapText="1"/>
      <protection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18" fillId="0" borderId="0" xfId="61" applyFont="1" applyFill="1" applyAlignment="1">
      <alignment horizontal="left" vertical="center"/>
      <protection/>
    </xf>
    <xf numFmtId="0" fontId="9" fillId="0" borderId="176" xfId="61" applyFont="1" applyFill="1" applyBorder="1" applyAlignment="1">
      <alignment horizontal="center" vertical="center"/>
      <protection/>
    </xf>
    <xf numFmtId="0" fontId="9" fillId="0" borderId="61" xfId="61" applyFont="1" applyFill="1" applyBorder="1" applyAlignment="1">
      <alignment horizontal="center" vertical="center"/>
      <protection/>
    </xf>
    <xf numFmtId="0" fontId="9" fillId="0" borderId="262" xfId="61" applyFont="1" applyFill="1" applyBorder="1" applyAlignment="1">
      <alignment horizontal="center" vertical="center"/>
      <protection/>
    </xf>
    <xf numFmtId="0" fontId="9" fillId="0" borderId="76" xfId="61" applyFont="1" applyFill="1" applyBorder="1" applyAlignment="1">
      <alignment horizontal="center"/>
      <protection/>
    </xf>
    <xf numFmtId="0" fontId="9" fillId="0" borderId="91" xfId="61" applyFont="1" applyFill="1" applyBorder="1" applyAlignment="1">
      <alignment horizontal="center"/>
      <protection/>
    </xf>
    <xf numFmtId="0" fontId="9" fillId="0" borderId="0" xfId="61" applyFont="1" applyFill="1" applyBorder="1" applyAlignment="1">
      <alignment horizontal="distributed"/>
      <protection/>
    </xf>
    <xf numFmtId="0" fontId="9" fillId="0" borderId="13" xfId="61" applyFont="1" applyFill="1" applyBorder="1" applyAlignment="1">
      <alignment horizontal="center"/>
      <protection/>
    </xf>
    <xf numFmtId="0" fontId="9" fillId="0" borderId="0" xfId="61" applyFont="1" applyFill="1" applyBorder="1" applyAlignment="1">
      <alignment horizontal="center"/>
      <protection/>
    </xf>
    <xf numFmtId="0" fontId="9" fillId="0" borderId="22" xfId="61" applyFont="1" applyFill="1" applyBorder="1" applyAlignment="1">
      <alignment horizontal="distributed"/>
      <protection/>
    </xf>
    <xf numFmtId="0" fontId="9" fillId="0" borderId="0" xfId="61" applyFont="1" applyFill="1" applyAlignment="1">
      <alignment horizontal="center"/>
      <protection/>
    </xf>
    <xf numFmtId="0" fontId="9" fillId="0" borderId="0" xfId="61" applyFont="1" applyFill="1" applyAlignment="1">
      <alignment horizontal="distributed"/>
      <protection/>
    </xf>
    <xf numFmtId="0" fontId="9" fillId="0" borderId="14" xfId="61" applyFont="1" applyFill="1" applyBorder="1" applyAlignment="1">
      <alignment horizontal="center"/>
      <protection/>
    </xf>
    <xf numFmtId="0" fontId="9" fillId="0" borderId="77" xfId="61" applyFont="1" applyFill="1" applyBorder="1" applyAlignment="1">
      <alignment horizontal="distributed"/>
      <protection/>
    </xf>
    <xf numFmtId="0" fontId="9" fillId="0" borderId="85" xfId="61" applyFont="1" applyFill="1" applyBorder="1" applyAlignment="1">
      <alignment horizontal="distributed"/>
      <protection/>
    </xf>
    <xf numFmtId="0" fontId="9" fillId="0" borderId="84" xfId="61" applyFont="1" applyFill="1" applyBorder="1" applyAlignment="1">
      <alignment horizontal="center"/>
      <protection/>
    </xf>
    <xf numFmtId="0" fontId="9" fillId="0" borderId="77" xfId="61" applyFont="1" applyFill="1" applyBorder="1" applyAlignment="1">
      <alignment horizontal="center"/>
      <protection/>
    </xf>
    <xf numFmtId="0" fontId="9" fillId="0" borderId="131" xfId="61" applyFont="1" applyFill="1" applyBorder="1" applyAlignment="1">
      <alignment horizontal="center"/>
      <protection/>
    </xf>
    <xf numFmtId="0" fontId="9" fillId="0" borderId="78" xfId="61" applyFont="1" applyFill="1" applyBorder="1">
      <alignment/>
      <protection/>
    </xf>
    <xf numFmtId="0" fontId="9" fillId="0" borderId="79" xfId="61" applyFont="1" applyFill="1" applyBorder="1">
      <alignment/>
      <protection/>
    </xf>
    <xf numFmtId="0" fontId="9" fillId="0" borderId="263" xfId="61" applyFont="1" applyFill="1" applyBorder="1" applyAlignment="1">
      <alignment horizontal="center"/>
      <protection/>
    </xf>
    <xf numFmtId="0" fontId="9" fillId="0" borderId="192" xfId="61" applyFont="1" applyFill="1" applyBorder="1" applyAlignment="1">
      <alignment horizontal="center"/>
      <protection/>
    </xf>
    <xf numFmtId="0" fontId="12" fillId="0" borderId="0" xfId="61" applyFont="1" applyFill="1" applyAlignment="1">
      <alignment horizontal="right"/>
      <protection/>
    </xf>
    <xf numFmtId="0" fontId="12" fillId="0" borderId="30" xfId="61" applyFont="1" applyFill="1" applyBorder="1" applyAlignment="1">
      <alignment horizontal="right"/>
      <protection/>
    </xf>
    <xf numFmtId="0" fontId="9" fillId="0" borderId="252" xfId="61" applyFont="1" applyFill="1" applyBorder="1" applyAlignment="1">
      <alignment horizontal="center" vertical="center"/>
      <protection/>
    </xf>
    <xf numFmtId="0" fontId="9" fillId="0" borderId="223" xfId="61" applyFont="1" applyFill="1" applyBorder="1" applyAlignment="1">
      <alignment horizontal="center" vertical="center"/>
      <protection/>
    </xf>
    <xf numFmtId="0" fontId="9" fillId="0" borderId="264" xfId="61" applyFont="1" applyFill="1" applyBorder="1" applyAlignment="1">
      <alignment horizontal="center" vertical="center"/>
      <protection/>
    </xf>
    <xf numFmtId="0" fontId="9" fillId="0" borderId="255" xfId="61" applyFont="1" applyFill="1" applyBorder="1" applyAlignment="1">
      <alignment horizontal="center" vertical="center"/>
      <protection/>
    </xf>
    <xf numFmtId="0" fontId="9" fillId="0" borderId="256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187" xfId="61" applyFont="1" applyFill="1" applyBorder="1" applyAlignment="1">
      <alignment horizontal="center" vertical="center"/>
      <protection/>
    </xf>
    <xf numFmtId="0" fontId="12" fillId="0" borderId="70" xfId="61" applyFont="1" applyFill="1" applyBorder="1" applyAlignment="1">
      <alignment horizontal="right"/>
      <protection/>
    </xf>
    <xf numFmtId="0" fontId="9" fillId="0" borderId="265" xfId="61" applyFont="1" applyFill="1" applyBorder="1" applyAlignment="1">
      <alignment horizontal="center" vertical="center"/>
      <protection/>
    </xf>
    <xf numFmtId="0" fontId="9" fillId="0" borderId="233" xfId="61" applyFont="1" applyFill="1" applyBorder="1" applyAlignment="1">
      <alignment horizontal="center" vertical="center"/>
      <protection/>
    </xf>
    <xf numFmtId="0" fontId="10" fillId="0" borderId="136" xfId="61" applyFont="1" applyFill="1" applyBorder="1" applyAlignment="1">
      <alignment horizontal="center" vertical="center"/>
      <protection/>
    </xf>
    <xf numFmtId="0" fontId="10" fillId="0" borderId="150" xfId="61" applyFont="1" applyFill="1" applyBorder="1" applyAlignment="1">
      <alignment horizontal="center" vertical="center"/>
      <protection/>
    </xf>
    <xf numFmtId="194" fontId="20" fillId="0" borderId="127" xfId="63" applyNumberFormat="1" applyFont="1" applyFill="1" applyBorder="1" applyAlignment="1">
      <alignment horizontal="center" vertical="center"/>
      <protection/>
    </xf>
    <xf numFmtId="194" fontId="20" fillId="0" borderId="266" xfId="63" applyNumberFormat="1" applyFont="1" applyFill="1" applyBorder="1" applyAlignment="1">
      <alignment horizontal="center" vertical="center"/>
      <protection/>
    </xf>
    <xf numFmtId="0" fontId="10" fillId="0" borderId="124" xfId="61" applyFont="1" applyFill="1" applyBorder="1" applyAlignment="1">
      <alignment horizontal="center" vertical="center"/>
      <protection/>
    </xf>
    <xf numFmtId="0" fontId="10" fillId="0" borderId="144" xfId="61" applyFont="1" applyFill="1" applyBorder="1" applyAlignment="1">
      <alignment horizontal="center" vertical="center"/>
      <protection/>
    </xf>
    <xf numFmtId="0" fontId="10" fillId="0" borderId="266" xfId="61" applyFont="1" applyFill="1" applyBorder="1" applyAlignment="1">
      <alignment horizontal="center" vertical="center"/>
      <protection/>
    </xf>
    <xf numFmtId="0" fontId="10" fillId="0" borderId="127" xfId="61" applyFont="1" applyFill="1" applyBorder="1" applyAlignment="1">
      <alignment horizontal="center" vertical="center"/>
      <protection/>
    </xf>
    <xf numFmtId="0" fontId="9" fillId="0" borderId="253" xfId="61" applyFont="1" applyFill="1" applyBorder="1" applyAlignment="1">
      <alignment horizontal="center" vertical="center" wrapText="1"/>
      <protection/>
    </xf>
    <xf numFmtId="0" fontId="9" fillId="0" borderId="149" xfId="61" applyFont="1" applyFill="1" applyBorder="1" applyAlignment="1">
      <alignment horizontal="center" vertical="center"/>
      <protection/>
    </xf>
    <xf numFmtId="0" fontId="20" fillId="0" borderId="0" xfId="61" applyNumberFormat="1" applyFont="1" applyFill="1" applyBorder="1" applyAlignment="1">
      <alignment horizontal="center" vertical="center"/>
      <protection/>
    </xf>
    <xf numFmtId="0" fontId="20" fillId="0" borderId="22" xfId="61" applyNumberFormat="1" applyFont="1" applyFill="1" applyBorder="1" applyAlignment="1">
      <alignment horizontal="center" vertical="center"/>
      <protection/>
    </xf>
    <xf numFmtId="0" fontId="20" fillId="0" borderId="253" xfId="61" applyNumberFormat="1" applyFont="1" applyFill="1" applyBorder="1" applyAlignment="1">
      <alignment horizontal="center" vertical="center"/>
      <protection/>
    </xf>
    <xf numFmtId="0" fontId="20" fillId="0" borderId="149" xfId="61" applyNumberFormat="1" applyFont="1" applyFill="1" applyBorder="1" applyAlignment="1">
      <alignment horizontal="center" vertical="center"/>
      <protection/>
    </xf>
    <xf numFmtId="0" fontId="20" fillId="0" borderId="10" xfId="61" applyNumberFormat="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 shrinkToFit="1"/>
      <protection/>
    </xf>
    <xf numFmtId="0" fontId="9" fillId="0" borderId="22" xfId="61" applyFont="1" applyFill="1" applyBorder="1" applyAlignment="1">
      <alignment horizontal="center" vertical="center" shrinkToFit="1"/>
      <protection/>
    </xf>
    <xf numFmtId="0" fontId="12" fillId="0" borderId="10" xfId="61" applyFont="1" applyFill="1" applyBorder="1" applyAlignment="1">
      <alignment horizontal="center" vertical="top" wrapText="1"/>
      <protection/>
    </xf>
    <xf numFmtId="0" fontId="9" fillId="0" borderId="127" xfId="61" applyFont="1" applyFill="1" applyBorder="1" applyAlignment="1">
      <alignment horizontal="center"/>
      <protection/>
    </xf>
    <xf numFmtId="0" fontId="9" fillId="0" borderId="266" xfId="61" applyFont="1" applyFill="1" applyBorder="1" applyAlignment="1">
      <alignment horizontal="center"/>
      <protection/>
    </xf>
    <xf numFmtId="0" fontId="9" fillId="0" borderId="144" xfId="61" applyFont="1" applyFill="1" applyBorder="1" applyAlignment="1">
      <alignment horizontal="center"/>
      <protection/>
    </xf>
    <xf numFmtId="183" fontId="9" fillId="0" borderId="14" xfId="61" applyNumberFormat="1" applyFont="1" applyFill="1" applyBorder="1" applyAlignment="1">
      <alignment horizontal="right" indent="1"/>
      <protection/>
    </xf>
    <xf numFmtId="183" fontId="9" fillId="0" borderId="0" xfId="61" applyNumberFormat="1" applyFont="1" applyFill="1" applyBorder="1" applyAlignment="1">
      <alignment horizontal="right" indent="1"/>
      <protection/>
    </xf>
    <xf numFmtId="193" fontId="9" fillId="0" borderId="0" xfId="49" applyNumberFormat="1" applyFont="1" applyFill="1" applyBorder="1" applyAlignment="1">
      <alignment horizontal="right" indent="1"/>
    </xf>
    <xf numFmtId="38" fontId="9" fillId="0" borderId="39" xfId="49" applyFont="1" applyFill="1" applyBorder="1" applyAlignment="1">
      <alignment horizontal="center"/>
    </xf>
    <xf numFmtId="38" fontId="9" fillId="0" borderId="0" xfId="49" applyFont="1" applyFill="1" applyBorder="1" applyAlignment="1">
      <alignment horizontal="center"/>
    </xf>
    <xf numFmtId="183" fontId="9" fillId="0" borderId="31" xfId="61" applyNumberFormat="1" applyFont="1" applyFill="1" applyBorder="1" applyAlignment="1">
      <alignment horizontal="right" indent="1"/>
      <protection/>
    </xf>
    <xf numFmtId="183" fontId="9" fillId="0" borderId="30" xfId="61" applyNumberFormat="1" applyFont="1" applyFill="1" applyBorder="1" applyAlignment="1">
      <alignment horizontal="right" indent="1"/>
      <protection/>
    </xf>
    <xf numFmtId="193" fontId="9" fillId="0" borderId="30" xfId="49" applyNumberFormat="1" applyFont="1" applyFill="1" applyBorder="1" applyAlignment="1">
      <alignment horizontal="right" indent="1"/>
    </xf>
    <xf numFmtId="38" fontId="9" fillId="0" borderId="30" xfId="49" applyFont="1" applyFill="1" applyBorder="1" applyAlignment="1">
      <alignment horizontal="center"/>
    </xf>
    <xf numFmtId="0" fontId="12" fillId="0" borderId="10" xfId="61" applyFont="1" applyFill="1" applyBorder="1" applyAlignment="1">
      <alignment vertical="top" wrapText="1"/>
      <protection/>
    </xf>
    <xf numFmtId="0" fontId="20" fillId="0" borderId="144" xfId="61" applyNumberFormat="1" applyFont="1" applyFill="1" applyBorder="1" applyAlignment="1">
      <alignment horizontal="center" vertical="center"/>
      <protection/>
    </xf>
    <xf numFmtId="0" fontId="20" fillId="0" borderId="266" xfId="61" applyNumberFormat="1" applyFont="1" applyFill="1" applyBorder="1" applyAlignment="1">
      <alignment horizontal="center" vertical="center"/>
      <protection/>
    </xf>
    <xf numFmtId="0" fontId="20" fillId="0" borderId="144" xfId="61" applyNumberFormat="1" applyFont="1" applyFill="1" applyBorder="1" applyAlignment="1">
      <alignment horizontal="center" vertical="center" shrinkToFit="1"/>
      <protection/>
    </xf>
    <xf numFmtId="0" fontId="20" fillId="0" borderId="266" xfId="61" applyNumberFormat="1" applyFont="1" applyFill="1" applyBorder="1" applyAlignment="1">
      <alignment horizontal="center" vertical="center" shrinkToFit="1"/>
      <protection/>
    </xf>
    <xf numFmtId="0" fontId="9" fillId="0" borderId="144" xfId="61" applyFont="1" applyFill="1" applyBorder="1" applyAlignment="1">
      <alignment horizontal="center" vertical="center" shrinkToFit="1"/>
      <protection/>
    </xf>
    <xf numFmtId="0" fontId="9" fillId="0" borderId="266" xfId="61" applyFont="1" applyFill="1" applyBorder="1" applyAlignment="1">
      <alignment horizontal="center" vertical="center" shrinkToFit="1"/>
      <protection/>
    </xf>
    <xf numFmtId="0" fontId="20" fillId="0" borderId="127" xfId="61" applyNumberFormat="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horizontal="right"/>
      <protection/>
    </xf>
    <xf numFmtId="0" fontId="9" fillId="0" borderId="30" xfId="61" applyFont="1" applyFill="1" applyBorder="1" applyAlignment="1">
      <alignment horizontal="right"/>
      <protection/>
    </xf>
    <xf numFmtId="0" fontId="9" fillId="0" borderId="15" xfId="61" applyFont="1" applyFill="1" applyBorder="1" applyAlignment="1">
      <alignment horizontal="right" vertical="center"/>
      <protection/>
    </xf>
    <xf numFmtId="0" fontId="9" fillId="0" borderId="15" xfId="61" applyFont="1" applyFill="1" applyBorder="1" applyAlignment="1">
      <alignment vertical="center"/>
      <protection/>
    </xf>
    <xf numFmtId="0" fontId="9" fillId="0" borderId="234" xfId="61" applyFont="1" applyFill="1" applyBorder="1" applyAlignment="1">
      <alignment horizontal="center" vertical="center"/>
      <protection/>
    </xf>
    <xf numFmtId="0" fontId="9" fillId="0" borderId="144" xfId="61" applyFont="1" applyFill="1" applyBorder="1" applyAlignment="1">
      <alignment horizontal="center" vertical="center"/>
      <protection/>
    </xf>
    <xf numFmtId="0" fontId="9" fillId="0" borderId="266" xfId="61" applyFont="1" applyFill="1" applyBorder="1" applyAlignment="1">
      <alignment horizontal="center" vertical="center"/>
      <protection/>
    </xf>
    <xf numFmtId="0" fontId="9" fillId="0" borderId="146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131" xfId="61" applyFont="1" applyFill="1" applyBorder="1" applyAlignment="1">
      <alignment horizontal="center" vertical="center"/>
      <protection/>
    </xf>
    <xf numFmtId="0" fontId="9" fillId="0" borderId="131" xfId="61" applyFont="1" applyFill="1" applyBorder="1" applyAlignment="1">
      <alignment vertical="center"/>
      <protection/>
    </xf>
    <xf numFmtId="0" fontId="10" fillId="0" borderId="267" xfId="61" applyFont="1" applyFill="1" applyBorder="1" applyAlignment="1">
      <alignment horizontal="left" vertical="distributed" wrapText="1"/>
      <protection/>
    </xf>
    <xf numFmtId="0" fontId="13" fillId="0" borderId="268" xfId="61" applyFill="1" applyBorder="1">
      <alignment/>
      <protection/>
    </xf>
    <xf numFmtId="0" fontId="13" fillId="0" borderId="269" xfId="61" applyFill="1" applyBorder="1">
      <alignment/>
      <protection/>
    </xf>
    <xf numFmtId="0" fontId="13" fillId="0" borderId="270" xfId="61" applyFill="1" applyBorder="1">
      <alignment/>
      <protection/>
    </xf>
    <xf numFmtId="0" fontId="13" fillId="0" borderId="271" xfId="61" applyFill="1" applyBorder="1">
      <alignment/>
      <protection/>
    </xf>
    <xf numFmtId="0" fontId="13" fillId="0" borderId="272" xfId="61" applyFill="1" applyBorder="1">
      <alignment/>
      <protection/>
    </xf>
    <xf numFmtId="0" fontId="10" fillId="0" borderId="132" xfId="61" applyFont="1" applyFill="1" applyBorder="1" applyAlignment="1">
      <alignment horizontal="center" vertical="center"/>
      <protection/>
    </xf>
    <xf numFmtId="0" fontId="10" fillId="0" borderId="73" xfId="61" applyFont="1" applyFill="1" applyBorder="1" applyAlignment="1">
      <alignment horizontal="center" vertical="center"/>
      <protection/>
    </xf>
    <xf numFmtId="0" fontId="10" fillId="0" borderId="146" xfId="61" applyFont="1" applyFill="1" applyBorder="1" applyAlignment="1">
      <alignment horizontal="center" vertical="center"/>
      <protection/>
    </xf>
    <xf numFmtId="0" fontId="10" fillId="0" borderId="125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10" fillId="0" borderId="70" xfId="61" applyFont="1" applyFill="1" applyBorder="1" applyAlignment="1">
      <alignment horizontal="center" vertical="center"/>
      <protection/>
    </xf>
    <xf numFmtId="0" fontId="10" fillId="0" borderId="133" xfId="61" applyFont="1" applyFill="1" applyBorder="1" applyAlignment="1">
      <alignment horizontal="center" vertical="center"/>
      <protection/>
    </xf>
    <xf numFmtId="0" fontId="20" fillId="0" borderId="144" xfId="61" applyFont="1" applyFill="1" applyBorder="1" applyAlignment="1">
      <alignment horizontal="center" vertical="center"/>
      <protection/>
    </xf>
    <xf numFmtId="0" fontId="20" fillId="0" borderId="127" xfId="61" applyFont="1" applyFill="1" applyBorder="1" applyAlignment="1">
      <alignment horizontal="center" vertical="center"/>
      <protection/>
    </xf>
    <xf numFmtId="0" fontId="9" fillId="0" borderId="132" xfId="61" applyFont="1" applyFill="1" applyBorder="1" applyAlignment="1">
      <alignment horizontal="center" vertical="center" textRotation="255" shrinkToFit="1"/>
      <protection/>
    </xf>
    <xf numFmtId="0" fontId="9" fillId="0" borderId="126" xfId="61" applyFont="1" applyFill="1" applyBorder="1" applyAlignment="1">
      <alignment horizontal="distributed" vertical="center"/>
      <protection/>
    </xf>
    <xf numFmtId="0" fontId="9" fillId="0" borderId="134" xfId="61" applyFont="1" applyFill="1" applyBorder="1" applyAlignment="1">
      <alignment horizontal="distributed" vertical="center"/>
      <protection/>
    </xf>
    <xf numFmtId="0" fontId="9" fillId="0" borderId="23" xfId="61" applyFont="1" applyFill="1" applyBorder="1" applyAlignment="1">
      <alignment horizontal="distributed" vertical="center"/>
      <protection/>
    </xf>
    <xf numFmtId="0" fontId="20" fillId="0" borderId="273" xfId="61" applyFont="1" applyFill="1" applyBorder="1" applyAlignment="1">
      <alignment horizontal="center" vertical="center" shrinkToFit="1"/>
      <protection/>
    </xf>
    <xf numFmtId="0" fontId="20" fillId="0" borderId="136" xfId="61" applyFont="1" applyFill="1" applyBorder="1" applyAlignment="1">
      <alignment horizontal="center" vertical="center"/>
      <protection/>
    </xf>
    <xf numFmtId="0" fontId="20" fillId="0" borderId="253" xfId="61" applyFont="1" applyFill="1" applyBorder="1" applyAlignment="1">
      <alignment horizontal="center" vertical="center" wrapText="1"/>
      <protection/>
    </xf>
    <xf numFmtId="0" fontId="12" fillId="0" borderId="0" xfId="61" applyFont="1" applyFill="1" applyAlignment="1">
      <alignment horizontal="left" vertical="top" wrapText="1"/>
      <protection/>
    </xf>
    <xf numFmtId="0" fontId="9" fillId="0" borderId="260" xfId="61" applyFont="1" applyFill="1" applyBorder="1" applyAlignment="1">
      <alignment horizontal="distributed" vertical="center"/>
      <protection/>
    </xf>
    <xf numFmtId="0" fontId="9" fillId="0" borderId="274" xfId="61" applyFont="1" applyFill="1" applyBorder="1" applyAlignment="1">
      <alignment horizontal="distributed" vertical="center"/>
      <protection/>
    </xf>
    <xf numFmtId="0" fontId="9" fillId="0" borderId="275" xfId="61" applyFont="1" applyFill="1" applyBorder="1" applyAlignment="1">
      <alignment horizontal="center" vertical="center"/>
      <protection/>
    </xf>
    <xf numFmtId="0" fontId="9" fillId="0" borderId="124" xfId="61" applyFont="1" applyFill="1" applyBorder="1" applyAlignment="1">
      <alignment horizontal="center" vertical="center"/>
      <protection/>
    </xf>
    <xf numFmtId="0" fontId="20" fillId="0" borderId="136" xfId="61" applyFont="1" applyFill="1" applyBorder="1" applyAlignment="1">
      <alignment horizontal="center" vertical="center" shrinkToFit="1"/>
      <protection/>
    </xf>
    <xf numFmtId="0" fontId="20" fillId="0" borderId="150" xfId="61" applyFont="1" applyFill="1" applyBorder="1" applyAlignment="1">
      <alignment horizontal="center" vertical="center" wrapText="1"/>
      <protection/>
    </xf>
    <xf numFmtId="3" fontId="9" fillId="0" borderId="75" xfId="61" applyNumberFormat="1" applyFont="1" applyFill="1" applyBorder="1" applyAlignment="1">
      <alignment horizontal="right"/>
      <protection/>
    </xf>
    <xf numFmtId="0" fontId="13" fillId="0" borderId="75" xfId="61" applyFill="1" applyBorder="1" applyAlignment="1">
      <alignment horizontal="center"/>
      <protection/>
    </xf>
    <xf numFmtId="0" fontId="13" fillId="0" borderId="75" xfId="61" applyFill="1" applyBorder="1" applyAlignment="1">
      <alignment horizontal="distributed"/>
      <protection/>
    </xf>
    <xf numFmtId="0" fontId="13" fillId="0" borderId="276" xfId="61" applyFill="1" applyBorder="1" applyAlignment="1">
      <alignment/>
      <protection/>
    </xf>
    <xf numFmtId="3" fontId="13" fillId="0" borderId="277" xfId="61" applyNumberFormat="1" applyFill="1" applyBorder="1" applyAlignment="1">
      <alignment horizontal="right"/>
      <protection/>
    </xf>
    <xf numFmtId="3" fontId="13" fillId="0" borderId="75" xfId="61" applyNumberFormat="1" applyFill="1" applyBorder="1" applyAlignment="1">
      <alignment horizontal="right"/>
      <protection/>
    </xf>
    <xf numFmtId="3" fontId="20" fillId="0" borderId="39" xfId="61" applyNumberFormat="1" applyFont="1" applyFill="1" applyBorder="1" applyAlignment="1">
      <alignment horizontal="right"/>
      <protection/>
    </xf>
    <xf numFmtId="0" fontId="36" fillId="0" borderId="74" xfId="61" applyFont="1" applyFill="1" applyBorder="1" applyAlignment="1">
      <alignment horizontal="distributed"/>
      <protection/>
    </xf>
    <xf numFmtId="0" fontId="36" fillId="0" borderId="260" xfId="61" applyFont="1" applyFill="1" applyBorder="1" applyAlignment="1">
      <alignment horizontal="distributed"/>
      <protection/>
    </xf>
    <xf numFmtId="3" fontId="13" fillId="0" borderId="261" xfId="61" applyNumberFormat="1" applyFill="1" applyBorder="1" applyAlignment="1">
      <alignment horizontal="right"/>
      <protection/>
    </xf>
    <xf numFmtId="3" fontId="13" fillId="0" borderId="74" xfId="61" applyNumberFormat="1" applyFill="1" applyBorder="1" applyAlignment="1">
      <alignment horizontal="right"/>
      <protection/>
    </xf>
    <xf numFmtId="3" fontId="17" fillId="0" borderId="74" xfId="61" applyNumberFormat="1" applyFont="1" applyFill="1" applyBorder="1" applyAlignment="1">
      <alignment horizontal="right"/>
      <protection/>
    </xf>
    <xf numFmtId="0" fontId="13" fillId="0" borderId="74" xfId="61" applyFill="1" applyBorder="1" applyAlignment="1">
      <alignment horizontal="right"/>
      <protection/>
    </xf>
    <xf numFmtId="3" fontId="9" fillId="0" borderId="74" xfId="61" applyNumberFormat="1" applyFont="1" applyFill="1" applyBorder="1" applyAlignment="1">
      <alignment horizontal="right"/>
      <protection/>
    </xf>
    <xf numFmtId="0" fontId="9" fillId="0" borderId="74" xfId="61" applyFont="1" applyFill="1" applyBorder="1" applyAlignment="1">
      <alignment horizontal="right"/>
      <protection/>
    </xf>
    <xf numFmtId="0" fontId="13" fillId="0" borderId="126" xfId="61" applyFill="1" applyBorder="1" applyAlignment="1">
      <alignment horizontal="distributed"/>
      <protection/>
    </xf>
    <xf numFmtId="0" fontId="13" fillId="0" borderId="134" xfId="61" applyFill="1" applyBorder="1" applyAlignment="1">
      <alignment horizontal="distributed"/>
      <protection/>
    </xf>
    <xf numFmtId="3" fontId="13" fillId="0" borderId="105" xfId="61" applyNumberFormat="1" applyFill="1" applyBorder="1" applyAlignment="1">
      <alignment horizontal="right"/>
      <protection/>
    </xf>
    <xf numFmtId="3" fontId="13" fillId="0" borderId="39" xfId="61" applyNumberFormat="1" applyFill="1" applyBorder="1" applyAlignment="1">
      <alignment horizontal="right"/>
      <protection/>
    </xf>
    <xf numFmtId="3" fontId="17" fillId="0" borderId="39" xfId="61" applyNumberFormat="1" applyFont="1" applyFill="1" applyBorder="1" applyAlignment="1">
      <alignment horizontal="right"/>
      <protection/>
    </xf>
    <xf numFmtId="3" fontId="20" fillId="0" borderId="45" xfId="61" applyNumberFormat="1" applyFont="1" applyFill="1" applyBorder="1" applyAlignment="1">
      <alignment horizontal="right"/>
      <protection/>
    </xf>
    <xf numFmtId="0" fontId="13" fillId="0" borderId="124" xfId="61" applyFill="1" applyBorder="1" applyAlignment="1">
      <alignment horizontal="distributed"/>
      <protection/>
    </xf>
    <xf numFmtId="0" fontId="13" fillId="0" borderId="136" xfId="61" applyFill="1" applyBorder="1" applyAlignment="1">
      <alignment horizontal="distributed"/>
      <protection/>
    </xf>
    <xf numFmtId="3" fontId="13" fillId="0" borderId="128" xfId="61" applyNumberFormat="1" applyFill="1" applyBorder="1" applyAlignment="1">
      <alignment horizontal="right"/>
      <protection/>
    </xf>
    <xf numFmtId="3" fontId="13" fillId="0" borderId="92" xfId="61" applyNumberFormat="1" applyFill="1" applyBorder="1" applyAlignment="1">
      <alignment horizontal="right"/>
      <protection/>
    </xf>
    <xf numFmtId="3" fontId="9" fillId="0" borderId="92" xfId="61" applyNumberFormat="1" applyFont="1" applyFill="1" applyBorder="1" applyAlignment="1">
      <alignment horizontal="right"/>
      <protection/>
    </xf>
    <xf numFmtId="0" fontId="13" fillId="0" borderId="50" xfId="61" applyFill="1" applyBorder="1" applyAlignment="1">
      <alignment horizontal="distributed"/>
      <protection/>
    </xf>
    <xf numFmtId="0" fontId="13" fillId="0" borderId="135" xfId="61" applyFill="1" applyBorder="1" applyAlignment="1">
      <alignment horizontal="distributed"/>
      <protection/>
    </xf>
    <xf numFmtId="3" fontId="13" fillId="0" borderId="51" xfId="61" applyNumberFormat="1" applyFill="1" applyBorder="1" applyAlignment="1">
      <alignment horizontal="right"/>
      <protection/>
    </xf>
    <xf numFmtId="3" fontId="13" fillId="0" borderId="45" xfId="61" applyNumberFormat="1" applyFill="1" applyBorder="1" applyAlignment="1">
      <alignment horizontal="right"/>
      <protection/>
    </xf>
    <xf numFmtId="3" fontId="17" fillId="0" borderId="45" xfId="61" applyNumberFormat="1" applyFont="1" applyFill="1" applyBorder="1" applyAlignment="1">
      <alignment horizontal="right"/>
      <protection/>
    </xf>
    <xf numFmtId="0" fontId="13" fillId="0" borderId="22" xfId="61" applyFill="1" applyBorder="1" applyAlignment="1">
      <alignment horizontal="distributed"/>
      <protection/>
    </xf>
    <xf numFmtId="0" fontId="13" fillId="0" borderId="23" xfId="61" applyFill="1" applyBorder="1" applyAlignment="1">
      <alignment horizontal="distributed"/>
      <protection/>
    </xf>
    <xf numFmtId="3" fontId="13" fillId="0" borderId="14" xfId="61" applyNumberFormat="1" applyFill="1" applyBorder="1" applyAlignment="1">
      <alignment horizontal="right"/>
      <protection/>
    </xf>
    <xf numFmtId="3" fontId="13" fillId="0" borderId="0" xfId="61" applyNumberFormat="1" applyFill="1" applyAlignment="1">
      <alignment horizontal="right"/>
      <protection/>
    </xf>
    <xf numFmtId="3" fontId="17" fillId="0" borderId="0" xfId="61" applyNumberFormat="1" applyFont="1" applyFill="1" applyBorder="1" applyAlignment="1">
      <alignment horizontal="right"/>
      <protection/>
    </xf>
    <xf numFmtId="3" fontId="20" fillId="0" borderId="0" xfId="61" applyNumberFormat="1" applyFont="1" applyFill="1" applyBorder="1" applyAlignment="1">
      <alignment horizontal="right"/>
      <protection/>
    </xf>
    <xf numFmtId="0" fontId="9" fillId="0" borderId="150" xfId="61" applyFont="1" applyFill="1" applyBorder="1" applyAlignment="1">
      <alignment horizontal="center" vertical="center"/>
      <protection/>
    </xf>
    <xf numFmtId="0" fontId="9" fillId="0" borderId="60" xfId="61" applyFont="1" applyFill="1" applyBorder="1" applyAlignment="1">
      <alignment horizontal="center" vertical="center"/>
      <protection/>
    </xf>
    <xf numFmtId="0" fontId="13" fillId="0" borderId="60" xfId="61" applyFill="1" applyBorder="1">
      <alignment/>
      <protection/>
    </xf>
    <xf numFmtId="0" fontId="13" fillId="0" borderId="39" xfId="61" applyFill="1" applyBorder="1" applyAlignment="1">
      <alignment horizontal="right"/>
      <protection/>
    </xf>
    <xf numFmtId="0" fontId="13" fillId="0" borderId="0" xfId="61" applyFill="1" applyBorder="1" applyAlignment="1">
      <alignment/>
      <protection/>
    </xf>
    <xf numFmtId="0" fontId="13" fillId="0" borderId="22" xfId="61" applyFill="1" applyBorder="1" applyAlignment="1">
      <alignment/>
      <protection/>
    </xf>
    <xf numFmtId="0" fontId="13" fillId="0" borderId="253" xfId="61" applyFill="1" applyBorder="1" applyAlignment="1">
      <alignment horizontal="center" vertical="center" wrapText="1" readingOrder="1"/>
      <protection/>
    </xf>
    <xf numFmtId="0" fontId="13" fillId="0" borderId="149" xfId="61" applyFill="1" applyBorder="1" applyAlignment="1">
      <alignment horizontal="center" vertical="center" readingOrder="1"/>
      <protection/>
    </xf>
    <xf numFmtId="0" fontId="13" fillId="0" borderId="150" xfId="61" applyFill="1" applyBorder="1" applyAlignment="1">
      <alignment horizontal="center" vertical="center" readingOrder="1"/>
      <protection/>
    </xf>
    <xf numFmtId="0" fontId="13" fillId="0" borderId="124" xfId="61" applyFill="1" applyBorder="1" applyAlignment="1">
      <alignment horizontal="center" vertical="center" readingOrder="1"/>
      <protection/>
    </xf>
    <xf numFmtId="0" fontId="13" fillId="0" borderId="253" xfId="61" applyFill="1" applyBorder="1" applyAlignment="1">
      <alignment horizontal="center" vertical="center" wrapText="1"/>
      <protection/>
    </xf>
    <xf numFmtId="0" fontId="13" fillId="0" borderId="149" xfId="61" applyFill="1" applyBorder="1" applyAlignment="1">
      <alignment horizontal="center" vertical="center"/>
      <protection/>
    </xf>
    <xf numFmtId="0" fontId="13" fillId="0" borderId="150" xfId="61" applyFill="1" applyBorder="1" applyAlignment="1">
      <alignment horizontal="center" vertical="center"/>
      <protection/>
    </xf>
    <xf numFmtId="3" fontId="20" fillId="0" borderId="74" xfId="61" applyNumberFormat="1" applyFont="1" applyFill="1" applyBorder="1" applyAlignment="1">
      <alignment horizontal="right"/>
      <protection/>
    </xf>
    <xf numFmtId="0" fontId="13" fillId="0" borderId="278" xfId="61" applyFill="1" applyBorder="1" applyAlignment="1">
      <alignment horizontal="center"/>
      <protection/>
    </xf>
    <xf numFmtId="0" fontId="13" fillId="0" borderId="278" xfId="61" applyFill="1" applyBorder="1" applyAlignment="1">
      <alignment horizontal="distributed"/>
      <protection/>
    </xf>
    <xf numFmtId="0" fontId="13" fillId="0" borderId="230" xfId="61" applyFill="1" applyBorder="1" applyAlignment="1">
      <alignment/>
      <protection/>
    </xf>
    <xf numFmtId="3" fontId="13" fillId="0" borderId="0" xfId="61" applyNumberFormat="1" applyFill="1" applyBorder="1" applyAlignment="1">
      <alignment horizontal="right"/>
      <protection/>
    </xf>
    <xf numFmtId="0" fontId="13" fillId="0" borderId="0" xfId="61" applyFill="1" applyBorder="1" applyAlignment="1">
      <alignment horizontal="right"/>
      <protection/>
    </xf>
    <xf numFmtId="0" fontId="35" fillId="0" borderId="0" xfId="61" applyFont="1" applyFill="1" applyBorder="1" applyAlignment="1">
      <alignment horizontal="center" vertical="center"/>
      <protection/>
    </xf>
    <xf numFmtId="0" fontId="13" fillId="0" borderId="30" xfId="61" applyFill="1" applyBorder="1" applyAlignment="1">
      <alignment horizontal="center" vertical="center"/>
      <protection/>
    </xf>
    <xf numFmtId="0" fontId="13" fillId="0" borderId="58" xfId="61" applyFill="1" applyBorder="1" applyAlignment="1">
      <alignment horizontal="center" vertical="center"/>
      <protection/>
    </xf>
    <xf numFmtId="0" fontId="13" fillId="0" borderId="123" xfId="61" applyFill="1" applyBorder="1" applyAlignment="1">
      <alignment horizontal="right"/>
      <protection/>
    </xf>
    <xf numFmtId="0" fontId="20" fillId="0" borderId="39" xfId="61" applyFont="1" applyFill="1" applyBorder="1" applyAlignment="1">
      <alignment horizontal="right"/>
      <protection/>
    </xf>
    <xf numFmtId="0" fontId="13" fillId="0" borderId="67" xfId="61" applyFill="1" applyBorder="1" applyAlignment="1">
      <alignment horizontal="right"/>
      <protection/>
    </xf>
    <xf numFmtId="0" fontId="13" fillId="0" borderId="30" xfId="61" applyFill="1" applyBorder="1" applyAlignment="1">
      <alignment horizontal="right"/>
      <protection/>
    </xf>
    <xf numFmtId="3" fontId="9" fillId="0" borderId="30" xfId="61" applyNumberFormat="1" applyFont="1" applyFill="1" applyBorder="1" applyAlignment="1">
      <alignment horizontal="right"/>
      <protection/>
    </xf>
    <xf numFmtId="0" fontId="35" fillId="0" borderId="39" xfId="61" applyFont="1" applyFill="1" applyBorder="1" applyAlignment="1">
      <alignment horizontal="center" vertical="center"/>
      <protection/>
    </xf>
    <xf numFmtId="0" fontId="35" fillId="0" borderId="279" xfId="61" applyFont="1" applyFill="1" applyBorder="1" applyAlignment="1">
      <alignment horizontal="center" vertical="center"/>
      <protection/>
    </xf>
    <xf numFmtId="0" fontId="35" fillId="0" borderId="29" xfId="61" applyFont="1" applyFill="1" applyBorder="1" applyAlignment="1">
      <alignment horizontal="center" vertical="center"/>
      <protection/>
    </xf>
    <xf numFmtId="0" fontId="35" fillId="0" borderId="60" xfId="61" applyFont="1" applyFill="1" applyBorder="1" applyAlignment="1">
      <alignment horizontal="center" vertical="center"/>
      <protection/>
    </xf>
    <xf numFmtId="0" fontId="35" fillId="0" borderId="61" xfId="61" applyFont="1" applyFill="1" applyBorder="1" applyAlignment="1">
      <alignment horizontal="center" vertical="center"/>
      <protection/>
    </xf>
    <xf numFmtId="0" fontId="13" fillId="0" borderId="13" xfId="61" applyFill="1" applyBorder="1" applyAlignment="1">
      <alignment horizontal="right"/>
      <protection/>
    </xf>
    <xf numFmtId="3" fontId="9" fillId="0" borderId="39" xfId="61" applyNumberFormat="1" applyFont="1" applyFill="1" applyBorder="1" applyAlignment="1">
      <alignment horizontal="right"/>
      <protection/>
    </xf>
    <xf numFmtId="0" fontId="9" fillId="0" borderId="39" xfId="61" applyFont="1" applyFill="1" applyBorder="1" applyAlignment="1">
      <alignment horizontal="right"/>
      <protection/>
    </xf>
    <xf numFmtId="3" fontId="9" fillId="0" borderId="0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0" fontId="13" fillId="0" borderId="115" xfId="61" applyFill="1" applyBorder="1" applyAlignment="1">
      <alignment horizontal="right"/>
      <protection/>
    </xf>
    <xf numFmtId="0" fontId="13" fillId="0" borderId="60" xfId="61" applyFill="1" applyBorder="1" applyAlignment="1">
      <alignment horizontal="right"/>
      <protection/>
    </xf>
    <xf numFmtId="3" fontId="9" fillId="0" borderId="60" xfId="61" applyNumberFormat="1" applyFont="1" applyFill="1" applyBorder="1" applyAlignment="1">
      <alignment horizontal="right"/>
      <protection/>
    </xf>
    <xf numFmtId="0" fontId="9" fillId="0" borderId="60" xfId="61" applyFont="1" applyFill="1" applyBorder="1" applyAlignment="1">
      <alignment horizontal="right"/>
      <protection/>
    </xf>
    <xf numFmtId="0" fontId="13" fillId="0" borderId="81" xfId="61" applyFill="1" applyBorder="1" applyAlignment="1">
      <alignment horizontal="right"/>
      <protection/>
    </xf>
    <xf numFmtId="0" fontId="13" fillId="0" borderId="82" xfId="61" applyFill="1" applyBorder="1" applyAlignment="1">
      <alignment horizontal="right"/>
      <protection/>
    </xf>
    <xf numFmtId="0" fontId="13" fillId="0" borderId="0" xfId="61" applyFill="1" applyAlignment="1">
      <alignment horizontal="right"/>
      <protection/>
    </xf>
    <xf numFmtId="0" fontId="13" fillId="0" borderId="70" xfId="61" applyFill="1" applyBorder="1" applyAlignment="1">
      <alignment horizontal="right"/>
      <protection/>
    </xf>
    <xf numFmtId="0" fontId="35" fillId="0" borderId="10" xfId="61" applyFont="1" applyFill="1" applyBorder="1" applyAlignment="1">
      <alignment horizontal="center" vertical="center"/>
      <protection/>
    </xf>
    <xf numFmtId="0" fontId="35" fillId="0" borderId="252" xfId="61" applyFont="1" applyFill="1" applyBorder="1" applyAlignment="1">
      <alignment horizontal="center" vertical="center"/>
      <protection/>
    </xf>
    <xf numFmtId="0" fontId="13" fillId="0" borderId="11" xfId="61" applyFill="1" applyBorder="1" applyAlignment="1">
      <alignment horizontal="right"/>
      <protection/>
    </xf>
    <xf numFmtId="0" fontId="13" fillId="0" borderId="15" xfId="61" applyFill="1" applyBorder="1" applyAlignment="1">
      <alignment horizontal="right"/>
      <protection/>
    </xf>
    <xf numFmtId="3" fontId="9" fillId="0" borderId="15" xfId="61" applyNumberFormat="1" applyFont="1" applyFill="1" applyBorder="1" applyAlignment="1">
      <alignment horizontal="right"/>
      <protection/>
    </xf>
    <xf numFmtId="0" fontId="9" fillId="0" borderId="15" xfId="61" applyFont="1" applyFill="1" applyBorder="1" applyAlignment="1">
      <alignment horizontal="right"/>
      <protection/>
    </xf>
    <xf numFmtId="3" fontId="9" fillId="0" borderId="0" xfId="61" applyNumberFormat="1" applyFont="1" applyFill="1" applyAlignment="1">
      <alignment horizontal="right"/>
      <protection/>
    </xf>
    <xf numFmtId="0" fontId="13" fillId="0" borderId="21" xfId="61" applyFill="1" applyBorder="1" applyAlignment="1">
      <alignment horizontal="right"/>
      <protection/>
    </xf>
    <xf numFmtId="0" fontId="13" fillId="0" borderId="89" xfId="61" applyFill="1" applyBorder="1" applyAlignment="1">
      <alignment horizontal="right"/>
      <protection/>
    </xf>
    <xf numFmtId="0" fontId="9" fillId="0" borderId="90" xfId="61" applyFont="1" applyFill="1" applyBorder="1" applyAlignment="1">
      <alignment horizontal="center" vertical="center"/>
      <protection/>
    </xf>
    <xf numFmtId="3" fontId="10" fillId="0" borderId="0" xfId="61" applyNumberFormat="1" applyFont="1" applyFill="1" applyBorder="1" applyAlignment="1">
      <alignment horizontal="center" vertical="center"/>
      <protection/>
    </xf>
    <xf numFmtId="0" fontId="10" fillId="0" borderId="30" xfId="61" applyFont="1" applyFill="1" applyBorder="1" applyAlignment="1">
      <alignment horizontal="center" vertical="center"/>
      <protection/>
    </xf>
    <xf numFmtId="0" fontId="10" fillId="0" borderId="56" xfId="61" applyFont="1" applyFill="1" applyBorder="1" applyAlignment="1">
      <alignment horizontal="center" vertical="center"/>
      <protection/>
    </xf>
    <xf numFmtId="3" fontId="10" fillId="0" borderId="30" xfId="61" applyNumberFormat="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0" fillId="0" borderId="280" xfId="61" applyFont="1" applyFill="1" applyBorder="1" applyAlignment="1">
      <alignment horizontal="center" vertical="center"/>
      <protection/>
    </xf>
    <xf numFmtId="0" fontId="10" fillId="0" borderId="39" xfId="61" applyFont="1" applyFill="1" applyBorder="1" applyAlignment="1">
      <alignment horizontal="center" vertical="center"/>
      <protection/>
    </xf>
    <xf numFmtId="0" fontId="10" fillId="0" borderId="126" xfId="61" applyFont="1" applyFill="1" applyBorder="1" applyAlignment="1">
      <alignment horizontal="center" vertical="center"/>
      <protection/>
    </xf>
    <xf numFmtId="3" fontId="10" fillId="0" borderId="39" xfId="61" applyNumberFormat="1" applyFont="1" applyFill="1" applyBorder="1" applyAlignment="1">
      <alignment horizontal="center" vertical="center"/>
      <protection/>
    </xf>
    <xf numFmtId="3" fontId="10" fillId="0" borderId="281" xfId="61" applyNumberFormat="1" applyFont="1" applyFill="1" applyBorder="1" applyAlignment="1">
      <alignment horizontal="center" vertical="center"/>
      <protection/>
    </xf>
    <xf numFmtId="185" fontId="10" fillId="0" borderId="31" xfId="61" applyNumberFormat="1" applyFont="1" applyFill="1" applyBorder="1" applyAlignment="1">
      <alignment horizontal="right" vertical="center"/>
      <protection/>
    </xf>
    <xf numFmtId="185" fontId="10" fillId="0" borderId="3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0" fillId="0" borderId="149" xfId="61" applyFont="1" applyFill="1" applyBorder="1" applyAlignment="1">
      <alignment horizontal="center" vertical="center"/>
      <protection/>
    </xf>
    <xf numFmtId="0" fontId="10" fillId="0" borderId="60" xfId="61" applyFont="1" applyFill="1" applyBorder="1" applyAlignment="1">
      <alignment horizontal="center" vertical="center"/>
      <protection/>
    </xf>
    <xf numFmtId="0" fontId="12" fillId="0" borderId="273" xfId="61" applyFont="1" applyFill="1" applyBorder="1" applyAlignment="1">
      <alignment horizontal="center" vertical="center" wrapText="1"/>
      <protection/>
    </xf>
    <xf numFmtId="0" fontId="12" fillId="0" borderId="136" xfId="61" applyFont="1" applyFill="1" applyBorder="1" applyAlignment="1">
      <alignment horizontal="center" vertical="center" wrapText="1"/>
      <protection/>
    </xf>
    <xf numFmtId="185" fontId="10" fillId="0" borderId="14" xfId="61" applyNumberFormat="1" applyFont="1" applyFill="1" applyBorder="1" applyAlignment="1">
      <alignment horizontal="right" vertical="center"/>
      <protection/>
    </xf>
    <xf numFmtId="185" fontId="10" fillId="0" borderId="0" xfId="61" applyNumberFormat="1" applyFont="1" applyFill="1" applyBorder="1" applyAlignment="1">
      <alignment horizontal="right" vertical="center"/>
      <protection/>
    </xf>
    <xf numFmtId="0" fontId="12" fillId="0" borderId="125" xfId="61" applyFont="1" applyFill="1" applyBorder="1" applyAlignment="1">
      <alignment horizontal="center" vertical="center"/>
      <protection/>
    </xf>
    <xf numFmtId="0" fontId="12" fillId="0" borderId="132" xfId="61" applyFont="1" applyFill="1" applyBorder="1" applyAlignment="1">
      <alignment horizontal="center" vertical="center"/>
      <protection/>
    </xf>
    <xf numFmtId="0" fontId="10" fillId="0" borderId="282" xfId="61" applyFont="1" applyFill="1" applyBorder="1" applyAlignment="1">
      <alignment horizontal="center" vertical="center"/>
      <protection/>
    </xf>
    <xf numFmtId="0" fontId="9" fillId="0" borderId="82" xfId="61" applyFont="1" applyFill="1" applyBorder="1" applyAlignment="1">
      <alignment vertical="center"/>
      <protection/>
    </xf>
    <xf numFmtId="0" fontId="9" fillId="0" borderId="35" xfId="61" applyFont="1" applyFill="1" applyBorder="1" applyAlignment="1">
      <alignment horizontal="distributed" vertical="center"/>
      <protection/>
    </xf>
    <xf numFmtId="0" fontId="38" fillId="0" borderId="0" xfId="61" applyFont="1" applyFill="1" applyAlignment="1">
      <alignment horizontal="center" vertical="center" shrinkToFit="1"/>
      <protection/>
    </xf>
    <xf numFmtId="0" fontId="9" fillId="0" borderId="0" xfId="61" applyFont="1" applyFill="1" applyAlignment="1">
      <alignment horizontal="distributed" vertical="center" shrinkToFit="1"/>
      <protection/>
    </xf>
    <xf numFmtId="0" fontId="9" fillId="0" borderId="107" xfId="61" applyFont="1" applyFill="1" applyBorder="1" applyAlignment="1">
      <alignment horizontal="center" vertical="center"/>
      <protection/>
    </xf>
    <xf numFmtId="0" fontId="9" fillId="0" borderId="107" xfId="61" applyFont="1" applyFill="1" applyBorder="1" applyAlignment="1">
      <alignment vertical="center"/>
      <protection/>
    </xf>
    <xf numFmtId="0" fontId="9" fillId="0" borderId="86" xfId="61" applyFont="1" applyFill="1" applyBorder="1" applyAlignment="1">
      <alignment vertical="center"/>
      <protection/>
    </xf>
    <xf numFmtId="0" fontId="9" fillId="0" borderId="27" xfId="61" applyFont="1" applyFill="1" applyBorder="1" applyAlignment="1">
      <alignment vertical="center"/>
      <protection/>
    </xf>
    <xf numFmtId="0" fontId="9" fillId="0" borderId="22" xfId="61" applyFont="1" applyFill="1" applyBorder="1" applyAlignment="1">
      <alignment vertical="center"/>
      <protection/>
    </xf>
    <xf numFmtId="3" fontId="12" fillId="0" borderId="0" xfId="61" applyNumberFormat="1" applyFont="1" applyFill="1" applyAlignment="1">
      <alignment horizontal="right"/>
      <protection/>
    </xf>
    <xf numFmtId="3" fontId="12" fillId="0" borderId="70" xfId="61" applyNumberFormat="1" applyFont="1" applyFill="1" applyBorder="1" applyAlignment="1">
      <alignment horizontal="right"/>
      <protection/>
    </xf>
    <xf numFmtId="0" fontId="9" fillId="0" borderId="16" xfId="61" applyFont="1" applyFill="1" applyBorder="1">
      <alignment/>
      <protection/>
    </xf>
    <xf numFmtId="3" fontId="9" fillId="0" borderId="11" xfId="61" applyNumberFormat="1" applyFont="1" applyFill="1" applyBorder="1" applyAlignment="1">
      <alignment horizontal="left"/>
      <protection/>
    </xf>
    <xf numFmtId="3" fontId="9" fillId="0" borderId="15" xfId="61" applyNumberFormat="1" applyFont="1" applyFill="1" applyBorder="1" applyAlignment="1">
      <alignment horizontal="left"/>
      <protection/>
    </xf>
    <xf numFmtId="3" fontId="9" fillId="0" borderId="283" xfId="61" applyNumberFormat="1" applyFont="1" applyFill="1" applyBorder="1" applyAlignment="1">
      <alignment horizontal="center" vertical="center"/>
      <protection/>
    </xf>
    <xf numFmtId="3" fontId="9" fillId="0" borderId="182" xfId="61" applyNumberFormat="1" applyFont="1" applyFill="1" applyBorder="1" applyAlignment="1">
      <alignment horizontal="center" vertical="center"/>
      <protection/>
    </xf>
    <xf numFmtId="3" fontId="9" fillId="0" borderId="284" xfId="61" applyNumberFormat="1" applyFont="1" applyFill="1" applyBorder="1" applyAlignment="1">
      <alignment horizontal="center" vertical="center"/>
      <protection/>
    </xf>
    <xf numFmtId="3" fontId="9" fillId="0" borderId="285" xfId="61" applyNumberFormat="1" applyFont="1" applyFill="1" applyBorder="1" applyAlignment="1">
      <alignment horizontal="center" vertical="center"/>
      <protection/>
    </xf>
    <xf numFmtId="3" fontId="9" fillId="0" borderId="231" xfId="61" applyNumberFormat="1" applyFont="1" applyFill="1" applyBorder="1" applyAlignment="1">
      <alignment horizontal="center" vertical="center"/>
      <protection/>
    </xf>
    <xf numFmtId="3" fontId="9" fillId="0" borderId="232" xfId="61" applyNumberFormat="1" applyFont="1" applyFill="1" applyBorder="1" applyAlignment="1">
      <alignment horizontal="center" vertical="center"/>
      <protection/>
    </xf>
    <xf numFmtId="3" fontId="9" fillId="0" borderId="286" xfId="61" applyNumberFormat="1" applyFont="1" applyFill="1" applyBorder="1" applyAlignment="1">
      <alignment horizontal="center" vertical="center"/>
      <protection/>
    </xf>
    <xf numFmtId="3" fontId="9" fillId="0" borderId="287" xfId="61" applyNumberFormat="1" applyFont="1" applyFill="1" applyBorder="1" applyAlignment="1">
      <alignment horizontal="center" vertical="center"/>
      <protection/>
    </xf>
    <xf numFmtId="3" fontId="9" fillId="0" borderId="14" xfId="61" applyNumberFormat="1" applyFont="1" applyFill="1" applyBorder="1" applyAlignment="1">
      <alignment horizontal="right" indent="2"/>
      <protection/>
    </xf>
    <xf numFmtId="3" fontId="9" fillId="0" borderId="142" xfId="61" applyNumberFormat="1" applyFont="1" applyFill="1" applyBorder="1" applyAlignment="1">
      <alignment horizontal="right" indent="2"/>
      <protection/>
    </xf>
    <xf numFmtId="3" fontId="9" fillId="0" borderId="0" xfId="61" applyNumberFormat="1" applyFont="1" applyFill="1" applyBorder="1" applyAlignment="1">
      <alignment horizontal="right" indent="2"/>
      <protection/>
    </xf>
    <xf numFmtId="0" fontId="9" fillId="0" borderId="0" xfId="61" applyFont="1" applyFill="1" applyBorder="1" applyAlignment="1">
      <alignment horizontal="right" indent="2"/>
      <protection/>
    </xf>
    <xf numFmtId="3" fontId="9" fillId="0" borderId="259" xfId="61" applyNumberFormat="1" applyFont="1" applyFill="1" applyBorder="1" applyAlignment="1">
      <alignment horizontal="right" indent="2"/>
      <protection/>
    </xf>
    <xf numFmtId="3" fontId="9" fillId="0" borderId="171" xfId="61" applyNumberFormat="1" applyFont="1" applyFill="1" applyBorder="1" applyAlignment="1">
      <alignment horizontal="right" indent="2"/>
      <protection/>
    </xf>
    <xf numFmtId="3" fontId="9" fillId="0" borderId="175" xfId="61" applyNumberFormat="1" applyFont="1" applyFill="1" applyBorder="1" applyAlignment="1">
      <alignment horizontal="right" indent="2"/>
      <protection/>
    </xf>
    <xf numFmtId="0" fontId="9" fillId="0" borderId="70" xfId="61" applyFont="1" applyFill="1" applyBorder="1" applyAlignment="1">
      <alignment horizontal="right" indent="2"/>
      <protection/>
    </xf>
    <xf numFmtId="3" fontId="9" fillId="0" borderId="70" xfId="61" applyNumberFormat="1" applyFont="1" applyFill="1" applyBorder="1" applyAlignment="1">
      <alignment horizontal="right" indent="2"/>
      <protection/>
    </xf>
    <xf numFmtId="3" fontId="9" fillId="0" borderId="235" xfId="61" applyNumberFormat="1" applyFont="1" applyFill="1" applyBorder="1" applyAlignment="1">
      <alignment horizontal="center"/>
      <protection/>
    </xf>
    <xf numFmtId="3" fontId="9" fillId="0" borderId="288" xfId="61" applyNumberFormat="1" applyFont="1" applyFill="1" applyBorder="1" applyAlignment="1">
      <alignment horizontal="center"/>
      <protection/>
    </xf>
    <xf numFmtId="3" fontId="9" fillId="0" borderId="289" xfId="61" applyNumberFormat="1" applyFont="1" applyFill="1" applyBorder="1" applyAlignment="1">
      <alignment horizontal="center"/>
      <protection/>
    </xf>
    <xf numFmtId="3" fontId="9" fillId="0" borderId="165" xfId="61" applyNumberFormat="1" applyFont="1" applyFill="1" applyBorder="1" applyAlignment="1">
      <alignment horizontal="center"/>
      <protection/>
    </xf>
    <xf numFmtId="3" fontId="9" fillId="0" borderId="91" xfId="61" applyNumberFormat="1" applyFont="1" applyFill="1" applyBorder="1" applyAlignment="1">
      <alignment horizontal="center"/>
      <protection/>
    </xf>
    <xf numFmtId="183" fontId="9" fillId="0" borderId="142" xfId="61" applyNumberFormat="1" applyFont="1" applyFill="1" applyBorder="1" applyAlignment="1">
      <alignment horizontal="right" indent="1"/>
      <protection/>
    </xf>
    <xf numFmtId="3" fontId="9" fillId="0" borderId="169" xfId="61" applyNumberFormat="1" applyFont="1" applyFill="1" applyBorder="1" applyAlignment="1">
      <alignment horizontal="right" indent="2"/>
      <protection/>
    </xf>
    <xf numFmtId="183" fontId="9" fillId="0" borderId="259" xfId="61" applyNumberFormat="1" applyFont="1" applyFill="1" applyBorder="1" applyAlignment="1">
      <alignment horizontal="right" indent="1"/>
      <protection/>
    </xf>
    <xf numFmtId="183" fontId="9" fillId="0" borderId="171" xfId="61" applyNumberFormat="1" applyFont="1" applyFill="1" applyBorder="1" applyAlignment="1">
      <alignment horizontal="right" indent="1"/>
      <protection/>
    </xf>
    <xf numFmtId="0" fontId="20" fillId="0" borderId="22" xfId="61" applyFont="1" applyFill="1" applyBorder="1" applyAlignment="1">
      <alignment horizontal="center" vertical="center"/>
      <protection/>
    </xf>
    <xf numFmtId="0" fontId="20" fillId="0" borderId="56" xfId="61" applyFont="1" applyFill="1" applyBorder="1" applyAlignment="1">
      <alignment horizontal="center" vertical="center"/>
      <protection/>
    </xf>
    <xf numFmtId="0" fontId="24" fillId="0" borderId="273" xfId="61" applyFont="1" applyFill="1" applyBorder="1" applyAlignment="1">
      <alignment horizontal="center" vertical="center" shrinkToFit="1"/>
      <protection/>
    </xf>
    <xf numFmtId="0" fontId="9" fillId="0" borderId="136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 wrapText="1"/>
      <protection/>
    </xf>
    <xf numFmtId="0" fontId="20" fillId="0" borderId="139" xfId="61" applyFont="1" applyFill="1" applyBorder="1" applyAlignment="1">
      <alignment horizontal="center" vertical="center"/>
      <protection/>
    </xf>
    <xf numFmtId="0" fontId="20" fillId="0" borderId="137" xfId="6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horizontal="center" vertical="center"/>
      <protection/>
    </xf>
    <xf numFmtId="0" fontId="20" fillId="0" borderId="60" xfId="61" applyFont="1" applyFill="1" applyBorder="1" applyAlignment="1">
      <alignment horizontal="center" vertical="center"/>
      <protection/>
    </xf>
    <xf numFmtId="0" fontId="20" fillId="0" borderId="273" xfId="61" applyFont="1" applyFill="1" applyBorder="1" applyAlignment="1">
      <alignment horizontal="center" vertical="center" wrapText="1"/>
      <protection/>
    </xf>
    <xf numFmtId="0" fontId="20" fillId="0" borderId="149" xfId="61" applyFont="1" applyFill="1" applyBorder="1" applyAlignment="1">
      <alignment horizontal="center" vertical="center" wrapText="1" shrinkToFit="1"/>
      <protection/>
    </xf>
    <xf numFmtId="0" fontId="20" fillId="0" borderId="253" xfId="61" applyFont="1" applyFill="1" applyBorder="1" applyAlignment="1">
      <alignment horizontal="center" vertical="center" wrapText="1" shrinkToFit="1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" fillId="0" borderId="0" xfId="62" applyFill="1" applyBorder="1" applyAlignment="1">
      <alignment horizontal="right" vertical="center"/>
      <protection/>
    </xf>
    <xf numFmtId="0" fontId="20" fillId="0" borderId="150" xfId="62" applyFont="1" applyFill="1" applyBorder="1" applyAlignment="1">
      <alignment horizontal="center" vertical="center"/>
      <protection/>
    </xf>
    <xf numFmtId="0" fontId="20" fillId="0" borderId="60" xfId="62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horizontal="left"/>
      <protection/>
    </xf>
    <xf numFmtId="0" fontId="9" fillId="0" borderId="290" xfId="61" applyFont="1" applyFill="1" applyBorder="1" applyAlignment="1">
      <alignment horizontal="center" vertical="distributed" textRotation="255"/>
      <protection/>
    </xf>
    <xf numFmtId="0" fontId="13" fillId="0" borderId="214" xfId="61" applyFill="1" applyBorder="1" applyAlignment="1">
      <alignment horizontal="center" vertical="distributed" textRotation="255"/>
      <protection/>
    </xf>
    <xf numFmtId="0" fontId="13" fillId="0" borderId="291" xfId="61" applyFill="1" applyBorder="1" applyAlignment="1">
      <alignment horizontal="center" vertical="distributed" textRotation="255"/>
      <protection/>
    </xf>
    <xf numFmtId="0" fontId="20" fillId="0" borderId="163" xfId="61" applyFont="1" applyFill="1" applyBorder="1" applyAlignment="1">
      <alignment horizontal="distributed" vertical="center"/>
      <protection/>
    </xf>
    <xf numFmtId="0" fontId="20" fillId="0" borderId="14" xfId="61" applyFont="1" applyFill="1" applyBorder="1" applyAlignment="1">
      <alignment horizontal="distributed" vertical="center"/>
      <protection/>
    </xf>
    <xf numFmtId="0" fontId="20" fillId="0" borderId="150" xfId="61" applyFont="1" applyFill="1" applyBorder="1" applyAlignment="1">
      <alignment horizontal="distributed" vertical="center"/>
      <protection/>
    </xf>
    <xf numFmtId="0" fontId="9" fillId="0" borderId="105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/>
      <protection/>
    </xf>
    <xf numFmtId="0" fontId="9" fillId="0" borderId="150" xfId="61" applyFont="1" applyFill="1" applyBorder="1" applyAlignment="1">
      <alignment horizontal="distributed" vertical="center"/>
      <protection/>
    </xf>
    <xf numFmtId="0" fontId="9" fillId="0" borderId="136" xfId="61" applyFont="1" applyFill="1" applyBorder="1" applyAlignment="1">
      <alignment horizontal="distributed" vertical="center"/>
      <protection/>
    </xf>
    <xf numFmtId="0" fontId="9" fillId="0" borderId="134" xfId="61" applyFont="1" applyFill="1" applyBorder="1" applyAlignment="1">
      <alignment vertical="center"/>
      <protection/>
    </xf>
    <xf numFmtId="0" fontId="13" fillId="0" borderId="23" xfId="61" applyFill="1" applyBorder="1" applyAlignment="1">
      <alignment vertical="center"/>
      <protection/>
    </xf>
    <xf numFmtId="0" fontId="13" fillId="0" borderId="136" xfId="61" applyFill="1" applyBorder="1" applyAlignment="1">
      <alignment vertical="center"/>
      <protection/>
    </xf>
    <xf numFmtId="0" fontId="9" fillId="0" borderId="213" xfId="61" applyFont="1" applyFill="1" applyBorder="1" applyAlignment="1">
      <alignment horizontal="distributed" vertical="center"/>
      <protection/>
    </xf>
    <xf numFmtId="0" fontId="9" fillId="0" borderId="220" xfId="61" applyFont="1" applyFill="1" applyBorder="1" applyAlignment="1">
      <alignment horizontal="distributed" vertical="center"/>
      <protection/>
    </xf>
    <xf numFmtId="0" fontId="20" fillId="0" borderId="10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9" fillId="0" borderId="150" xfId="61" applyFont="1" applyFill="1" applyBorder="1" applyAlignment="1">
      <alignment vertical="center"/>
      <protection/>
    </xf>
    <xf numFmtId="0" fontId="9" fillId="0" borderId="292" xfId="61" applyFont="1" applyFill="1" applyBorder="1" applyAlignment="1">
      <alignment horizontal="center" vertical="distributed" textRotation="255"/>
      <protection/>
    </xf>
    <xf numFmtId="0" fontId="9" fillId="0" borderId="293" xfId="61" applyFont="1" applyFill="1" applyBorder="1" applyAlignment="1">
      <alignment horizontal="center" vertical="distributed" textRotation="255"/>
      <protection/>
    </xf>
    <xf numFmtId="0" fontId="9" fillId="0" borderId="294" xfId="61" applyFont="1" applyFill="1" applyBorder="1" applyAlignment="1">
      <alignment horizontal="center" vertical="distributed" textRotation="255"/>
      <protection/>
    </xf>
    <xf numFmtId="177" fontId="9" fillId="0" borderId="295" xfId="58" applyFont="1" applyFill="1" applyBorder="1" applyAlignment="1">
      <alignment horizontal="distributed" vertical="center"/>
    </xf>
    <xf numFmtId="177" fontId="9" fillId="0" borderId="213" xfId="58" applyFont="1" applyFill="1" applyBorder="1" applyAlignment="1">
      <alignment horizontal="distributed" vertical="center"/>
    </xf>
    <xf numFmtId="0" fontId="9" fillId="0" borderId="296" xfId="61" applyFont="1" applyFill="1" applyBorder="1" applyAlignment="1">
      <alignment horizontal="center"/>
      <protection/>
    </xf>
    <xf numFmtId="0" fontId="9" fillId="0" borderId="208" xfId="61" applyFont="1" applyFill="1" applyBorder="1" applyAlignment="1">
      <alignment horizontal="center"/>
      <protection/>
    </xf>
    <xf numFmtId="57" fontId="9" fillId="0" borderId="23" xfId="61" applyNumberFormat="1" applyFont="1" applyFill="1" applyBorder="1" applyAlignment="1">
      <alignment horizontal="center" vertical="center"/>
      <protection/>
    </xf>
    <xf numFmtId="57" fontId="9" fillId="0" borderId="136" xfId="61" applyNumberFormat="1" applyFont="1" applyFill="1" applyBorder="1" applyAlignment="1">
      <alignment horizontal="center" vertical="center"/>
      <protection/>
    </xf>
    <xf numFmtId="0" fontId="9" fillId="0" borderId="212" xfId="61" applyFont="1" applyFill="1" applyBorder="1" applyAlignment="1">
      <alignment horizontal="left" vertical="center"/>
      <protection/>
    </xf>
    <xf numFmtId="0" fontId="9" fillId="0" borderId="215" xfId="61" applyFont="1" applyFill="1" applyBorder="1" applyAlignment="1">
      <alignment horizontal="left"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219" xfId="61" applyFont="1" applyFill="1" applyBorder="1" applyAlignment="1">
      <alignment horizontal="distributed" vertical="center"/>
      <protection/>
    </xf>
    <xf numFmtId="0" fontId="9" fillId="0" borderId="214" xfId="61" applyFont="1" applyFill="1" applyBorder="1" applyAlignment="1">
      <alignment horizontal="center" vertical="distributed" textRotation="255"/>
      <protection/>
    </xf>
    <xf numFmtId="0" fontId="9" fillId="0" borderId="81" xfId="61" applyFont="1" applyFill="1" applyBorder="1" applyAlignment="1">
      <alignment horizontal="distributed" vertical="center"/>
      <protection/>
    </xf>
    <xf numFmtId="0" fontId="9" fillId="0" borderId="115" xfId="61" applyFont="1" applyFill="1" applyBorder="1" applyAlignment="1">
      <alignment horizontal="distributed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212" xfId="61" applyFont="1" applyFill="1" applyBorder="1" applyAlignment="1">
      <alignment vertical="center"/>
      <protection/>
    </xf>
    <xf numFmtId="0" fontId="18" fillId="0" borderId="0" xfId="61" applyFont="1" applyFill="1" applyAlignment="1">
      <alignment horizontal="left"/>
      <protection/>
    </xf>
    <xf numFmtId="0" fontId="9" fillId="0" borderId="297" xfId="61" applyFont="1" applyFill="1" applyBorder="1" applyAlignment="1">
      <alignment horizontal="center" vertical="distributed" textRotation="255"/>
      <protection/>
    </xf>
    <xf numFmtId="0" fontId="9" fillId="0" borderId="295" xfId="61" applyFont="1" applyFill="1" applyBorder="1" applyAlignment="1">
      <alignment horizontal="distributed" vertical="center"/>
      <protection/>
    </xf>
    <xf numFmtId="0" fontId="9" fillId="0" borderId="232" xfId="61" applyFont="1" applyFill="1" applyBorder="1" applyAlignment="1">
      <alignment horizontal="distributed" vertical="center"/>
      <protection/>
    </xf>
    <xf numFmtId="0" fontId="9" fillId="0" borderId="87" xfId="61" applyFont="1" applyFill="1" applyBorder="1" applyAlignment="1">
      <alignment horizontal="center" vertical="center"/>
      <protection/>
    </xf>
    <xf numFmtId="0" fontId="9" fillId="0" borderId="182" xfId="61" applyFont="1" applyFill="1" applyBorder="1" applyAlignment="1">
      <alignment horizontal="distributed" vertical="center"/>
      <protection/>
    </xf>
    <xf numFmtId="0" fontId="9" fillId="0" borderId="298" xfId="61" applyFont="1" applyFill="1" applyBorder="1" applyAlignment="1">
      <alignment horizontal="left" vertical="center"/>
      <protection/>
    </xf>
    <xf numFmtId="0" fontId="9" fillId="0" borderId="213" xfId="61" applyFont="1" applyFill="1" applyBorder="1" applyAlignment="1">
      <alignment horizontal="distributed" vertical="center" shrinkToFit="1"/>
      <protection/>
    </xf>
    <xf numFmtId="0" fontId="9" fillId="0" borderId="232" xfId="61" applyFont="1" applyFill="1" applyBorder="1" applyAlignment="1">
      <alignment horizontal="distributed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Ｈ１５さんりーな" xfId="63"/>
    <cellStyle name="標準_Sheet1" xfId="64"/>
    <cellStyle name="Followed Hyperlink" xfId="65"/>
    <cellStyle name="良い" xfId="6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381000"/>
          <a:ext cx="13430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381000"/>
          <a:ext cx="13430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13</xdr:row>
      <xdr:rowOff>200025</xdr:rowOff>
    </xdr:from>
    <xdr:to>
      <xdr:col>3</xdr:col>
      <xdr:colOff>9525</xdr:colOff>
      <xdr:row>16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295275" y="3600450"/>
          <a:ext cx="16192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152400</xdr:rowOff>
    </xdr:from>
    <xdr:to>
      <xdr:col>2</xdr:col>
      <xdr:colOff>0</xdr:colOff>
      <xdr:row>20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304800" y="4629150"/>
          <a:ext cx="1066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152400</xdr:rowOff>
    </xdr:from>
    <xdr:to>
      <xdr:col>2</xdr:col>
      <xdr:colOff>0</xdr:colOff>
      <xdr:row>20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304800" y="4629150"/>
          <a:ext cx="1066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962025</xdr:colOff>
      <xdr:row>5</xdr:row>
      <xdr:rowOff>9525</xdr:rowOff>
    </xdr:to>
    <xdr:sp>
      <xdr:nvSpPr>
        <xdr:cNvPr id="3" name="Line 6"/>
        <xdr:cNvSpPr>
          <a:spLocks/>
        </xdr:cNvSpPr>
      </xdr:nvSpPr>
      <xdr:spPr>
        <a:xfrm flipH="1" flipV="1">
          <a:off x="295275" y="647700"/>
          <a:ext cx="962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962025</xdr:colOff>
      <xdr:row>33</xdr:row>
      <xdr:rowOff>9525</xdr:rowOff>
    </xdr:to>
    <xdr:sp>
      <xdr:nvSpPr>
        <xdr:cNvPr id="4" name="Line 6"/>
        <xdr:cNvSpPr>
          <a:spLocks/>
        </xdr:cNvSpPr>
      </xdr:nvSpPr>
      <xdr:spPr>
        <a:xfrm flipH="1" flipV="1">
          <a:off x="295275" y="8229600"/>
          <a:ext cx="962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209550</xdr:rowOff>
    </xdr:to>
    <xdr:sp>
      <xdr:nvSpPr>
        <xdr:cNvPr id="1" name="Line 2"/>
        <xdr:cNvSpPr>
          <a:spLocks/>
        </xdr:cNvSpPr>
      </xdr:nvSpPr>
      <xdr:spPr>
        <a:xfrm>
          <a:off x="304800" y="285750"/>
          <a:ext cx="10572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>
          <a:off x="314325" y="41529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3" name="Line 10"/>
        <xdr:cNvSpPr>
          <a:spLocks/>
        </xdr:cNvSpPr>
      </xdr:nvSpPr>
      <xdr:spPr>
        <a:xfrm>
          <a:off x="314325" y="41529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10668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52387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504825"/>
          <a:ext cx="1381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086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0</xdr:rowOff>
    </xdr:from>
    <xdr:to>
      <xdr:col>1</xdr:col>
      <xdr:colOff>647700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086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0</xdr:rowOff>
    </xdr:from>
    <xdr:to>
      <xdr:col>1</xdr:col>
      <xdr:colOff>647700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9086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190500</xdr:rowOff>
    </xdr:from>
    <xdr:to>
      <xdr:col>3</xdr:col>
      <xdr:colOff>0</xdr:colOff>
      <xdr:row>20</xdr:row>
      <xdr:rowOff>0</xdr:rowOff>
    </xdr:to>
    <xdr:sp>
      <xdr:nvSpPr>
        <xdr:cNvPr id="4" name="直線コネクタ 4"/>
        <xdr:cNvSpPr>
          <a:spLocks/>
        </xdr:cNvSpPr>
      </xdr:nvSpPr>
      <xdr:spPr>
        <a:xfrm flipH="1" flipV="1">
          <a:off x="28575" y="3228975"/>
          <a:ext cx="12001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2</xdr:col>
      <xdr:colOff>533400</xdr:colOff>
      <xdr:row>31</xdr:row>
      <xdr:rowOff>9525</xdr:rowOff>
    </xdr:to>
    <xdr:sp>
      <xdr:nvSpPr>
        <xdr:cNvPr id="5" name="直線コネクタ 5"/>
        <xdr:cNvSpPr>
          <a:spLocks/>
        </xdr:cNvSpPr>
      </xdr:nvSpPr>
      <xdr:spPr>
        <a:xfrm flipH="1" flipV="1">
          <a:off x="9525" y="5229225"/>
          <a:ext cx="1209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190500</xdr:rowOff>
    </xdr:from>
    <xdr:to>
      <xdr:col>2</xdr:col>
      <xdr:colOff>533400</xdr:colOff>
      <xdr:row>42</xdr:row>
      <xdr:rowOff>0</xdr:rowOff>
    </xdr:to>
    <xdr:sp>
      <xdr:nvSpPr>
        <xdr:cNvPr id="6" name="直線コネクタ 6"/>
        <xdr:cNvSpPr>
          <a:spLocks/>
        </xdr:cNvSpPr>
      </xdr:nvSpPr>
      <xdr:spPr>
        <a:xfrm flipH="1" flipV="1">
          <a:off x="9525" y="7362825"/>
          <a:ext cx="1209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1</xdr:col>
      <xdr:colOff>0</xdr:colOff>
      <xdr:row>3</xdr:row>
      <xdr:rowOff>323850</xdr:rowOff>
    </xdr:to>
    <xdr:sp>
      <xdr:nvSpPr>
        <xdr:cNvPr id="1" name="Line 3"/>
        <xdr:cNvSpPr>
          <a:spLocks/>
        </xdr:cNvSpPr>
      </xdr:nvSpPr>
      <xdr:spPr>
        <a:xfrm>
          <a:off x="28575" y="390525"/>
          <a:ext cx="1638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3</xdr:row>
      <xdr:rowOff>323850</xdr:rowOff>
    </xdr:to>
    <xdr:sp>
      <xdr:nvSpPr>
        <xdr:cNvPr id="2" name="Line 4"/>
        <xdr:cNvSpPr>
          <a:spLocks/>
        </xdr:cNvSpPr>
      </xdr:nvSpPr>
      <xdr:spPr>
        <a:xfrm>
          <a:off x="28575" y="390525"/>
          <a:ext cx="1638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view="pageBreakPreview" zoomScale="85" zoomScaleSheetLayoutView="85" zoomScalePageLayoutView="0" workbookViewId="0" topLeftCell="A1">
      <selection activeCell="I1" sqref="I1"/>
    </sheetView>
  </sheetViews>
  <sheetFormatPr defaultColWidth="11.875" defaultRowHeight="9.75" customHeight="1"/>
  <cols>
    <col min="1" max="1" width="7.625" style="2" customWidth="1"/>
    <col min="2" max="2" width="7.875" style="2" customWidth="1"/>
    <col min="3" max="5" width="9.375" style="2" customWidth="1"/>
    <col min="6" max="17" width="8.375" style="2" customWidth="1"/>
    <col min="18" max="18" width="8.125" style="2" customWidth="1"/>
    <col min="19" max="19" width="12.875" style="2" customWidth="1"/>
    <col min="20" max="22" width="7.50390625" style="2" customWidth="1"/>
    <col min="23" max="16384" width="11.875" style="2" customWidth="1"/>
  </cols>
  <sheetData>
    <row r="1" spans="1:22" ht="24" customHeight="1" thickBot="1">
      <c r="A1" s="13" t="s">
        <v>38</v>
      </c>
      <c r="T1" s="16"/>
      <c r="U1" s="12"/>
      <c r="V1" s="17" t="s">
        <v>39</v>
      </c>
    </row>
    <row r="2" spans="1:22" s="4" customFormat="1" ht="21.75" customHeight="1">
      <c r="A2" s="24" t="s">
        <v>0</v>
      </c>
      <c r="B2" s="1088" t="s">
        <v>1</v>
      </c>
      <c r="C2" s="1092" t="s">
        <v>2</v>
      </c>
      <c r="D2" s="1096"/>
      <c r="E2" s="1091"/>
      <c r="F2" s="1092" t="s">
        <v>3</v>
      </c>
      <c r="G2" s="1091"/>
      <c r="H2" s="1092" t="s">
        <v>4</v>
      </c>
      <c r="I2" s="1091"/>
      <c r="J2" s="1092" t="s">
        <v>5</v>
      </c>
      <c r="K2" s="1093"/>
      <c r="L2" s="1090" t="s">
        <v>6</v>
      </c>
      <c r="M2" s="1091"/>
      <c r="N2" s="1092" t="s">
        <v>7</v>
      </c>
      <c r="O2" s="1091"/>
      <c r="P2" s="1092" t="s">
        <v>8</v>
      </c>
      <c r="Q2" s="1091"/>
      <c r="R2" s="1094" t="s">
        <v>9</v>
      </c>
      <c r="S2" s="14" t="s">
        <v>10</v>
      </c>
      <c r="T2" s="1092" t="s">
        <v>11</v>
      </c>
      <c r="U2" s="1096"/>
      <c r="V2" s="1096"/>
    </row>
    <row r="3" spans="1:22" s="4" customFormat="1" ht="21.75" customHeight="1">
      <c r="A3" s="25" t="s">
        <v>12</v>
      </c>
      <c r="B3" s="1089"/>
      <c r="C3" s="26" t="s">
        <v>13</v>
      </c>
      <c r="D3" s="26" t="s">
        <v>14</v>
      </c>
      <c r="E3" s="27" t="s">
        <v>15</v>
      </c>
      <c r="F3" s="26" t="s">
        <v>14</v>
      </c>
      <c r="G3" s="26" t="s">
        <v>15</v>
      </c>
      <c r="H3" s="26" t="s">
        <v>14</v>
      </c>
      <c r="I3" s="26" t="s">
        <v>15</v>
      </c>
      <c r="J3" s="26" t="s">
        <v>14</v>
      </c>
      <c r="K3" s="28" t="s">
        <v>15</v>
      </c>
      <c r="L3" s="29" t="s">
        <v>14</v>
      </c>
      <c r="M3" s="26" t="s">
        <v>15</v>
      </c>
      <c r="N3" s="26" t="s">
        <v>14</v>
      </c>
      <c r="O3" s="26" t="s">
        <v>15</v>
      </c>
      <c r="P3" s="26" t="s">
        <v>14</v>
      </c>
      <c r="Q3" s="26" t="s">
        <v>15</v>
      </c>
      <c r="R3" s="1095"/>
      <c r="S3" s="30" t="s">
        <v>16</v>
      </c>
      <c r="T3" s="26" t="s">
        <v>17</v>
      </c>
      <c r="U3" s="26" t="s">
        <v>14</v>
      </c>
      <c r="V3" s="26" t="s">
        <v>15</v>
      </c>
    </row>
    <row r="4" spans="1:22" s="4" customFormat="1" ht="27" customHeight="1">
      <c r="A4" s="49" t="s">
        <v>43</v>
      </c>
      <c r="B4" s="18">
        <v>22</v>
      </c>
      <c r="C4" s="21">
        <v>6591</v>
      </c>
      <c r="D4" s="19">
        <v>3364</v>
      </c>
      <c r="E4" s="19">
        <v>3227</v>
      </c>
      <c r="F4" s="20">
        <v>523</v>
      </c>
      <c r="G4" s="19">
        <v>523</v>
      </c>
      <c r="H4" s="19">
        <v>585</v>
      </c>
      <c r="I4" s="19">
        <v>587</v>
      </c>
      <c r="J4" s="19">
        <v>563</v>
      </c>
      <c r="K4" s="19">
        <v>486</v>
      </c>
      <c r="L4" s="19">
        <v>591</v>
      </c>
      <c r="M4" s="19">
        <v>540</v>
      </c>
      <c r="N4" s="19">
        <v>573</v>
      </c>
      <c r="O4" s="19">
        <v>540</v>
      </c>
      <c r="P4" s="19">
        <v>529</v>
      </c>
      <c r="Q4" s="19">
        <v>551</v>
      </c>
      <c r="R4" s="33">
        <v>256</v>
      </c>
      <c r="S4" s="23">
        <v>25.7</v>
      </c>
      <c r="T4" s="20">
        <v>420</v>
      </c>
      <c r="U4" s="19">
        <v>163</v>
      </c>
      <c r="V4" s="19">
        <v>257</v>
      </c>
    </row>
    <row r="5" spans="1:22" s="4" customFormat="1" ht="27" customHeight="1">
      <c r="A5" s="49" t="s">
        <v>44</v>
      </c>
      <c r="B5" s="18">
        <v>22</v>
      </c>
      <c r="C5" s="21">
        <v>6545</v>
      </c>
      <c r="D5" s="19">
        <v>3390</v>
      </c>
      <c r="E5" s="19">
        <v>3155</v>
      </c>
      <c r="F5" s="20">
        <v>554</v>
      </c>
      <c r="G5" s="19">
        <v>501</v>
      </c>
      <c r="H5" s="19">
        <v>535</v>
      </c>
      <c r="I5" s="19">
        <v>516</v>
      </c>
      <c r="J5" s="19">
        <v>585</v>
      </c>
      <c r="K5" s="19">
        <v>583</v>
      </c>
      <c r="L5" s="19">
        <v>552</v>
      </c>
      <c r="M5" s="19">
        <v>482</v>
      </c>
      <c r="N5" s="19">
        <v>588</v>
      </c>
      <c r="O5" s="19">
        <v>542</v>
      </c>
      <c r="P5" s="19">
        <v>576</v>
      </c>
      <c r="Q5" s="19">
        <v>531</v>
      </c>
      <c r="R5" s="33">
        <v>232</v>
      </c>
      <c r="S5" s="23">
        <v>28.211206896551722</v>
      </c>
      <c r="T5" s="20">
        <v>427</v>
      </c>
      <c r="U5" s="19">
        <v>177</v>
      </c>
      <c r="V5" s="19">
        <v>250</v>
      </c>
    </row>
    <row r="6" spans="1:22" s="4" customFormat="1" ht="27" customHeight="1">
      <c r="A6" s="49" t="s">
        <v>45</v>
      </c>
      <c r="B6" s="18">
        <v>22</v>
      </c>
      <c r="C6" s="21">
        <v>6497</v>
      </c>
      <c r="D6" s="19">
        <v>3366</v>
      </c>
      <c r="E6" s="19">
        <v>3131</v>
      </c>
      <c r="F6" s="22">
        <v>563</v>
      </c>
      <c r="G6" s="19">
        <v>520</v>
      </c>
      <c r="H6" s="19">
        <v>547</v>
      </c>
      <c r="I6" s="19">
        <v>498</v>
      </c>
      <c r="J6" s="19">
        <v>531</v>
      </c>
      <c r="K6" s="19">
        <v>523</v>
      </c>
      <c r="L6" s="19">
        <v>590</v>
      </c>
      <c r="M6" s="19">
        <v>576</v>
      </c>
      <c r="N6" s="19">
        <v>551</v>
      </c>
      <c r="O6" s="19">
        <v>484</v>
      </c>
      <c r="P6" s="19">
        <v>584</v>
      </c>
      <c r="Q6" s="19">
        <v>530</v>
      </c>
      <c r="R6" s="34">
        <v>237</v>
      </c>
      <c r="S6" s="23">
        <v>27.41350210970464</v>
      </c>
      <c r="T6" s="20">
        <v>433</v>
      </c>
      <c r="U6" s="19">
        <v>177</v>
      </c>
      <c r="V6" s="19">
        <v>256</v>
      </c>
    </row>
    <row r="7" spans="1:22" s="5" customFormat="1" ht="27" customHeight="1">
      <c r="A7" s="49" t="s">
        <v>46</v>
      </c>
      <c r="B7" s="18">
        <v>22</v>
      </c>
      <c r="C7" s="21">
        <v>6507</v>
      </c>
      <c r="D7" s="19">
        <v>3359</v>
      </c>
      <c r="E7" s="19">
        <v>3148</v>
      </c>
      <c r="F7" s="22">
        <v>571</v>
      </c>
      <c r="G7" s="19">
        <v>546</v>
      </c>
      <c r="H7" s="19">
        <v>560</v>
      </c>
      <c r="I7" s="19">
        <v>518</v>
      </c>
      <c r="J7" s="19">
        <v>549</v>
      </c>
      <c r="K7" s="19">
        <v>498</v>
      </c>
      <c r="L7" s="19">
        <v>527</v>
      </c>
      <c r="M7" s="19">
        <v>525</v>
      </c>
      <c r="N7" s="19">
        <v>592</v>
      </c>
      <c r="O7" s="19">
        <v>576</v>
      </c>
      <c r="P7" s="19">
        <v>560</v>
      </c>
      <c r="Q7" s="19">
        <v>485</v>
      </c>
      <c r="R7" s="22">
        <v>232</v>
      </c>
      <c r="S7" s="35">
        <v>28</v>
      </c>
      <c r="T7" s="20">
        <v>437</v>
      </c>
      <c r="U7" s="19">
        <v>174</v>
      </c>
      <c r="V7" s="19">
        <v>263</v>
      </c>
    </row>
    <row r="8" spans="1:22" s="5" customFormat="1" ht="27" customHeight="1">
      <c r="A8" s="49" t="s">
        <v>47</v>
      </c>
      <c r="B8" s="18">
        <v>22</v>
      </c>
      <c r="C8" s="21">
        <v>6581</v>
      </c>
      <c r="D8" s="21">
        <v>3366</v>
      </c>
      <c r="E8" s="21">
        <v>3215</v>
      </c>
      <c r="F8" s="31">
        <v>563</v>
      </c>
      <c r="G8" s="21">
        <v>553</v>
      </c>
      <c r="H8" s="21">
        <v>578</v>
      </c>
      <c r="I8" s="21">
        <v>547</v>
      </c>
      <c r="J8" s="21">
        <v>554</v>
      </c>
      <c r="K8" s="21">
        <v>508</v>
      </c>
      <c r="L8" s="21">
        <v>548</v>
      </c>
      <c r="M8" s="21">
        <v>502</v>
      </c>
      <c r="N8" s="21">
        <v>527</v>
      </c>
      <c r="O8" s="21">
        <v>531</v>
      </c>
      <c r="P8" s="21">
        <v>596</v>
      </c>
      <c r="Q8" s="21">
        <v>574</v>
      </c>
      <c r="R8" s="34">
        <v>234</v>
      </c>
      <c r="S8" s="23">
        <f>C8/R8</f>
        <v>28.123931623931625</v>
      </c>
      <c r="T8" s="20">
        <f>U8+V8</f>
        <v>440</v>
      </c>
      <c r="U8" s="19">
        <v>176</v>
      </c>
      <c r="V8" s="19">
        <v>264</v>
      </c>
    </row>
    <row r="9" spans="1:22" s="5" customFormat="1" ht="27" customHeight="1">
      <c r="A9" s="49" t="s">
        <v>48</v>
      </c>
      <c r="B9" s="18">
        <v>22</v>
      </c>
      <c r="C9" s="21">
        <v>6505</v>
      </c>
      <c r="D9" s="21">
        <v>3326</v>
      </c>
      <c r="E9" s="21">
        <v>3179</v>
      </c>
      <c r="F9" s="31">
        <v>545</v>
      </c>
      <c r="G9" s="21">
        <v>535</v>
      </c>
      <c r="H9" s="21">
        <v>563</v>
      </c>
      <c r="I9" s="21">
        <v>555</v>
      </c>
      <c r="J9" s="21">
        <v>581</v>
      </c>
      <c r="K9" s="21">
        <v>543</v>
      </c>
      <c r="L9" s="21">
        <v>558</v>
      </c>
      <c r="M9" s="21">
        <v>512</v>
      </c>
      <c r="N9" s="21">
        <v>547</v>
      </c>
      <c r="O9" s="21">
        <v>497</v>
      </c>
      <c r="P9" s="21">
        <v>532</v>
      </c>
      <c r="Q9" s="32">
        <v>537</v>
      </c>
      <c r="R9" s="22">
        <v>231</v>
      </c>
      <c r="S9" s="35">
        <f>C9/R9</f>
        <v>28.16017316017316</v>
      </c>
      <c r="T9" s="20">
        <v>439</v>
      </c>
      <c r="U9" s="19">
        <v>175</v>
      </c>
      <c r="V9" s="19">
        <v>264</v>
      </c>
    </row>
    <row r="10" spans="1:22" s="5" customFormat="1" ht="27" customHeight="1">
      <c r="A10" s="50" t="s">
        <v>49</v>
      </c>
      <c r="B10" s="36">
        <v>22</v>
      </c>
      <c r="C10" s="37">
        <f aca="true" t="shared" si="0" ref="C10:R10">SUM(C11:C32)</f>
        <v>6533</v>
      </c>
      <c r="D10" s="38">
        <f t="shared" si="0"/>
        <v>3324</v>
      </c>
      <c r="E10" s="48">
        <f t="shared" si="0"/>
        <v>3209</v>
      </c>
      <c r="F10" s="38">
        <f t="shared" si="0"/>
        <v>540</v>
      </c>
      <c r="G10" s="38">
        <f t="shared" si="0"/>
        <v>552</v>
      </c>
      <c r="H10" s="38">
        <f t="shared" si="0"/>
        <v>538</v>
      </c>
      <c r="I10" s="38">
        <f t="shared" si="0"/>
        <v>546</v>
      </c>
      <c r="J10" s="38">
        <f t="shared" si="0"/>
        <v>568</v>
      </c>
      <c r="K10" s="38">
        <f t="shared" si="0"/>
        <v>557</v>
      </c>
      <c r="L10" s="38">
        <f t="shared" si="0"/>
        <v>576</v>
      </c>
      <c r="M10" s="38">
        <f t="shared" si="0"/>
        <v>545</v>
      </c>
      <c r="N10" s="38">
        <f t="shared" si="0"/>
        <v>554</v>
      </c>
      <c r="O10" s="38">
        <f t="shared" si="0"/>
        <v>510</v>
      </c>
      <c r="P10" s="38">
        <f t="shared" si="0"/>
        <v>548</v>
      </c>
      <c r="Q10" s="38">
        <f t="shared" si="0"/>
        <v>499</v>
      </c>
      <c r="R10" s="39">
        <f t="shared" si="0"/>
        <v>269</v>
      </c>
      <c r="S10" s="40">
        <f>C10/R10</f>
        <v>24.286245353159853</v>
      </c>
      <c r="T10" s="41">
        <f>U10+V10</f>
        <v>433</v>
      </c>
      <c r="U10" s="42">
        <f>SUM(U11:U32)</f>
        <v>181</v>
      </c>
      <c r="V10" s="42">
        <f>SUM(V11:V32)</f>
        <v>252</v>
      </c>
    </row>
    <row r="11" spans="1:22" s="4" customFormat="1" ht="18.75" customHeight="1">
      <c r="A11" s="1086" t="s">
        <v>18</v>
      </c>
      <c r="B11" s="1087"/>
      <c r="C11" s="20">
        <f>D11+E11</f>
        <v>80</v>
      </c>
      <c r="D11" s="19">
        <v>40</v>
      </c>
      <c r="E11" s="19">
        <v>40</v>
      </c>
      <c r="F11" s="43">
        <v>7</v>
      </c>
      <c r="G11" s="44">
        <v>5</v>
      </c>
      <c r="H11" s="44">
        <v>9</v>
      </c>
      <c r="I11" s="44">
        <v>5</v>
      </c>
      <c r="J11" s="19">
        <v>8</v>
      </c>
      <c r="K11" s="21">
        <v>7</v>
      </c>
      <c r="L11" s="19">
        <v>9</v>
      </c>
      <c r="M11" s="19">
        <v>10</v>
      </c>
      <c r="N11" s="19">
        <v>6</v>
      </c>
      <c r="O11" s="19">
        <v>5</v>
      </c>
      <c r="P11" s="19">
        <v>1</v>
      </c>
      <c r="Q11" s="45">
        <v>8</v>
      </c>
      <c r="R11" s="20">
        <v>6</v>
      </c>
      <c r="S11" s="23">
        <f>C11/R11</f>
        <v>13.333333333333334</v>
      </c>
      <c r="T11" s="22">
        <f>U11+V11</f>
        <v>11</v>
      </c>
      <c r="U11" s="19">
        <v>4</v>
      </c>
      <c r="V11" s="19">
        <v>7</v>
      </c>
    </row>
    <row r="12" spans="1:22" s="4" customFormat="1" ht="18.75" customHeight="1">
      <c r="A12" s="1086" t="s">
        <v>19</v>
      </c>
      <c r="B12" s="1086"/>
      <c r="C12" s="20">
        <f aca="true" t="shared" si="1" ref="C12:C32">D12+E12</f>
        <v>144</v>
      </c>
      <c r="D12" s="19">
        <v>77</v>
      </c>
      <c r="E12" s="19">
        <v>67</v>
      </c>
      <c r="F12" s="43">
        <v>14</v>
      </c>
      <c r="G12" s="44">
        <v>11</v>
      </c>
      <c r="H12" s="44">
        <v>11</v>
      </c>
      <c r="I12" s="44">
        <v>12</v>
      </c>
      <c r="J12" s="19">
        <v>13</v>
      </c>
      <c r="K12" s="19">
        <v>18</v>
      </c>
      <c r="L12" s="19">
        <v>14</v>
      </c>
      <c r="M12" s="19">
        <v>12</v>
      </c>
      <c r="N12" s="19">
        <v>12</v>
      </c>
      <c r="O12" s="19">
        <v>8</v>
      </c>
      <c r="P12" s="19">
        <v>13</v>
      </c>
      <c r="Q12" s="19">
        <v>6</v>
      </c>
      <c r="R12" s="20">
        <v>7</v>
      </c>
      <c r="S12" s="23">
        <f aca="true" t="shared" si="2" ref="S12:S31">C12/R12</f>
        <v>20.571428571428573</v>
      </c>
      <c r="T12" s="22">
        <f aca="true" t="shared" si="3" ref="T12:T32">U12+V12</f>
        <v>12</v>
      </c>
      <c r="U12" s="19">
        <v>5</v>
      </c>
      <c r="V12" s="19">
        <v>7</v>
      </c>
    </row>
    <row r="13" spans="1:22" s="4" customFormat="1" ht="18.75" customHeight="1">
      <c r="A13" s="1086" t="s">
        <v>20</v>
      </c>
      <c r="B13" s="1086"/>
      <c r="C13" s="20">
        <f t="shared" si="1"/>
        <v>527</v>
      </c>
      <c r="D13" s="19">
        <v>264</v>
      </c>
      <c r="E13" s="19">
        <v>263</v>
      </c>
      <c r="F13" s="43">
        <v>41</v>
      </c>
      <c r="G13" s="44">
        <v>63</v>
      </c>
      <c r="H13" s="44">
        <v>58</v>
      </c>
      <c r="I13" s="44">
        <v>40</v>
      </c>
      <c r="J13" s="19">
        <v>37</v>
      </c>
      <c r="K13" s="19">
        <v>40</v>
      </c>
      <c r="L13" s="19">
        <v>52</v>
      </c>
      <c r="M13" s="19">
        <v>42</v>
      </c>
      <c r="N13" s="19">
        <v>39</v>
      </c>
      <c r="O13" s="19">
        <v>32</v>
      </c>
      <c r="P13" s="19">
        <v>37</v>
      </c>
      <c r="Q13" s="19">
        <v>46</v>
      </c>
      <c r="R13" s="20">
        <v>18</v>
      </c>
      <c r="S13" s="23">
        <f t="shared" si="2"/>
        <v>29.27777777777778</v>
      </c>
      <c r="T13" s="22">
        <f t="shared" si="3"/>
        <v>28</v>
      </c>
      <c r="U13" s="19">
        <v>11</v>
      </c>
      <c r="V13" s="19">
        <v>17</v>
      </c>
    </row>
    <row r="14" spans="1:22" s="4" customFormat="1" ht="18.75" customHeight="1">
      <c r="A14" s="1086" t="s">
        <v>21</v>
      </c>
      <c r="B14" s="1086"/>
      <c r="C14" s="20">
        <f t="shared" si="1"/>
        <v>125</v>
      </c>
      <c r="D14" s="19">
        <v>60</v>
      </c>
      <c r="E14" s="19">
        <v>65</v>
      </c>
      <c r="F14" s="43">
        <v>8</v>
      </c>
      <c r="G14" s="44">
        <v>13</v>
      </c>
      <c r="H14" s="44">
        <v>9</v>
      </c>
      <c r="I14" s="44">
        <v>10</v>
      </c>
      <c r="J14" s="19">
        <v>15</v>
      </c>
      <c r="K14" s="19">
        <v>12</v>
      </c>
      <c r="L14" s="19">
        <v>12</v>
      </c>
      <c r="M14" s="19">
        <v>14</v>
      </c>
      <c r="N14" s="19">
        <v>9</v>
      </c>
      <c r="O14" s="19">
        <v>9</v>
      </c>
      <c r="P14" s="19">
        <v>7</v>
      </c>
      <c r="Q14" s="19">
        <v>7</v>
      </c>
      <c r="R14" s="20">
        <v>7</v>
      </c>
      <c r="S14" s="23">
        <f t="shared" si="2"/>
        <v>17.857142857142858</v>
      </c>
      <c r="T14" s="22">
        <f t="shared" si="3"/>
        <v>13</v>
      </c>
      <c r="U14" s="19">
        <v>5</v>
      </c>
      <c r="V14" s="19">
        <v>8</v>
      </c>
    </row>
    <row r="15" spans="1:22" s="4" customFormat="1" ht="18.75" customHeight="1">
      <c r="A15" s="1086" t="s">
        <v>22</v>
      </c>
      <c r="B15" s="1086"/>
      <c r="C15" s="20">
        <f t="shared" si="1"/>
        <v>604</v>
      </c>
      <c r="D15" s="19">
        <v>308</v>
      </c>
      <c r="E15" s="19">
        <v>296</v>
      </c>
      <c r="F15" s="43">
        <v>52</v>
      </c>
      <c r="G15" s="44">
        <v>51</v>
      </c>
      <c r="H15" s="44">
        <v>46</v>
      </c>
      <c r="I15" s="44">
        <v>46</v>
      </c>
      <c r="J15" s="19">
        <v>58</v>
      </c>
      <c r="K15" s="19">
        <v>55</v>
      </c>
      <c r="L15" s="19">
        <v>51</v>
      </c>
      <c r="M15" s="19">
        <v>57</v>
      </c>
      <c r="N15" s="19">
        <v>58</v>
      </c>
      <c r="O15" s="19">
        <v>42</v>
      </c>
      <c r="P15" s="19">
        <v>43</v>
      </c>
      <c r="Q15" s="19">
        <v>45</v>
      </c>
      <c r="R15" s="20">
        <v>22</v>
      </c>
      <c r="S15" s="23">
        <f t="shared" si="2"/>
        <v>27.454545454545453</v>
      </c>
      <c r="T15" s="22">
        <f t="shared" si="3"/>
        <v>32</v>
      </c>
      <c r="U15" s="19">
        <v>13</v>
      </c>
      <c r="V15" s="19">
        <v>19</v>
      </c>
    </row>
    <row r="16" spans="1:22" s="4" customFormat="1" ht="18.75" customHeight="1">
      <c r="A16" s="1086" t="s">
        <v>23</v>
      </c>
      <c r="B16" s="1086"/>
      <c r="C16" s="20">
        <f t="shared" si="1"/>
        <v>605</v>
      </c>
      <c r="D16" s="19">
        <v>305</v>
      </c>
      <c r="E16" s="19">
        <v>300</v>
      </c>
      <c r="F16" s="43">
        <v>57</v>
      </c>
      <c r="G16" s="44">
        <v>59</v>
      </c>
      <c r="H16" s="44">
        <v>54</v>
      </c>
      <c r="I16" s="44">
        <v>51</v>
      </c>
      <c r="J16" s="19">
        <v>53</v>
      </c>
      <c r="K16" s="19">
        <v>42</v>
      </c>
      <c r="L16" s="19">
        <v>53</v>
      </c>
      <c r="M16" s="19">
        <v>56</v>
      </c>
      <c r="N16" s="19">
        <v>44</v>
      </c>
      <c r="O16" s="19">
        <v>43</v>
      </c>
      <c r="P16" s="19">
        <v>44</v>
      </c>
      <c r="Q16" s="19">
        <v>49</v>
      </c>
      <c r="R16" s="20">
        <v>22</v>
      </c>
      <c r="S16" s="23">
        <f t="shared" si="2"/>
        <v>27.5</v>
      </c>
      <c r="T16" s="22">
        <f t="shared" si="3"/>
        <v>44</v>
      </c>
      <c r="U16" s="19">
        <v>20</v>
      </c>
      <c r="V16" s="19">
        <v>24</v>
      </c>
    </row>
    <row r="17" spans="1:22" s="4" customFormat="1" ht="18.75" customHeight="1">
      <c r="A17" s="1086" t="s">
        <v>24</v>
      </c>
      <c r="B17" s="1086"/>
      <c r="C17" s="20">
        <f t="shared" si="1"/>
        <v>498</v>
      </c>
      <c r="D17" s="19">
        <v>255</v>
      </c>
      <c r="E17" s="19">
        <v>243</v>
      </c>
      <c r="F17" s="43">
        <v>38</v>
      </c>
      <c r="G17" s="44">
        <v>39</v>
      </c>
      <c r="H17" s="44">
        <v>40</v>
      </c>
      <c r="I17" s="44">
        <v>44</v>
      </c>
      <c r="J17" s="19">
        <v>29</v>
      </c>
      <c r="K17" s="19">
        <v>42</v>
      </c>
      <c r="L17" s="19">
        <v>51</v>
      </c>
      <c r="M17" s="19">
        <v>49</v>
      </c>
      <c r="N17" s="19">
        <v>61</v>
      </c>
      <c r="O17" s="19">
        <v>33</v>
      </c>
      <c r="P17" s="19">
        <v>36</v>
      </c>
      <c r="Q17" s="19">
        <v>36</v>
      </c>
      <c r="R17" s="20">
        <v>18</v>
      </c>
      <c r="S17" s="23">
        <f t="shared" si="2"/>
        <v>27.666666666666668</v>
      </c>
      <c r="T17" s="22">
        <f t="shared" si="3"/>
        <v>24</v>
      </c>
      <c r="U17" s="19">
        <v>10</v>
      </c>
      <c r="V17" s="19">
        <v>14</v>
      </c>
    </row>
    <row r="18" spans="1:22" s="4" customFormat="1" ht="18.75" customHeight="1">
      <c r="A18" s="1086" t="s">
        <v>25</v>
      </c>
      <c r="B18" s="1086"/>
      <c r="C18" s="20">
        <f t="shared" si="1"/>
        <v>583</v>
      </c>
      <c r="D18" s="19">
        <v>303</v>
      </c>
      <c r="E18" s="19">
        <v>280</v>
      </c>
      <c r="F18" s="43">
        <v>47</v>
      </c>
      <c r="G18" s="44">
        <v>41</v>
      </c>
      <c r="H18" s="44">
        <v>47</v>
      </c>
      <c r="I18" s="44">
        <v>45</v>
      </c>
      <c r="J18" s="19">
        <v>52</v>
      </c>
      <c r="K18" s="19">
        <v>44</v>
      </c>
      <c r="L18" s="19">
        <v>54</v>
      </c>
      <c r="M18" s="19">
        <v>47</v>
      </c>
      <c r="N18" s="19">
        <v>47</v>
      </c>
      <c r="O18" s="19">
        <v>55</v>
      </c>
      <c r="P18" s="19">
        <v>56</v>
      </c>
      <c r="Q18" s="19">
        <v>48</v>
      </c>
      <c r="R18" s="20">
        <v>21</v>
      </c>
      <c r="S18" s="23">
        <f t="shared" si="2"/>
        <v>27.761904761904763</v>
      </c>
      <c r="T18" s="22">
        <f t="shared" si="3"/>
        <v>33</v>
      </c>
      <c r="U18" s="19">
        <v>13</v>
      </c>
      <c r="V18" s="19">
        <v>20</v>
      </c>
    </row>
    <row r="19" spans="1:22" s="4" customFormat="1" ht="18.75" customHeight="1">
      <c r="A19" s="1086" t="s">
        <v>26</v>
      </c>
      <c r="B19" s="1086"/>
      <c r="C19" s="20">
        <f t="shared" si="1"/>
        <v>186</v>
      </c>
      <c r="D19" s="19">
        <v>106</v>
      </c>
      <c r="E19" s="19">
        <v>80</v>
      </c>
      <c r="F19" s="43">
        <v>22</v>
      </c>
      <c r="G19" s="44">
        <v>9</v>
      </c>
      <c r="H19" s="44">
        <v>16</v>
      </c>
      <c r="I19" s="44">
        <v>16</v>
      </c>
      <c r="J19" s="19">
        <v>16</v>
      </c>
      <c r="K19" s="19">
        <v>12</v>
      </c>
      <c r="L19" s="19">
        <v>17</v>
      </c>
      <c r="M19" s="19">
        <v>17</v>
      </c>
      <c r="N19" s="19">
        <v>19</v>
      </c>
      <c r="O19" s="19">
        <v>10</v>
      </c>
      <c r="P19" s="19">
        <v>16</v>
      </c>
      <c r="Q19" s="19">
        <v>16</v>
      </c>
      <c r="R19" s="20">
        <v>8</v>
      </c>
      <c r="S19" s="23">
        <f t="shared" si="2"/>
        <v>23.25</v>
      </c>
      <c r="T19" s="22">
        <f t="shared" si="3"/>
        <v>12</v>
      </c>
      <c r="U19" s="19">
        <v>5</v>
      </c>
      <c r="V19" s="19">
        <v>7</v>
      </c>
    </row>
    <row r="20" spans="1:22" s="4" customFormat="1" ht="18.75" customHeight="1">
      <c r="A20" s="1086" t="s">
        <v>27</v>
      </c>
      <c r="B20" s="1086"/>
      <c r="C20" s="20">
        <f t="shared" si="1"/>
        <v>689</v>
      </c>
      <c r="D20" s="19">
        <v>361</v>
      </c>
      <c r="E20" s="19">
        <v>328</v>
      </c>
      <c r="F20" s="43">
        <v>59</v>
      </c>
      <c r="G20" s="44">
        <v>55</v>
      </c>
      <c r="H20" s="44">
        <v>51</v>
      </c>
      <c r="I20" s="44">
        <v>54</v>
      </c>
      <c r="J20" s="19">
        <v>64</v>
      </c>
      <c r="K20" s="19">
        <v>58</v>
      </c>
      <c r="L20" s="19">
        <v>58</v>
      </c>
      <c r="M20" s="19">
        <v>54</v>
      </c>
      <c r="N20" s="19">
        <v>67</v>
      </c>
      <c r="O20" s="19">
        <v>48</v>
      </c>
      <c r="P20" s="19">
        <v>62</v>
      </c>
      <c r="Q20" s="19">
        <v>59</v>
      </c>
      <c r="R20" s="20">
        <v>27</v>
      </c>
      <c r="S20" s="23">
        <f t="shared" si="2"/>
        <v>25.51851851851852</v>
      </c>
      <c r="T20" s="22">
        <f t="shared" si="3"/>
        <v>36</v>
      </c>
      <c r="U20" s="19">
        <v>17</v>
      </c>
      <c r="V20" s="19">
        <v>19</v>
      </c>
    </row>
    <row r="21" spans="1:22" s="4" customFormat="1" ht="18.75" customHeight="1">
      <c r="A21" s="1086" t="s">
        <v>28</v>
      </c>
      <c r="B21" s="1086"/>
      <c r="C21" s="20">
        <f t="shared" si="1"/>
        <v>172</v>
      </c>
      <c r="D21" s="19">
        <v>83</v>
      </c>
      <c r="E21" s="19">
        <v>89</v>
      </c>
      <c r="F21" s="43">
        <v>10</v>
      </c>
      <c r="G21" s="44">
        <v>16</v>
      </c>
      <c r="H21" s="44">
        <v>15</v>
      </c>
      <c r="I21" s="44">
        <v>14</v>
      </c>
      <c r="J21" s="19">
        <v>13</v>
      </c>
      <c r="K21" s="19">
        <v>17</v>
      </c>
      <c r="L21" s="19">
        <v>14</v>
      </c>
      <c r="M21" s="19">
        <v>9</v>
      </c>
      <c r="N21" s="19">
        <v>16</v>
      </c>
      <c r="O21" s="19">
        <v>17</v>
      </c>
      <c r="P21" s="19">
        <v>15</v>
      </c>
      <c r="Q21" s="19">
        <v>16</v>
      </c>
      <c r="R21" s="20">
        <v>7</v>
      </c>
      <c r="S21" s="23">
        <f t="shared" si="2"/>
        <v>24.571428571428573</v>
      </c>
      <c r="T21" s="22">
        <f t="shared" si="3"/>
        <v>12</v>
      </c>
      <c r="U21" s="19">
        <v>6</v>
      </c>
      <c r="V21" s="19">
        <v>6</v>
      </c>
    </row>
    <row r="22" spans="1:22" s="4" customFormat="1" ht="18.75" customHeight="1">
      <c r="A22" s="1086" t="s">
        <v>29</v>
      </c>
      <c r="B22" s="1086"/>
      <c r="C22" s="20">
        <f t="shared" si="1"/>
        <v>211</v>
      </c>
      <c r="D22" s="19">
        <v>107</v>
      </c>
      <c r="E22" s="19">
        <v>104</v>
      </c>
      <c r="F22" s="43">
        <v>21</v>
      </c>
      <c r="G22" s="44">
        <v>14</v>
      </c>
      <c r="H22" s="44">
        <v>14</v>
      </c>
      <c r="I22" s="44">
        <v>20</v>
      </c>
      <c r="J22" s="19">
        <v>22</v>
      </c>
      <c r="K22" s="19">
        <v>13</v>
      </c>
      <c r="L22" s="19">
        <v>16</v>
      </c>
      <c r="M22" s="19">
        <v>22</v>
      </c>
      <c r="N22" s="19">
        <v>13</v>
      </c>
      <c r="O22" s="19">
        <v>22</v>
      </c>
      <c r="P22" s="19">
        <v>21</v>
      </c>
      <c r="Q22" s="19">
        <v>13</v>
      </c>
      <c r="R22" s="20">
        <v>8</v>
      </c>
      <c r="S22" s="23">
        <f t="shared" si="2"/>
        <v>26.375</v>
      </c>
      <c r="T22" s="22">
        <f t="shared" si="3"/>
        <v>14</v>
      </c>
      <c r="U22" s="19">
        <v>5</v>
      </c>
      <c r="V22" s="19">
        <v>9</v>
      </c>
    </row>
    <row r="23" spans="1:22" s="4" customFormat="1" ht="18.75" customHeight="1">
      <c r="A23" s="1086" t="s">
        <v>30</v>
      </c>
      <c r="B23" s="1086"/>
      <c r="C23" s="20">
        <f t="shared" si="1"/>
        <v>76</v>
      </c>
      <c r="D23" s="19">
        <v>39</v>
      </c>
      <c r="E23" s="19">
        <v>37</v>
      </c>
      <c r="F23" s="43">
        <v>5</v>
      </c>
      <c r="G23" s="44">
        <v>3</v>
      </c>
      <c r="H23" s="44">
        <v>5</v>
      </c>
      <c r="I23" s="44">
        <v>6</v>
      </c>
      <c r="J23" s="19">
        <v>7</v>
      </c>
      <c r="K23" s="19">
        <v>10</v>
      </c>
      <c r="L23" s="21">
        <v>6</v>
      </c>
      <c r="M23" s="19">
        <v>5</v>
      </c>
      <c r="N23" s="19">
        <v>8</v>
      </c>
      <c r="O23" s="19">
        <v>6</v>
      </c>
      <c r="P23" s="19">
        <v>8</v>
      </c>
      <c r="Q23" s="19">
        <v>7</v>
      </c>
      <c r="R23" s="20">
        <v>6</v>
      </c>
      <c r="S23" s="23">
        <f t="shared" si="2"/>
        <v>12.666666666666666</v>
      </c>
      <c r="T23" s="22">
        <f t="shared" si="3"/>
        <v>11</v>
      </c>
      <c r="U23" s="19">
        <v>5</v>
      </c>
      <c r="V23" s="19">
        <v>6</v>
      </c>
    </row>
    <row r="24" spans="1:22" s="4" customFormat="1" ht="18.75" customHeight="1">
      <c r="A24" s="1086" t="s">
        <v>31</v>
      </c>
      <c r="B24" s="1086"/>
      <c r="C24" s="20">
        <f t="shared" si="1"/>
        <v>379</v>
      </c>
      <c r="D24" s="19">
        <v>197</v>
      </c>
      <c r="E24" s="19">
        <v>182</v>
      </c>
      <c r="F24" s="20">
        <v>32</v>
      </c>
      <c r="G24" s="19">
        <v>47</v>
      </c>
      <c r="H24" s="19">
        <v>25</v>
      </c>
      <c r="I24" s="19">
        <v>28</v>
      </c>
      <c r="J24" s="19">
        <v>45</v>
      </c>
      <c r="K24" s="19">
        <v>36</v>
      </c>
      <c r="L24" s="19">
        <v>31</v>
      </c>
      <c r="M24" s="19">
        <v>21</v>
      </c>
      <c r="N24" s="19">
        <v>28</v>
      </c>
      <c r="O24" s="19">
        <v>23</v>
      </c>
      <c r="P24" s="19">
        <v>36</v>
      </c>
      <c r="Q24" s="19">
        <v>27</v>
      </c>
      <c r="R24" s="20">
        <v>17</v>
      </c>
      <c r="S24" s="23">
        <f t="shared" si="2"/>
        <v>22.294117647058822</v>
      </c>
      <c r="T24" s="22">
        <f t="shared" si="3"/>
        <v>25</v>
      </c>
      <c r="U24" s="19">
        <v>11</v>
      </c>
      <c r="V24" s="19">
        <v>14</v>
      </c>
    </row>
    <row r="25" spans="1:22" s="4" customFormat="1" ht="18.75" customHeight="1">
      <c r="A25" s="1086" t="s">
        <v>32</v>
      </c>
      <c r="B25" s="1086"/>
      <c r="C25" s="20">
        <f t="shared" si="1"/>
        <v>71</v>
      </c>
      <c r="D25" s="19">
        <v>40</v>
      </c>
      <c r="E25" s="19">
        <v>31</v>
      </c>
      <c r="F25" s="20">
        <v>7</v>
      </c>
      <c r="G25" s="19">
        <v>2</v>
      </c>
      <c r="H25" s="19">
        <v>6</v>
      </c>
      <c r="I25" s="19">
        <v>10</v>
      </c>
      <c r="J25" s="19">
        <v>7</v>
      </c>
      <c r="K25" s="19">
        <v>3</v>
      </c>
      <c r="L25" s="21">
        <v>8</v>
      </c>
      <c r="M25" s="19">
        <v>6</v>
      </c>
      <c r="N25" s="19">
        <v>4</v>
      </c>
      <c r="O25" s="19">
        <v>6</v>
      </c>
      <c r="P25" s="19">
        <v>8</v>
      </c>
      <c r="Q25" s="19">
        <v>4</v>
      </c>
      <c r="R25" s="22">
        <v>6</v>
      </c>
      <c r="S25" s="23">
        <f t="shared" si="2"/>
        <v>11.833333333333334</v>
      </c>
      <c r="T25" s="22">
        <f t="shared" si="3"/>
        <v>10</v>
      </c>
      <c r="U25" s="19">
        <v>6</v>
      </c>
      <c r="V25" s="19">
        <v>4</v>
      </c>
    </row>
    <row r="26" spans="1:56" s="4" customFormat="1" ht="18.75" customHeight="1">
      <c r="A26" s="1086" t="s">
        <v>33</v>
      </c>
      <c r="B26" s="1086" t="s">
        <v>33</v>
      </c>
      <c r="C26" s="20">
        <f t="shared" si="1"/>
        <v>148</v>
      </c>
      <c r="D26" s="19">
        <v>69</v>
      </c>
      <c r="E26" s="19">
        <v>79</v>
      </c>
      <c r="F26" s="22">
        <v>12</v>
      </c>
      <c r="G26" s="19">
        <v>17</v>
      </c>
      <c r="H26" s="19">
        <v>13</v>
      </c>
      <c r="I26" s="19">
        <v>14</v>
      </c>
      <c r="J26" s="19">
        <v>10</v>
      </c>
      <c r="K26" s="19">
        <v>8</v>
      </c>
      <c r="L26" s="21">
        <v>15</v>
      </c>
      <c r="M26" s="19">
        <v>16</v>
      </c>
      <c r="N26" s="19">
        <v>9</v>
      </c>
      <c r="O26" s="19">
        <v>15</v>
      </c>
      <c r="P26" s="19">
        <v>10</v>
      </c>
      <c r="Q26" s="19">
        <v>9</v>
      </c>
      <c r="R26" s="31">
        <v>6</v>
      </c>
      <c r="S26" s="23">
        <f t="shared" si="2"/>
        <v>24.666666666666668</v>
      </c>
      <c r="T26" s="22">
        <f t="shared" si="3"/>
        <v>12</v>
      </c>
      <c r="U26" s="19">
        <v>7</v>
      </c>
      <c r="V26" s="19">
        <v>5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6" s="4" customFormat="1" ht="18.75" customHeight="1">
      <c r="A27" s="1086" t="s">
        <v>34</v>
      </c>
      <c r="B27" s="1086" t="s">
        <v>34</v>
      </c>
      <c r="C27" s="20">
        <f t="shared" si="1"/>
        <v>164</v>
      </c>
      <c r="D27" s="19">
        <v>89</v>
      </c>
      <c r="E27" s="19">
        <v>75</v>
      </c>
      <c r="F27" s="22">
        <v>9</v>
      </c>
      <c r="G27" s="19">
        <v>10</v>
      </c>
      <c r="H27" s="19">
        <v>15</v>
      </c>
      <c r="I27" s="19">
        <v>10</v>
      </c>
      <c r="J27" s="19">
        <v>15</v>
      </c>
      <c r="K27" s="21">
        <v>15</v>
      </c>
      <c r="L27" s="21">
        <v>16</v>
      </c>
      <c r="M27" s="19">
        <v>13</v>
      </c>
      <c r="N27" s="19">
        <v>15</v>
      </c>
      <c r="O27" s="19">
        <v>16</v>
      </c>
      <c r="P27" s="19">
        <v>19</v>
      </c>
      <c r="Q27" s="21">
        <v>11</v>
      </c>
      <c r="R27" s="31">
        <v>7</v>
      </c>
      <c r="S27" s="23">
        <f t="shared" si="2"/>
        <v>23.428571428571427</v>
      </c>
      <c r="T27" s="22">
        <f t="shared" si="3"/>
        <v>12</v>
      </c>
      <c r="U27" s="19">
        <v>6</v>
      </c>
      <c r="V27" s="19">
        <v>6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6" s="4" customFormat="1" ht="18.75" customHeight="1">
      <c r="A28" s="1086" t="s">
        <v>35</v>
      </c>
      <c r="B28" s="1086" t="s">
        <v>35</v>
      </c>
      <c r="C28" s="20">
        <f t="shared" si="1"/>
        <v>107</v>
      </c>
      <c r="D28" s="19">
        <v>51</v>
      </c>
      <c r="E28" s="19">
        <v>56</v>
      </c>
      <c r="F28" s="22">
        <v>8</v>
      </c>
      <c r="G28" s="19">
        <v>9</v>
      </c>
      <c r="H28" s="19">
        <v>5</v>
      </c>
      <c r="I28" s="19">
        <v>14</v>
      </c>
      <c r="J28" s="19">
        <v>10</v>
      </c>
      <c r="K28" s="21">
        <v>13</v>
      </c>
      <c r="L28" s="21">
        <v>9</v>
      </c>
      <c r="M28" s="19">
        <v>9</v>
      </c>
      <c r="N28" s="19">
        <v>9</v>
      </c>
      <c r="O28" s="19">
        <v>6</v>
      </c>
      <c r="P28" s="19">
        <v>10</v>
      </c>
      <c r="Q28" s="21">
        <v>5</v>
      </c>
      <c r="R28" s="31">
        <v>7</v>
      </c>
      <c r="S28" s="23">
        <f t="shared" si="2"/>
        <v>15.285714285714286</v>
      </c>
      <c r="T28" s="22">
        <f t="shared" si="3"/>
        <v>12</v>
      </c>
      <c r="U28" s="19">
        <v>4</v>
      </c>
      <c r="V28" s="19">
        <v>8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56" s="4" customFormat="1" ht="18.75" customHeight="1">
      <c r="A29" s="1086" t="s">
        <v>36</v>
      </c>
      <c r="B29" s="1086" t="s">
        <v>36</v>
      </c>
      <c r="C29" s="20">
        <f t="shared" si="1"/>
        <v>410</v>
      </c>
      <c r="D29" s="19">
        <v>214</v>
      </c>
      <c r="E29" s="19">
        <v>196</v>
      </c>
      <c r="F29" s="22">
        <v>39</v>
      </c>
      <c r="G29" s="19">
        <v>33</v>
      </c>
      <c r="H29" s="19">
        <v>33</v>
      </c>
      <c r="I29" s="19">
        <v>35</v>
      </c>
      <c r="J29" s="19">
        <v>35</v>
      </c>
      <c r="K29" s="21">
        <v>29</v>
      </c>
      <c r="L29" s="21">
        <v>25</v>
      </c>
      <c r="M29" s="19">
        <v>30</v>
      </c>
      <c r="N29" s="19">
        <v>43</v>
      </c>
      <c r="O29" s="19">
        <v>43</v>
      </c>
      <c r="P29" s="19">
        <v>39</v>
      </c>
      <c r="Q29" s="21">
        <v>26</v>
      </c>
      <c r="R29" s="31">
        <v>17</v>
      </c>
      <c r="S29" s="23">
        <f t="shared" si="2"/>
        <v>24.11764705882353</v>
      </c>
      <c r="T29" s="22">
        <f t="shared" si="3"/>
        <v>29</v>
      </c>
      <c r="U29" s="19">
        <v>9</v>
      </c>
      <c r="V29" s="19">
        <v>20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6" s="4" customFormat="1" ht="18.75" customHeight="1">
      <c r="A30" s="1086" t="s">
        <v>37</v>
      </c>
      <c r="B30" s="1086" t="s">
        <v>37</v>
      </c>
      <c r="C30" s="20">
        <f t="shared" si="1"/>
        <v>171</v>
      </c>
      <c r="D30" s="19">
        <v>87</v>
      </c>
      <c r="E30" s="19">
        <v>84</v>
      </c>
      <c r="F30" s="22">
        <v>10</v>
      </c>
      <c r="G30" s="19">
        <v>14</v>
      </c>
      <c r="H30" s="19">
        <v>14</v>
      </c>
      <c r="I30" s="19">
        <v>16</v>
      </c>
      <c r="J30" s="19">
        <v>17</v>
      </c>
      <c r="K30" s="21">
        <v>22</v>
      </c>
      <c r="L30" s="21">
        <v>16</v>
      </c>
      <c r="M30" s="19">
        <v>9</v>
      </c>
      <c r="N30" s="19">
        <v>11</v>
      </c>
      <c r="O30" s="19">
        <v>18</v>
      </c>
      <c r="P30" s="19">
        <v>19</v>
      </c>
      <c r="Q30" s="21">
        <v>5</v>
      </c>
      <c r="R30" s="31">
        <v>9</v>
      </c>
      <c r="S30" s="23">
        <f t="shared" si="2"/>
        <v>19</v>
      </c>
      <c r="T30" s="22">
        <f t="shared" si="3"/>
        <v>15</v>
      </c>
      <c r="U30" s="19">
        <v>6</v>
      </c>
      <c r="V30" s="19">
        <v>9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22" s="4" customFormat="1" ht="18.75" customHeight="1">
      <c r="A31" s="1086" t="s">
        <v>40</v>
      </c>
      <c r="B31" s="1086"/>
      <c r="C31" s="20">
        <f t="shared" si="1"/>
        <v>411</v>
      </c>
      <c r="D31" s="19">
        <v>195</v>
      </c>
      <c r="E31" s="19">
        <v>216</v>
      </c>
      <c r="F31" s="22">
        <v>30</v>
      </c>
      <c r="G31" s="19">
        <v>26</v>
      </c>
      <c r="H31" s="19">
        <v>38</v>
      </c>
      <c r="I31" s="19">
        <v>37</v>
      </c>
      <c r="J31" s="19">
        <v>30</v>
      </c>
      <c r="K31" s="21">
        <v>40</v>
      </c>
      <c r="L31" s="21">
        <v>34</v>
      </c>
      <c r="M31" s="19">
        <v>34</v>
      </c>
      <c r="N31" s="19">
        <v>29</v>
      </c>
      <c r="O31" s="19">
        <v>38</v>
      </c>
      <c r="P31" s="19">
        <v>34</v>
      </c>
      <c r="Q31" s="21">
        <v>41</v>
      </c>
      <c r="R31" s="22">
        <v>15</v>
      </c>
      <c r="S31" s="23">
        <f t="shared" si="2"/>
        <v>27.4</v>
      </c>
      <c r="T31" s="22">
        <f t="shared" si="3"/>
        <v>24</v>
      </c>
      <c r="U31" s="19">
        <v>9</v>
      </c>
      <c r="V31" s="19">
        <v>15</v>
      </c>
    </row>
    <row r="32" spans="1:22" s="4" customFormat="1" ht="18.75" customHeight="1" thickBot="1">
      <c r="A32" s="1086" t="s">
        <v>41</v>
      </c>
      <c r="B32" s="1086"/>
      <c r="C32" s="20">
        <f t="shared" si="1"/>
        <v>172</v>
      </c>
      <c r="D32" s="46">
        <v>74</v>
      </c>
      <c r="E32" s="46">
        <v>98</v>
      </c>
      <c r="F32" s="47">
        <v>12</v>
      </c>
      <c r="G32" s="46">
        <v>15</v>
      </c>
      <c r="H32" s="46">
        <v>14</v>
      </c>
      <c r="I32" s="46">
        <v>19</v>
      </c>
      <c r="J32" s="46">
        <v>12</v>
      </c>
      <c r="K32" s="21">
        <v>21</v>
      </c>
      <c r="L32" s="21">
        <v>15</v>
      </c>
      <c r="M32" s="46">
        <v>13</v>
      </c>
      <c r="N32" s="46">
        <v>7</v>
      </c>
      <c r="O32" s="46">
        <v>15</v>
      </c>
      <c r="P32" s="46">
        <v>14</v>
      </c>
      <c r="Q32" s="21">
        <v>15</v>
      </c>
      <c r="R32" s="22">
        <v>8</v>
      </c>
      <c r="S32" s="23">
        <f>C32/R32</f>
        <v>21.5</v>
      </c>
      <c r="T32" s="22">
        <f t="shared" si="3"/>
        <v>12</v>
      </c>
      <c r="U32" s="46">
        <v>4</v>
      </c>
      <c r="V32" s="46">
        <v>8</v>
      </c>
    </row>
    <row r="33" spans="1:22" s="6" customFormat="1" ht="5.25" customHeight="1">
      <c r="A33" s="8"/>
      <c r="B33" s="8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1"/>
      <c r="N33" s="11"/>
      <c r="O33" s="11"/>
      <c r="P33" s="10"/>
      <c r="Q33" s="10"/>
      <c r="R33" s="10"/>
      <c r="S33" s="10"/>
      <c r="T33" s="10"/>
      <c r="U33" s="10"/>
      <c r="V33" s="10"/>
    </row>
    <row r="34" spans="1:22" s="4" customFormat="1" ht="12" customHeight="1">
      <c r="A34" s="15" t="s">
        <v>42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" customHeight="1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32">
    <mergeCell ref="R2:R3"/>
    <mergeCell ref="T2:V2"/>
    <mergeCell ref="C2:E2"/>
    <mergeCell ref="P2:Q2"/>
    <mergeCell ref="N2:O2"/>
    <mergeCell ref="A12:B12"/>
    <mergeCell ref="A14:B14"/>
    <mergeCell ref="B2:B3"/>
    <mergeCell ref="L2:M2"/>
    <mergeCell ref="J2:K2"/>
    <mergeCell ref="H2:I2"/>
    <mergeCell ref="F2:G2"/>
    <mergeCell ref="A18:B18"/>
    <mergeCell ref="A17:B17"/>
    <mergeCell ref="A11:B11"/>
    <mergeCell ref="A13:B13"/>
    <mergeCell ref="A32:B32"/>
    <mergeCell ref="A25:B25"/>
    <mergeCell ref="A16:B16"/>
    <mergeCell ref="A20:B20"/>
    <mergeCell ref="A19:B19"/>
    <mergeCell ref="A15:B15"/>
    <mergeCell ref="A26:B26"/>
    <mergeCell ref="A31:B31"/>
    <mergeCell ref="A24:B24"/>
    <mergeCell ref="A22:B22"/>
    <mergeCell ref="A21:B21"/>
    <mergeCell ref="A23:B23"/>
    <mergeCell ref="A28:B28"/>
    <mergeCell ref="A29:B29"/>
    <mergeCell ref="A30:B30"/>
    <mergeCell ref="A27:B27"/>
  </mergeCells>
  <printOptions/>
  <pageMargins left="0.7874015748031497" right="0.7874015748031497" top="0.7874015748031497" bottom="0.7874015748031497" header="0" footer="0"/>
  <pageSetup firstPageNumber="166" useFirstPageNumber="1" horizontalDpi="600" verticalDpi="600" orientation="landscape" pageOrder="overThenDown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32"/>
  <sheetViews>
    <sheetView view="pageBreakPreview" zoomScaleSheetLayoutView="100" zoomScalePageLayoutView="0" workbookViewId="0" topLeftCell="A13">
      <selection activeCell="C21" sqref="C21"/>
    </sheetView>
  </sheetViews>
  <sheetFormatPr defaultColWidth="11.875" defaultRowHeight="18" customHeight="1"/>
  <cols>
    <col min="1" max="1" width="4.00390625" style="456" customWidth="1"/>
    <col min="2" max="15" width="10.50390625" style="456" customWidth="1"/>
    <col min="16" max="16" width="10.00390625" style="456" customWidth="1"/>
    <col min="17" max="17" width="4.875" style="456" customWidth="1"/>
    <col min="18" max="18" width="8.375" style="456" customWidth="1"/>
    <col min="19" max="16384" width="11.875" style="456" customWidth="1"/>
  </cols>
  <sheetData>
    <row r="1" spans="2:16" s="186" customFormat="1" ht="18" customHeight="1">
      <c r="B1" s="185" t="s">
        <v>625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P1" s="597"/>
    </row>
    <row r="2" spans="2:16" s="186" customFormat="1" ht="16.5" customHeight="1" thickBot="1">
      <c r="B2" s="598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599"/>
      <c r="O2" s="599" t="s">
        <v>169</v>
      </c>
      <c r="P2" s="600"/>
    </row>
    <row r="3" spans="2:17" s="186" customFormat="1" ht="30" customHeight="1">
      <c r="B3" s="1382" t="s">
        <v>626</v>
      </c>
      <c r="C3" s="1383"/>
      <c r="D3" s="601" t="s">
        <v>17</v>
      </c>
      <c r="E3" s="602" t="s">
        <v>627</v>
      </c>
      <c r="F3" s="603" t="s">
        <v>628</v>
      </c>
      <c r="G3" s="603" t="s">
        <v>629</v>
      </c>
      <c r="H3" s="601" t="s">
        <v>630</v>
      </c>
      <c r="I3" s="604" t="s">
        <v>631</v>
      </c>
      <c r="J3" s="605" t="s">
        <v>632</v>
      </c>
      <c r="K3" s="604" t="s">
        <v>633</v>
      </c>
      <c r="L3" s="606" t="s">
        <v>634</v>
      </c>
      <c r="M3" s="607" t="s">
        <v>635</v>
      </c>
      <c r="N3" s="608" t="s">
        <v>636</v>
      </c>
      <c r="O3" s="608" t="s">
        <v>637</v>
      </c>
      <c r="P3" s="194"/>
      <c r="Q3" s="194"/>
    </row>
    <row r="4" spans="2:15" s="186" customFormat="1" ht="21.75" customHeight="1">
      <c r="B4" s="609" t="s">
        <v>638</v>
      </c>
      <c r="C4" s="610" t="s">
        <v>639</v>
      </c>
      <c r="D4" s="611">
        <v>250011</v>
      </c>
      <c r="E4" s="612">
        <v>69012</v>
      </c>
      <c r="F4" s="612">
        <v>22923</v>
      </c>
      <c r="G4" s="612">
        <v>13131</v>
      </c>
      <c r="H4" s="612">
        <v>46753</v>
      </c>
      <c r="I4" s="612">
        <v>36943</v>
      </c>
      <c r="J4" s="612">
        <v>6520</v>
      </c>
      <c r="K4" s="613">
        <v>2257</v>
      </c>
      <c r="L4" s="613">
        <v>14769</v>
      </c>
      <c r="M4" s="613">
        <v>17989</v>
      </c>
      <c r="N4" s="613">
        <v>16345</v>
      </c>
      <c r="O4" s="613">
        <v>3369</v>
      </c>
    </row>
    <row r="5" spans="2:15" s="186" customFormat="1" ht="21.75" customHeight="1">
      <c r="B5" s="609">
        <v>24</v>
      </c>
      <c r="C5" s="614" t="s">
        <v>69</v>
      </c>
      <c r="D5" s="611">
        <f>SUM(E5:O5)</f>
        <v>244901</v>
      </c>
      <c r="E5" s="612">
        <v>70138</v>
      </c>
      <c r="F5" s="612">
        <v>22354</v>
      </c>
      <c r="G5" s="612">
        <v>14397</v>
      </c>
      <c r="H5" s="612">
        <v>47296</v>
      </c>
      <c r="I5" s="612">
        <v>35671</v>
      </c>
      <c r="J5" s="612">
        <v>5894</v>
      </c>
      <c r="K5" s="613">
        <v>1983</v>
      </c>
      <c r="L5" s="613">
        <v>16302</v>
      </c>
      <c r="M5" s="613">
        <v>13624</v>
      </c>
      <c r="N5" s="613">
        <v>16437</v>
      </c>
      <c r="O5" s="613">
        <v>805</v>
      </c>
    </row>
    <row r="6" spans="2:15" s="186" customFormat="1" ht="21.75" customHeight="1">
      <c r="B6" s="609">
        <v>25</v>
      </c>
      <c r="C6" s="614" t="s">
        <v>70</v>
      </c>
      <c r="D6" s="611">
        <v>249433</v>
      </c>
      <c r="E6" s="612">
        <v>68031</v>
      </c>
      <c r="F6" s="612">
        <v>21313</v>
      </c>
      <c r="G6" s="612">
        <v>15335</v>
      </c>
      <c r="H6" s="612">
        <v>51454</v>
      </c>
      <c r="I6" s="612">
        <v>37584</v>
      </c>
      <c r="J6" s="612">
        <v>5734</v>
      </c>
      <c r="K6" s="613">
        <v>2231</v>
      </c>
      <c r="L6" s="613">
        <v>16210</v>
      </c>
      <c r="M6" s="613">
        <v>11185</v>
      </c>
      <c r="N6" s="613">
        <v>19414</v>
      </c>
      <c r="O6" s="613">
        <v>942</v>
      </c>
    </row>
    <row r="7" spans="2:15" s="186" customFormat="1" ht="21.75" customHeight="1">
      <c r="B7" s="609">
        <v>26</v>
      </c>
      <c r="C7" s="614" t="s">
        <v>71</v>
      </c>
      <c r="D7" s="611">
        <v>264084</v>
      </c>
      <c r="E7" s="612">
        <v>72318</v>
      </c>
      <c r="F7" s="612">
        <v>23507</v>
      </c>
      <c r="G7" s="612">
        <v>12541</v>
      </c>
      <c r="H7" s="612">
        <v>52639</v>
      </c>
      <c r="I7" s="612">
        <v>42157</v>
      </c>
      <c r="J7" s="612">
        <v>5225</v>
      </c>
      <c r="K7" s="613">
        <v>3925</v>
      </c>
      <c r="L7" s="613">
        <v>16258</v>
      </c>
      <c r="M7" s="613">
        <v>14357</v>
      </c>
      <c r="N7" s="613">
        <v>20488</v>
      </c>
      <c r="O7" s="613">
        <v>669</v>
      </c>
    </row>
    <row r="8" spans="2:15" s="186" customFormat="1" ht="21.75" customHeight="1">
      <c r="B8" s="609">
        <v>27</v>
      </c>
      <c r="C8" s="614" t="s">
        <v>72</v>
      </c>
      <c r="D8" s="611">
        <v>280703</v>
      </c>
      <c r="E8" s="612">
        <v>82891</v>
      </c>
      <c r="F8" s="612">
        <v>22641</v>
      </c>
      <c r="G8" s="612">
        <v>13689</v>
      </c>
      <c r="H8" s="612">
        <v>54533</v>
      </c>
      <c r="I8" s="612">
        <v>44844</v>
      </c>
      <c r="J8" s="612">
        <v>5773</v>
      </c>
      <c r="K8" s="613">
        <v>4497</v>
      </c>
      <c r="L8" s="613">
        <v>16026</v>
      </c>
      <c r="M8" s="613">
        <v>14708</v>
      </c>
      <c r="N8" s="613">
        <v>20217</v>
      </c>
      <c r="O8" s="613">
        <v>884</v>
      </c>
    </row>
    <row r="9" spans="2:15" s="186" customFormat="1" ht="21.75" customHeight="1" thickBot="1">
      <c r="B9" s="615">
        <v>28</v>
      </c>
      <c r="C9" s="616" t="s">
        <v>640</v>
      </c>
      <c r="D9" s="617">
        <f>SUM(E9:O9)</f>
        <v>282260</v>
      </c>
      <c r="E9" s="618">
        <v>86186</v>
      </c>
      <c r="F9" s="618">
        <v>21993</v>
      </c>
      <c r="G9" s="618">
        <v>12579</v>
      </c>
      <c r="H9" s="618">
        <v>54263</v>
      </c>
      <c r="I9" s="618">
        <v>46416</v>
      </c>
      <c r="J9" s="618">
        <v>6664</v>
      </c>
      <c r="K9" s="619">
        <v>4507</v>
      </c>
      <c r="L9" s="619">
        <v>15545</v>
      </c>
      <c r="M9" s="619">
        <v>12997</v>
      </c>
      <c r="N9" s="619">
        <v>20204</v>
      </c>
      <c r="O9" s="619">
        <v>906</v>
      </c>
    </row>
    <row r="10" s="186" customFormat="1" ht="18" customHeight="1">
      <c r="B10" s="202" t="s">
        <v>270</v>
      </c>
    </row>
    <row r="11" spans="15:16" s="194" customFormat="1" ht="18.75" customHeight="1">
      <c r="O11" s="410"/>
      <c r="P11" s="410"/>
    </row>
    <row r="12" spans="15:16" s="194" customFormat="1" ht="19.5" customHeight="1">
      <c r="O12" s="410"/>
      <c r="P12" s="410"/>
    </row>
    <row r="13" spans="2:15" s="194" customFormat="1" ht="16.5" customHeight="1">
      <c r="B13" s="620" t="s">
        <v>641</v>
      </c>
      <c r="C13" s="456"/>
      <c r="D13" s="456"/>
      <c r="E13" s="456"/>
      <c r="F13" s="456"/>
      <c r="G13" s="456"/>
      <c r="H13" s="456"/>
      <c r="I13" s="456"/>
      <c r="J13" s="456"/>
      <c r="K13" s="621"/>
      <c r="L13" s="456"/>
      <c r="M13" s="456"/>
      <c r="N13" s="456"/>
      <c r="O13" s="324"/>
    </row>
    <row r="14" spans="2:16" s="194" customFormat="1" ht="16.5" customHeight="1" thickBot="1">
      <c r="B14" s="622"/>
      <c r="C14" s="482"/>
      <c r="D14" s="482"/>
      <c r="E14" s="482"/>
      <c r="F14" s="482"/>
      <c r="G14" s="482"/>
      <c r="H14" s="482"/>
      <c r="I14" s="482"/>
      <c r="J14" s="482"/>
      <c r="K14" s="623"/>
      <c r="L14" s="482"/>
      <c r="M14" s="482"/>
      <c r="N14" s="482"/>
      <c r="O14" s="624" t="s">
        <v>463</v>
      </c>
      <c r="P14" s="231"/>
    </row>
    <row r="15" spans="2:16" s="194" customFormat="1" ht="34.5" customHeight="1">
      <c r="B15" s="625"/>
      <c r="C15" s="626" t="s">
        <v>642</v>
      </c>
      <c r="D15" s="1384" t="s">
        <v>643</v>
      </c>
      <c r="E15" s="1380"/>
      <c r="F15" s="1385" t="s">
        <v>644</v>
      </c>
      <c r="G15" s="1386"/>
      <c r="H15" s="1385" t="s">
        <v>645</v>
      </c>
      <c r="I15" s="1386"/>
      <c r="J15" s="1387" t="s">
        <v>646</v>
      </c>
      <c r="K15" s="1386"/>
      <c r="L15" s="1388" t="s">
        <v>647</v>
      </c>
      <c r="M15" s="1389"/>
      <c r="N15" s="1380" t="s">
        <v>220</v>
      </c>
      <c r="O15" s="1381"/>
      <c r="P15" s="232"/>
    </row>
    <row r="16" spans="2:16" s="194" customFormat="1" ht="22.5" customHeight="1">
      <c r="B16" s="627" t="s">
        <v>421</v>
      </c>
      <c r="C16" s="628"/>
      <c r="D16" s="513" t="s">
        <v>470</v>
      </c>
      <c r="E16" s="514" t="s">
        <v>387</v>
      </c>
      <c r="F16" s="514" t="s">
        <v>470</v>
      </c>
      <c r="G16" s="514" t="s">
        <v>387</v>
      </c>
      <c r="H16" s="514" t="s">
        <v>470</v>
      </c>
      <c r="I16" s="514" t="s">
        <v>387</v>
      </c>
      <c r="J16" s="514" t="s">
        <v>470</v>
      </c>
      <c r="K16" s="514" t="s">
        <v>387</v>
      </c>
      <c r="L16" s="514" t="s">
        <v>470</v>
      </c>
      <c r="M16" s="514" t="s">
        <v>387</v>
      </c>
      <c r="N16" s="514" t="s">
        <v>470</v>
      </c>
      <c r="O16" s="515" t="s">
        <v>387</v>
      </c>
      <c r="P16" s="232"/>
    </row>
    <row r="17" spans="2:16" s="194" customFormat="1" ht="22.5" customHeight="1">
      <c r="B17" s="516" t="s">
        <v>648</v>
      </c>
      <c r="C17" s="614" t="s">
        <v>649</v>
      </c>
      <c r="D17" s="517">
        <v>26</v>
      </c>
      <c r="E17" s="517">
        <v>1837</v>
      </c>
      <c r="F17" s="517">
        <v>227</v>
      </c>
      <c r="G17" s="517">
        <v>26945</v>
      </c>
      <c r="H17" s="517">
        <v>1695</v>
      </c>
      <c r="I17" s="517">
        <v>9188</v>
      </c>
      <c r="J17" s="629" t="s">
        <v>295</v>
      </c>
      <c r="K17" s="517">
        <v>41924</v>
      </c>
      <c r="L17" s="630">
        <v>97</v>
      </c>
      <c r="M17" s="631">
        <v>1088</v>
      </c>
      <c r="N17" s="518">
        <f aca="true" t="shared" si="0" ref="N17:N22">D17+F17+H17+L17</f>
        <v>2045</v>
      </c>
      <c r="O17" s="518">
        <f aca="true" t="shared" si="1" ref="O17:O22">E17+G17+I17+K17+M17</f>
        <v>80982</v>
      </c>
      <c r="P17" s="500"/>
    </row>
    <row r="18" spans="2:16" s="194" customFormat="1" ht="22.5" customHeight="1">
      <c r="B18" s="516">
        <v>10</v>
      </c>
      <c r="C18" s="614" t="s">
        <v>650</v>
      </c>
      <c r="D18" s="517">
        <v>54</v>
      </c>
      <c r="E18" s="517">
        <v>1628</v>
      </c>
      <c r="F18" s="517">
        <v>274</v>
      </c>
      <c r="G18" s="517">
        <v>13882</v>
      </c>
      <c r="H18" s="517">
        <v>1549</v>
      </c>
      <c r="I18" s="517">
        <v>7635</v>
      </c>
      <c r="J18" s="629" t="s">
        <v>295</v>
      </c>
      <c r="K18" s="517">
        <v>30722</v>
      </c>
      <c r="L18" s="630">
        <v>64</v>
      </c>
      <c r="M18" s="632">
        <v>1033</v>
      </c>
      <c r="N18" s="518">
        <f t="shared" si="0"/>
        <v>1941</v>
      </c>
      <c r="O18" s="518">
        <f t="shared" si="1"/>
        <v>54900</v>
      </c>
      <c r="P18" s="232"/>
    </row>
    <row r="19" spans="2:16" s="194" customFormat="1" ht="22.5" customHeight="1">
      <c r="B19" s="516">
        <v>15</v>
      </c>
      <c r="C19" s="614" t="s">
        <v>651</v>
      </c>
      <c r="D19" s="517">
        <v>131</v>
      </c>
      <c r="E19" s="517">
        <v>2722</v>
      </c>
      <c r="F19" s="517">
        <v>278</v>
      </c>
      <c r="G19" s="517">
        <v>27587</v>
      </c>
      <c r="H19" s="517">
        <v>1784</v>
      </c>
      <c r="I19" s="517">
        <v>8516</v>
      </c>
      <c r="J19" s="629" t="s">
        <v>295</v>
      </c>
      <c r="K19" s="517">
        <v>19866</v>
      </c>
      <c r="L19" s="630">
        <v>63</v>
      </c>
      <c r="M19" s="632">
        <v>1557</v>
      </c>
      <c r="N19" s="518">
        <f t="shared" si="0"/>
        <v>2256</v>
      </c>
      <c r="O19" s="518">
        <f t="shared" si="1"/>
        <v>60248</v>
      </c>
      <c r="P19" s="232"/>
    </row>
    <row r="20" spans="2:16" s="194" customFormat="1" ht="22.5" customHeight="1">
      <c r="B20" s="516">
        <v>20</v>
      </c>
      <c r="C20" s="614" t="s">
        <v>652</v>
      </c>
      <c r="D20" s="517">
        <v>91</v>
      </c>
      <c r="E20" s="517">
        <v>2015</v>
      </c>
      <c r="F20" s="517">
        <v>149</v>
      </c>
      <c r="G20" s="517">
        <v>7290</v>
      </c>
      <c r="H20" s="517">
        <v>1064</v>
      </c>
      <c r="I20" s="517">
        <v>4902</v>
      </c>
      <c r="J20" s="629" t="s">
        <v>295</v>
      </c>
      <c r="K20" s="517">
        <v>17527</v>
      </c>
      <c r="L20" s="630">
        <v>128</v>
      </c>
      <c r="M20" s="632">
        <v>1576</v>
      </c>
      <c r="N20" s="518">
        <f t="shared" si="0"/>
        <v>1432</v>
      </c>
      <c r="O20" s="518">
        <f t="shared" si="1"/>
        <v>33310</v>
      </c>
      <c r="P20" s="232"/>
    </row>
    <row r="21" spans="2:16" s="194" customFormat="1" ht="22.5" customHeight="1">
      <c r="B21" s="516">
        <v>22</v>
      </c>
      <c r="C21" s="614" t="s">
        <v>67</v>
      </c>
      <c r="D21" s="630">
        <v>76</v>
      </c>
      <c r="E21" s="630">
        <v>1751</v>
      </c>
      <c r="F21" s="630">
        <v>186</v>
      </c>
      <c r="G21" s="630">
        <v>9538</v>
      </c>
      <c r="H21" s="630">
        <v>1054</v>
      </c>
      <c r="I21" s="630">
        <v>5252</v>
      </c>
      <c r="J21" s="629" t="s">
        <v>295</v>
      </c>
      <c r="K21" s="630">
        <v>14333</v>
      </c>
      <c r="L21" s="630">
        <v>153</v>
      </c>
      <c r="M21" s="632">
        <v>1778</v>
      </c>
      <c r="N21" s="518">
        <f t="shared" si="0"/>
        <v>1469</v>
      </c>
      <c r="O21" s="518">
        <f t="shared" si="1"/>
        <v>32652</v>
      </c>
      <c r="P21" s="232"/>
    </row>
    <row r="22" spans="2:16" s="194" customFormat="1" ht="22.5" customHeight="1">
      <c r="B22" s="516">
        <v>23</v>
      </c>
      <c r="C22" s="614" t="s">
        <v>639</v>
      </c>
      <c r="D22" s="518">
        <v>78</v>
      </c>
      <c r="E22" s="518">
        <v>1751</v>
      </c>
      <c r="F22" s="518">
        <v>215</v>
      </c>
      <c r="G22" s="518">
        <v>6679</v>
      </c>
      <c r="H22" s="518">
        <v>1018</v>
      </c>
      <c r="I22" s="518">
        <v>4667</v>
      </c>
      <c r="J22" s="517" t="s">
        <v>653</v>
      </c>
      <c r="K22" s="518">
        <v>14682</v>
      </c>
      <c r="L22" s="518">
        <v>130</v>
      </c>
      <c r="M22" s="520">
        <v>1672</v>
      </c>
      <c r="N22" s="518">
        <f t="shared" si="0"/>
        <v>1441</v>
      </c>
      <c r="O22" s="518">
        <f t="shared" si="1"/>
        <v>29451</v>
      </c>
      <c r="P22" s="232"/>
    </row>
    <row r="23" spans="2:16" s="194" customFormat="1" ht="22.5" customHeight="1">
      <c r="B23" s="516">
        <v>24</v>
      </c>
      <c r="C23" s="614" t="s">
        <v>69</v>
      </c>
      <c r="D23" s="518">
        <v>93</v>
      </c>
      <c r="E23" s="518">
        <v>2199</v>
      </c>
      <c r="F23" s="518">
        <v>244</v>
      </c>
      <c r="G23" s="518">
        <v>9599</v>
      </c>
      <c r="H23" s="518">
        <v>1308</v>
      </c>
      <c r="I23" s="518">
        <v>5633</v>
      </c>
      <c r="J23" s="517" t="s">
        <v>653</v>
      </c>
      <c r="K23" s="518">
        <v>15697</v>
      </c>
      <c r="L23" s="518">
        <v>134</v>
      </c>
      <c r="M23" s="520">
        <v>1442</v>
      </c>
      <c r="N23" s="518">
        <f>D23+F23+H23+L23</f>
        <v>1779</v>
      </c>
      <c r="O23" s="518">
        <f>E23+G23+I23+K23+M23</f>
        <v>34570</v>
      </c>
      <c r="P23" s="232"/>
    </row>
    <row r="24" spans="2:16" s="194" customFormat="1" ht="22.5" customHeight="1">
      <c r="B24" s="516">
        <v>25</v>
      </c>
      <c r="C24" s="614" t="s">
        <v>70</v>
      </c>
      <c r="D24" s="518">
        <v>94</v>
      </c>
      <c r="E24" s="518">
        <v>2500</v>
      </c>
      <c r="F24" s="518">
        <v>193</v>
      </c>
      <c r="G24" s="518">
        <v>7715</v>
      </c>
      <c r="H24" s="518">
        <v>1317</v>
      </c>
      <c r="I24" s="518">
        <v>5671</v>
      </c>
      <c r="J24" s="517" t="s">
        <v>460</v>
      </c>
      <c r="K24" s="518">
        <v>17117</v>
      </c>
      <c r="L24" s="518">
        <v>130</v>
      </c>
      <c r="M24" s="520">
        <v>1383</v>
      </c>
      <c r="N24" s="518">
        <f>D24+F24+H24+L24</f>
        <v>1734</v>
      </c>
      <c r="O24" s="518">
        <f>E24+G24+I24+K24+M24</f>
        <v>34386</v>
      </c>
      <c r="P24" s="232"/>
    </row>
    <row r="25" spans="2:16" s="194" customFormat="1" ht="22.5" customHeight="1">
      <c r="B25" s="516">
        <v>26</v>
      </c>
      <c r="C25" s="614" t="s">
        <v>71</v>
      </c>
      <c r="D25" s="518">
        <v>109</v>
      </c>
      <c r="E25" s="518">
        <v>2656</v>
      </c>
      <c r="F25" s="518">
        <v>226</v>
      </c>
      <c r="G25" s="518">
        <v>8129</v>
      </c>
      <c r="H25" s="518">
        <v>1233</v>
      </c>
      <c r="I25" s="518">
        <v>4951</v>
      </c>
      <c r="J25" s="517" t="s">
        <v>460</v>
      </c>
      <c r="K25" s="518">
        <v>13195</v>
      </c>
      <c r="L25" s="518">
        <v>101</v>
      </c>
      <c r="M25" s="520">
        <v>1181</v>
      </c>
      <c r="N25" s="518">
        <f>D25+F25+H25+L25</f>
        <v>1669</v>
      </c>
      <c r="O25" s="518">
        <f>E25+G25+I25+K25+M25</f>
        <v>30112</v>
      </c>
      <c r="P25" s="518"/>
    </row>
    <row r="26" spans="2:16" s="194" customFormat="1" ht="22.5" customHeight="1">
      <c r="B26" s="516">
        <v>27</v>
      </c>
      <c r="C26" s="614" t="s">
        <v>72</v>
      </c>
      <c r="D26" s="518">
        <v>119</v>
      </c>
      <c r="E26" s="518">
        <v>2954</v>
      </c>
      <c r="F26" s="518">
        <v>222</v>
      </c>
      <c r="G26" s="518">
        <v>10274</v>
      </c>
      <c r="H26" s="518">
        <v>1235</v>
      </c>
      <c r="I26" s="518">
        <v>5170</v>
      </c>
      <c r="J26" s="517" t="s">
        <v>295</v>
      </c>
      <c r="K26" s="518">
        <v>15717</v>
      </c>
      <c r="L26" s="518">
        <v>108</v>
      </c>
      <c r="M26" s="520">
        <v>1443</v>
      </c>
      <c r="N26" s="518">
        <v>1684</v>
      </c>
      <c r="O26" s="518">
        <v>35558</v>
      </c>
      <c r="P26" s="518"/>
    </row>
    <row r="27" spans="2:16" s="194" customFormat="1" ht="22.5" customHeight="1" thickBot="1">
      <c r="B27" s="633">
        <v>28</v>
      </c>
      <c r="C27" s="614" t="s">
        <v>73</v>
      </c>
      <c r="D27" s="634">
        <v>121</v>
      </c>
      <c r="E27" s="634">
        <v>2916</v>
      </c>
      <c r="F27" s="634">
        <v>251</v>
      </c>
      <c r="G27" s="634">
        <v>8325</v>
      </c>
      <c r="H27" s="634">
        <v>1505</v>
      </c>
      <c r="I27" s="634">
        <v>6654</v>
      </c>
      <c r="J27" s="566" t="s">
        <v>460</v>
      </c>
      <c r="K27" s="634">
        <v>16118</v>
      </c>
      <c r="L27" s="634">
        <v>124</v>
      </c>
      <c r="M27" s="635">
        <v>1506</v>
      </c>
      <c r="N27" s="634">
        <f>D27+F27+H27+L27</f>
        <v>2001</v>
      </c>
      <c r="O27" s="634">
        <f>E27+G27+I27+K27+M27</f>
        <v>35519</v>
      </c>
      <c r="P27" s="518"/>
    </row>
    <row r="28" spans="2:16" s="194" customFormat="1" ht="22.5" customHeight="1">
      <c r="B28" s="200" t="s">
        <v>270</v>
      </c>
      <c r="C28" s="201"/>
      <c r="P28" s="232"/>
    </row>
    <row r="29" spans="2:16" s="194" customFormat="1" ht="22.5" customHeight="1">
      <c r="B29" s="426"/>
      <c r="C29" s="437"/>
      <c r="D29" s="437"/>
      <c r="E29" s="437"/>
      <c r="F29" s="437"/>
      <c r="G29" s="437"/>
      <c r="H29" s="437"/>
      <c r="I29" s="433"/>
      <c r="J29" s="437"/>
      <c r="K29" s="442"/>
      <c r="L29" s="442"/>
      <c r="M29" s="444"/>
      <c r="N29" s="435"/>
      <c r="O29" s="500"/>
      <c r="P29" s="232"/>
    </row>
    <row r="30" spans="2:16" s="194" customFormat="1" ht="16.5" customHeight="1">
      <c r="B30" s="202"/>
      <c r="D30" s="244"/>
      <c r="E30" s="499"/>
      <c r="F30" s="499"/>
      <c r="G30" s="500"/>
      <c r="H30" s="232"/>
      <c r="I30" s="500"/>
      <c r="J30" s="232"/>
      <c r="K30" s="500"/>
      <c r="L30" s="232"/>
      <c r="M30" s="500"/>
      <c r="N30" s="232"/>
      <c r="O30" s="500"/>
      <c r="P30" s="232"/>
    </row>
    <row r="31" spans="3:16" s="194" customFormat="1" ht="16.5" customHeight="1">
      <c r="C31" s="281"/>
      <c r="D31" s="279"/>
      <c r="E31" s="636"/>
      <c r="F31" s="636"/>
      <c r="G31" s="231"/>
      <c r="H31" s="231"/>
      <c r="I31" s="231"/>
      <c r="J31" s="231"/>
      <c r="K31" s="500"/>
      <c r="L31" s="231"/>
      <c r="M31" s="504"/>
      <c r="N31" s="281"/>
      <c r="O31" s="281"/>
      <c r="P31" s="281"/>
    </row>
    <row r="32" spans="3:16" s="194" customFormat="1" ht="18" customHeight="1">
      <c r="C32" s="244"/>
      <c r="D32" s="244"/>
      <c r="E32" s="499"/>
      <c r="F32" s="499"/>
      <c r="G32" s="232"/>
      <c r="H32" s="232"/>
      <c r="I32" s="232"/>
      <c r="J32" s="232"/>
      <c r="K32" s="232"/>
      <c r="L32" s="232"/>
      <c r="M32" s="232"/>
      <c r="N32" s="232"/>
      <c r="O32" s="232"/>
      <c r="P32" s="232"/>
    </row>
    <row r="33" s="194" customFormat="1" ht="18" customHeight="1"/>
  </sheetData>
  <sheetProtection/>
  <mergeCells count="7">
    <mergeCell ref="N15:O15"/>
    <mergeCell ref="B3:C3"/>
    <mergeCell ref="D15:E15"/>
    <mergeCell ref="F15:G15"/>
    <mergeCell ref="H15:I15"/>
    <mergeCell ref="J15:K15"/>
    <mergeCell ref="L15:M15"/>
  </mergeCells>
  <printOptions/>
  <pageMargins left="0.7874015748031497" right="0.7874015748031497" top="0.7874015748031497" bottom="0.7874015748031497" header="0" footer="0"/>
  <pageSetup firstPageNumber="184" useFirstPageNumber="1" horizontalDpi="600" verticalDpi="600" orientation="landscape" pageOrder="overThenDown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X44"/>
  <sheetViews>
    <sheetView view="pageBreakPreview" zoomScaleSheetLayoutView="100" zoomScalePageLayoutView="0" workbookViewId="0" topLeftCell="A31">
      <selection activeCell="F34" sqref="F34"/>
    </sheetView>
  </sheetViews>
  <sheetFormatPr defaultColWidth="9.125" defaultRowHeight="12.75"/>
  <cols>
    <col min="1" max="1" width="3.875" style="456" customWidth="1"/>
    <col min="2" max="2" width="14.125" style="456" customWidth="1"/>
    <col min="3" max="8" width="12.875" style="456" customWidth="1"/>
    <col min="9" max="9" width="5.625" style="456" customWidth="1"/>
    <col min="10" max="10" width="8.125" style="456" customWidth="1"/>
    <col min="11" max="11" width="7.125" style="456" customWidth="1"/>
    <col min="12" max="12" width="8.125" style="456" customWidth="1"/>
    <col min="13" max="13" width="7.125" style="456" customWidth="1"/>
    <col min="14" max="15" width="8.125" style="456" customWidth="1"/>
    <col min="16" max="16" width="4.50390625" style="456" customWidth="1"/>
    <col min="17" max="17" width="6.50390625" style="456" customWidth="1"/>
    <col min="18" max="18" width="6.875" style="456" customWidth="1"/>
    <col min="19" max="19" width="7.625" style="456" customWidth="1"/>
    <col min="20" max="20" width="5.50390625" style="456" customWidth="1"/>
    <col min="21" max="21" width="7.00390625" style="456" customWidth="1"/>
    <col min="22" max="22" width="8.125" style="456" customWidth="1"/>
    <col min="23" max="23" width="8.375" style="456" customWidth="1"/>
    <col min="24" max="16384" width="9.125" style="456" customWidth="1"/>
  </cols>
  <sheetData>
    <row r="1" ht="18.75" customHeight="1"/>
    <row r="2" spans="2:24" ht="19.5" customHeight="1">
      <c r="B2" s="637" t="s">
        <v>654</v>
      </c>
      <c r="C2" s="417"/>
      <c r="D2" s="417"/>
      <c r="E2" s="417"/>
      <c r="F2" s="417"/>
      <c r="G2" s="417"/>
      <c r="H2" s="418"/>
      <c r="I2" s="418"/>
      <c r="J2" s="418"/>
      <c r="K2" s="419"/>
      <c r="L2" s="418"/>
      <c r="M2" s="418"/>
      <c r="N2" s="418"/>
      <c r="O2" s="418"/>
      <c r="P2" s="418"/>
      <c r="Q2" s="418"/>
      <c r="R2" s="418"/>
      <c r="S2" s="418"/>
      <c r="T2" s="418"/>
      <c r="U2" s="418"/>
      <c r="W2" s="418"/>
      <c r="X2" s="418"/>
    </row>
    <row r="3" spans="2:24" ht="12.75" customHeight="1" thickBot="1">
      <c r="B3" s="420"/>
      <c r="C3" s="421"/>
      <c r="D3" s="421"/>
      <c r="E3" s="421"/>
      <c r="F3" s="421"/>
      <c r="G3" s="421"/>
      <c r="H3" s="424" t="s">
        <v>379</v>
      </c>
      <c r="I3" s="418"/>
      <c r="J3" s="418"/>
      <c r="K3" s="419"/>
      <c r="L3" s="418"/>
      <c r="M3" s="418"/>
      <c r="O3" s="418"/>
      <c r="P3" s="418"/>
      <c r="Q3" s="418"/>
      <c r="R3" s="418"/>
      <c r="S3" s="418"/>
      <c r="T3" s="418"/>
      <c r="U3" s="418"/>
      <c r="W3" s="418"/>
      <c r="X3" s="418"/>
    </row>
    <row r="4" spans="2:12" ht="22.5" customHeight="1">
      <c r="B4" s="425" t="s">
        <v>655</v>
      </c>
      <c r="C4" s="1338" t="s">
        <v>381</v>
      </c>
      <c r="D4" s="1391"/>
      <c r="E4" s="1338" t="s">
        <v>382</v>
      </c>
      <c r="F4" s="1391"/>
      <c r="G4" s="1338" t="s">
        <v>17</v>
      </c>
      <c r="H4" s="1390"/>
      <c r="I4" s="638"/>
      <c r="J4" s="410"/>
      <c r="K4" s="410"/>
      <c r="L4" s="410"/>
    </row>
    <row r="5" spans="2:9" ht="22.5" customHeight="1">
      <c r="B5" s="639" t="s">
        <v>385</v>
      </c>
      <c r="C5" s="428" t="s">
        <v>386</v>
      </c>
      <c r="D5" s="428" t="s">
        <v>387</v>
      </c>
      <c r="E5" s="428" t="s">
        <v>386</v>
      </c>
      <c r="F5" s="428" t="s">
        <v>387</v>
      </c>
      <c r="G5" s="428" t="s">
        <v>386</v>
      </c>
      <c r="H5" s="429" t="s">
        <v>387</v>
      </c>
      <c r="I5" s="640"/>
    </row>
    <row r="6" spans="2:9" s="186" customFormat="1" ht="22.5" customHeight="1">
      <c r="B6" s="426" t="s">
        <v>656</v>
      </c>
      <c r="C6" s="431">
        <v>112</v>
      </c>
      <c r="D6" s="437">
        <v>6693</v>
      </c>
      <c r="E6" s="437">
        <v>2627</v>
      </c>
      <c r="F6" s="474">
        <v>24461</v>
      </c>
      <c r="G6" s="437">
        <v>2739</v>
      </c>
      <c r="H6" s="437">
        <v>31154</v>
      </c>
      <c r="I6" s="641"/>
    </row>
    <row r="7" spans="2:9" s="186" customFormat="1" ht="22.5" customHeight="1">
      <c r="B7" s="426" t="s">
        <v>657</v>
      </c>
      <c r="C7" s="431">
        <v>69</v>
      </c>
      <c r="D7" s="437">
        <v>3070</v>
      </c>
      <c r="E7" s="437">
        <v>1925</v>
      </c>
      <c r="F7" s="474">
        <v>13344</v>
      </c>
      <c r="G7" s="437">
        <v>1994</v>
      </c>
      <c r="H7" s="437">
        <v>16414</v>
      </c>
      <c r="I7" s="641"/>
    </row>
    <row r="8" spans="2:9" s="186" customFormat="1" ht="22.5" customHeight="1">
      <c r="B8" s="426" t="s">
        <v>658</v>
      </c>
      <c r="C8" s="431">
        <v>135</v>
      </c>
      <c r="D8" s="437">
        <v>7391</v>
      </c>
      <c r="E8" s="437">
        <v>1625</v>
      </c>
      <c r="F8" s="474">
        <v>10936</v>
      </c>
      <c r="G8" s="437">
        <v>1760</v>
      </c>
      <c r="H8" s="437">
        <v>18327</v>
      </c>
      <c r="I8" s="641"/>
    </row>
    <row r="9" spans="2:9" s="186" customFormat="1" ht="22.5" customHeight="1">
      <c r="B9" s="426" t="s">
        <v>659</v>
      </c>
      <c r="C9" s="431">
        <v>126</v>
      </c>
      <c r="D9" s="437">
        <v>7729</v>
      </c>
      <c r="E9" s="437">
        <v>1621</v>
      </c>
      <c r="F9" s="474">
        <v>12242</v>
      </c>
      <c r="G9" s="431">
        <v>1747</v>
      </c>
      <c r="H9" s="437">
        <v>19971</v>
      </c>
      <c r="I9" s="641"/>
    </row>
    <row r="10" spans="2:9" s="186" customFormat="1" ht="22.5" customHeight="1">
      <c r="B10" s="426" t="s">
        <v>660</v>
      </c>
      <c r="C10" s="431">
        <v>122</v>
      </c>
      <c r="D10" s="437">
        <v>5454</v>
      </c>
      <c r="E10" s="437">
        <v>2000</v>
      </c>
      <c r="F10" s="474">
        <v>14745</v>
      </c>
      <c r="G10" s="437">
        <f>C10+E10</f>
        <v>2122</v>
      </c>
      <c r="H10" s="437">
        <f>D10+F10</f>
        <v>20199</v>
      </c>
      <c r="I10" s="641"/>
    </row>
    <row r="11" spans="2:9" s="186" customFormat="1" ht="22.5" customHeight="1">
      <c r="B11" s="426" t="s">
        <v>661</v>
      </c>
      <c r="C11" s="431">
        <v>102</v>
      </c>
      <c r="D11" s="437">
        <v>4780</v>
      </c>
      <c r="E11" s="437">
        <v>2052</v>
      </c>
      <c r="F11" s="474">
        <v>16005</v>
      </c>
      <c r="G11" s="437">
        <v>2154</v>
      </c>
      <c r="H11" s="437">
        <v>20785</v>
      </c>
      <c r="I11" s="641"/>
    </row>
    <row r="12" spans="2:9" s="186" customFormat="1" ht="22.5" customHeight="1">
      <c r="B12" s="426" t="s">
        <v>662</v>
      </c>
      <c r="C12" s="431">
        <v>80</v>
      </c>
      <c r="D12" s="437">
        <v>4041</v>
      </c>
      <c r="E12" s="437">
        <v>2015</v>
      </c>
      <c r="F12" s="474">
        <v>16449</v>
      </c>
      <c r="G12" s="437">
        <v>2095</v>
      </c>
      <c r="H12" s="437">
        <v>20490</v>
      </c>
      <c r="I12" s="641"/>
    </row>
    <row r="13" spans="2:9" s="186" customFormat="1" ht="22.5" customHeight="1">
      <c r="B13" s="426" t="s">
        <v>663</v>
      </c>
      <c r="C13" s="431">
        <v>88</v>
      </c>
      <c r="D13" s="437">
        <v>4466</v>
      </c>
      <c r="E13" s="437">
        <v>2047</v>
      </c>
      <c r="F13" s="474">
        <v>16692</v>
      </c>
      <c r="G13" s="437">
        <v>2135</v>
      </c>
      <c r="H13" s="437">
        <v>21158</v>
      </c>
      <c r="I13" s="641"/>
    </row>
    <row r="14" spans="2:9" s="186" customFormat="1" ht="22.5" customHeight="1" thickBot="1">
      <c r="B14" s="642" t="s">
        <v>664</v>
      </c>
      <c r="C14" s="447">
        <v>94</v>
      </c>
      <c r="D14" s="448">
        <v>4701</v>
      </c>
      <c r="E14" s="448">
        <v>2178</v>
      </c>
      <c r="F14" s="477">
        <v>17577</v>
      </c>
      <c r="G14" s="448">
        <f>C14+E14</f>
        <v>2272</v>
      </c>
      <c r="H14" s="448">
        <f>D14+F14</f>
        <v>22278</v>
      </c>
      <c r="I14" s="641"/>
    </row>
    <row r="15" ht="12">
      <c r="B15" s="643" t="s">
        <v>665</v>
      </c>
    </row>
    <row r="16" ht="26.25" customHeight="1"/>
    <row r="17" spans="2:10" ht="15.75">
      <c r="B17" s="637" t="s">
        <v>666</v>
      </c>
      <c r="C17" s="417"/>
      <c r="D17" s="417"/>
      <c r="E17" s="417"/>
      <c r="F17" s="417"/>
      <c r="G17" s="417"/>
      <c r="H17" s="418"/>
      <c r="I17" s="418"/>
      <c r="J17" s="418"/>
    </row>
    <row r="18" spans="2:24" ht="12.75" customHeight="1" thickBot="1">
      <c r="B18" s="637"/>
      <c r="C18" s="417"/>
      <c r="D18" s="417"/>
      <c r="E18" s="417"/>
      <c r="F18" s="419"/>
      <c r="H18" s="644" t="s">
        <v>667</v>
      </c>
      <c r="I18" s="419"/>
      <c r="J18" s="418"/>
      <c r="K18" s="419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W18" s="418"/>
      <c r="X18" s="418"/>
    </row>
    <row r="19" spans="2:8" ht="22.5" customHeight="1">
      <c r="B19" s="645" t="s">
        <v>668</v>
      </c>
      <c r="C19" s="1392" t="s">
        <v>669</v>
      </c>
      <c r="D19" s="1393"/>
      <c r="E19" s="1392" t="s">
        <v>645</v>
      </c>
      <c r="F19" s="1393"/>
      <c r="G19" s="1392" t="s">
        <v>670</v>
      </c>
      <c r="H19" s="1394"/>
    </row>
    <row r="20" spans="2:8" ht="22.5" customHeight="1">
      <c r="B20" s="639" t="s">
        <v>385</v>
      </c>
      <c r="C20" s="428" t="s">
        <v>386</v>
      </c>
      <c r="D20" s="428" t="s">
        <v>387</v>
      </c>
      <c r="E20" s="428" t="s">
        <v>386</v>
      </c>
      <c r="F20" s="428" t="s">
        <v>387</v>
      </c>
      <c r="G20" s="428" t="s">
        <v>386</v>
      </c>
      <c r="H20" s="429" t="s">
        <v>387</v>
      </c>
    </row>
    <row r="21" spans="2:10" s="186" customFormat="1" ht="22.5" customHeight="1">
      <c r="B21" s="426" t="s">
        <v>671</v>
      </c>
      <c r="C21" s="646">
        <v>470</v>
      </c>
      <c r="D21" s="437">
        <v>23311</v>
      </c>
      <c r="E21" s="435">
        <v>259</v>
      </c>
      <c r="F21" s="647">
        <v>7008</v>
      </c>
      <c r="G21" s="646">
        <v>729</v>
      </c>
      <c r="H21" s="435">
        <v>30319</v>
      </c>
      <c r="I21" s="435"/>
      <c r="J21" s="435"/>
    </row>
    <row r="22" spans="2:10" s="186" customFormat="1" ht="22.5" customHeight="1">
      <c r="B22" s="426" t="s">
        <v>617</v>
      </c>
      <c r="C22" s="646">
        <v>133</v>
      </c>
      <c r="D22" s="437">
        <v>4800</v>
      </c>
      <c r="E22" s="435">
        <v>107</v>
      </c>
      <c r="F22" s="647">
        <v>2585</v>
      </c>
      <c r="G22" s="646">
        <v>240</v>
      </c>
      <c r="H22" s="435">
        <v>7385</v>
      </c>
      <c r="I22" s="435"/>
      <c r="J22" s="435"/>
    </row>
    <row r="23" spans="2:10" s="186" customFormat="1" ht="22.5" customHeight="1">
      <c r="B23" s="426" t="s">
        <v>672</v>
      </c>
      <c r="C23" s="646">
        <v>190</v>
      </c>
      <c r="D23" s="437">
        <v>5195</v>
      </c>
      <c r="E23" s="435">
        <v>105</v>
      </c>
      <c r="F23" s="647">
        <v>1251</v>
      </c>
      <c r="G23" s="646">
        <f>C23+E23</f>
        <v>295</v>
      </c>
      <c r="H23" s="435">
        <f>D23+F23</f>
        <v>6446</v>
      </c>
      <c r="I23" s="435"/>
      <c r="J23" s="435"/>
    </row>
    <row r="24" spans="2:10" s="186" customFormat="1" ht="22.5" customHeight="1">
      <c r="B24" s="426" t="s">
        <v>596</v>
      </c>
      <c r="C24" s="646">
        <v>166</v>
      </c>
      <c r="D24" s="437">
        <v>4841</v>
      </c>
      <c r="E24" s="435">
        <v>130</v>
      </c>
      <c r="F24" s="647">
        <v>1370</v>
      </c>
      <c r="G24" s="646">
        <v>296</v>
      </c>
      <c r="H24" s="435">
        <v>6211</v>
      </c>
      <c r="I24" s="435"/>
      <c r="J24" s="435"/>
    </row>
    <row r="25" spans="2:10" s="186" customFormat="1" ht="22.5" customHeight="1">
      <c r="B25" s="426" t="s">
        <v>673</v>
      </c>
      <c r="C25" s="646">
        <v>119</v>
      </c>
      <c r="D25" s="437">
        <v>3435</v>
      </c>
      <c r="E25" s="435">
        <v>33</v>
      </c>
      <c r="F25" s="647">
        <v>284</v>
      </c>
      <c r="G25" s="646">
        <v>152</v>
      </c>
      <c r="H25" s="435">
        <v>3719</v>
      </c>
      <c r="I25" s="435"/>
      <c r="J25" s="435"/>
    </row>
    <row r="26" spans="2:10" s="186" customFormat="1" ht="22.5" customHeight="1">
      <c r="B26" s="426" t="s">
        <v>674</v>
      </c>
      <c r="C26" s="646">
        <v>126</v>
      </c>
      <c r="D26" s="437">
        <v>3554</v>
      </c>
      <c r="E26" s="435">
        <v>44</v>
      </c>
      <c r="F26" s="647">
        <v>265</v>
      </c>
      <c r="G26" s="646">
        <v>170</v>
      </c>
      <c r="H26" s="435">
        <v>3819</v>
      </c>
      <c r="I26" s="435"/>
      <c r="J26" s="435"/>
    </row>
    <row r="27" spans="2:10" s="186" customFormat="1" ht="22.5" customHeight="1" thickBot="1">
      <c r="B27" s="642" t="s">
        <v>675</v>
      </c>
      <c r="C27" s="648">
        <v>110</v>
      </c>
      <c r="D27" s="448">
        <v>3228</v>
      </c>
      <c r="E27" s="453">
        <v>45</v>
      </c>
      <c r="F27" s="649">
        <v>131</v>
      </c>
      <c r="G27" s="648">
        <f>C27+E27</f>
        <v>155</v>
      </c>
      <c r="H27" s="453">
        <f>D27+F27</f>
        <v>3359</v>
      </c>
      <c r="I27" s="435"/>
      <c r="J27" s="435"/>
    </row>
    <row r="28" ht="12">
      <c r="B28" s="643" t="s">
        <v>665</v>
      </c>
    </row>
    <row r="29" ht="26.25" customHeight="1"/>
    <row r="30" spans="2:24" ht="19.5" customHeight="1">
      <c r="B30" s="637" t="s">
        <v>676</v>
      </c>
      <c r="C30" s="417"/>
      <c r="D30" s="417"/>
      <c r="E30" s="417"/>
      <c r="F30" s="417"/>
      <c r="G30" s="417"/>
      <c r="H30" s="418"/>
      <c r="I30" s="418"/>
      <c r="J30" s="418"/>
      <c r="K30" s="419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W30" s="418"/>
      <c r="X30" s="418"/>
    </row>
    <row r="31" spans="2:24" ht="22.5" customHeight="1" thickBot="1">
      <c r="B31" s="637"/>
      <c r="C31" s="421"/>
      <c r="D31" s="424" t="s">
        <v>379</v>
      </c>
      <c r="E31" s="650"/>
      <c r="G31" s="650"/>
      <c r="H31" s="651"/>
      <c r="I31" s="651"/>
      <c r="J31" s="418"/>
      <c r="K31" s="419"/>
      <c r="L31" s="418"/>
      <c r="M31" s="418"/>
      <c r="O31" s="418"/>
      <c r="P31" s="418"/>
      <c r="Q31" s="418"/>
      <c r="R31" s="418"/>
      <c r="S31" s="418"/>
      <c r="T31" s="418"/>
      <c r="U31" s="418"/>
      <c r="W31" s="418"/>
      <c r="X31" s="418"/>
    </row>
    <row r="32" spans="2:12" ht="22.5" customHeight="1">
      <c r="B32" s="645" t="s">
        <v>668</v>
      </c>
      <c r="C32" s="1338" t="s">
        <v>677</v>
      </c>
      <c r="D32" s="1390"/>
      <c r="E32" s="1390"/>
      <c r="F32" s="1390"/>
      <c r="G32" s="1390"/>
      <c r="H32" s="1390"/>
      <c r="I32" s="638"/>
      <c r="J32" s="410"/>
      <c r="K32" s="410"/>
      <c r="L32" s="410"/>
    </row>
    <row r="33" spans="2:9" ht="22.5" customHeight="1">
      <c r="B33" s="639" t="s">
        <v>385</v>
      </c>
      <c r="C33" s="428" t="s">
        <v>386</v>
      </c>
      <c r="D33" s="429" t="s">
        <v>387</v>
      </c>
      <c r="E33" s="426"/>
      <c r="F33" s="426"/>
      <c r="G33" s="426"/>
      <c r="H33" s="426"/>
      <c r="I33" s="638"/>
    </row>
    <row r="34" spans="2:9" s="186" customFormat="1" ht="22.5" customHeight="1">
      <c r="B34" s="426" t="s">
        <v>671</v>
      </c>
      <c r="C34" s="652">
        <v>243</v>
      </c>
      <c r="D34" s="653">
        <v>22611</v>
      </c>
      <c r="E34" s="437"/>
      <c r="F34" s="437"/>
      <c r="G34" s="437"/>
      <c r="H34" s="437"/>
      <c r="I34" s="211"/>
    </row>
    <row r="35" spans="2:9" s="186" customFormat="1" ht="22.5" customHeight="1">
      <c r="B35" s="426" t="s">
        <v>617</v>
      </c>
      <c r="C35" s="654">
        <v>206</v>
      </c>
      <c r="D35" s="655">
        <v>13490</v>
      </c>
      <c r="E35" s="437"/>
      <c r="F35" s="437"/>
      <c r="G35" s="437"/>
      <c r="H35" s="437"/>
      <c r="I35" s="211"/>
    </row>
    <row r="36" spans="2:9" s="186" customFormat="1" ht="22.5" customHeight="1">
      <c r="B36" s="426" t="s">
        <v>619</v>
      </c>
      <c r="C36" s="652">
        <v>217</v>
      </c>
      <c r="D36" s="653">
        <v>20135</v>
      </c>
      <c r="E36" s="437"/>
      <c r="F36" s="437"/>
      <c r="G36" s="437"/>
      <c r="H36" s="437"/>
      <c r="I36" s="211"/>
    </row>
    <row r="37" spans="2:9" s="186" customFormat="1" ht="22.5" customHeight="1">
      <c r="B37" s="426" t="s">
        <v>596</v>
      </c>
      <c r="C37" s="652">
        <v>224</v>
      </c>
      <c r="D37" s="653">
        <v>22718</v>
      </c>
      <c r="E37" s="437"/>
      <c r="F37" s="437"/>
      <c r="G37" s="437"/>
      <c r="H37" s="437"/>
      <c r="I37" s="211"/>
    </row>
    <row r="38" spans="2:9" s="186" customFormat="1" ht="22.5" customHeight="1">
      <c r="B38" s="426" t="s">
        <v>678</v>
      </c>
      <c r="C38" s="652">
        <v>224</v>
      </c>
      <c r="D38" s="653">
        <v>20768</v>
      </c>
      <c r="E38" s="437"/>
      <c r="F38" s="437"/>
      <c r="G38" s="437"/>
      <c r="H38" s="437"/>
      <c r="I38" s="211"/>
    </row>
    <row r="39" spans="2:9" s="186" customFormat="1" ht="22.5" customHeight="1">
      <c r="B39" s="426" t="s">
        <v>598</v>
      </c>
      <c r="C39" s="652">
        <v>236</v>
      </c>
      <c r="D39" s="653">
        <v>23546</v>
      </c>
      <c r="E39" s="437"/>
      <c r="F39" s="437"/>
      <c r="G39" s="437"/>
      <c r="H39" s="437"/>
      <c r="I39" s="211"/>
    </row>
    <row r="40" spans="2:9" s="186" customFormat="1" ht="22.5" customHeight="1" thickBot="1">
      <c r="B40" s="642" t="s">
        <v>599</v>
      </c>
      <c r="C40" s="656">
        <v>275</v>
      </c>
      <c r="D40" s="657">
        <v>24351</v>
      </c>
      <c r="E40" s="437"/>
      <c r="F40" s="437"/>
      <c r="G40" s="437"/>
      <c r="H40" s="437"/>
      <c r="I40" s="211"/>
    </row>
    <row r="41" spans="2:9" s="186" customFormat="1" ht="22.5" customHeight="1">
      <c r="B41" s="202" t="s">
        <v>665</v>
      </c>
      <c r="C41" s="437"/>
      <c r="D41" s="437"/>
      <c r="E41" s="437"/>
      <c r="F41" s="437"/>
      <c r="G41" s="437"/>
      <c r="H41" s="437"/>
      <c r="I41" s="211"/>
    </row>
    <row r="42" spans="2:9" s="186" customFormat="1" ht="22.5" customHeight="1">
      <c r="B42" s="426"/>
      <c r="C42" s="437"/>
      <c r="D42" s="437"/>
      <c r="E42" s="437"/>
      <c r="F42" s="437"/>
      <c r="G42" s="437"/>
      <c r="H42" s="437"/>
      <c r="I42" s="211"/>
    </row>
    <row r="43" spans="5:9" ht="12">
      <c r="E43" s="410"/>
      <c r="F43" s="410"/>
      <c r="G43" s="410"/>
      <c r="H43" s="410"/>
      <c r="I43" s="410"/>
    </row>
    <row r="44" spans="5:9" ht="12">
      <c r="E44" s="410"/>
      <c r="F44" s="410"/>
      <c r="G44" s="410"/>
      <c r="H44" s="410"/>
      <c r="I44" s="410"/>
    </row>
  </sheetData>
  <sheetProtection/>
  <mergeCells count="9">
    <mergeCell ref="C32:D32"/>
    <mergeCell ref="E32:F32"/>
    <mergeCell ref="G32:H32"/>
    <mergeCell ref="C4:D4"/>
    <mergeCell ref="E4:F4"/>
    <mergeCell ref="G4:H4"/>
    <mergeCell ref="C19:D19"/>
    <mergeCell ref="E19:F19"/>
    <mergeCell ref="G19:H19"/>
  </mergeCells>
  <printOptions/>
  <pageMargins left="0.7874015748031497" right="0.7480314960629921" top="0.3937007874015748" bottom="0.3937007874015748" header="0.5118110236220472" footer="0.5118110236220472"/>
  <pageSetup firstPageNumber="186" useFirstPageNumber="1" horizontalDpi="600" verticalDpi="600" orientation="portrait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C38"/>
  <sheetViews>
    <sheetView view="pageBreakPreview" zoomScaleSheetLayoutView="100" zoomScalePageLayoutView="0" workbookViewId="0" topLeftCell="A31">
      <selection activeCell="H36" sqref="H36"/>
    </sheetView>
  </sheetViews>
  <sheetFormatPr defaultColWidth="11.875" defaultRowHeight="23.25" customHeight="1"/>
  <cols>
    <col min="1" max="1" width="1.00390625" style="456" customWidth="1"/>
    <col min="2" max="2" width="9.50390625" style="456" customWidth="1"/>
    <col min="3" max="3" width="6.50390625" style="456" customWidth="1"/>
    <col min="4" max="4" width="9.50390625" style="456" customWidth="1"/>
    <col min="5" max="5" width="6.50390625" style="456" customWidth="1"/>
    <col min="6" max="6" width="9.50390625" style="456" customWidth="1"/>
    <col min="7" max="7" width="6.50390625" style="456" customWidth="1"/>
    <col min="8" max="8" width="9.50390625" style="456" customWidth="1"/>
    <col min="9" max="9" width="6.50390625" style="456" customWidth="1"/>
    <col min="10" max="10" width="9.50390625" style="456" customWidth="1"/>
    <col min="11" max="11" width="7.875" style="456" customWidth="1"/>
    <col min="12" max="14" width="9.50390625" style="456" customWidth="1"/>
    <col min="15" max="15" width="8.50390625" style="456" customWidth="1"/>
    <col min="16" max="16" width="5.00390625" style="456" customWidth="1"/>
    <col min="17" max="17" width="8.50390625" style="456" customWidth="1"/>
    <col min="18" max="18" width="7.125" style="456" customWidth="1"/>
    <col min="19" max="19" width="8.50390625" style="456" customWidth="1"/>
    <col min="20" max="20" width="7.125" style="456" customWidth="1"/>
    <col min="21" max="21" width="8.50390625" style="456" customWidth="1"/>
    <col min="22" max="22" width="7.125" style="456" customWidth="1"/>
    <col min="23" max="23" width="8.50390625" style="456" customWidth="1"/>
    <col min="24" max="24" width="7.125" style="456" customWidth="1"/>
    <col min="25" max="25" width="8.50390625" style="456" customWidth="1"/>
    <col min="26" max="26" width="7.125" style="456" customWidth="1"/>
    <col min="27" max="27" width="8.50390625" style="456" customWidth="1"/>
    <col min="28" max="28" width="7.125" style="456" customWidth="1"/>
    <col min="29" max="29" width="8.50390625" style="456" customWidth="1"/>
    <col min="30" max="16384" width="11.875" style="456" customWidth="1"/>
  </cols>
  <sheetData>
    <row r="1" spans="2:28" s="410" customFormat="1" ht="19.5" customHeight="1">
      <c r="B1" s="409"/>
      <c r="M1" s="411"/>
      <c r="N1" s="412"/>
      <c r="O1" s="412"/>
      <c r="P1" s="413"/>
      <c r="Q1" s="413"/>
      <c r="R1" s="413"/>
      <c r="S1" s="413"/>
      <c r="T1" s="414"/>
      <c r="U1" s="414"/>
      <c r="Y1" s="414"/>
      <c r="AA1" s="415"/>
      <c r="AB1" s="415"/>
    </row>
    <row r="2" spans="12:28" s="410" customFormat="1" ht="5.25" customHeight="1">
      <c r="L2" s="415"/>
      <c r="P2" s="413"/>
      <c r="Q2" s="413"/>
      <c r="R2" s="413"/>
      <c r="T2" s="413"/>
      <c r="AA2" s="415"/>
      <c r="AB2" s="415"/>
    </row>
    <row r="3" spans="2:28" s="410" customFormat="1" ht="18.75">
      <c r="B3" s="416" t="s">
        <v>378</v>
      </c>
      <c r="C3" s="417"/>
      <c r="D3" s="417"/>
      <c r="E3" s="417"/>
      <c r="F3" s="417"/>
      <c r="G3" s="417"/>
      <c r="H3" s="418"/>
      <c r="I3" s="418"/>
      <c r="J3" s="418"/>
      <c r="K3" s="419"/>
      <c r="L3" s="418"/>
      <c r="M3" s="418"/>
      <c r="N3" s="418"/>
      <c r="P3" s="413"/>
      <c r="Q3" s="413"/>
      <c r="R3" s="413"/>
      <c r="T3" s="413"/>
      <c r="AA3" s="415"/>
      <c r="AB3" s="415"/>
    </row>
    <row r="4" spans="2:28" s="410" customFormat="1" ht="17.25" customHeight="1" thickBot="1">
      <c r="B4" s="420"/>
      <c r="C4" s="421"/>
      <c r="D4" s="421"/>
      <c r="E4" s="421"/>
      <c r="F4" s="421"/>
      <c r="G4" s="421"/>
      <c r="H4" s="422"/>
      <c r="I4" s="422"/>
      <c r="J4" s="422"/>
      <c r="K4" s="423"/>
      <c r="L4" s="422"/>
      <c r="M4" s="422"/>
      <c r="N4" s="424" t="s">
        <v>379</v>
      </c>
      <c r="P4" s="413"/>
      <c r="Q4" s="413"/>
      <c r="R4" s="413"/>
      <c r="T4" s="413"/>
      <c r="AA4" s="415"/>
      <c r="AB4" s="415"/>
    </row>
    <row r="5" spans="2:26" s="194" customFormat="1" ht="22.5" customHeight="1">
      <c r="B5" s="425"/>
      <c r="C5" s="1338" t="s">
        <v>380</v>
      </c>
      <c r="D5" s="1391"/>
      <c r="E5" s="1338" t="s">
        <v>381</v>
      </c>
      <c r="F5" s="1391"/>
      <c r="G5" s="1338" t="s">
        <v>382</v>
      </c>
      <c r="H5" s="1391"/>
      <c r="I5" s="1338" t="s">
        <v>383</v>
      </c>
      <c r="J5" s="1391"/>
      <c r="K5" s="1395" t="s">
        <v>384</v>
      </c>
      <c r="L5" s="1396"/>
      <c r="M5" s="1338" t="s">
        <v>17</v>
      </c>
      <c r="N5" s="1390"/>
      <c r="P5" s="226"/>
      <c r="Q5" s="226"/>
      <c r="R5" s="226"/>
      <c r="Y5" s="202"/>
      <c r="Z5" s="202"/>
    </row>
    <row r="6" spans="2:26" s="194" customFormat="1" ht="22.5" customHeight="1">
      <c r="B6" s="427" t="s">
        <v>385</v>
      </c>
      <c r="C6" s="428" t="s">
        <v>386</v>
      </c>
      <c r="D6" s="428" t="s">
        <v>387</v>
      </c>
      <c r="E6" s="428" t="s">
        <v>386</v>
      </c>
      <c r="F6" s="428" t="s">
        <v>387</v>
      </c>
      <c r="G6" s="428" t="s">
        <v>386</v>
      </c>
      <c r="H6" s="428" t="s">
        <v>387</v>
      </c>
      <c r="I6" s="428" t="s">
        <v>386</v>
      </c>
      <c r="J6" s="429" t="s">
        <v>387</v>
      </c>
      <c r="K6" s="428" t="s">
        <v>386</v>
      </c>
      <c r="L6" s="428" t="s">
        <v>387</v>
      </c>
      <c r="M6" s="428" t="s">
        <v>386</v>
      </c>
      <c r="N6" s="429" t="s">
        <v>387</v>
      </c>
      <c r="P6" s="226"/>
      <c r="Q6" s="226"/>
      <c r="R6" s="226"/>
      <c r="Y6" s="202"/>
      <c r="Z6" s="202"/>
    </row>
    <row r="7" spans="2:28" s="194" customFormat="1" ht="30" customHeight="1">
      <c r="B7" s="430" t="s">
        <v>388</v>
      </c>
      <c r="C7" s="431">
        <v>199</v>
      </c>
      <c r="D7" s="432">
        <v>10544</v>
      </c>
      <c r="E7" s="432">
        <v>119</v>
      </c>
      <c r="F7" s="432">
        <v>14927</v>
      </c>
      <c r="G7" s="433" t="s">
        <v>389</v>
      </c>
      <c r="H7" s="433" t="s">
        <v>389</v>
      </c>
      <c r="I7" s="433" t="s">
        <v>390</v>
      </c>
      <c r="J7" s="432">
        <v>20198</v>
      </c>
      <c r="K7" s="433" t="s">
        <v>390</v>
      </c>
      <c r="L7" s="434" t="s">
        <v>390</v>
      </c>
      <c r="M7" s="432">
        <f>C7+E7</f>
        <v>318</v>
      </c>
      <c r="N7" s="435">
        <f>D7+F7+J7</f>
        <v>45669</v>
      </c>
      <c r="P7" s="226"/>
      <c r="Q7" s="226"/>
      <c r="R7" s="226"/>
      <c r="T7" s="226"/>
      <c r="AA7" s="202"/>
      <c r="AB7" s="202"/>
    </row>
    <row r="8" spans="2:28" s="194" customFormat="1" ht="30" customHeight="1">
      <c r="B8" s="436" t="s">
        <v>391</v>
      </c>
      <c r="C8" s="431">
        <v>289</v>
      </c>
      <c r="D8" s="437">
        <v>11981</v>
      </c>
      <c r="E8" s="437">
        <v>89</v>
      </c>
      <c r="F8" s="437">
        <v>18364</v>
      </c>
      <c r="G8" s="433" t="s">
        <v>389</v>
      </c>
      <c r="H8" s="433" t="s">
        <v>389</v>
      </c>
      <c r="I8" s="433" t="s">
        <v>390</v>
      </c>
      <c r="J8" s="437">
        <v>20216</v>
      </c>
      <c r="K8" s="433" t="s">
        <v>390</v>
      </c>
      <c r="L8" s="434" t="s">
        <v>390</v>
      </c>
      <c r="M8" s="438">
        <v>378</v>
      </c>
      <c r="N8" s="439">
        <v>50561</v>
      </c>
      <c r="P8" s="226"/>
      <c r="Q8" s="226"/>
      <c r="R8" s="226"/>
      <c r="T8" s="226"/>
      <c r="AA8" s="202"/>
      <c r="AB8" s="202"/>
    </row>
    <row r="9" spans="2:28" s="194" customFormat="1" ht="30" customHeight="1">
      <c r="B9" s="440" t="s">
        <v>392</v>
      </c>
      <c r="C9" s="431">
        <v>266</v>
      </c>
      <c r="D9" s="437">
        <v>6215</v>
      </c>
      <c r="E9" s="437">
        <v>123</v>
      </c>
      <c r="F9" s="437">
        <v>5074</v>
      </c>
      <c r="G9" s="437">
        <v>280</v>
      </c>
      <c r="H9" s="437">
        <v>2428</v>
      </c>
      <c r="I9" s="433" t="s">
        <v>390</v>
      </c>
      <c r="J9" s="437">
        <v>13156</v>
      </c>
      <c r="K9" s="433" t="s">
        <v>390</v>
      </c>
      <c r="L9" s="434" t="s">
        <v>390</v>
      </c>
      <c r="M9" s="438">
        <v>669</v>
      </c>
      <c r="N9" s="439">
        <v>26873</v>
      </c>
      <c r="P9" s="226"/>
      <c r="Q9" s="226"/>
      <c r="R9" s="226"/>
      <c r="T9" s="226"/>
      <c r="AA9" s="202"/>
      <c r="AB9" s="202"/>
    </row>
    <row r="10" spans="2:28" s="194" customFormat="1" ht="30" customHeight="1">
      <c r="B10" s="430" t="s">
        <v>393</v>
      </c>
      <c r="C10" s="431">
        <v>284</v>
      </c>
      <c r="D10" s="437">
        <v>8765</v>
      </c>
      <c r="E10" s="437">
        <v>86</v>
      </c>
      <c r="F10" s="437">
        <v>11006</v>
      </c>
      <c r="G10" s="437">
        <v>343</v>
      </c>
      <c r="H10" s="437">
        <v>1967</v>
      </c>
      <c r="I10" s="433" t="s">
        <v>390</v>
      </c>
      <c r="J10" s="437">
        <v>7116</v>
      </c>
      <c r="K10" s="433" t="s">
        <v>390</v>
      </c>
      <c r="L10" s="434" t="s">
        <v>390</v>
      </c>
      <c r="M10" s="438">
        <v>713</v>
      </c>
      <c r="N10" s="439">
        <v>28854</v>
      </c>
      <c r="P10" s="226"/>
      <c r="Q10" s="226"/>
      <c r="R10" s="226"/>
      <c r="T10" s="226"/>
      <c r="AA10" s="202"/>
      <c r="AB10" s="202"/>
    </row>
    <row r="11" spans="2:28" s="194" customFormat="1" ht="30" customHeight="1">
      <c r="B11" s="430" t="s">
        <v>394</v>
      </c>
      <c r="C11" s="431">
        <v>139</v>
      </c>
      <c r="D11" s="437">
        <v>7064</v>
      </c>
      <c r="E11" s="437">
        <v>90</v>
      </c>
      <c r="F11" s="437">
        <v>16389</v>
      </c>
      <c r="G11" s="437">
        <v>466</v>
      </c>
      <c r="H11" s="437">
        <v>4051</v>
      </c>
      <c r="I11" s="433" t="s">
        <v>390</v>
      </c>
      <c r="J11" s="437">
        <v>2144</v>
      </c>
      <c r="K11" s="433" t="s">
        <v>390</v>
      </c>
      <c r="L11" s="434" t="s">
        <v>390</v>
      </c>
      <c r="M11" s="441">
        <v>695</v>
      </c>
      <c r="N11" s="439">
        <v>29648</v>
      </c>
      <c r="P11" s="226"/>
      <c r="Q11" s="226"/>
      <c r="R11" s="226"/>
      <c r="T11" s="226"/>
      <c r="AA11" s="202"/>
      <c r="AB11" s="202"/>
    </row>
    <row r="12" spans="2:14" s="194" customFormat="1" ht="30" customHeight="1">
      <c r="B12" s="430" t="s">
        <v>395</v>
      </c>
      <c r="C12" s="431">
        <v>208</v>
      </c>
      <c r="D12" s="437">
        <v>11396</v>
      </c>
      <c r="E12" s="437">
        <v>107</v>
      </c>
      <c r="F12" s="437">
        <v>8237</v>
      </c>
      <c r="G12" s="437">
        <v>633</v>
      </c>
      <c r="H12" s="437">
        <v>5332</v>
      </c>
      <c r="I12" s="433" t="s">
        <v>295</v>
      </c>
      <c r="J12" s="437">
        <v>4476</v>
      </c>
      <c r="K12" s="442">
        <v>1317</v>
      </c>
      <c r="L12" s="443">
        <v>17057</v>
      </c>
      <c r="M12" s="444">
        <v>2265</v>
      </c>
      <c r="N12" s="435">
        <v>46498</v>
      </c>
    </row>
    <row r="13" spans="2:29" s="410" customFormat="1" ht="30" customHeight="1">
      <c r="B13" s="430" t="s">
        <v>396</v>
      </c>
      <c r="C13" s="431">
        <v>132</v>
      </c>
      <c r="D13" s="437">
        <v>9462</v>
      </c>
      <c r="E13" s="437">
        <v>113</v>
      </c>
      <c r="F13" s="437">
        <v>8839</v>
      </c>
      <c r="G13" s="437">
        <v>675</v>
      </c>
      <c r="H13" s="437">
        <v>4898</v>
      </c>
      <c r="I13" s="433" t="s">
        <v>397</v>
      </c>
      <c r="J13" s="437">
        <v>4343</v>
      </c>
      <c r="K13" s="442">
        <v>965</v>
      </c>
      <c r="L13" s="443">
        <v>24682</v>
      </c>
      <c r="M13" s="444">
        <f>C13+E13+G13+K13</f>
        <v>1885</v>
      </c>
      <c r="N13" s="435">
        <f>D13+F13+H13+J13+L13</f>
        <v>52224</v>
      </c>
      <c r="X13" s="445"/>
      <c r="Y13" s="445"/>
      <c r="Z13" s="445"/>
      <c r="AA13" s="445"/>
      <c r="AB13" s="445"/>
      <c r="AC13" s="445"/>
    </row>
    <row r="14" spans="2:29" s="410" customFormat="1" ht="30" customHeight="1">
      <c r="B14" s="430" t="s">
        <v>398</v>
      </c>
      <c r="C14" s="431">
        <v>124</v>
      </c>
      <c r="D14" s="437">
        <v>6929</v>
      </c>
      <c r="E14" s="437">
        <v>77</v>
      </c>
      <c r="F14" s="437">
        <v>6668</v>
      </c>
      <c r="G14" s="437">
        <v>620</v>
      </c>
      <c r="H14" s="437">
        <v>4997</v>
      </c>
      <c r="I14" s="433" t="s">
        <v>397</v>
      </c>
      <c r="J14" s="437">
        <v>5441</v>
      </c>
      <c r="K14" s="442">
        <v>846</v>
      </c>
      <c r="L14" s="443">
        <v>25251</v>
      </c>
      <c r="M14" s="444">
        <v>1667</v>
      </c>
      <c r="N14" s="435">
        <v>49286</v>
      </c>
      <c r="X14" s="445"/>
      <c r="Y14" s="445"/>
      <c r="Z14" s="445"/>
      <c r="AA14" s="445"/>
      <c r="AB14" s="445"/>
      <c r="AC14" s="445"/>
    </row>
    <row r="15" spans="2:29" s="410" customFormat="1" ht="30" customHeight="1">
      <c r="B15" s="430" t="s">
        <v>399</v>
      </c>
      <c r="C15" s="431">
        <v>108</v>
      </c>
      <c r="D15" s="437">
        <v>6004</v>
      </c>
      <c r="E15" s="437">
        <v>97</v>
      </c>
      <c r="F15" s="437">
        <v>6384</v>
      </c>
      <c r="G15" s="437">
        <v>701</v>
      </c>
      <c r="H15" s="437">
        <v>5460</v>
      </c>
      <c r="I15" s="433" t="s">
        <v>397</v>
      </c>
      <c r="J15" s="437">
        <v>4958</v>
      </c>
      <c r="K15" s="442">
        <v>758</v>
      </c>
      <c r="L15" s="443">
        <v>21375</v>
      </c>
      <c r="M15" s="444">
        <v>1664</v>
      </c>
      <c r="N15" s="435">
        <v>44181</v>
      </c>
      <c r="X15" s="445"/>
      <c r="Y15" s="445"/>
      <c r="Z15" s="445"/>
      <c r="AA15" s="445"/>
      <c r="AB15" s="445"/>
      <c r="AC15" s="445"/>
    </row>
    <row r="16" spans="2:29" s="410" customFormat="1" ht="30" customHeight="1">
      <c r="B16" s="430" t="s">
        <v>400</v>
      </c>
      <c r="C16" s="431">
        <v>127</v>
      </c>
      <c r="D16" s="437">
        <v>6884</v>
      </c>
      <c r="E16" s="437">
        <v>109</v>
      </c>
      <c r="F16" s="437">
        <v>7337</v>
      </c>
      <c r="G16" s="437">
        <v>757</v>
      </c>
      <c r="H16" s="437">
        <v>6077</v>
      </c>
      <c r="I16" s="433" t="s">
        <v>397</v>
      </c>
      <c r="J16" s="437">
        <v>4443</v>
      </c>
      <c r="K16" s="442">
        <v>867</v>
      </c>
      <c r="L16" s="443">
        <v>21047</v>
      </c>
      <c r="M16" s="444">
        <v>1860</v>
      </c>
      <c r="N16" s="435">
        <v>45788</v>
      </c>
      <c r="X16" s="445"/>
      <c r="Y16" s="445"/>
      <c r="Z16" s="445"/>
      <c r="AA16" s="445"/>
      <c r="AB16" s="445"/>
      <c r="AC16" s="445"/>
    </row>
    <row r="17" spans="2:29" s="410" customFormat="1" ht="30" customHeight="1" thickBot="1">
      <c r="B17" s="446" t="s">
        <v>401</v>
      </c>
      <c r="C17" s="447">
        <v>139</v>
      </c>
      <c r="D17" s="448">
        <v>7157</v>
      </c>
      <c r="E17" s="448">
        <v>148</v>
      </c>
      <c r="F17" s="448">
        <v>7471</v>
      </c>
      <c r="G17" s="448">
        <v>850</v>
      </c>
      <c r="H17" s="448">
        <v>7148</v>
      </c>
      <c r="I17" s="449" t="s">
        <v>397</v>
      </c>
      <c r="J17" s="448">
        <v>4311</v>
      </c>
      <c r="K17" s="450">
        <v>917</v>
      </c>
      <c r="L17" s="451">
        <v>21567</v>
      </c>
      <c r="M17" s="452">
        <f>C17+E17+G17+K17</f>
        <v>2054</v>
      </c>
      <c r="N17" s="453">
        <f>D17+F17+H17+J17+L17</f>
        <v>47654</v>
      </c>
      <c r="X17" s="445"/>
      <c r="Y17" s="445"/>
      <c r="Z17" s="445"/>
      <c r="AA17" s="445"/>
      <c r="AB17" s="445"/>
      <c r="AC17" s="445"/>
    </row>
    <row r="18" spans="2:29" s="194" customFormat="1" ht="22.5" customHeight="1">
      <c r="B18" s="1397" t="s">
        <v>270</v>
      </c>
      <c r="C18" s="1397"/>
      <c r="D18" s="1397"/>
      <c r="E18" s="454"/>
      <c r="F18" s="454"/>
      <c r="G18" s="454"/>
      <c r="H18" s="454"/>
      <c r="I18" s="454"/>
      <c r="J18" s="454"/>
      <c r="K18" s="454"/>
      <c r="L18" s="455"/>
      <c r="N18" s="454"/>
      <c r="O18" s="454"/>
      <c r="X18" s="454"/>
      <c r="Y18" s="454"/>
      <c r="Z18" s="454"/>
      <c r="AA18" s="454"/>
      <c r="AB18" s="454"/>
      <c r="AC18" s="454"/>
    </row>
    <row r="19" spans="2:29" ht="22.5" customHeight="1">
      <c r="B19" s="415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</row>
    <row r="20" spans="2:19" ht="18.75">
      <c r="B20" s="457" t="s">
        <v>402</v>
      </c>
      <c r="C20" s="458"/>
      <c r="D20" s="458"/>
      <c r="E20" s="458"/>
      <c r="F20" s="458"/>
      <c r="G20" s="458"/>
      <c r="H20" s="458"/>
      <c r="I20" s="458"/>
      <c r="J20" s="459" t="s">
        <v>403</v>
      </c>
      <c r="K20" s="459"/>
      <c r="L20" s="459"/>
      <c r="M20" s="459"/>
      <c r="N20" s="459"/>
      <c r="R20" s="458"/>
      <c r="S20" s="458"/>
    </row>
    <row r="21" spans="2:18" ht="19.5" thickBot="1">
      <c r="B21" s="457" t="s">
        <v>404</v>
      </c>
      <c r="D21" s="460"/>
      <c r="E21" s="460"/>
      <c r="F21" s="460"/>
      <c r="G21" s="424" t="s">
        <v>379</v>
      </c>
      <c r="I21" s="460"/>
      <c r="J21" s="459" t="s">
        <v>405</v>
      </c>
      <c r="N21" s="424" t="s">
        <v>406</v>
      </c>
      <c r="R21" s="460"/>
    </row>
    <row r="22" spans="2:14" ht="22.5" customHeight="1">
      <c r="B22" s="1398" t="s">
        <v>407</v>
      </c>
      <c r="C22" s="1399"/>
      <c r="D22" s="1400" t="s">
        <v>408</v>
      </c>
      <c r="E22" s="1399"/>
      <c r="F22" s="1400" t="s">
        <v>409</v>
      </c>
      <c r="G22" s="1398"/>
      <c r="J22" s="1398" t="s">
        <v>407</v>
      </c>
      <c r="K22" s="1399"/>
      <c r="L22" s="1400" t="s">
        <v>409</v>
      </c>
      <c r="M22" s="1398"/>
      <c r="N22" s="1398"/>
    </row>
    <row r="23" spans="2:14" ht="22.5" customHeight="1">
      <c r="B23" s="461" t="s">
        <v>410</v>
      </c>
      <c r="C23" s="462"/>
      <c r="D23" s="1401">
        <v>98</v>
      </c>
      <c r="E23" s="1402"/>
      <c r="F23" s="1403">
        <v>1811</v>
      </c>
      <c r="G23" s="1403"/>
      <c r="J23" s="461" t="s">
        <v>410</v>
      </c>
      <c r="K23" s="463"/>
      <c r="L23" s="464"/>
      <c r="M23" s="1404">
        <v>247284</v>
      </c>
      <c r="N23" s="1404"/>
    </row>
    <row r="24" spans="2:14" ht="22.5" customHeight="1">
      <c r="B24" s="461" t="s">
        <v>411</v>
      </c>
      <c r="C24" s="465"/>
      <c r="D24" s="1401">
        <v>113</v>
      </c>
      <c r="E24" s="1402"/>
      <c r="F24" s="1403">
        <v>3413</v>
      </c>
      <c r="G24" s="1403"/>
      <c r="J24" s="461" t="s">
        <v>411</v>
      </c>
      <c r="K24" s="463"/>
      <c r="L24" s="464"/>
      <c r="M24" s="1405">
        <v>239396</v>
      </c>
      <c r="N24" s="1405"/>
    </row>
    <row r="25" spans="2:14" ht="22.5" customHeight="1">
      <c r="B25" s="461" t="s">
        <v>412</v>
      </c>
      <c r="C25" s="465"/>
      <c r="D25" s="1401">
        <v>56</v>
      </c>
      <c r="E25" s="1402"/>
      <c r="F25" s="1403">
        <v>2045</v>
      </c>
      <c r="G25" s="1403"/>
      <c r="J25" s="461" t="s">
        <v>412</v>
      </c>
      <c r="K25" s="463"/>
      <c r="L25" s="464"/>
      <c r="M25" s="1405">
        <v>224387</v>
      </c>
      <c r="N25" s="1405"/>
    </row>
    <row r="26" spans="2:14" ht="22.5" customHeight="1">
      <c r="B26" s="461" t="s">
        <v>413</v>
      </c>
      <c r="C26" s="465"/>
      <c r="D26" s="1401">
        <v>82</v>
      </c>
      <c r="E26" s="1402"/>
      <c r="F26" s="1403">
        <v>2360</v>
      </c>
      <c r="G26" s="1403"/>
      <c r="J26" s="461" t="s">
        <v>413</v>
      </c>
      <c r="K26" s="463"/>
      <c r="L26" s="464"/>
      <c r="M26" s="1405">
        <v>197001</v>
      </c>
      <c r="N26" s="1405"/>
    </row>
    <row r="27" spans="2:14" ht="22.5" customHeight="1">
      <c r="B27" s="461" t="s">
        <v>414</v>
      </c>
      <c r="C27" s="465"/>
      <c r="D27" s="1401">
        <v>73</v>
      </c>
      <c r="E27" s="1402"/>
      <c r="F27" s="1403">
        <v>2826</v>
      </c>
      <c r="G27" s="1403"/>
      <c r="J27" s="461" t="s">
        <v>414</v>
      </c>
      <c r="K27" s="463"/>
      <c r="L27" s="464"/>
      <c r="M27" s="1405">
        <v>208319</v>
      </c>
      <c r="N27" s="1405"/>
    </row>
    <row r="28" spans="2:14" ht="22.5" customHeight="1">
      <c r="B28" s="461" t="s">
        <v>415</v>
      </c>
      <c r="C28" s="465"/>
      <c r="D28" s="1401">
        <v>88</v>
      </c>
      <c r="E28" s="1402"/>
      <c r="F28" s="1403">
        <v>3017</v>
      </c>
      <c r="G28" s="1403"/>
      <c r="J28" s="461" t="s">
        <v>415</v>
      </c>
      <c r="K28" s="463"/>
      <c r="L28" s="464"/>
      <c r="M28" s="1405">
        <v>198404</v>
      </c>
      <c r="N28" s="1405"/>
    </row>
    <row r="29" spans="2:14" ht="22.5" customHeight="1" thickBot="1">
      <c r="B29" s="466" t="s">
        <v>416</v>
      </c>
      <c r="C29" s="467"/>
      <c r="D29" s="1406">
        <v>76</v>
      </c>
      <c r="E29" s="1407"/>
      <c r="F29" s="1408">
        <v>2547</v>
      </c>
      <c r="G29" s="1408"/>
      <c r="J29" s="466" t="s">
        <v>416</v>
      </c>
      <c r="K29" s="468"/>
      <c r="L29" s="469"/>
      <c r="M29" s="1409">
        <v>179002</v>
      </c>
      <c r="N29" s="1409"/>
    </row>
    <row r="30" spans="2:19" ht="22.5" customHeight="1">
      <c r="B30" s="1410" t="s">
        <v>417</v>
      </c>
      <c r="C30" s="1410"/>
      <c r="D30" s="1410"/>
      <c r="E30" s="470"/>
      <c r="F30" s="470"/>
      <c r="G30" s="470"/>
      <c r="J30" s="471" t="s">
        <v>418</v>
      </c>
      <c r="S30" s="410"/>
    </row>
    <row r="31" spans="2:19" ht="22.5" customHeight="1">
      <c r="B31" s="472"/>
      <c r="C31" s="472"/>
      <c r="D31" s="472"/>
      <c r="E31" s="471"/>
      <c r="F31" s="471"/>
      <c r="G31" s="471"/>
      <c r="S31" s="410"/>
    </row>
    <row r="32" spans="2:19" ht="18.75" customHeight="1">
      <c r="B32" s="416" t="s">
        <v>419</v>
      </c>
      <c r="C32" s="417"/>
      <c r="D32" s="417"/>
      <c r="E32" s="417"/>
      <c r="F32" s="417"/>
      <c r="G32" s="417"/>
      <c r="H32" s="418"/>
      <c r="I32" s="418"/>
      <c r="J32" s="418"/>
      <c r="K32" s="419"/>
      <c r="L32" s="418"/>
      <c r="M32" s="418"/>
      <c r="N32" s="418"/>
      <c r="S32" s="410"/>
    </row>
    <row r="33" spans="2:14" ht="18.75" customHeight="1" thickBot="1">
      <c r="B33" s="420"/>
      <c r="C33" s="421"/>
      <c r="D33" s="421"/>
      <c r="E33" s="421"/>
      <c r="F33" s="421"/>
      <c r="G33" s="421"/>
      <c r="H33" s="422"/>
      <c r="I33" s="422"/>
      <c r="J33" s="422"/>
      <c r="K33" s="423"/>
      <c r="L33" s="422"/>
      <c r="M33" s="422"/>
      <c r="N33" s="424" t="s">
        <v>420</v>
      </c>
    </row>
    <row r="34" spans="2:14" ht="23.25" customHeight="1">
      <c r="B34" s="473" t="s">
        <v>421</v>
      </c>
      <c r="C34" s="1411" t="s">
        <v>422</v>
      </c>
      <c r="D34" s="1412"/>
      <c r="E34" s="1411" t="s">
        <v>423</v>
      </c>
      <c r="F34" s="1412"/>
      <c r="G34" s="1413" t="s">
        <v>424</v>
      </c>
      <c r="H34" s="1414"/>
      <c r="I34" s="1411" t="s">
        <v>425</v>
      </c>
      <c r="J34" s="1412"/>
      <c r="K34" s="1415" t="s">
        <v>426</v>
      </c>
      <c r="L34" s="1416"/>
      <c r="M34" s="1411" t="s">
        <v>17</v>
      </c>
      <c r="N34" s="1417"/>
    </row>
    <row r="35" spans="2:14" ht="30" customHeight="1">
      <c r="B35" s="430" t="s">
        <v>427</v>
      </c>
      <c r="C35" s="431"/>
      <c r="D35" s="437">
        <v>37569</v>
      </c>
      <c r="E35" s="437"/>
      <c r="F35" s="437">
        <v>8011</v>
      </c>
      <c r="G35" s="437"/>
      <c r="H35" s="437">
        <v>25313</v>
      </c>
      <c r="I35" s="437"/>
      <c r="J35" s="437">
        <v>829</v>
      </c>
      <c r="K35" s="437"/>
      <c r="L35" s="474">
        <v>720</v>
      </c>
      <c r="M35" s="431"/>
      <c r="N35" s="437">
        <f>SUM(D35:L35)</f>
        <v>72442</v>
      </c>
    </row>
    <row r="36" spans="2:14" ht="30" customHeight="1">
      <c r="B36" s="436" t="s">
        <v>400</v>
      </c>
      <c r="C36" s="431"/>
      <c r="D36" s="437">
        <v>41411</v>
      </c>
      <c r="E36" s="437"/>
      <c r="F36" s="437">
        <v>13641</v>
      </c>
      <c r="G36" s="437"/>
      <c r="H36" s="437">
        <v>31304</v>
      </c>
      <c r="I36" s="437"/>
      <c r="J36" s="437">
        <v>513</v>
      </c>
      <c r="K36" s="437"/>
      <c r="L36" s="474">
        <v>1244</v>
      </c>
      <c r="M36" s="475"/>
      <c r="N36" s="437">
        <f>SUM(D36:L36)</f>
        <v>88113</v>
      </c>
    </row>
    <row r="37" spans="2:14" ht="30" customHeight="1" thickBot="1">
      <c r="B37" s="476" t="s">
        <v>401</v>
      </c>
      <c r="C37" s="447"/>
      <c r="D37" s="448">
        <v>43059</v>
      </c>
      <c r="E37" s="448"/>
      <c r="F37" s="448">
        <v>16937</v>
      </c>
      <c r="G37" s="448"/>
      <c r="H37" s="448">
        <v>28418</v>
      </c>
      <c r="I37" s="448"/>
      <c r="J37" s="448">
        <v>766</v>
      </c>
      <c r="K37" s="448"/>
      <c r="L37" s="477">
        <v>2403</v>
      </c>
      <c r="M37" s="478"/>
      <c r="N37" s="448">
        <f>SUM(D37:L37)</f>
        <v>91583</v>
      </c>
    </row>
    <row r="38" ht="23.25" customHeight="1">
      <c r="B38" s="479" t="s">
        <v>428</v>
      </c>
    </row>
    <row r="41" ht="18" customHeight="1"/>
  </sheetData>
  <sheetProtection/>
  <mergeCells count="40">
    <mergeCell ref="D29:E29"/>
    <mergeCell ref="F29:G29"/>
    <mergeCell ref="M29:N29"/>
    <mergeCell ref="B30:D30"/>
    <mergeCell ref="C34:D34"/>
    <mergeCell ref="E34:F34"/>
    <mergeCell ref="G34:H34"/>
    <mergeCell ref="I34:J34"/>
    <mergeCell ref="K34:L34"/>
    <mergeCell ref="M34:N34"/>
    <mergeCell ref="D27:E27"/>
    <mergeCell ref="F27:G27"/>
    <mergeCell ref="M27:N27"/>
    <mergeCell ref="D28:E28"/>
    <mergeCell ref="F28:G28"/>
    <mergeCell ref="M28:N28"/>
    <mergeCell ref="D25:E25"/>
    <mergeCell ref="F25:G25"/>
    <mergeCell ref="M25:N25"/>
    <mergeCell ref="D26:E26"/>
    <mergeCell ref="F26:G26"/>
    <mergeCell ref="M26:N26"/>
    <mergeCell ref="D23:E23"/>
    <mergeCell ref="F23:G23"/>
    <mergeCell ref="M23:N23"/>
    <mergeCell ref="D24:E24"/>
    <mergeCell ref="F24:G24"/>
    <mergeCell ref="M24:N24"/>
    <mergeCell ref="B18:D18"/>
    <mergeCell ref="B22:C22"/>
    <mergeCell ref="D22:E22"/>
    <mergeCell ref="F22:G22"/>
    <mergeCell ref="J22:K22"/>
    <mergeCell ref="L22:N22"/>
    <mergeCell ref="C5:D5"/>
    <mergeCell ref="E5:F5"/>
    <mergeCell ref="G5:H5"/>
    <mergeCell ref="I5:J5"/>
    <mergeCell ref="K5:L5"/>
    <mergeCell ref="M5:N5"/>
  </mergeCells>
  <printOptions/>
  <pageMargins left="0.7874015748031497" right="0.7874015748031497" top="0.7874015748031497" bottom="0.7874015748031497" header="0" footer="0"/>
  <pageSetup firstPageNumber="184" useFirstPageNumber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Q37"/>
  <sheetViews>
    <sheetView view="pageBreakPreview" zoomScaleSheetLayoutView="100" zoomScalePageLayoutView="0" workbookViewId="0" topLeftCell="A19">
      <selection activeCell="E30" sqref="E30"/>
    </sheetView>
  </sheetViews>
  <sheetFormatPr defaultColWidth="11.875" defaultRowHeight="18" customHeight="1"/>
  <cols>
    <col min="1" max="1" width="4.00390625" style="248" customWidth="1"/>
    <col min="2" max="2" width="3.375" style="248" customWidth="1"/>
    <col min="3" max="3" width="10.50390625" style="248" customWidth="1"/>
    <col min="4" max="19" width="9.50390625" style="248" customWidth="1"/>
    <col min="20" max="16384" width="11.875" style="248" customWidth="1"/>
  </cols>
  <sheetData>
    <row r="1" spans="2:17" s="186" customFormat="1" ht="18.75" customHeight="1">
      <c r="B1" s="480" t="s">
        <v>429</v>
      </c>
      <c r="C1" s="194"/>
      <c r="H1" s="194"/>
      <c r="N1" s="456"/>
      <c r="O1" s="456"/>
      <c r="P1" s="1418" t="s">
        <v>430</v>
      </c>
      <c r="Q1" s="1418"/>
    </row>
    <row r="2" spans="2:17" s="186" customFormat="1" ht="3.75" customHeight="1" thickBot="1">
      <c r="B2" s="194"/>
      <c r="C2" s="198"/>
      <c r="F2" s="194"/>
      <c r="G2" s="194"/>
      <c r="N2" s="482"/>
      <c r="O2" s="482"/>
      <c r="P2" s="1419"/>
      <c r="Q2" s="1419"/>
    </row>
    <row r="3" spans="2:17" s="186" customFormat="1" ht="16.5" customHeight="1">
      <c r="B3" s="1420" t="s">
        <v>431</v>
      </c>
      <c r="C3" s="1421"/>
      <c r="D3" s="1281" t="s">
        <v>432</v>
      </c>
      <c r="E3" s="1135"/>
      <c r="F3" s="1379" t="s">
        <v>433</v>
      </c>
      <c r="G3" s="1422"/>
      <c r="H3" s="1423" t="s">
        <v>434</v>
      </c>
      <c r="I3" s="1424"/>
      <c r="J3" s="1425" t="s">
        <v>435</v>
      </c>
      <c r="K3" s="1423"/>
      <c r="L3" s="1425" t="s">
        <v>436</v>
      </c>
      <c r="M3" s="1423"/>
      <c r="N3" s="1425" t="s">
        <v>437</v>
      </c>
      <c r="O3" s="1423"/>
      <c r="P3" s="1425" t="s">
        <v>438</v>
      </c>
      <c r="Q3" s="1423"/>
    </row>
    <row r="4" spans="2:17" s="186" customFormat="1" ht="16.5" customHeight="1">
      <c r="B4" s="1426" t="s">
        <v>439</v>
      </c>
      <c r="C4" s="1426"/>
      <c r="D4" s="252" t="s">
        <v>440</v>
      </c>
      <c r="E4" s="483" t="s">
        <v>441</v>
      </c>
      <c r="F4" s="253" t="s">
        <v>440</v>
      </c>
      <c r="G4" s="252" t="s">
        <v>441</v>
      </c>
      <c r="H4" s="206" t="s">
        <v>442</v>
      </c>
      <c r="I4" s="484" t="s">
        <v>443</v>
      </c>
      <c r="J4" s="206" t="s">
        <v>442</v>
      </c>
      <c r="K4" s="484" t="s">
        <v>443</v>
      </c>
      <c r="L4" s="206" t="s">
        <v>442</v>
      </c>
      <c r="M4" s="484" t="s">
        <v>443</v>
      </c>
      <c r="N4" s="206" t="s">
        <v>442</v>
      </c>
      <c r="O4" s="484" t="s">
        <v>443</v>
      </c>
      <c r="P4" s="206" t="s">
        <v>442</v>
      </c>
      <c r="Q4" s="484" t="s">
        <v>443</v>
      </c>
    </row>
    <row r="5" spans="2:17" s="186" customFormat="1" ht="18" customHeight="1">
      <c r="B5" s="1127" t="s">
        <v>444</v>
      </c>
      <c r="C5" s="485" t="s">
        <v>445</v>
      </c>
      <c r="D5" s="241">
        <v>61</v>
      </c>
      <c r="E5" s="486">
        <v>61156</v>
      </c>
      <c r="F5" s="487">
        <v>68</v>
      </c>
      <c r="G5" s="487">
        <v>68941</v>
      </c>
      <c r="H5" s="488">
        <v>52</v>
      </c>
      <c r="I5" s="489">
        <v>47997</v>
      </c>
      <c r="J5" s="488">
        <v>47</v>
      </c>
      <c r="K5" s="489">
        <v>42442</v>
      </c>
      <c r="L5" s="488">
        <v>44</v>
      </c>
      <c r="M5" s="489">
        <v>38708</v>
      </c>
      <c r="N5" s="488">
        <v>37</v>
      </c>
      <c r="O5" s="489">
        <v>32806</v>
      </c>
      <c r="P5" s="488">
        <v>48</v>
      </c>
      <c r="Q5" s="489">
        <v>46645</v>
      </c>
    </row>
    <row r="6" spans="2:17" s="186" customFormat="1" ht="18" customHeight="1">
      <c r="B6" s="1104"/>
      <c r="C6" s="490" t="s">
        <v>446</v>
      </c>
      <c r="D6" s="491">
        <v>84</v>
      </c>
      <c r="E6" s="243">
        <v>31739</v>
      </c>
      <c r="F6" s="492">
        <v>96</v>
      </c>
      <c r="G6" s="492">
        <v>31965</v>
      </c>
      <c r="H6" s="493">
        <v>90</v>
      </c>
      <c r="I6" s="232">
        <v>29487</v>
      </c>
      <c r="J6" s="493">
        <v>73</v>
      </c>
      <c r="K6" s="232">
        <v>21762</v>
      </c>
      <c r="L6" s="493">
        <v>70</v>
      </c>
      <c r="M6" s="232">
        <v>24599</v>
      </c>
      <c r="N6" s="493">
        <v>64</v>
      </c>
      <c r="O6" s="232">
        <v>23229</v>
      </c>
      <c r="P6" s="493">
        <v>69</v>
      </c>
      <c r="Q6" s="232">
        <v>23680</v>
      </c>
    </row>
    <row r="7" spans="2:17" s="186" customFormat="1" ht="18" customHeight="1">
      <c r="B7" s="1104"/>
      <c r="C7" s="490" t="s">
        <v>447</v>
      </c>
      <c r="D7" s="491">
        <v>59</v>
      </c>
      <c r="E7" s="243">
        <v>2580</v>
      </c>
      <c r="F7" s="492">
        <v>151</v>
      </c>
      <c r="G7" s="492">
        <v>7917</v>
      </c>
      <c r="H7" s="493">
        <v>120</v>
      </c>
      <c r="I7" s="232">
        <v>5865</v>
      </c>
      <c r="J7" s="493">
        <v>97</v>
      </c>
      <c r="K7" s="232">
        <v>4786</v>
      </c>
      <c r="L7" s="493">
        <v>113</v>
      </c>
      <c r="M7" s="232">
        <v>5740</v>
      </c>
      <c r="N7" s="493">
        <v>82</v>
      </c>
      <c r="O7" s="232">
        <v>3550</v>
      </c>
      <c r="P7" s="493">
        <v>122</v>
      </c>
      <c r="Q7" s="232">
        <v>5751</v>
      </c>
    </row>
    <row r="8" spans="2:17" s="186" customFormat="1" ht="18" customHeight="1">
      <c r="B8" s="1106"/>
      <c r="C8" s="494" t="s">
        <v>17</v>
      </c>
      <c r="D8" s="495">
        <v>204</v>
      </c>
      <c r="E8" s="283">
        <v>95475</v>
      </c>
      <c r="F8" s="496">
        <v>315</v>
      </c>
      <c r="G8" s="496">
        <v>108823</v>
      </c>
      <c r="H8" s="497">
        <v>262</v>
      </c>
      <c r="I8" s="498">
        <v>83349</v>
      </c>
      <c r="J8" s="497">
        <v>217</v>
      </c>
      <c r="K8" s="498">
        <v>68990</v>
      </c>
      <c r="L8" s="497">
        <v>227</v>
      </c>
      <c r="M8" s="498">
        <v>69047</v>
      </c>
      <c r="N8" s="497">
        <v>183</v>
      </c>
      <c r="O8" s="498">
        <v>59585</v>
      </c>
      <c r="P8" s="497">
        <v>239</v>
      </c>
      <c r="Q8" s="498">
        <v>76076</v>
      </c>
    </row>
    <row r="9" spans="2:17" s="186" customFormat="1" ht="16.5" customHeight="1">
      <c r="B9" s="1115" t="s">
        <v>448</v>
      </c>
      <c r="C9" s="1117"/>
      <c r="D9" s="491">
        <v>196</v>
      </c>
      <c r="E9" s="244">
        <v>3818</v>
      </c>
      <c r="F9" s="499">
        <v>201</v>
      </c>
      <c r="G9" s="499">
        <v>4402</v>
      </c>
      <c r="H9" s="500">
        <v>406</v>
      </c>
      <c r="I9" s="232">
        <v>4919</v>
      </c>
      <c r="J9" s="500">
        <v>247</v>
      </c>
      <c r="K9" s="232">
        <v>4405</v>
      </c>
      <c r="L9" s="500">
        <v>312</v>
      </c>
      <c r="M9" s="232">
        <v>5178</v>
      </c>
      <c r="N9" s="500">
        <v>223</v>
      </c>
      <c r="O9" s="232">
        <v>2424</v>
      </c>
      <c r="P9" s="500">
        <v>290</v>
      </c>
      <c r="Q9" s="232">
        <v>2884</v>
      </c>
    </row>
    <row r="10" spans="2:17" s="186" customFormat="1" ht="16.5" customHeight="1">
      <c r="B10" s="1117" t="s">
        <v>449</v>
      </c>
      <c r="C10" s="1117"/>
      <c r="D10" s="491">
        <v>258</v>
      </c>
      <c r="E10" s="243">
        <v>3415</v>
      </c>
      <c r="F10" s="492">
        <v>307</v>
      </c>
      <c r="G10" s="492">
        <v>5129</v>
      </c>
      <c r="H10" s="500">
        <v>423</v>
      </c>
      <c r="I10" s="233">
        <v>3284</v>
      </c>
      <c r="J10" s="500">
        <v>381</v>
      </c>
      <c r="K10" s="233">
        <v>3357</v>
      </c>
      <c r="L10" s="500">
        <v>331</v>
      </c>
      <c r="M10" s="233">
        <v>3016</v>
      </c>
      <c r="N10" s="500">
        <v>358</v>
      </c>
      <c r="O10" s="233">
        <v>8542</v>
      </c>
      <c r="P10" s="500">
        <v>405</v>
      </c>
      <c r="Q10" s="233">
        <v>2884</v>
      </c>
    </row>
    <row r="11" spans="2:17" s="186" customFormat="1" ht="16.5" customHeight="1">
      <c r="B11" s="1117" t="s">
        <v>450</v>
      </c>
      <c r="C11" s="1117"/>
      <c r="D11" s="491">
        <v>488</v>
      </c>
      <c r="E11" s="243">
        <v>10476</v>
      </c>
      <c r="F11" s="492">
        <v>529</v>
      </c>
      <c r="G11" s="492">
        <v>10571</v>
      </c>
      <c r="H11" s="500">
        <v>540</v>
      </c>
      <c r="I11" s="233">
        <v>8273</v>
      </c>
      <c r="J11" s="500">
        <v>519</v>
      </c>
      <c r="K11" s="233">
        <v>9552</v>
      </c>
      <c r="L11" s="500">
        <v>562</v>
      </c>
      <c r="M11" s="233">
        <v>9919</v>
      </c>
      <c r="N11" s="500">
        <v>569</v>
      </c>
      <c r="O11" s="233">
        <v>8736</v>
      </c>
      <c r="P11" s="500">
        <v>576</v>
      </c>
      <c r="Q11" s="233">
        <v>7736</v>
      </c>
    </row>
    <row r="12" spans="2:17" s="186" customFormat="1" ht="16.5" customHeight="1">
      <c r="B12" s="1117" t="s">
        <v>451</v>
      </c>
      <c r="C12" s="1117"/>
      <c r="D12" s="491">
        <v>431</v>
      </c>
      <c r="E12" s="243">
        <v>9841</v>
      </c>
      <c r="F12" s="492">
        <v>452</v>
      </c>
      <c r="G12" s="492">
        <v>8952</v>
      </c>
      <c r="H12" s="500">
        <v>468</v>
      </c>
      <c r="I12" s="233">
        <v>6108</v>
      </c>
      <c r="J12" s="500">
        <v>483</v>
      </c>
      <c r="K12" s="233">
        <v>7781</v>
      </c>
      <c r="L12" s="500">
        <v>448</v>
      </c>
      <c r="M12" s="233">
        <v>6589</v>
      </c>
      <c r="N12" s="500">
        <v>464</v>
      </c>
      <c r="O12" s="233">
        <v>5983</v>
      </c>
      <c r="P12" s="500">
        <v>444</v>
      </c>
      <c r="Q12" s="233">
        <v>5877</v>
      </c>
    </row>
    <row r="13" spans="2:17" s="186" customFormat="1" ht="16.5" customHeight="1">
      <c r="B13" s="1117" t="s">
        <v>452</v>
      </c>
      <c r="C13" s="1117"/>
      <c r="D13" s="491">
        <v>354</v>
      </c>
      <c r="E13" s="243">
        <v>21592</v>
      </c>
      <c r="F13" s="492">
        <v>404</v>
      </c>
      <c r="G13" s="492">
        <v>26899</v>
      </c>
      <c r="H13" s="500">
        <v>369</v>
      </c>
      <c r="I13" s="233">
        <v>19142</v>
      </c>
      <c r="J13" s="500">
        <v>425</v>
      </c>
      <c r="K13" s="233">
        <v>24699</v>
      </c>
      <c r="L13" s="500">
        <v>432</v>
      </c>
      <c r="M13" s="233">
        <v>22210</v>
      </c>
      <c r="N13" s="500">
        <v>421</v>
      </c>
      <c r="O13" s="233">
        <v>23294</v>
      </c>
      <c r="P13" s="500">
        <v>476</v>
      </c>
      <c r="Q13" s="233">
        <v>23314</v>
      </c>
    </row>
    <row r="14" spans="2:17" s="186" customFormat="1" ht="16.5" customHeight="1">
      <c r="B14" s="1117" t="s">
        <v>453</v>
      </c>
      <c r="C14" s="1117"/>
      <c r="D14" s="491">
        <v>89</v>
      </c>
      <c r="E14" s="243">
        <v>1703</v>
      </c>
      <c r="F14" s="492">
        <v>144</v>
      </c>
      <c r="G14" s="492">
        <v>2815</v>
      </c>
      <c r="H14" s="500">
        <v>90</v>
      </c>
      <c r="I14" s="233">
        <v>1269</v>
      </c>
      <c r="J14" s="500">
        <v>98</v>
      </c>
      <c r="K14" s="233">
        <v>1263</v>
      </c>
      <c r="L14" s="500">
        <v>97</v>
      </c>
      <c r="M14" s="233">
        <v>1188</v>
      </c>
      <c r="N14" s="500">
        <v>98</v>
      </c>
      <c r="O14" s="233">
        <v>1145</v>
      </c>
      <c r="P14" s="500">
        <v>106</v>
      </c>
      <c r="Q14" s="233">
        <v>1179</v>
      </c>
    </row>
    <row r="15" spans="2:17" s="186" customFormat="1" ht="16.5" customHeight="1">
      <c r="B15" s="1117" t="s">
        <v>454</v>
      </c>
      <c r="C15" s="1117"/>
      <c r="D15" s="491">
        <v>383</v>
      </c>
      <c r="E15" s="243">
        <v>6127</v>
      </c>
      <c r="F15" s="492">
        <v>370</v>
      </c>
      <c r="G15" s="492">
        <v>5370</v>
      </c>
      <c r="H15" s="500">
        <v>396</v>
      </c>
      <c r="I15" s="233">
        <v>5322</v>
      </c>
      <c r="J15" s="500">
        <v>372</v>
      </c>
      <c r="K15" s="233">
        <v>4351</v>
      </c>
      <c r="L15" s="500">
        <v>350</v>
      </c>
      <c r="M15" s="233">
        <v>3995</v>
      </c>
      <c r="N15" s="500">
        <v>370</v>
      </c>
      <c r="O15" s="233">
        <v>4574</v>
      </c>
      <c r="P15" s="500">
        <v>434</v>
      </c>
      <c r="Q15" s="233">
        <v>4841</v>
      </c>
    </row>
    <row r="16" spans="2:17" s="186" customFormat="1" ht="16.5" customHeight="1">
      <c r="B16" s="1117" t="s">
        <v>455</v>
      </c>
      <c r="C16" s="1117"/>
      <c r="D16" s="491">
        <v>393</v>
      </c>
      <c r="E16" s="243">
        <v>4694</v>
      </c>
      <c r="F16" s="492">
        <v>284</v>
      </c>
      <c r="G16" s="492">
        <v>4275</v>
      </c>
      <c r="H16" s="500">
        <v>337</v>
      </c>
      <c r="I16" s="233">
        <v>3441</v>
      </c>
      <c r="J16" s="500">
        <v>408</v>
      </c>
      <c r="K16" s="233">
        <v>3806</v>
      </c>
      <c r="L16" s="500">
        <v>404</v>
      </c>
      <c r="M16" s="233">
        <v>3448</v>
      </c>
      <c r="N16" s="500">
        <v>382</v>
      </c>
      <c r="O16" s="233">
        <v>3706</v>
      </c>
      <c r="P16" s="500">
        <v>379</v>
      </c>
      <c r="Q16" s="233">
        <v>2941</v>
      </c>
    </row>
    <row r="17" spans="2:17" s="186" customFormat="1" ht="16.5" customHeight="1">
      <c r="B17" s="1117" t="s">
        <v>456</v>
      </c>
      <c r="C17" s="1117"/>
      <c r="D17" s="491">
        <v>76</v>
      </c>
      <c r="E17" s="243">
        <v>78353</v>
      </c>
      <c r="F17" s="492">
        <v>44</v>
      </c>
      <c r="G17" s="492">
        <v>27786</v>
      </c>
      <c r="H17" s="500">
        <v>56</v>
      </c>
      <c r="I17" s="233">
        <v>36468</v>
      </c>
      <c r="J17" s="500">
        <v>54</v>
      </c>
      <c r="K17" s="233">
        <v>22348</v>
      </c>
      <c r="L17" s="500">
        <v>57</v>
      </c>
      <c r="M17" s="233">
        <v>28439</v>
      </c>
      <c r="N17" s="500">
        <v>47</v>
      </c>
      <c r="O17" s="233">
        <v>18121</v>
      </c>
      <c r="P17" s="500">
        <v>57</v>
      </c>
      <c r="Q17" s="233">
        <v>23530</v>
      </c>
    </row>
    <row r="18" spans="2:17" s="186" customFormat="1" ht="16.5" customHeight="1">
      <c r="B18" s="1117" t="s">
        <v>457</v>
      </c>
      <c r="C18" s="1117"/>
      <c r="D18" s="491">
        <v>84</v>
      </c>
      <c r="E18" s="243">
        <v>7768</v>
      </c>
      <c r="F18" s="499">
        <v>78</v>
      </c>
      <c r="G18" s="499">
        <v>12726</v>
      </c>
      <c r="H18" s="500">
        <v>132</v>
      </c>
      <c r="I18" s="233">
        <v>9716</v>
      </c>
      <c r="J18" s="500">
        <v>159</v>
      </c>
      <c r="K18" s="233">
        <v>15246</v>
      </c>
      <c r="L18" s="500">
        <v>101</v>
      </c>
      <c r="M18" s="233">
        <v>7601</v>
      </c>
      <c r="N18" s="500">
        <v>124</v>
      </c>
      <c r="O18" s="233">
        <v>9837</v>
      </c>
      <c r="P18" s="500">
        <v>143</v>
      </c>
      <c r="Q18" s="233">
        <v>9694</v>
      </c>
    </row>
    <row r="19" spans="2:17" s="186" customFormat="1" ht="16.5" customHeight="1" thickBot="1">
      <c r="B19" s="1277" t="s">
        <v>458</v>
      </c>
      <c r="C19" s="1277"/>
      <c r="D19" s="501" t="s">
        <v>459</v>
      </c>
      <c r="E19" s="502" t="s">
        <v>459</v>
      </c>
      <c r="F19" s="503" t="s">
        <v>459</v>
      </c>
      <c r="G19" s="502" t="s">
        <v>459</v>
      </c>
      <c r="H19" s="504">
        <v>2</v>
      </c>
      <c r="I19" s="502" t="s">
        <v>459</v>
      </c>
      <c r="J19" s="502" t="s">
        <v>460</v>
      </c>
      <c r="K19" s="502" t="s">
        <v>460</v>
      </c>
      <c r="L19" s="502" t="s">
        <v>460</v>
      </c>
      <c r="M19" s="502" t="s">
        <v>460</v>
      </c>
      <c r="N19" s="502" t="s">
        <v>460</v>
      </c>
      <c r="O19" s="502" t="s">
        <v>460</v>
      </c>
      <c r="P19" s="502" t="s">
        <v>295</v>
      </c>
      <c r="Q19" s="502" t="s">
        <v>295</v>
      </c>
    </row>
    <row r="20" spans="2:17" s="186" customFormat="1" ht="18" customHeight="1" thickBot="1" thickTop="1">
      <c r="B20" s="1427" t="s">
        <v>343</v>
      </c>
      <c r="C20" s="1428"/>
      <c r="D20" s="505">
        <v>2956</v>
      </c>
      <c r="E20" s="506">
        <v>243262</v>
      </c>
      <c r="F20" s="507">
        <v>3128</v>
      </c>
      <c r="G20" s="508">
        <v>217748</v>
      </c>
      <c r="H20" s="509">
        <v>3481</v>
      </c>
      <c r="I20" s="509">
        <v>181291</v>
      </c>
      <c r="J20" s="509">
        <v>3363</v>
      </c>
      <c r="K20" s="509">
        <v>165798</v>
      </c>
      <c r="L20" s="509">
        <v>3321</v>
      </c>
      <c r="M20" s="509">
        <v>160630</v>
      </c>
      <c r="N20" s="509">
        <f>SUM(N8:N19)</f>
        <v>3239</v>
      </c>
      <c r="O20" s="509">
        <f>SUM(O8:O19)</f>
        <v>145947</v>
      </c>
      <c r="P20" s="509">
        <f>SUM(P8:P19)</f>
        <v>3549</v>
      </c>
      <c r="Q20" s="509">
        <f>SUM(Q8:Q19)</f>
        <v>160956</v>
      </c>
    </row>
    <row r="21" s="186" customFormat="1" ht="18" customHeight="1">
      <c r="B21" s="202" t="s">
        <v>461</v>
      </c>
    </row>
    <row r="22" ht="12.75" customHeight="1"/>
    <row r="23" spans="2:13" ht="18" customHeight="1">
      <c r="B23" s="510" t="s">
        <v>462</v>
      </c>
      <c r="C23" s="318"/>
      <c r="M23" s="324" t="s">
        <v>463</v>
      </c>
    </row>
    <row r="24" spans="2:13" ht="3" customHeight="1" thickBot="1">
      <c r="B24" s="511"/>
      <c r="C24" s="511"/>
      <c r="D24" s="511"/>
      <c r="E24" s="511"/>
      <c r="F24" s="511"/>
      <c r="G24" s="511"/>
      <c r="H24" s="511"/>
      <c r="I24" s="511"/>
      <c r="J24" s="512"/>
      <c r="K24" s="511"/>
      <c r="L24" s="511"/>
      <c r="M24" s="511"/>
    </row>
    <row r="25" spans="2:13" ht="16.5" customHeight="1">
      <c r="B25" s="1429" t="s">
        <v>464</v>
      </c>
      <c r="C25" s="1430"/>
      <c r="D25" s="1384" t="s">
        <v>465</v>
      </c>
      <c r="E25" s="1380"/>
      <c r="F25" s="1385" t="s">
        <v>466</v>
      </c>
      <c r="G25" s="1387"/>
      <c r="H25" s="1387"/>
      <c r="I25" s="1387"/>
      <c r="J25" s="1387"/>
      <c r="K25" s="1386"/>
      <c r="L25" s="1437" t="s">
        <v>220</v>
      </c>
      <c r="M25" s="1385"/>
    </row>
    <row r="26" spans="2:13" ht="16.5" customHeight="1">
      <c r="B26" s="1431"/>
      <c r="C26" s="1432"/>
      <c r="D26" s="1435"/>
      <c r="E26" s="1436"/>
      <c r="F26" s="1436" t="s">
        <v>467</v>
      </c>
      <c r="G26" s="1436"/>
      <c r="H26" s="1436" t="s">
        <v>468</v>
      </c>
      <c r="I26" s="1436"/>
      <c r="J26" s="1438" t="s">
        <v>469</v>
      </c>
      <c r="K26" s="1435"/>
      <c r="L26" s="1436"/>
      <c r="M26" s="1438"/>
    </row>
    <row r="27" spans="2:13" ht="16.5" customHeight="1">
      <c r="B27" s="1433"/>
      <c r="C27" s="1434"/>
      <c r="D27" s="513" t="s">
        <v>470</v>
      </c>
      <c r="E27" s="514" t="s">
        <v>387</v>
      </c>
      <c r="F27" s="514" t="s">
        <v>470</v>
      </c>
      <c r="G27" s="514" t="s">
        <v>387</v>
      </c>
      <c r="H27" s="514" t="s">
        <v>470</v>
      </c>
      <c r="I27" s="514" t="s">
        <v>387</v>
      </c>
      <c r="J27" s="514" t="s">
        <v>470</v>
      </c>
      <c r="K27" s="515" t="s">
        <v>387</v>
      </c>
      <c r="L27" s="514" t="s">
        <v>470</v>
      </c>
      <c r="M27" s="515" t="s">
        <v>387</v>
      </c>
    </row>
    <row r="28" spans="2:13" ht="16.5" customHeight="1">
      <c r="B28" s="1439" t="s">
        <v>471</v>
      </c>
      <c r="C28" s="1440"/>
      <c r="D28" s="517">
        <v>121</v>
      </c>
      <c r="E28" s="517">
        <v>17400</v>
      </c>
      <c r="F28" s="517">
        <v>85</v>
      </c>
      <c r="G28" s="517">
        <v>668</v>
      </c>
      <c r="H28" s="517">
        <v>34</v>
      </c>
      <c r="I28" s="517">
        <v>265</v>
      </c>
      <c r="J28" s="518">
        <v>23</v>
      </c>
      <c r="K28" s="519">
        <v>451</v>
      </c>
      <c r="L28" s="518">
        <v>263</v>
      </c>
      <c r="M28" s="518">
        <v>18784</v>
      </c>
    </row>
    <row r="29" spans="2:13" ht="16.5" customHeight="1">
      <c r="B29" s="1439" t="s">
        <v>472</v>
      </c>
      <c r="C29" s="1440"/>
      <c r="D29" s="517">
        <v>135</v>
      </c>
      <c r="E29" s="517">
        <v>19351</v>
      </c>
      <c r="F29" s="517">
        <v>65</v>
      </c>
      <c r="G29" s="517">
        <v>808</v>
      </c>
      <c r="H29" s="517">
        <v>16</v>
      </c>
      <c r="I29" s="517">
        <v>114</v>
      </c>
      <c r="J29" s="518">
        <v>65</v>
      </c>
      <c r="K29" s="520">
        <v>2622</v>
      </c>
      <c r="L29" s="518">
        <v>281</v>
      </c>
      <c r="M29" s="518">
        <v>22895</v>
      </c>
    </row>
    <row r="30" spans="2:13" ht="16.5" customHeight="1">
      <c r="B30" s="1439" t="s">
        <v>473</v>
      </c>
      <c r="C30" s="1440"/>
      <c r="D30" s="517">
        <v>137</v>
      </c>
      <c r="E30" s="517">
        <v>15504</v>
      </c>
      <c r="F30" s="517">
        <v>53</v>
      </c>
      <c r="G30" s="517">
        <v>812</v>
      </c>
      <c r="H30" s="517">
        <v>38</v>
      </c>
      <c r="I30" s="517">
        <v>456</v>
      </c>
      <c r="J30" s="518">
        <v>54</v>
      </c>
      <c r="K30" s="520">
        <v>2218</v>
      </c>
      <c r="L30" s="518">
        <v>282</v>
      </c>
      <c r="M30" s="518">
        <v>18990</v>
      </c>
    </row>
    <row r="31" spans="2:13" ht="16.5" customHeight="1">
      <c r="B31" s="1439" t="s">
        <v>474</v>
      </c>
      <c r="C31" s="1440"/>
      <c r="D31" s="517">
        <v>147</v>
      </c>
      <c r="E31" s="517">
        <v>16770</v>
      </c>
      <c r="F31" s="517">
        <v>15</v>
      </c>
      <c r="G31" s="517">
        <v>124</v>
      </c>
      <c r="H31" s="517">
        <v>51</v>
      </c>
      <c r="I31" s="517">
        <v>498</v>
      </c>
      <c r="J31" s="518">
        <v>51</v>
      </c>
      <c r="K31" s="520">
        <v>2195</v>
      </c>
      <c r="L31" s="518">
        <v>264</v>
      </c>
      <c r="M31" s="518">
        <v>19587</v>
      </c>
    </row>
    <row r="32" spans="2:13" ht="16.5" customHeight="1">
      <c r="B32" s="1439" t="s">
        <v>475</v>
      </c>
      <c r="C32" s="1440"/>
      <c r="D32" s="518">
        <v>167</v>
      </c>
      <c r="E32" s="518">
        <v>15690</v>
      </c>
      <c r="F32" s="518">
        <v>41</v>
      </c>
      <c r="G32" s="518">
        <v>335</v>
      </c>
      <c r="H32" s="518">
        <v>161</v>
      </c>
      <c r="I32" s="518">
        <v>1164</v>
      </c>
      <c r="J32" s="518">
        <v>58</v>
      </c>
      <c r="K32" s="520">
        <v>1996</v>
      </c>
      <c r="L32" s="518">
        <v>427</v>
      </c>
      <c r="M32" s="518">
        <v>19185</v>
      </c>
    </row>
    <row r="33" spans="2:13" ht="16.5" customHeight="1">
      <c r="B33" s="1439" t="s">
        <v>476</v>
      </c>
      <c r="C33" s="1440"/>
      <c r="D33" s="518">
        <v>175</v>
      </c>
      <c r="E33" s="518">
        <v>15257</v>
      </c>
      <c r="F33" s="518">
        <v>71</v>
      </c>
      <c r="G33" s="518">
        <v>571</v>
      </c>
      <c r="H33" s="518">
        <v>173</v>
      </c>
      <c r="I33" s="518">
        <v>1487</v>
      </c>
      <c r="J33" s="518">
        <v>65</v>
      </c>
      <c r="K33" s="520">
        <v>2328</v>
      </c>
      <c r="L33" s="518">
        <v>484</v>
      </c>
      <c r="M33" s="518">
        <v>19643</v>
      </c>
    </row>
    <row r="34" spans="2:13" ht="16.5" customHeight="1">
      <c r="B34" s="1439" t="s">
        <v>477</v>
      </c>
      <c r="C34" s="1440"/>
      <c r="D34" s="518">
        <v>193</v>
      </c>
      <c r="E34" s="518">
        <v>15011</v>
      </c>
      <c r="F34" s="518">
        <v>111</v>
      </c>
      <c r="G34" s="518">
        <v>700</v>
      </c>
      <c r="H34" s="518">
        <v>186</v>
      </c>
      <c r="I34" s="518">
        <v>1355</v>
      </c>
      <c r="J34" s="518">
        <v>87</v>
      </c>
      <c r="K34" s="520">
        <v>2068</v>
      </c>
      <c r="L34" s="518">
        <v>577</v>
      </c>
      <c r="M34" s="518">
        <v>19134</v>
      </c>
    </row>
    <row r="35" spans="2:13" ht="16.5" customHeight="1">
      <c r="B35" s="1439" t="s">
        <v>478</v>
      </c>
      <c r="C35" s="1440"/>
      <c r="D35" s="518">
        <v>191</v>
      </c>
      <c r="E35" s="518">
        <v>15186</v>
      </c>
      <c r="F35" s="518">
        <v>80</v>
      </c>
      <c r="G35" s="518">
        <v>491</v>
      </c>
      <c r="H35" s="518">
        <v>146</v>
      </c>
      <c r="I35" s="518">
        <v>1137</v>
      </c>
      <c r="J35" s="518">
        <v>82</v>
      </c>
      <c r="K35" s="520">
        <v>2174</v>
      </c>
      <c r="L35" s="518">
        <v>499</v>
      </c>
      <c r="M35" s="518">
        <v>18988</v>
      </c>
    </row>
    <row r="36" spans="2:13" ht="16.5" customHeight="1" thickBot="1">
      <c r="B36" s="1441" t="s">
        <v>479</v>
      </c>
      <c r="C36" s="1442"/>
      <c r="D36" s="521">
        <v>188</v>
      </c>
      <c r="E36" s="521">
        <v>14776</v>
      </c>
      <c r="F36" s="521">
        <v>79</v>
      </c>
      <c r="G36" s="521">
        <v>618</v>
      </c>
      <c r="H36" s="521">
        <v>149</v>
      </c>
      <c r="I36" s="521">
        <v>1105</v>
      </c>
      <c r="J36" s="521">
        <v>96</v>
      </c>
      <c r="K36" s="522">
        <v>2240</v>
      </c>
      <c r="L36" s="521">
        <v>512</v>
      </c>
      <c r="M36" s="521">
        <v>18739</v>
      </c>
    </row>
    <row r="37" spans="2:11" ht="16.5" customHeight="1">
      <c r="B37" s="200" t="s">
        <v>461</v>
      </c>
      <c r="C37" s="201"/>
      <c r="D37" s="201"/>
      <c r="E37" s="201"/>
      <c r="F37" s="201"/>
      <c r="G37" s="201"/>
      <c r="H37" s="201"/>
      <c r="I37" s="201"/>
      <c r="J37" s="201"/>
      <c r="K37" s="201"/>
    </row>
  </sheetData>
  <sheetProtection/>
  <mergeCells count="39"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  <mergeCell ref="B19:C19"/>
    <mergeCell ref="B20:C20"/>
    <mergeCell ref="B25:C27"/>
    <mergeCell ref="D25:E26"/>
    <mergeCell ref="F25:K25"/>
    <mergeCell ref="L25:M26"/>
    <mergeCell ref="F26:G26"/>
    <mergeCell ref="H26:I26"/>
    <mergeCell ref="J26:K26"/>
    <mergeCell ref="B13:C13"/>
    <mergeCell ref="B14:C14"/>
    <mergeCell ref="B15:C15"/>
    <mergeCell ref="B16:C16"/>
    <mergeCell ref="B17:C17"/>
    <mergeCell ref="B18:C18"/>
    <mergeCell ref="B4:C4"/>
    <mergeCell ref="B5:B8"/>
    <mergeCell ref="B9:C9"/>
    <mergeCell ref="B10:C10"/>
    <mergeCell ref="B11:C11"/>
    <mergeCell ref="B12:C12"/>
    <mergeCell ref="P1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874015748031497" right="0.7874015748031497" top="0.7874015748031497" bottom="0.7874015748031497" header="0" footer="0"/>
  <pageSetup firstPageNumber="184" useFirstPageNumber="1" horizontalDpi="600" verticalDpi="600" orientation="landscape" pageOrder="overThenDown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SheetLayoutView="100" zoomScalePageLayoutView="0" workbookViewId="0" topLeftCell="A19">
      <selection activeCell="F31" sqref="F31"/>
    </sheetView>
  </sheetViews>
  <sheetFormatPr defaultColWidth="11.875" defaultRowHeight="18" customHeight="1"/>
  <cols>
    <col min="1" max="1" width="3.125" style="248" customWidth="1"/>
    <col min="2" max="2" width="15.125" style="248" customWidth="1"/>
    <col min="3" max="5" width="13.375" style="248" customWidth="1"/>
    <col min="6" max="6" width="14.625" style="248" customWidth="1"/>
    <col min="7" max="12" width="13.375" style="248" customWidth="1"/>
    <col min="13" max="16384" width="11.875" style="248" customWidth="1"/>
  </cols>
  <sheetData>
    <row r="1" spans="1:5" ht="19.5" customHeight="1">
      <c r="A1" s="542" t="s">
        <v>530</v>
      </c>
      <c r="B1" s="542"/>
      <c r="C1" s="318"/>
      <c r="D1" s="318"/>
      <c r="E1" s="318"/>
    </row>
    <row r="2" spans="1:8" ht="19.5" customHeight="1" thickBot="1">
      <c r="A2" s="542"/>
      <c r="B2" s="542"/>
      <c r="H2" s="481" t="s">
        <v>531</v>
      </c>
    </row>
    <row r="3" spans="1:8" s="186" customFormat="1" ht="22.5" customHeight="1">
      <c r="A3" s="238"/>
      <c r="B3" s="543" t="s">
        <v>532</v>
      </c>
      <c r="C3" s="1443" t="s">
        <v>533</v>
      </c>
      <c r="D3" s="1444"/>
      <c r="E3" s="1443" t="s">
        <v>437</v>
      </c>
      <c r="F3" s="1444"/>
      <c r="G3" s="1443" t="s">
        <v>534</v>
      </c>
      <c r="H3" s="1444"/>
    </row>
    <row r="4" spans="1:8" s="186" customFormat="1" ht="22.5" customHeight="1">
      <c r="A4" s="211" t="s">
        <v>535</v>
      </c>
      <c r="B4" s="544"/>
      <c r="C4" s="205" t="s">
        <v>536</v>
      </c>
      <c r="D4" s="545" t="s">
        <v>537</v>
      </c>
      <c r="E4" s="205" t="s">
        <v>536</v>
      </c>
      <c r="F4" s="545" t="s">
        <v>537</v>
      </c>
      <c r="G4" s="205" t="s">
        <v>536</v>
      </c>
      <c r="H4" s="545" t="s">
        <v>537</v>
      </c>
    </row>
    <row r="5" spans="1:8" s="186" customFormat="1" ht="22.5" customHeight="1">
      <c r="A5" s="1445" t="s">
        <v>538</v>
      </c>
      <c r="B5" s="546" t="s">
        <v>539</v>
      </c>
      <c r="C5" s="547">
        <v>67</v>
      </c>
      <c r="D5" s="548">
        <v>27280</v>
      </c>
      <c r="E5" s="547">
        <v>73</v>
      </c>
      <c r="F5" s="548">
        <v>31769</v>
      </c>
      <c r="G5" s="547">
        <v>61</v>
      </c>
      <c r="H5" s="548">
        <v>25780</v>
      </c>
    </row>
    <row r="6" spans="1:8" s="186" customFormat="1" ht="22.5" customHeight="1">
      <c r="A6" s="1445"/>
      <c r="B6" s="549" t="s">
        <v>540</v>
      </c>
      <c r="C6" s="550">
        <v>98</v>
      </c>
      <c r="D6" s="550">
        <v>5280</v>
      </c>
      <c r="E6" s="550">
        <v>92</v>
      </c>
      <c r="F6" s="550">
        <v>4184</v>
      </c>
      <c r="G6" s="550">
        <v>99</v>
      </c>
      <c r="H6" s="550">
        <v>4293</v>
      </c>
    </row>
    <row r="7" spans="1:8" s="186" customFormat="1" ht="22.5" customHeight="1">
      <c r="A7" s="1445"/>
      <c r="B7" s="551" t="s">
        <v>220</v>
      </c>
      <c r="C7" s="552">
        <v>165</v>
      </c>
      <c r="D7" s="552">
        <v>32560</v>
      </c>
      <c r="E7" s="552">
        <v>165</v>
      </c>
      <c r="F7" s="552">
        <v>35953</v>
      </c>
      <c r="G7" s="552">
        <v>160</v>
      </c>
      <c r="H7" s="552">
        <v>30073</v>
      </c>
    </row>
    <row r="8" spans="1:8" s="186" customFormat="1" ht="21.75" customHeight="1">
      <c r="A8" s="1445" t="s">
        <v>541</v>
      </c>
      <c r="B8" s="546" t="s">
        <v>539</v>
      </c>
      <c r="C8" s="548">
        <v>80</v>
      </c>
      <c r="D8" s="548">
        <v>11567</v>
      </c>
      <c r="E8" s="548">
        <v>100</v>
      </c>
      <c r="F8" s="548">
        <v>13222</v>
      </c>
      <c r="G8" s="548">
        <v>73</v>
      </c>
      <c r="H8" s="548">
        <v>11956</v>
      </c>
    </row>
    <row r="9" spans="1:8" s="186" customFormat="1" ht="21.75" customHeight="1">
      <c r="A9" s="1445"/>
      <c r="B9" s="549" t="s">
        <v>540</v>
      </c>
      <c r="C9" s="550">
        <v>383</v>
      </c>
      <c r="D9" s="550">
        <v>9267</v>
      </c>
      <c r="E9" s="550">
        <v>381</v>
      </c>
      <c r="F9" s="550">
        <v>8641</v>
      </c>
      <c r="G9" s="550">
        <v>448</v>
      </c>
      <c r="H9" s="550">
        <v>11534</v>
      </c>
    </row>
    <row r="10" spans="1:8" s="186" customFormat="1" ht="21.75" customHeight="1">
      <c r="A10" s="1445"/>
      <c r="B10" s="551" t="s">
        <v>220</v>
      </c>
      <c r="C10" s="552">
        <v>463</v>
      </c>
      <c r="D10" s="552">
        <v>20834</v>
      </c>
      <c r="E10" s="552">
        <v>481</v>
      </c>
      <c r="F10" s="552">
        <v>21863</v>
      </c>
      <c r="G10" s="552">
        <v>521</v>
      </c>
      <c r="H10" s="552">
        <v>23490</v>
      </c>
    </row>
    <row r="11" spans="1:8" s="186" customFormat="1" ht="21.75" customHeight="1">
      <c r="A11" s="1446" t="s">
        <v>542</v>
      </c>
      <c r="B11" s="1447"/>
      <c r="C11" s="548">
        <v>504</v>
      </c>
      <c r="D11" s="548">
        <v>12088</v>
      </c>
      <c r="E11" s="548">
        <v>609</v>
      </c>
      <c r="F11" s="548">
        <v>11193</v>
      </c>
      <c r="G11" s="548">
        <v>578</v>
      </c>
      <c r="H11" s="548">
        <v>11163</v>
      </c>
    </row>
    <row r="12" spans="1:8" s="186" customFormat="1" ht="21.75" customHeight="1">
      <c r="A12" s="1118" t="s">
        <v>543</v>
      </c>
      <c r="B12" s="1448"/>
      <c r="C12" s="548">
        <v>234</v>
      </c>
      <c r="D12" s="548">
        <v>2535</v>
      </c>
      <c r="E12" s="548">
        <v>203</v>
      </c>
      <c r="F12" s="548">
        <v>1745</v>
      </c>
      <c r="G12" s="548">
        <v>187</v>
      </c>
      <c r="H12" s="548">
        <v>1787</v>
      </c>
    </row>
    <row r="13" spans="1:8" s="186" customFormat="1" ht="21.75" customHeight="1">
      <c r="A13" s="1118" t="s">
        <v>544</v>
      </c>
      <c r="B13" s="1448"/>
      <c r="C13" s="548">
        <v>256</v>
      </c>
      <c r="D13" s="548">
        <v>2997</v>
      </c>
      <c r="E13" s="548">
        <v>258</v>
      </c>
      <c r="F13" s="548">
        <v>2960</v>
      </c>
      <c r="G13" s="548">
        <v>223</v>
      </c>
      <c r="H13" s="548">
        <v>2270</v>
      </c>
    </row>
    <row r="14" spans="1:8" s="186" customFormat="1" ht="21.75" customHeight="1">
      <c r="A14" s="1118" t="s">
        <v>545</v>
      </c>
      <c r="B14" s="1448"/>
      <c r="C14" s="548">
        <v>358</v>
      </c>
      <c r="D14" s="548">
        <v>2882</v>
      </c>
      <c r="E14" s="548">
        <v>206</v>
      </c>
      <c r="F14" s="548">
        <v>3534</v>
      </c>
      <c r="G14" s="548">
        <v>126</v>
      </c>
      <c r="H14" s="548">
        <v>3203</v>
      </c>
    </row>
    <row r="15" spans="1:8" s="186" customFormat="1" ht="21.75" customHeight="1">
      <c r="A15" s="1118" t="s">
        <v>546</v>
      </c>
      <c r="B15" s="1448"/>
      <c r="C15" s="548">
        <v>476</v>
      </c>
      <c r="D15" s="548">
        <v>4566</v>
      </c>
      <c r="E15" s="548">
        <v>460</v>
      </c>
      <c r="F15" s="548">
        <v>4824</v>
      </c>
      <c r="G15" s="548">
        <v>444</v>
      </c>
      <c r="H15" s="548">
        <v>3905</v>
      </c>
    </row>
    <row r="16" spans="1:8" s="186" customFormat="1" ht="21.75" customHeight="1">
      <c r="A16" s="1118" t="s">
        <v>547</v>
      </c>
      <c r="B16" s="1448"/>
      <c r="C16" s="548">
        <v>55</v>
      </c>
      <c r="D16" s="548">
        <v>309</v>
      </c>
      <c r="E16" s="548">
        <v>55</v>
      </c>
      <c r="F16" s="548">
        <v>518</v>
      </c>
      <c r="G16" s="548">
        <v>42</v>
      </c>
      <c r="H16" s="548">
        <v>407</v>
      </c>
    </row>
    <row r="17" spans="1:8" s="186" customFormat="1" ht="21.75" customHeight="1">
      <c r="A17" s="1118" t="s">
        <v>548</v>
      </c>
      <c r="B17" s="1448"/>
      <c r="C17" s="548">
        <v>109</v>
      </c>
      <c r="D17" s="548">
        <v>9101</v>
      </c>
      <c r="E17" s="548">
        <v>94</v>
      </c>
      <c r="F17" s="548">
        <v>5000</v>
      </c>
      <c r="G17" s="548">
        <v>74</v>
      </c>
      <c r="H17" s="548">
        <v>8791</v>
      </c>
    </row>
    <row r="18" spans="1:8" s="186" customFormat="1" ht="21.75" customHeight="1" thickBot="1">
      <c r="A18" s="1453" t="s">
        <v>549</v>
      </c>
      <c r="B18" s="1454"/>
      <c r="C18" s="553">
        <v>0</v>
      </c>
      <c r="D18" s="553">
        <v>0</v>
      </c>
      <c r="E18" s="553">
        <v>3</v>
      </c>
      <c r="F18" s="553">
        <v>627</v>
      </c>
      <c r="G18" s="553">
        <v>77</v>
      </c>
      <c r="H18" s="553">
        <v>4305</v>
      </c>
    </row>
    <row r="19" spans="1:8" s="186" customFormat="1" ht="21.75" customHeight="1" thickBot="1" thickTop="1">
      <c r="A19" s="1294" t="s">
        <v>220</v>
      </c>
      <c r="B19" s="1455"/>
      <c r="C19" s="554">
        <v>2620</v>
      </c>
      <c r="D19" s="554">
        <v>87872</v>
      </c>
      <c r="E19" s="554">
        <v>2534</v>
      </c>
      <c r="F19" s="554">
        <v>88217</v>
      </c>
      <c r="G19" s="554">
        <v>2432</v>
      </c>
      <c r="H19" s="554">
        <v>89394</v>
      </c>
    </row>
    <row r="20" spans="1:2" s="186" customFormat="1" ht="13.5" customHeight="1">
      <c r="A20" s="202" t="s">
        <v>550</v>
      </c>
      <c r="B20" s="194"/>
    </row>
    <row r="21" s="186" customFormat="1" ht="18" customHeight="1"/>
    <row r="22" spans="1:6" s="186" customFormat="1" ht="18" customHeight="1">
      <c r="A22" s="185" t="s">
        <v>551</v>
      </c>
      <c r="F22" s="185" t="s">
        <v>552</v>
      </c>
    </row>
    <row r="23" spans="1:8" s="186" customFormat="1" ht="18" customHeight="1" thickBot="1">
      <c r="A23" s="222"/>
      <c r="B23" s="555"/>
      <c r="C23" s="556"/>
      <c r="D23" s="556" t="s">
        <v>531</v>
      </c>
      <c r="F23" s="222"/>
      <c r="G23" s="222"/>
      <c r="H23" s="556" t="s">
        <v>531</v>
      </c>
    </row>
    <row r="24" spans="1:8" s="186" customFormat="1" ht="18" customHeight="1">
      <c r="A24" s="211"/>
      <c r="B24" s="1319" t="s">
        <v>553</v>
      </c>
      <c r="C24" s="1449" t="s">
        <v>554</v>
      </c>
      <c r="D24" s="1451" t="s">
        <v>555</v>
      </c>
      <c r="F24" s="1319" t="s">
        <v>553</v>
      </c>
      <c r="G24" s="1449" t="s">
        <v>554</v>
      </c>
      <c r="H24" s="1451" t="s">
        <v>555</v>
      </c>
    </row>
    <row r="25" spans="2:8" s="186" customFormat="1" ht="18" customHeight="1">
      <c r="B25" s="1456"/>
      <c r="C25" s="1457"/>
      <c r="D25" s="1458"/>
      <c r="F25" s="1456"/>
      <c r="G25" s="1450"/>
      <c r="H25" s="1320"/>
    </row>
    <row r="26" spans="2:8" s="186" customFormat="1" ht="21" customHeight="1">
      <c r="B26" s="557" t="s">
        <v>556</v>
      </c>
      <c r="C26" s="558">
        <v>778</v>
      </c>
      <c r="D26" s="517">
        <v>15539</v>
      </c>
      <c r="F26" s="557" t="s">
        <v>556</v>
      </c>
      <c r="G26" s="558">
        <v>1076</v>
      </c>
      <c r="H26" s="517">
        <v>47579</v>
      </c>
    </row>
    <row r="27" spans="2:8" s="194" customFormat="1" ht="21" customHeight="1">
      <c r="B27" s="557" t="s">
        <v>557</v>
      </c>
      <c r="C27" s="558">
        <v>809</v>
      </c>
      <c r="D27" s="517">
        <v>15988</v>
      </c>
      <c r="F27" s="557" t="s">
        <v>558</v>
      </c>
      <c r="G27" s="558">
        <v>1055</v>
      </c>
      <c r="H27" s="517">
        <v>50803</v>
      </c>
    </row>
    <row r="28" spans="2:8" s="194" customFormat="1" ht="21" customHeight="1">
      <c r="B28" s="557" t="s">
        <v>559</v>
      </c>
      <c r="C28" s="558">
        <v>805</v>
      </c>
      <c r="D28" s="517">
        <v>16120</v>
      </c>
      <c r="F28" s="557" t="s">
        <v>559</v>
      </c>
      <c r="G28" s="558">
        <v>850</v>
      </c>
      <c r="H28" s="517">
        <v>46256</v>
      </c>
    </row>
    <row r="29" spans="2:8" s="194" customFormat="1" ht="21" customHeight="1">
      <c r="B29" s="557" t="s">
        <v>560</v>
      </c>
      <c r="C29" s="558">
        <v>806</v>
      </c>
      <c r="D29" s="517">
        <v>16290</v>
      </c>
      <c r="F29" s="557" t="s">
        <v>560</v>
      </c>
      <c r="G29" s="558">
        <v>963</v>
      </c>
      <c r="H29" s="517">
        <v>56829</v>
      </c>
    </row>
    <row r="30" spans="2:8" s="194" customFormat="1" ht="21" customHeight="1">
      <c r="B30" s="559" t="s">
        <v>561</v>
      </c>
      <c r="C30" s="558">
        <v>917</v>
      </c>
      <c r="D30" s="560">
        <v>17713</v>
      </c>
      <c r="F30" s="559" t="s">
        <v>562</v>
      </c>
      <c r="G30" s="558">
        <v>735</v>
      </c>
      <c r="H30" s="560">
        <v>28810</v>
      </c>
    </row>
    <row r="31" spans="1:8" s="186" customFormat="1" ht="18" customHeight="1">
      <c r="A31" s="216"/>
      <c r="B31" s="561" t="s">
        <v>563</v>
      </c>
      <c r="C31" s="562">
        <v>62</v>
      </c>
      <c r="D31" s="563">
        <v>1423</v>
      </c>
      <c r="F31" s="561" t="s">
        <v>563</v>
      </c>
      <c r="G31" s="562">
        <v>60</v>
      </c>
      <c r="H31" s="563">
        <v>1044</v>
      </c>
    </row>
    <row r="32" spans="1:8" s="186" customFormat="1" ht="18" customHeight="1">
      <c r="A32" s="216"/>
      <c r="B32" s="557" t="s">
        <v>564</v>
      </c>
      <c r="C32" s="558">
        <v>71</v>
      </c>
      <c r="D32" s="517">
        <v>1215</v>
      </c>
      <c r="F32" s="557" t="s">
        <v>565</v>
      </c>
      <c r="G32" s="558">
        <v>103</v>
      </c>
      <c r="H32" s="517">
        <v>4140</v>
      </c>
    </row>
    <row r="33" spans="1:8" s="186" customFormat="1" ht="18" customHeight="1">
      <c r="A33" s="216"/>
      <c r="B33" s="557" t="s">
        <v>566</v>
      </c>
      <c r="C33" s="558">
        <v>95</v>
      </c>
      <c r="D33" s="517">
        <v>1767</v>
      </c>
      <c r="F33" s="557" t="s">
        <v>567</v>
      </c>
      <c r="G33" s="558">
        <v>93</v>
      </c>
      <c r="H33" s="517">
        <v>3555</v>
      </c>
    </row>
    <row r="34" spans="1:8" s="186" customFormat="1" ht="18" customHeight="1">
      <c r="A34" s="216"/>
      <c r="B34" s="557" t="s">
        <v>568</v>
      </c>
      <c r="C34" s="558">
        <v>110</v>
      </c>
      <c r="D34" s="517">
        <v>2258</v>
      </c>
      <c r="F34" s="557" t="s">
        <v>569</v>
      </c>
      <c r="G34" s="558">
        <v>97</v>
      </c>
      <c r="H34" s="517">
        <v>3583</v>
      </c>
    </row>
    <row r="35" spans="1:8" s="186" customFormat="1" ht="18" customHeight="1">
      <c r="A35" s="216"/>
      <c r="B35" s="557" t="s">
        <v>570</v>
      </c>
      <c r="C35" s="558">
        <v>79</v>
      </c>
      <c r="D35" s="517">
        <v>1346</v>
      </c>
      <c r="F35" s="557" t="s">
        <v>571</v>
      </c>
      <c r="G35" s="558">
        <v>88</v>
      </c>
      <c r="H35" s="517">
        <v>2089</v>
      </c>
    </row>
    <row r="36" spans="1:8" s="186" customFormat="1" ht="18" customHeight="1">
      <c r="A36" s="216"/>
      <c r="B36" s="557" t="s">
        <v>572</v>
      </c>
      <c r="C36" s="558">
        <v>82</v>
      </c>
      <c r="D36" s="517">
        <v>1551</v>
      </c>
      <c r="F36" s="557" t="s">
        <v>573</v>
      </c>
      <c r="G36" s="558">
        <v>26</v>
      </c>
      <c r="H36" s="517">
        <v>1484</v>
      </c>
    </row>
    <row r="37" spans="1:8" s="186" customFormat="1" ht="18" customHeight="1">
      <c r="A37" s="216"/>
      <c r="B37" s="557" t="s">
        <v>574</v>
      </c>
      <c r="C37" s="558">
        <v>67</v>
      </c>
      <c r="D37" s="517">
        <v>1270</v>
      </c>
      <c r="F37" s="557" t="s">
        <v>574</v>
      </c>
      <c r="G37" s="558">
        <v>0</v>
      </c>
      <c r="H37" s="517">
        <v>0</v>
      </c>
    </row>
    <row r="38" spans="1:8" s="186" customFormat="1" ht="18" customHeight="1">
      <c r="A38" s="216"/>
      <c r="B38" s="557" t="s">
        <v>575</v>
      </c>
      <c r="C38" s="558">
        <v>64</v>
      </c>
      <c r="D38" s="517">
        <v>1206</v>
      </c>
      <c r="F38" s="557" t="s">
        <v>575</v>
      </c>
      <c r="G38" s="558">
        <v>0</v>
      </c>
      <c r="H38" s="517">
        <v>0</v>
      </c>
    </row>
    <row r="39" spans="1:8" s="186" customFormat="1" ht="18" customHeight="1">
      <c r="A39" s="216"/>
      <c r="B39" s="557" t="s">
        <v>576</v>
      </c>
      <c r="C39" s="558">
        <v>67</v>
      </c>
      <c r="D39" s="517">
        <v>1138</v>
      </c>
      <c r="F39" s="557" t="s">
        <v>576</v>
      </c>
      <c r="G39" s="558">
        <v>0</v>
      </c>
      <c r="H39" s="517">
        <v>0</v>
      </c>
    </row>
    <row r="40" spans="1:8" s="186" customFormat="1" ht="18" customHeight="1">
      <c r="A40" s="216"/>
      <c r="B40" s="557" t="s">
        <v>577</v>
      </c>
      <c r="C40" s="558">
        <v>84</v>
      </c>
      <c r="D40" s="517">
        <v>1865</v>
      </c>
      <c r="F40" s="557" t="s">
        <v>577</v>
      </c>
      <c r="G40" s="558">
        <v>81</v>
      </c>
      <c r="H40" s="517">
        <v>3101</v>
      </c>
    </row>
    <row r="41" spans="1:8" s="186" customFormat="1" ht="18" customHeight="1">
      <c r="A41" s="216"/>
      <c r="B41" s="557" t="s">
        <v>578</v>
      </c>
      <c r="C41" s="558">
        <v>76</v>
      </c>
      <c r="D41" s="517">
        <v>1482</v>
      </c>
      <c r="F41" s="557" t="s">
        <v>579</v>
      </c>
      <c r="G41" s="558">
        <v>104</v>
      </c>
      <c r="H41" s="517">
        <v>6283</v>
      </c>
    </row>
    <row r="42" spans="1:8" s="186" customFormat="1" ht="18" customHeight="1" thickBot="1">
      <c r="A42" s="216"/>
      <c r="B42" s="564" t="s">
        <v>580</v>
      </c>
      <c r="C42" s="565">
        <v>60</v>
      </c>
      <c r="D42" s="566">
        <v>1192</v>
      </c>
      <c r="F42" s="564" t="s">
        <v>581</v>
      </c>
      <c r="G42" s="565">
        <v>83</v>
      </c>
      <c r="H42" s="566">
        <v>3531</v>
      </c>
    </row>
    <row r="43" spans="2:8" s="186" customFormat="1" ht="18" customHeight="1">
      <c r="B43" s="202" t="s">
        <v>582</v>
      </c>
      <c r="C43" s="233"/>
      <c r="D43" s="567"/>
      <c r="F43" s="204" t="s">
        <v>582</v>
      </c>
      <c r="G43" s="567"/>
      <c r="H43" s="567"/>
    </row>
    <row r="44" spans="3:10" s="186" customFormat="1" ht="18" customHeight="1">
      <c r="C44" s="233"/>
      <c r="D44" s="233"/>
      <c r="F44" s="1452" t="s">
        <v>583</v>
      </c>
      <c r="G44" s="1452"/>
      <c r="H44" s="1452"/>
      <c r="I44" s="233"/>
      <c r="J44" s="233"/>
    </row>
    <row r="45" spans="6:8" ht="18" customHeight="1">
      <c r="F45" s="1452"/>
      <c r="G45" s="1452"/>
      <c r="H45" s="1452"/>
    </row>
  </sheetData>
  <sheetProtection/>
  <mergeCells count="21">
    <mergeCell ref="G24:G25"/>
    <mergeCell ref="H24:H25"/>
    <mergeCell ref="F44:H45"/>
    <mergeCell ref="A18:B18"/>
    <mergeCell ref="A19:B19"/>
    <mergeCell ref="B24:B25"/>
    <mergeCell ref="C24:C25"/>
    <mergeCell ref="D24:D25"/>
    <mergeCell ref="F24:F25"/>
    <mergeCell ref="A12:B12"/>
    <mergeCell ref="A13:B13"/>
    <mergeCell ref="A14:B14"/>
    <mergeCell ref="A15:B15"/>
    <mergeCell ref="A16:B16"/>
    <mergeCell ref="A17:B17"/>
    <mergeCell ref="C3:D3"/>
    <mergeCell ref="E3:F3"/>
    <mergeCell ref="G3:H3"/>
    <mergeCell ref="A5:A7"/>
    <mergeCell ref="A8:A10"/>
    <mergeCell ref="A11:B11"/>
  </mergeCells>
  <printOptions/>
  <pageMargins left="0.7874015748031497" right="0.7874015748031497" top="0.7874015748031497" bottom="0.7874015748031497" header="0" footer="0"/>
  <pageSetup firstPageNumber="183" useFirstPageNumber="1" fitToHeight="1" fitToWidth="1" horizontalDpi="600" verticalDpi="6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4">
      <selection activeCell="H24" sqref="H24:I24"/>
    </sheetView>
  </sheetViews>
  <sheetFormatPr defaultColWidth="11.875" defaultRowHeight="15" customHeight="1"/>
  <cols>
    <col min="1" max="1" width="0.5" style="138" customWidth="1"/>
    <col min="2" max="2" width="8.50390625" style="138" customWidth="1"/>
    <col min="3" max="3" width="7.125" style="138" customWidth="1"/>
    <col min="4" max="15" width="5.625" style="138" customWidth="1"/>
    <col min="16" max="17" width="5.625" style="248" customWidth="1"/>
    <col min="18" max="18" width="7.875" style="138" customWidth="1"/>
    <col min="19" max="16384" width="11.875" style="138" customWidth="1"/>
  </cols>
  <sheetData>
    <row r="1" spans="1:25" ht="19.5" customHeight="1">
      <c r="A1" s="320" t="s">
        <v>679</v>
      </c>
      <c r="G1" s="524"/>
      <c r="R1" s="658"/>
      <c r="S1" s="658"/>
      <c r="T1" s="659"/>
      <c r="U1" s="659"/>
      <c r="V1" s="659"/>
      <c r="W1" s="659"/>
      <c r="X1" s="659"/>
      <c r="Y1" s="659"/>
    </row>
    <row r="2" ht="3" customHeight="1">
      <c r="A2" s="660"/>
    </row>
    <row r="3" spans="1:17" s="321" customFormat="1" ht="16.5" customHeight="1">
      <c r="A3" s="661" t="s">
        <v>680</v>
      </c>
      <c r="I3" s="662"/>
      <c r="L3" s="1539" t="s">
        <v>681</v>
      </c>
      <c r="M3" s="1539"/>
      <c r="N3" s="1539"/>
      <c r="O3" s="1539"/>
      <c r="P3" s="1539"/>
      <c r="Q3" s="248"/>
    </row>
    <row r="4" spans="1:17" s="665" customFormat="1" ht="6.75" customHeight="1" thickBot="1">
      <c r="A4" s="663"/>
      <c r="B4" s="664"/>
      <c r="C4" s="664"/>
      <c r="L4" s="1540"/>
      <c r="M4" s="1540"/>
      <c r="N4" s="1540"/>
      <c r="O4" s="1540"/>
      <c r="P4" s="1540"/>
      <c r="Q4" s="666"/>
    </row>
    <row r="5" spans="1:17" ht="14.25" customHeight="1">
      <c r="A5" s="183"/>
      <c r="B5" s="1541" t="s">
        <v>682</v>
      </c>
      <c r="C5" s="1541"/>
      <c r="D5" s="1542"/>
      <c r="E5" s="1543" t="s">
        <v>683</v>
      </c>
      <c r="F5" s="1544"/>
      <c r="G5" s="1544"/>
      <c r="H5" s="667"/>
      <c r="I5" s="1545">
        <v>345459</v>
      </c>
      <c r="J5" s="1546"/>
      <c r="K5" s="668" t="s">
        <v>684</v>
      </c>
      <c r="L5" s="669"/>
      <c r="M5" s="669"/>
      <c r="N5" s="669"/>
      <c r="O5" s="670"/>
      <c r="P5" s="669"/>
      <c r="Q5" s="410"/>
    </row>
    <row r="6" spans="1:17" ht="14.25" customHeight="1">
      <c r="A6" s="183"/>
      <c r="B6" s="1515"/>
      <c r="C6" s="1515"/>
      <c r="D6" s="1525"/>
      <c r="E6" s="1528" t="s">
        <v>685</v>
      </c>
      <c r="F6" s="1514"/>
      <c r="G6" s="1514"/>
      <c r="H6" s="672"/>
      <c r="I6" s="1547">
        <v>333809</v>
      </c>
      <c r="J6" s="1418"/>
      <c r="K6" s="673" t="s">
        <v>686</v>
      </c>
      <c r="L6" s="456"/>
      <c r="M6" s="456"/>
      <c r="N6" s="456"/>
      <c r="O6" s="674"/>
      <c r="P6" s="456"/>
      <c r="Q6" s="410"/>
    </row>
    <row r="7" spans="1:17" ht="14.25" customHeight="1">
      <c r="A7" s="183"/>
      <c r="B7" s="1515"/>
      <c r="C7" s="1515"/>
      <c r="D7" s="1525"/>
      <c r="E7" s="1548" t="s">
        <v>687</v>
      </c>
      <c r="F7" s="1549"/>
      <c r="G7" s="1549"/>
      <c r="H7" s="674"/>
      <c r="I7" s="1535">
        <v>631435</v>
      </c>
      <c r="J7" s="1536"/>
      <c r="K7" s="673" t="s">
        <v>684</v>
      </c>
      <c r="L7" s="676"/>
      <c r="M7" s="676"/>
      <c r="N7" s="676"/>
      <c r="O7" s="677"/>
      <c r="P7" s="676"/>
      <c r="Q7" s="410"/>
    </row>
    <row r="8" spans="1:17" ht="14.25" customHeight="1">
      <c r="A8" s="678"/>
      <c r="B8" s="1523" t="s">
        <v>688</v>
      </c>
      <c r="C8" s="1523"/>
      <c r="D8" s="1524"/>
      <c r="E8" s="1537" t="s">
        <v>683</v>
      </c>
      <c r="F8" s="1538"/>
      <c r="G8" s="1538"/>
      <c r="H8" s="679"/>
      <c r="I8" s="1529">
        <v>191203</v>
      </c>
      <c r="J8" s="1530"/>
      <c r="K8" s="681" t="s">
        <v>684</v>
      </c>
      <c r="L8" s="682"/>
      <c r="M8" s="682"/>
      <c r="N8" s="682"/>
      <c r="O8" s="683"/>
      <c r="P8" s="682"/>
      <c r="Q8" s="410"/>
    </row>
    <row r="9" spans="1:17" ht="14.25" customHeight="1">
      <c r="A9" s="678"/>
      <c r="B9" s="1515"/>
      <c r="C9" s="1515"/>
      <c r="D9" s="1525"/>
      <c r="E9" s="1528" t="s">
        <v>685</v>
      </c>
      <c r="F9" s="1514"/>
      <c r="G9" s="1514"/>
      <c r="H9" s="684"/>
      <c r="I9" s="1531">
        <v>185100</v>
      </c>
      <c r="J9" s="1532"/>
      <c r="K9" s="685" t="s">
        <v>686</v>
      </c>
      <c r="L9" s="410"/>
      <c r="M9" s="410"/>
      <c r="N9" s="410"/>
      <c r="O9" s="686"/>
      <c r="P9" s="410"/>
      <c r="Q9" s="410"/>
    </row>
    <row r="10" spans="1:17" ht="14.25" customHeight="1">
      <c r="A10" s="678"/>
      <c r="B10" s="1526"/>
      <c r="C10" s="1526"/>
      <c r="D10" s="1527"/>
      <c r="E10" s="1533" t="s">
        <v>687</v>
      </c>
      <c r="F10" s="1534"/>
      <c r="G10" s="1534"/>
      <c r="H10" s="677"/>
      <c r="I10" s="1535">
        <v>201007</v>
      </c>
      <c r="J10" s="1536"/>
      <c r="K10" s="687" t="s">
        <v>684</v>
      </c>
      <c r="L10" s="676"/>
      <c r="M10" s="676"/>
      <c r="N10" s="676"/>
      <c r="O10" s="677"/>
      <c r="P10" s="676"/>
      <c r="Q10" s="410"/>
    </row>
    <row r="11" spans="1:17" ht="14.25" customHeight="1">
      <c r="A11" s="678"/>
      <c r="B11" s="1523" t="s">
        <v>689</v>
      </c>
      <c r="C11" s="1523"/>
      <c r="D11" s="1524"/>
      <c r="E11" s="1528" t="s">
        <v>683</v>
      </c>
      <c r="F11" s="1514"/>
      <c r="G11" s="1514"/>
      <c r="H11" s="684"/>
      <c r="I11" s="1529">
        <v>108054</v>
      </c>
      <c r="J11" s="1530"/>
      <c r="K11" s="685" t="s">
        <v>684</v>
      </c>
      <c r="L11" s="682"/>
      <c r="M11" s="682"/>
      <c r="N11" s="682"/>
      <c r="O11" s="683"/>
      <c r="P11" s="682"/>
      <c r="Q11" s="410"/>
    </row>
    <row r="12" spans="1:17" ht="14.25" customHeight="1">
      <c r="A12" s="678"/>
      <c r="B12" s="1515"/>
      <c r="C12" s="1515"/>
      <c r="D12" s="1525"/>
      <c r="E12" s="1528" t="s">
        <v>685</v>
      </c>
      <c r="F12" s="1514"/>
      <c r="G12" s="1514"/>
      <c r="H12" s="684"/>
      <c r="I12" s="1531">
        <v>103726</v>
      </c>
      <c r="J12" s="1532"/>
      <c r="K12" s="685" t="s">
        <v>686</v>
      </c>
      <c r="L12" s="410"/>
      <c r="M12" s="410"/>
      <c r="N12" s="410"/>
      <c r="O12" s="686"/>
      <c r="P12" s="410"/>
      <c r="Q12" s="410"/>
    </row>
    <row r="13" spans="1:17" ht="14.25" customHeight="1">
      <c r="A13" s="678"/>
      <c r="B13" s="1526"/>
      <c r="C13" s="1526"/>
      <c r="D13" s="1527"/>
      <c r="E13" s="1533" t="s">
        <v>687</v>
      </c>
      <c r="F13" s="1534"/>
      <c r="G13" s="1534"/>
      <c r="H13" s="677"/>
      <c r="I13" s="1535">
        <v>89663</v>
      </c>
      <c r="J13" s="1536"/>
      <c r="K13" s="687" t="s">
        <v>684</v>
      </c>
      <c r="L13" s="676"/>
      <c r="M13" s="676"/>
      <c r="N13" s="676"/>
      <c r="O13" s="677"/>
      <c r="P13" s="676"/>
      <c r="Q13" s="410"/>
    </row>
    <row r="14" spans="1:17" ht="14.25" customHeight="1">
      <c r="A14" s="678"/>
      <c r="B14" s="1515" t="s">
        <v>690</v>
      </c>
      <c r="C14" s="1515"/>
      <c r="D14" s="1139"/>
      <c r="E14" s="1518" t="s">
        <v>691</v>
      </c>
      <c r="F14" s="1499"/>
      <c r="G14" s="1499"/>
      <c r="H14" s="674"/>
      <c r="I14" s="1465">
        <v>28931608</v>
      </c>
      <c r="J14" s="1519"/>
      <c r="K14" s="688" t="s">
        <v>692</v>
      </c>
      <c r="L14" s="682" t="s">
        <v>693</v>
      </c>
      <c r="M14" s="682"/>
      <c r="N14" s="682"/>
      <c r="O14" s="689"/>
      <c r="P14" s="682"/>
      <c r="Q14" s="410"/>
    </row>
    <row r="15" spans="1:17" ht="14.25" customHeight="1" thickBot="1">
      <c r="A15" s="678"/>
      <c r="B15" s="1516"/>
      <c r="C15" s="1516"/>
      <c r="D15" s="1517"/>
      <c r="E15" s="1520" t="s">
        <v>694</v>
      </c>
      <c r="F15" s="1521"/>
      <c r="G15" s="1521"/>
      <c r="H15" s="690"/>
      <c r="I15" s="1522">
        <v>96630</v>
      </c>
      <c r="J15" s="1419"/>
      <c r="K15" s="692" t="s">
        <v>695</v>
      </c>
      <c r="L15" s="482" t="s">
        <v>696</v>
      </c>
      <c r="M15" s="482"/>
      <c r="N15" s="482"/>
      <c r="O15" s="693"/>
      <c r="P15" s="482"/>
      <c r="Q15" s="410"/>
    </row>
    <row r="16" spans="1:14" ht="16.5" customHeight="1">
      <c r="A16" s="678"/>
      <c r="B16" s="678"/>
      <c r="C16" s="678"/>
      <c r="D16" s="183"/>
      <c r="E16" s="694"/>
      <c r="F16" s="671"/>
      <c r="G16" s="671"/>
      <c r="H16" s="183"/>
      <c r="I16" s="183"/>
      <c r="J16" s="183"/>
      <c r="K16" s="183"/>
      <c r="L16" s="183"/>
      <c r="M16" s="183"/>
      <c r="N16" s="183"/>
    </row>
    <row r="17" spans="1:17" s="695" customFormat="1" ht="20.25" customHeight="1">
      <c r="A17" s="661" t="s">
        <v>697</v>
      </c>
      <c r="I17" s="665"/>
      <c r="P17" s="248"/>
      <c r="Q17" s="248"/>
    </row>
    <row r="18" spans="1:17" s="665" customFormat="1" ht="15.75" customHeight="1" thickBot="1">
      <c r="A18" s="696" t="s">
        <v>698</v>
      </c>
      <c r="B18" s="697"/>
      <c r="C18" s="697"/>
      <c r="K18" s="698"/>
      <c r="L18" s="697"/>
      <c r="M18" s="697"/>
      <c r="O18" s="699"/>
      <c r="P18" s="638"/>
      <c r="Q18" s="700" t="s">
        <v>699</v>
      </c>
    </row>
    <row r="19" spans="1:17" ht="13.5" customHeight="1">
      <c r="A19" s="1514" t="s">
        <v>431</v>
      </c>
      <c r="B19" s="1500"/>
      <c r="C19" s="1501"/>
      <c r="D19" s="1502" t="s">
        <v>700</v>
      </c>
      <c r="E19" s="1503"/>
      <c r="F19" s="1506" t="s">
        <v>701</v>
      </c>
      <c r="G19" s="1507"/>
      <c r="H19" s="1506" t="s">
        <v>702</v>
      </c>
      <c r="I19" s="1507"/>
      <c r="J19" s="1506" t="s">
        <v>703</v>
      </c>
      <c r="K19" s="1171"/>
      <c r="L19" s="1388" t="s">
        <v>704</v>
      </c>
      <c r="M19" s="1374"/>
      <c r="N19" s="1388" t="s">
        <v>705</v>
      </c>
      <c r="O19" s="1374"/>
      <c r="P19" s="1388" t="s">
        <v>706</v>
      </c>
      <c r="Q19" s="1374"/>
    </row>
    <row r="20" spans="1:17" ht="13.5" customHeight="1">
      <c r="A20" s="1498" t="s">
        <v>707</v>
      </c>
      <c r="B20" s="1498"/>
      <c r="C20" s="701"/>
      <c r="D20" s="1504"/>
      <c r="E20" s="1505"/>
      <c r="F20" s="1508"/>
      <c r="G20" s="1157"/>
      <c r="H20" s="1508"/>
      <c r="I20" s="1157"/>
      <c r="J20" s="1508"/>
      <c r="K20" s="1156"/>
      <c r="L20" s="1496"/>
      <c r="M20" s="1497"/>
      <c r="N20" s="1496"/>
      <c r="O20" s="1497"/>
      <c r="P20" s="1496"/>
      <c r="Q20" s="1497"/>
    </row>
    <row r="21" spans="1:17" ht="15" customHeight="1">
      <c r="A21" s="1474" t="s">
        <v>708</v>
      </c>
      <c r="B21" s="1475"/>
      <c r="C21" s="1475"/>
      <c r="D21" s="1476">
        <v>81615</v>
      </c>
      <c r="E21" s="1477"/>
      <c r="F21" s="1477">
        <v>138624</v>
      </c>
      <c r="G21" s="1477"/>
      <c r="H21" s="1478">
        <v>199558</v>
      </c>
      <c r="I21" s="1478"/>
      <c r="J21" s="1478">
        <v>210081</v>
      </c>
      <c r="K21" s="1478"/>
      <c r="L21" s="1465">
        <v>211532</v>
      </c>
      <c r="M21" s="1465"/>
      <c r="N21" s="1465">
        <v>214305</v>
      </c>
      <c r="O21" s="1465"/>
      <c r="P21" s="1465">
        <v>216508</v>
      </c>
      <c r="Q21" s="1465"/>
    </row>
    <row r="22" spans="1:17" ht="15" customHeight="1">
      <c r="A22" s="1490" t="s">
        <v>709</v>
      </c>
      <c r="B22" s="1491"/>
      <c r="C22" s="1491"/>
      <c r="D22" s="1492">
        <v>44522</v>
      </c>
      <c r="E22" s="1493"/>
      <c r="F22" s="1493">
        <v>63597</v>
      </c>
      <c r="G22" s="1493"/>
      <c r="H22" s="1494">
        <v>83001</v>
      </c>
      <c r="I22" s="1494"/>
      <c r="J22" s="1494">
        <v>90057</v>
      </c>
      <c r="K22" s="1494"/>
      <c r="L22" s="1495">
        <v>91680</v>
      </c>
      <c r="M22" s="1495"/>
      <c r="N22" s="1495">
        <v>92751</v>
      </c>
      <c r="O22" s="1495"/>
      <c r="P22" s="1495">
        <v>94992</v>
      </c>
      <c r="Q22" s="1495"/>
    </row>
    <row r="23" spans="1:17" ht="15" customHeight="1">
      <c r="A23" s="1485" t="s">
        <v>710</v>
      </c>
      <c r="B23" s="1486"/>
      <c r="C23" s="1486"/>
      <c r="D23" s="1487">
        <v>11765</v>
      </c>
      <c r="E23" s="1488"/>
      <c r="F23" s="1488">
        <v>16617</v>
      </c>
      <c r="G23" s="1488"/>
      <c r="H23" s="1489">
        <v>20707</v>
      </c>
      <c r="I23" s="1489"/>
      <c r="J23" s="1494">
        <v>22006</v>
      </c>
      <c r="K23" s="1494"/>
      <c r="L23" s="1495">
        <v>22311</v>
      </c>
      <c r="M23" s="1495"/>
      <c r="N23" s="1495">
        <v>22588</v>
      </c>
      <c r="O23" s="1495"/>
      <c r="P23" s="1495">
        <v>22309</v>
      </c>
      <c r="Q23" s="1495"/>
    </row>
    <row r="24" spans="1:17" ht="15" customHeight="1">
      <c r="A24" s="1480" t="s">
        <v>711</v>
      </c>
      <c r="B24" s="1481"/>
      <c r="C24" s="1481"/>
      <c r="D24" s="1482">
        <f>SUM(D21:E23)</f>
        <v>137902</v>
      </c>
      <c r="E24" s="1483"/>
      <c r="F24" s="1483">
        <f>SUM(F21:G23)</f>
        <v>218838</v>
      </c>
      <c r="G24" s="1483"/>
      <c r="H24" s="1483">
        <v>303266</v>
      </c>
      <c r="I24" s="1483"/>
      <c r="J24" s="1483">
        <v>322144</v>
      </c>
      <c r="K24" s="1483"/>
      <c r="L24" s="1484">
        <v>325523</v>
      </c>
      <c r="M24" s="1484"/>
      <c r="N24" s="1484">
        <f>SUM(N21:N23)</f>
        <v>329644</v>
      </c>
      <c r="O24" s="1484"/>
      <c r="P24" s="1484">
        <f>SUM(P21:P23)</f>
        <v>333809</v>
      </c>
      <c r="Q24" s="1484"/>
    </row>
    <row r="25" spans="1:17" ht="15" customHeight="1">
      <c r="A25" s="1474" t="s">
        <v>712</v>
      </c>
      <c r="B25" s="1475"/>
      <c r="C25" s="1475"/>
      <c r="D25" s="1476">
        <v>3265</v>
      </c>
      <c r="E25" s="1477"/>
      <c r="F25" s="1477">
        <v>7611</v>
      </c>
      <c r="G25" s="1477"/>
      <c r="H25" s="1478">
        <v>9822</v>
      </c>
      <c r="I25" s="1478"/>
      <c r="J25" s="1478">
        <v>10916</v>
      </c>
      <c r="K25" s="1478"/>
      <c r="L25" s="1465">
        <v>11124</v>
      </c>
      <c r="M25" s="1465"/>
      <c r="N25" s="1465">
        <v>11282</v>
      </c>
      <c r="O25" s="1465"/>
      <c r="P25" s="1465">
        <v>11444</v>
      </c>
      <c r="Q25" s="1465"/>
    </row>
    <row r="26" spans="1:17" ht="15" customHeight="1" thickBot="1">
      <c r="A26" s="1466" t="s">
        <v>713</v>
      </c>
      <c r="B26" s="1466"/>
      <c r="C26" s="1467"/>
      <c r="D26" s="1468" t="s">
        <v>714</v>
      </c>
      <c r="E26" s="1469"/>
      <c r="F26" s="1469">
        <v>181</v>
      </c>
      <c r="G26" s="1469"/>
      <c r="H26" s="1470">
        <v>186</v>
      </c>
      <c r="I26" s="1470"/>
      <c r="J26" s="1494">
        <v>205</v>
      </c>
      <c r="K26" s="1494"/>
      <c r="L26" s="1495">
        <v>205</v>
      </c>
      <c r="M26" s="1495"/>
      <c r="N26" s="1495">
        <v>206</v>
      </c>
      <c r="O26" s="1495"/>
      <c r="P26" s="1495">
        <v>206</v>
      </c>
      <c r="Q26" s="1495"/>
    </row>
    <row r="27" spans="1:17" ht="18" customHeight="1" thickBot="1" thickTop="1">
      <c r="A27" s="1460" t="s">
        <v>343</v>
      </c>
      <c r="B27" s="1461"/>
      <c r="C27" s="1462"/>
      <c r="D27" s="1463">
        <f>SUM(D24:E26)</f>
        <v>141167</v>
      </c>
      <c r="E27" s="1464"/>
      <c r="F27" s="1464">
        <f>SUM(F24:G26)</f>
        <v>226630</v>
      </c>
      <c r="G27" s="1464"/>
      <c r="H27" s="1464">
        <v>313274</v>
      </c>
      <c r="I27" s="1464"/>
      <c r="J27" s="1464">
        <v>333265</v>
      </c>
      <c r="K27" s="1464"/>
      <c r="L27" s="1459">
        <v>336852</v>
      </c>
      <c r="M27" s="1459"/>
      <c r="N27" s="1459">
        <f>N24+N25+N26</f>
        <v>341132</v>
      </c>
      <c r="O27" s="1459"/>
      <c r="P27" s="1459">
        <f>P24+P25+P26</f>
        <v>345459</v>
      </c>
      <c r="Q27" s="1459"/>
    </row>
    <row r="28" spans="1:17" s="183" customFormat="1" ht="6" customHeight="1">
      <c r="A28" s="705"/>
      <c r="B28" s="678"/>
      <c r="C28" s="678"/>
      <c r="D28" s="706"/>
      <c r="E28" s="703"/>
      <c r="F28" s="703"/>
      <c r="G28" s="703"/>
      <c r="H28" s="707"/>
      <c r="I28" s="707"/>
      <c r="J28" s="703"/>
      <c r="K28" s="703"/>
      <c r="L28" s="703"/>
      <c r="M28" s="703"/>
      <c r="N28" s="704"/>
      <c r="O28" s="704"/>
      <c r="P28" s="704"/>
      <c r="Q28" s="704"/>
    </row>
    <row r="29" spans="1:17" ht="15.75" customHeight="1" thickBot="1">
      <c r="A29" s="696" t="s">
        <v>715</v>
      </c>
      <c r="B29" s="708"/>
      <c r="C29" s="708"/>
      <c r="D29" s="703"/>
      <c r="E29" s="703"/>
      <c r="F29" s="709"/>
      <c r="G29" s="709"/>
      <c r="H29" s="710"/>
      <c r="I29" s="710"/>
      <c r="J29" s="703"/>
      <c r="K29" s="703"/>
      <c r="L29" s="703"/>
      <c r="M29" s="703"/>
      <c r="N29" s="704"/>
      <c r="O29" s="704"/>
      <c r="P29" s="704"/>
      <c r="Q29" s="704"/>
    </row>
    <row r="30" spans="1:17" ht="13.5" customHeight="1">
      <c r="A30" s="1514" t="s">
        <v>431</v>
      </c>
      <c r="B30" s="1500"/>
      <c r="C30" s="1501"/>
      <c r="D30" s="1502" t="s">
        <v>700</v>
      </c>
      <c r="E30" s="1503"/>
      <c r="F30" s="1506" t="s">
        <v>716</v>
      </c>
      <c r="G30" s="1507"/>
      <c r="H30" s="1506" t="s">
        <v>717</v>
      </c>
      <c r="I30" s="1507"/>
      <c r="J30" s="1506" t="s">
        <v>718</v>
      </c>
      <c r="K30" s="1171"/>
      <c r="L30" s="1388" t="s">
        <v>719</v>
      </c>
      <c r="M30" s="1374"/>
      <c r="N30" s="1388" t="s">
        <v>705</v>
      </c>
      <c r="O30" s="1374"/>
      <c r="P30" s="1388" t="s">
        <v>720</v>
      </c>
      <c r="Q30" s="1374"/>
    </row>
    <row r="31" spans="1:17" ht="13.5" customHeight="1">
      <c r="A31" s="1498" t="s">
        <v>707</v>
      </c>
      <c r="B31" s="1498"/>
      <c r="C31" s="701"/>
      <c r="D31" s="1504"/>
      <c r="E31" s="1505"/>
      <c r="F31" s="1508"/>
      <c r="G31" s="1157"/>
      <c r="H31" s="1508"/>
      <c r="I31" s="1157"/>
      <c r="J31" s="1508"/>
      <c r="K31" s="1156"/>
      <c r="L31" s="1496"/>
      <c r="M31" s="1497"/>
      <c r="N31" s="1496"/>
      <c r="O31" s="1497"/>
      <c r="P31" s="1496"/>
      <c r="Q31" s="1497"/>
    </row>
    <row r="32" spans="1:17" ht="15" customHeight="1">
      <c r="A32" s="1474" t="s">
        <v>708</v>
      </c>
      <c r="B32" s="1475"/>
      <c r="C32" s="1475"/>
      <c r="D32" s="1476" t="s">
        <v>721</v>
      </c>
      <c r="E32" s="1477"/>
      <c r="F32" s="1477">
        <v>17918</v>
      </c>
      <c r="G32" s="1477"/>
      <c r="H32" s="1478">
        <v>69018</v>
      </c>
      <c r="I32" s="1478"/>
      <c r="J32" s="1478">
        <v>101416</v>
      </c>
      <c r="K32" s="1478"/>
      <c r="L32" s="1465">
        <v>105411</v>
      </c>
      <c r="M32" s="1465"/>
      <c r="N32" s="1465">
        <v>109009</v>
      </c>
      <c r="O32" s="1465"/>
      <c r="P32" s="1465">
        <v>112474</v>
      </c>
      <c r="Q32" s="1465"/>
    </row>
    <row r="33" spans="1:17" ht="15" customHeight="1">
      <c r="A33" s="1490" t="s">
        <v>709</v>
      </c>
      <c r="B33" s="1491"/>
      <c r="C33" s="1491"/>
      <c r="D33" s="1513" t="s">
        <v>722</v>
      </c>
      <c r="E33" s="1513"/>
      <c r="F33" s="1493">
        <v>16883</v>
      </c>
      <c r="G33" s="1493"/>
      <c r="H33" s="1494">
        <v>43382</v>
      </c>
      <c r="I33" s="1494"/>
      <c r="J33" s="1494">
        <v>59733</v>
      </c>
      <c r="K33" s="1494"/>
      <c r="L33" s="1495">
        <v>61421</v>
      </c>
      <c r="M33" s="1495"/>
      <c r="N33" s="1495">
        <v>63441</v>
      </c>
      <c r="O33" s="1495"/>
      <c r="P33" s="1495">
        <v>65462</v>
      </c>
      <c r="Q33" s="1495"/>
    </row>
    <row r="34" spans="1:17" ht="15" customHeight="1">
      <c r="A34" s="1485" t="s">
        <v>710</v>
      </c>
      <c r="B34" s="1486"/>
      <c r="C34" s="1486"/>
      <c r="D34" s="1492" t="s">
        <v>723</v>
      </c>
      <c r="E34" s="1513"/>
      <c r="F34" s="1488">
        <v>1666</v>
      </c>
      <c r="G34" s="1488"/>
      <c r="H34" s="1489">
        <v>4001</v>
      </c>
      <c r="I34" s="1489"/>
      <c r="J34" s="1489">
        <v>6109</v>
      </c>
      <c r="K34" s="1489"/>
      <c r="L34" s="1479">
        <v>6465</v>
      </c>
      <c r="M34" s="1479"/>
      <c r="N34" s="1479">
        <v>6824</v>
      </c>
      <c r="O34" s="1479"/>
      <c r="P34" s="1479">
        <v>7164</v>
      </c>
      <c r="Q34" s="1479"/>
    </row>
    <row r="35" spans="1:17" ht="15" customHeight="1">
      <c r="A35" s="1480" t="s">
        <v>711</v>
      </c>
      <c r="B35" s="1481"/>
      <c r="C35" s="1481"/>
      <c r="D35" s="1482">
        <v>35303</v>
      </c>
      <c r="E35" s="1483"/>
      <c r="F35" s="1483">
        <f>SUM(F32:G34)</f>
        <v>36467</v>
      </c>
      <c r="G35" s="1483"/>
      <c r="H35" s="1483">
        <v>116401</v>
      </c>
      <c r="I35" s="1483"/>
      <c r="J35" s="1483">
        <v>167258</v>
      </c>
      <c r="K35" s="1483"/>
      <c r="L35" s="1484">
        <v>173297</v>
      </c>
      <c r="M35" s="1484"/>
      <c r="N35" s="1484">
        <f>SUM(N32:N34)</f>
        <v>179274</v>
      </c>
      <c r="O35" s="1484"/>
      <c r="P35" s="1484">
        <f>SUM(P32:P34)</f>
        <v>185100</v>
      </c>
      <c r="Q35" s="1484"/>
    </row>
    <row r="36" spans="1:17" ht="15" customHeight="1">
      <c r="A36" s="1474" t="s">
        <v>712</v>
      </c>
      <c r="B36" s="1475"/>
      <c r="C36" s="1475"/>
      <c r="D36" s="1476">
        <v>244</v>
      </c>
      <c r="E36" s="1477"/>
      <c r="F36" s="1477">
        <v>530</v>
      </c>
      <c r="G36" s="1477"/>
      <c r="H36" s="1478">
        <v>3597</v>
      </c>
      <c r="I36" s="1478"/>
      <c r="J36" s="1478">
        <v>5627</v>
      </c>
      <c r="K36" s="1478"/>
      <c r="L36" s="1465">
        <v>5836</v>
      </c>
      <c r="M36" s="1465"/>
      <c r="N36" s="1465">
        <v>5919</v>
      </c>
      <c r="O36" s="1465"/>
      <c r="P36" s="1465">
        <v>6076</v>
      </c>
      <c r="Q36" s="1465"/>
    </row>
    <row r="37" spans="1:17" ht="15" customHeight="1" thickBot="1">
      <c r="A37" s="1466" t="s">
        <v>713</v>
      </c>
      <c r="B37" s="1466"/>
      <c r="C37" s="1467"/>
      <c r="D37" s="1468" t="s">
        <v>724</v>
      </c>
      <c r="E37" s="1469"/>
      <c r="F37" s="1469" t="s">
        <v>724</v>
      </c>
      <c r="G37" s="1469"/>
      <c r="H37" s="1470" t="s">
        <v>623</v>
      </c>
      <c r="I37" s="1470"/>
      <c r="J37" s="1470">
        <v>23</v>
      </c>
      <c r="K37" s="1470"/>
      <c r="L37" s="1509">
        <v>29</v>
      </c>
      <c r="M37" s="1509"/>
      <c r="N37" s="1509">
        <v>33</v>
      </c>
      <c r="O37" s="1509"/>
      <c r="P37" s="1509">
        <v>27</v>
      </c>
      <c r="Q37" s="1509"/>
    </row>
    <row r="38" spans="1:17" ht="18.75" customHeight="1" thickBot="1" thickTop="1">
      <c r="A38" s="1510" t="s">
        <v>343</v>
      </c>
      <c r="B38" s="1511"/>
      <c r="C38" s="1512"/>
      <c r="D38" s="1463">
        <f>SUM(D35:E37)</f>
        <v>35547</v>
      </c>
      <c r="E38" s="1464"/>
      <c r="F38" s="1464">
        <f>SUM(F35:G37)</f>
        <v>36997</v>
      </c>
      <c r="G38" s="1464"/>
      <c r="H38" s="1464">
        <v>119998</v>
      </c>
      <c r="I38" s="1464"/>
      <c r="J38" s="1464">
        <v>172908</v>
      </c>
      <c r="K38" s="1464"/>
      <c r="L38" s="1459">
        <v>179162</v>
      </c>
      <c r="M38" s="1459"/>
      <c r="N38" s="1459">
        <f>N35+N36+N37</f>
        <v>185226</v>
      </c>
      <c r="O38" s="1459"/>
      <c r="P38" s="1459">
        <f>P35+P36+P37</f>
        <v>191203</v>
      </c>
      <c r="Q38" s="1459"/>
    </row>
    <row r="39" spans="1:17" s="183" customFormat="1" ht="17.25" customHeight="1">
      <c r="A39" s="711"/>
      <c r="B39" s="712" t="s">
        <v>725</v>
      </c>
      <c r="C39" s="712"/>
      <c r="D39" s="706"/>
      <c r="E39" s="703"/>
      <c r="F39" s="709"/>
      <c r="H39" s="707"/>
      <c r="I39" s="707"/>
      <c r="J39" s="703"/>
      <c r="K39" s="703"/>
      <c r="L39" s="703"/>
      <c r="M39" s="703"/>
      <c r="N39" s="704"/>
      <c r="O39" s="704"/>
      <c r="P39" s="704"/>
      <c r="Q39" s="704"/>
    </row>
    <row r="40" spans="1:17" ht="15.75" customHeight="1" thickBot="1">
      <c r="A40" s="713" t="s">
        <v>726</v>
      </c>
      <c r="B40" s="708"/>
      <c r="C40" s="708"/>
      <c r="D40" s="703"/>
      <c r="E40" s="709"/>
      <c r="F40" s="709"/>
      <c r="G40" s="709"/>
      <c r="H40" s="710"/>
      <c r="I40" s="714"/>
      <c r="J40" s="703"/>
      <c r="K40" s="703"/>
      <c r="L40" s="703"/>
      <c r="M40" s="715"/>
      <c r="N40" s="704"/>
      <c r="O40" s="716"/>
      <c r="P40" s="704"/>
      <c r="Q40" s="716"/>
    </row>
    <row r="41" spans="1:17" ht="13.5" customHeight="1">
      <c r="A41" s="1499" t="s">
        <v>431</v>
      </c>
      <c r="B41" s="1500"/>
      <c r="C41" s="1501"/>
      <c r="D41" s="1502" t="s">
        <v>700</v>
      </c>
      <c r="E41" s="1503"/>
      <c r="F41" s="1506" t="s">
        <v>727</v>
      </c>
      <c r="G41" s="1507"/>
      <c r="H41" s="1506" t="s">
        <v>702</v>
      </c>
      <c r="I41" s="1507"/>
      <c r="J41" s="1506" t="s">
        <v>728</v>
      </c>
      <c r="K41" s="1171"/>
      <c r="L41" s="1388" t="s">
        <v>729</v>
      </c>
      <c r="M41" s="1374"/>
      <c r="N41" s="1388" t="s">
        <v>730</v>
      </c>
      <c r="O41" s="1374"/>
      <c r="P41" s="1388" t="s">
        <v>731</v>
      </c>
      <c r="Q41" s="1374"/>
    </row>
    <row r="42" spans="1:17" ht="13.5" customHeight="1">
      <c r="A42" s="1498" t="s">
        <v>707</v>
      </c>
      <c r="B42" s="1498"/>
      <c r="C42" s="701"/>
      <c r="D42" s="1504"/>
      <c r="E42" s="1505"/>
      <c r="F42" s="1508"/>
      <c r="G42" s="1157"/>
      <c r="H42" s="1508"/>
      <c r="I42" s="1157"/>
      <c r="J42" s="1508"/>
      <c r="K42" s="1156"/>
      <c r="L42" s="1496"/>
      <c r="M42" s="1497"/>
      <c r="N42" s="1496"/>
      <c r="O42" s="1497"/>
      <c r="P42" s="1496"/>
      <c r="Q42" s="1497"/>
    </row>
    <row r="43" spans="1:17" ht="15" customHeight="1">
      <c r="A43" s="1474" t="s">
        <v>708</v>
      </c>
      <c r="B43" s="1475"/>
      <c r="C43" s="1475"/>
      <c r="D43" s="1476">
        <v>36722</v>
      </c>
      <c r="E43" s="1477"/>
      <c r="F43" s="1477">
        <v>42151</v>
      </c>
      <c r="G43" s="1477"/>
      <c r="H43" s="1478">
        <v>49062</v>
      </c>
      <c r="I43" s="1478"/>
      <c r="J43" s="1478">
        <v>55177</v>
      </c>
      <c r="K43" s="1478"/>
      <c r="L43" s="1465">
        <v>56542</v>
      </c>
      <c r="M43" s="1465"/>
      <c r="N43" s="1465">
        <v>56672</v>
      </c>
      <c r="O43" s="1465"/>
      <c r="P43" s="1465">
        <v>56983</v>
      </c>
      <c r="Q43" s="1465"/>
    </row>
    <row r="44" spans="1:17" ht="15" customHeight="1">
      <c r="A44" s="1490" t="s">
        <v>709</v>
      </c>
      <c r="B44" s="1491"/>
      <c r="C44" s="1491"/>
      <c r="D44" s="1492">
        <v>25363</v>
      </c>
      <c r="E44" s="1493"/>
      <c r="F44" s="1493">
        <v>27669</v>
      </c>
      <c r="G44" s="1493"/>
      <c r="H44" s="1494">
        <v>33454</v>
      </c>
      <c r="I44" s="1494"/>
      <c r="J44" s="1494">
        <v>37820</v>
      </c>
      <c r="K44" s="1494"/>
      <c r="L44" s="1495">
        <v>38827</v>
      </c>
      <c r="M44" s="1495"/>
      <c r="N44" s="1495">
        <v>39627</v>
      </c>
      <c r="O44" s="1495"/>
      <c r="P44" s="1495">
        <v>40346</v>
      </c>
      <c r="Q44" s="1495"/>
    </row>
    <row r="45" spans="1:17" ht="15" customHeight="1">
      <c r="A45" s="1485" t="s">
        <v>710</v>
      </c>
      <c r="B45" s="1486"/>
      <c r="C45" s="1486"/>
      <c r="D45" s="1487">
        <v>5092</v>
      </c>
      <c r="E45" s="1488"/>
      <c r="F45" s="1488">
        <v>4301</v>
      </c>
      <c r="G45" s="1488"/>
      <c r="H45" s="1489">
        <v>5309</v>
      </c>
      <c r="I45" s="1489"/>
      <c r="J45" s="1489">
        <v>5991</v>
      </c>
      <c r="K45" s="1489"/>
      <c r="L45" s="1479">
        <v>6194</v>
      </c>
      <c r="M45" s="1479"/>
      <c r="N45" s="1479">
        <v>6306</v>
      </c>
      <c r="O45" s="1479"/>
      <c r="P45" s="1479">
        <v>6397</v>
      </c>
      <c r="Q45" s="1479"/>
    </row>
    <row r="46" spans="1:17" ht="15" customHeight="1">
      <c r="A46" s="1480" t="s">
        <v>711</v>
      </c>
      <c r="B46" s="1481"/>
      <c r="C46" s="1481"/>
      <c r="D46" s="1482">
        <f>SUM(D43:E45)</f>
        <v>67177</v>
      </c>
      <c r="E46" s="1483"/>
      <c r="F46" s="1483">
        <f>SUM(F43:G45)</f>
        <v>74121</v>
      </c>
      <c r="G46" s="1483"/>
      <c r="H46" s="1483">
        <v>87825</v>
      </c>
      <c r="I46" s="1483"/>
      <c r="J46" s="1483">
        <v>98988</v>
      </c>
      <c r="K46" s="1483"/>
      <c r="L46" s="1484">
        <v>101563</v>
      </c>
      <c r="M46" s="1484"/>
      <c r="N46" s="1484">
        <f>SUM(N43:N45)</f>
        <v>102605</v>
      </c>
      <c r="O46" s="1484"/>
      <c r="P46" s="1484">
        <f>SUM(P43:P45)</f>
        <v>103726</v>
      </c>
      <c r="Q46" s="1484"/>
    </row>
    <row r="47" spans="1:17" ht="15" customHeight="1">
      <c r="A47" s="1474" t="s">
        <v>712</v>
      </c>
      <c r="B47" s="1475"/>
      <c r="C47" s="1475"/>
      <c r="D47" s="1476">
        <v>2172</v>
      </c>
      <c r="E47" s="1477"/>
      <c r="F47" s="1477">
        <v>2838</v>
      </c>
      <c r="G47" s="1477"/>
      <c r="H47" s="1478">
        <v>3702</v>
      </c>
      <c r="I47" s="1478"/>
      <c r="J47" s="1478">
        <v>4168</v>
      </c>
      <c r="K47" s="1478"/>
      <c r="L47" s="1465">
        <v>4349</v>
      </c>
      <c r="M47" s="1465"/>
      <c r="N47" s="1465">
        <v>4381</v>
      </c>
      <c r="O47" s="1465"/>
      <c r="P47" s="1465">
        <v>4323</v>
      </c>
      <c r="Q47" s="1465"/>
    </row>
    <row r="48" spans="1:17" ht="15" customHeight="1" thickBot="1">
      <c r="A48" s="1466" t="s">
        <v>713</v>
      </c>
      <c r="B48" s="1466"/>
      <c r="C48" s="1467"/>
      <c r="D48" s="1468" t="s">
        <v>732</v>
      </c>
      <c r="E48" s="1469"/>
      <c r="F48" s="1469" t="s">
        <v>732</v>
      </c>
      <c r="G48" s="1469"/>
      <c r="H48" s="1470" t="s">
        <v>623</v>
      </c>
      <c r="I48" s="1470"/>
      <c r="J48" s="1469" t="s">
        <v>733</v>
      </c>
      <c r="K48" s="1471"/>
      <c r="L48" s="1472" t="s">
        <v>734</v>
      </c>
      <c r="M48" s="1473"/>
      <c r="N48" s="1472">
        <v>1</v>
      </c>
      <c r="O48" s="1473"/>
      <c r="P48" s="1472">
        <v>5</v>
      </c>
      <c r="Q48" s="1473"/>
    </row>
    <row r="49" spans="1:17" ht="18" customHeight="1" thickBot="1" thickTop="1">
      <c r="A49" s="1460" t="s">
        <v>343</v>
      </c>
      <c r="B49" s="1461"/>
      <c r="C49" s="1462"/>
      <c r="D49" s="1463">
        <f>SUM(D46:E48)</f>
        <v>69349</v>
      </c>
      <c r="E49" s="1464"/>
      <c r="F49" s="1464">
        <f>SUM(F46:G48)</f>
        <v>76959</v>
      </c>
      <c r="G49" s="1464"/>
      <c r="H49" s="1464">
        <v>91527</v>
      </c>
      <c r="I49" s="1464"/>
      <c r="J49" s="1464">
        <v>103156</v>
      </c>
      <c r="K49" s="1464"/>
      <c r="L49" s="1459">
        <v>105912</v>
      </c>
      <c r="M49" s="1459"/>
      <c r="N49" s="1459">
        <f>N46+N47+N48</f>
        <v>106987</v>
      </c>
      <c r="O49" s="1459"/>
      <c r="P49" s="1459">
        <f>P46+P47+P48</f>
        <v>108054</v>
      </c>
      <c r="Q49" s="1459"/>
    </row>
    <row r="50" spans="1:17" ht="15.75" customHeight="1">
      <c r="A50" s="705"/>
      <c r="B50" s="678"/>
      <c r="C50" s="678"/>
      <c r="D50" s="703"/>
      <c r="E50" s="703"/>
      <c r="F50" s="707"/>
      <c r="G50" s="707"/>
      <c r="H50" s="703"/>
      <c r="I50" s="703"/>
      <c r="J50" s="703"/>
      <c r="K50" s="703"/>
      <c r="L50" s="703"/>
      <c r="M50" s="703"/>
      <c r="N50" s="704"/>
      <c r="O50" s="704"/>
      <c r="P50" s="138"/>
      <c r="Q50" s="138"/>
    </row>
  </sheetData>
  <sheetProtection/>
  <mergeCells count="222">
    <mergeCell ref="L3:P4"/>
    <mergeCell ref="B5:D7"/>
    <mergeCell ref="E5:G5"/>
    <mergeCell ref="I5:J5"/>
    <mergeCell ref="E6:G6"/>
    <mergeCell ref="I6:J6"/>
    <mergeCell ref="E7:G7"/>
    <mergeCell ref="I7:J7"/>
    <mergeCell ref="B8:D10"/>
    <mergeCell ref="E8:G8"/>
    <mergeCell ref="I8:J8"/>
    <mergeCell ref="E9:G9"/>
    <mergeCell ref="I9:J9"/>
    <mergeCell ref="E10:G10"/>
    <mergeCell ref="I10:J10"/>
    <mergeCell ref="B11:D13"/>
    <mergeCell ref="E11:G11"/>
    <mergeCell ref="I11:J11"/>
    <mergeCell ref="E12:G12"/>
    <mergeCell ref="I12:J12"/>
    <mergeCell ref="E13:G13"/>
    <mergeCell ref="I13:J13"/>
    <mergeCell ref="B14:D15"/>
    <mergeCell ref="E14:G14"/>
    <mergeCell ref="I14:J14"/>
    <mergeCell ref="E15:G15"/>
    <mergeCell ref="I15:J15"/>
    <mergeCell ref="A19:C19"/>
    <mergeCell ref="D19:E20"/>
    <mergeCell ref="F19:G20"/>
    <mergeCell ref="H19:I20"/>
    <mergeCell ref="J19:K20"/>
    <mergeCell ref="L19:M20"/>
    <mergeCell ref="N19:O20"/>
    <mergeCell ref="P19:Q20"/>
    <mergeCell ref="A20:B20"/>
    <mergeCell ref="A21:C21"/>
    <mergeCell ref="D21:E21"/>
    <mergeCell ref="F21:G21"/>
    <mergeCell ref="H21:I21"/>
    <mergeCell ref="J21:K21"/>
    <mergeCell ref="L21:M21"/>
    <mergeCell ref="N21:O21"/>
    <mergeCell ref="P21:Q21"/>
    <mergeCell ref="A22:C22"/>
    <mergeCell ref="D22:E22"/>
    <mergeCell ref="F22:G22"/>
    <mergeCell ref="H22:I22"/>
    <mergeCell ref="J22:K22"/>
    <mergeCell ref="L22:M22"/>
    <mergeCell ref="N22:O22"/>
    <mergeCell ref="P22:Q22"/>
    <mergeCell ref="A23:C23"/>
    <mergeCell ref="D23:E23"/>
    <mergeCell ref="F23:G23"/>
    <mergeCell ref="H23:I23"/>
    <mergeCell ref="J23:K23"/>
    <mergeCell ref="L23:M23"/>
    <mergeCell ref="N23:O23"/>
    <mergeCell ref="P23:Q23"/>
    <mergeCell ref="A24:C24"/>
    <mergeCell ref="D24:E24"/>
    <mergeCell ref="F24:G24"/>
    <mergeCell ref="H24:I24"/>
    <mergeCell ref="J24:K24"/>
    <mergeCell ref="L24:M24"/>
    <mergeCell ref="N24:O24"/>
    <mergeCell ref="P24:Q24"/>
    <mergeCell ref="A25:C25"/>
    <mergeCell ref="D25:E25"/>
    <mergeCell ref="F25:G25"/>
    <mergeCell ref="H25:I25"/>
    <mergeCell ref="J25:K25"/>
    <mergeCell ref="L25:M25"/>
    <mergeCell ref="N25:O25"/>
    <mergeCell ref="P25:Q25"/>
    <mergeCell ref="A26:C26"/>
    <mergeCell ref="D26:E26"/>
    <mergeCell ref="F26:G26"/>
    <mergeCell ref="H26:I26"/>
    <mergeCell ref="J26:K26"/>
    <mergeCell ref="L26:M26"/>
    <mergeCell ref="N26:O26"/>
    <mergeCell ref="P26:Q26"/>
    <mergeCell ref="A27:C27"/>
    <mergeCell ref="D27:E27"/>
    <mergeCell ref="F27:G27"/>
    <mergeCell ref="H27:I27"/>
    <mergeCell ref="J27:K27"/>
    <mergeCell ref="L27:M27"/>
    <mergeCell ref="N27:O27"/>
    <mergeCell ref="P27:Q27"/>
    <mergeCell ref="A30:C30"/>
    <mergeCell ref="D30:E31"/>
    <mergeCell ref="F30:G31"/>
    <mergeCell ref="H30:I31"/>
    <mergeCell ref="J30:K31"/>
    <mergeCell ref="L30:M31"/>
    <mergeCell ref="N30:O31"/>
    <mergeCell ref="P30:Q31"/>
    <mergeCell ref="A31:B31"/>
    <mergeCell ref="A32:C32"/>
    <mergeCell ref="D32:E32"/>
    <mergeCell ref="F32:G32"/>
    <mergeCell ref="H32:I32"/>
    <mergeCell ref="J32:K32"/>
    <mergeCell ref="L32:M32"/>
    <mergeCell ref="N32:O32"/>
    <mergeCell ref="P32:Q32"/>
    <mergeCell ref="A33:C33"/>
    <mergeCell ref="D33:E33"/>
    <mergeCell ref="F33:G33"/>
    <mergeCell ref="H33:I33"/>
    <mergeCell ref="J33:K33"/>
    <mergeCell ref="L33:M33"/>
    <mergeCell ref="N33:O33"/>
    <mergeCell ref="P33:Q33"/>
    <mergeCell ref="A34:C34"/>
    <mergeCell ref="D34:E34"/>
    <mergeCell ref="F34:G34"/>
    <mergeCell ref="H34:I34"/>
    <mergeCell ref="J34:K34"/>
    <mergeCell ref="L34:M34"/>
    <mergeCell ref="N34:O34"/>
    <mergeCell ref="P34:Q34"/>
    <mergeCell ref="A35:C35"/>
    <mergeCell ref="D35:E35"/>
    <mergeCell ref="F35:G35"/>
    <mergeCell ref="H35:I35"/>
    <mergeCell ref="J35:K35"/>
    <mergeCell ref="L35:M35"/>
    <mergeCell ref="N35:O35"/>
    <mergeCell ref="P35:Q35"/>
    <mergeCell ref="A36:C36"/>
    <mergeCell ref="D36:E36"/>
    <mergeCell ref="F36:G36"/>
    <mergeCell ref="H36:I36"/>
    <mergeCell ref="J36:K36"/>
    <mergeCell ref="L36:M36"/>
    <mergeCell ref="N36:O36"/>
    <mergeCell ref="P36:Q36"/>
    <mergeCell ref="A37:C37"/>
    <mergeCell ref="D37:E37"/>
    <mergeCell ref="F37:G37"/>
    <mergeCell ref="H37:I37"/>
    <mergeCell ref="J37:K37"/>
    <mergeCell ref="L37:M37"/>
    <mergeCell ref="N37:O37"/>
    <mergeCell ref="P37:Q37"/>
    <mergeCell ref="A38:C38"/>
    <mergeCell ref="D38:E38"/>
    <mergeCell ref="F38:G38"/>
    <mergeCell ref="H38:I38"/>
    <mergeCell ref="J38:K38"/>
    <mergeCell ref="L38:M38"/>
    <mergeCell ref="N38:O38"/>
    <mergeCell ref="P38:Q38"/>
    <mergeCell ref="A41:C41"/>
    <mergeCell ref="D41:E42"/>
    <mergeCell ref="F41:G42"/>
    <mergeCell ref="H41:I42"/>
    <mergeCell ref="J41:K42"/>
    <mergeCell ref="L41:M42"/>
    <mergeCell ref="N41:O42"/>
    <mergeCell ref="P41:Q42"/>
    <mergeCell ref="A42:B42"/>
    <mergeCell ref="A43:C43"/>
    <mergeCell ref="D43:E43"/>
    <mergeCell ref="F43:G43"/>
    <mergeCell ref="H43:I43"/>
    <mergeCell ref="J43:K43"/>
    <mergeCell ref="L43:M43"/>
    <mergeCell ref="N43:O43"/>
    <mergeCell ref="P43:Q43"/>
    <mergeCell ref="A44:C44"/>
    <mergeCell ref="D44:E44"/>
    <mergeCell ref="F44:G44"/>
    <mergeCell ref="H44:I44"/>
    <mergeCell ref="J44:K44"/>
    <mergeCell ref="L44:M44"/>
    <mergeCell ref="N44:O44"/>
    <mergeCell ref="P44:Q44"/>
    <mergeCell ref="A45:C45"/>
    <mergeCell ref="D45:E45"/>
    <mergeCell ref="F45:G45"/>
    <mergeCell ref="H45:I45"/>
    <mergeCell ref="J45:K45"/>
    <mergeCell ref="L45:M45"/>
    <mergeCell ref="N45:O45"/>
    <mergeCell ref="P45:Q45"/>
    <mergeCell ref="A46:C46"/>
    <mergeCell ref="D46:E46"/>
    <mergeCell ref="F46:G46"/>
    <mergeCell ref="H46:I46"/>
    <mergeCell ref="J46:K46"/>
    <mergeCell ref="L46:M46"/>
    <mergeCell ref="N46:O46"/>
    <mergeCell ref="P46:Q46"/>
    <mergeCell ref="A47:C47"/>
    <mergeCell ref="D47:E47"/>
    <mergeCell ref="F47:G47"/>
    <mergeCell ref="H47:I47"/>
    <mergeCell ref="J47:K47"/>
    <mergeCell ref="L47:M47"/>
    <mergeCell ref="N47:O47"/>
    <mergeCell ref="P47:Q47"/>
    <mergeCell ref="A48:C48"/>
    <mergeCell ref="D48:E48"/>
    <mergeCell ref="F48:G48"/>
    <mergeCell ref="H48:I48"/>
    <mergeCell ref="J48:K48"/>
    <mergeCell ref="L48:M48"/>
    <mergeCell ref="N48:O48"/>
    <mergeCell ref="P48:Q48"/>
    <mergeCell ref="N49:O49"/>
    <mergeCell ref="P49:Q49"/>
    <mergeCell ref="A49:C49"/>
    <mergeCell ref="D49:E49"/>
    <mergeCell ref="F49:G49"/>
    <mergeCell ref="H49:I49"/>
    <mergeCell ref="J49:K49"/>
    <mergeCell ref="L49:M49"/>
  </mergeCells>
  <printOptions/>
  <pageMargins left="0.7874015748031497" right="0.31" top="0.51" bottom="0.72" header="0" footer="0"/>
  <pageSetup firstPageNumber="187" useFirstPageNumber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Normal="90" zoomScaleSheetLayoutView="100" zoomScalePageLayoutView="0" workbookViewId="0" topLeftCell="A40">
      <selection activeCell="E48" sqref="E48"/>
    </sheetView>
  </sheetViews>
  <sheetFormatPr defaultColWidth="11.875" defaultRowHeight="15" customHeight="1"/>
  <cols>
    <col min="1" max="1" width="2.875" style="248" customWidth="1"/>
    <col min="2" max="2" width="16.00390625" style="248" customWidth="1"/>
    <col min="3" max="11" width="9.50390625" style="248" customWidth="1"/>
    <col min="12" max="12" width="8.875" style="248" customWidth="1"/>
    <col min="13" max="14" width="7.875" style="248" customWidth="1"/>
    <col min="15" max="16384" width="11.875" style="248" customWidth="1"/>
  </cols>
  <sheetData>
    <row r="1" spans="2:11" s="186" customFormat="1" ht="21" customHeight="1">
      <c r="B1" s="224" t="s">
        <v>839</v>
      </c>
      <c r="K1" s="194"/>
    </row>
    <row r="2" spans="1:11" s="666" customFormat="1" ht="15" customHeight="1" thickBot="1">
      <c r="A2" s="830"/>
      <c r="B2" s="831"/>
      <c r="K2" s="832" t="s">
        <v>840</v>
      </c>
    </row>
    <row r="3" spans="2:11" ht="17.25" customHeight="1">
      <c r="B3" s="1389" t="s">
        <v>737</v>
      </c>
      <c r="C3" s="1121" t="s">
        <v>738</v>
      </c>
      <c r="D3" s="1121"/>
      <c r="E3" s="1121"/>
      <c r="F3" s="1133" t="s">
        <v>739</v>
      </c>
      <c r="G3" s="1121"/>
      <c r="H3" s="1121"/>
      <c r="I3" s="1133" t="s">
        <v>740</v>
      </c>
      <c r="J3" s="1121"/>
      <c r="K3" s="1121"/>
    </row>
    <row r="4" spans="1:12" ht="17.25" customHeight="1">
      <c r="A4" s="410"/>
      <c r="B4" s="1550"/>
      <c r="C4" s="251" t="s">
        <v>741</v>
      </c>
      <c r="D4" s="250" t="s">
        <v>742</v>
      </c>
      <c r="E4" s="250" t="s">
        <v>743</v>
      </c>
      <c r="F4" s="250" t="s">
        <v>741</v>
      </c>
      <c r="G4" s="265" t="s">
        <v>742</v>
      </c>
      <c r="H4" s="833" t="s">
        <v>841</v>
      </c>
      <c r="I4" s="250" t="s">
        <v>741</v>
      </c>
      <c r="J4" s="834" t="s">
        <v>742</v>
      </c>
      <c r="K4" s="253" t="s">
        <v>743</v>
      </c>
      <c r="L4" s="318"/>
    </row>
    <row r="5" spans="1:11" ht="16.5" customHeight="1">
      <c r="A5" s="318"/>
      <c r="B5" s="835" t="s">
        <v>842</v>
      </c>
      <c r="C5" s="720">
        <v>8229</v>
      </c>
      <c r="D5" s="836">
        <v>1387</v>
      </c>
      <c r="E5" s="836">
        <v>3687</v>
      </c>
      <c r="F5" s="836">
        <v>3566</v>
      </c>
      <c r="G5" s="837">
        <v>821</v>
      </c>
      <c r="H5" s="838">
        <v>941</v>
      </c>
      <c r="I5" s="720">
        <v>1071</v>
      </c>
      <c r="J5" s="720">
        <v>307</v>
      </c>
      <c r="K5" s="720">
        <v>192</v>
      </c>
    </row>
    <row r="6" spans="1:11" ht="16.5" customHeight="1">
      <c r="A6" s="318"/>
      <c r="B6" s="839" t="s">
        <v>843</v>
      </c>
      <c r="C6" s="726">
        <v>7039</v>
      </c>
      <c r="D6" s="840">
        <v>616</v>
      </c>
      <c r="E6" s="840">
        <v>1166</v>
      </c>
      <c r="F6" s="840">
        <v>4224</v>
      </c>
      <c r="G6" s="841">
        <v>422</v>
      </c>
      <c r="H6" s="838">
        <v>291</v>
      </c>
      <c r="I6" s="726">
        <v>1864</v>
      </c>
      <c r="J6" s="840">
        <v>174</v>
      </c>
      <c r="K6" s="726">
        <v>102</v>
      </c>
    </row>
    <row r="7" spans="1:11" ht="16.5" customHeight="1">
      <c r="A7" s="318"/>
      <c r="B7" s="839" t="s">
        <v>748</v>
      </c>
      <c r="C7" s="726">
        <v>17537</v>
      </c>
      <c r="D7" s="840">
        <v>3009</v>
      </c>
      <c r="E7" s="840">
        <v>4421</v>
      </c>
      <c r="F7" s="840">
        <v>8182</v>
      </c>
      <c r="G7" s="841">
        <v>1880</v>
      </c>
      <c r="H7" s="838">
        <v>2212</v>
      </c>
      <c r="I7" s="726">
        <v>4483</v>
      </c>
      <c r="J7" s="726">
        <v>1172</v>
      </c>
      <c r="K7" s="726">
        <v>3324</v>
      </c>
    </row>
    <row r="8" spans="1:11" ht="16.5" customHeight="1">
      <c r="A8" s="318"/>
      <c r="B8" s="839" t="s">
        <v>844</v>
      </c>
      <c r="C8" s="726">
        <v>28488</v>
      </c>
      <c r="D8" s="840">
        <v>3716</v>
      </c>
      <c r="E8" s="840">
        <v>5626</v>
      </c>
      <c r="F8" s="840">
        <v>14523</v>
      </c>
      <c r="G8" s="841">
        <v>2482</v>
      </c>
      <c r="H8" s="838">
        <v>1619</v>
      </c>
      <c r="I8" s="726">
        <v>5789</v>
      </c>
      <c r="J8" s="726">
        <v>1206</v>
      </c>
      <c r="K8" s="726">
        <v>1613</v>
      </c>
    </row>
    <row r="9" spans="1:11" ht="16.5" customHeight="1">
      <c r="A9" s="318"/>
      <c r="B9" s="839" t="s">
        <v>751</v>
      </c>
      <c r="C9" s="726">
        <v>9513</v>
      </c>
      <c r="D9" s="840">
        <v>6362</v>
      </c>
      <c r="E9" s="840">
        <v>658</v>
      </c>
      <c r="F9" s="840">
        <v>7252</v>
      </c>
      <c r="G9" s="841">
        <v>4015</v>
      </c>
      <c r="H9" s="838">
        <v>360</v>
      </c>
      <c r="I9" s="726">
        <v>2469</v>
      </c>
      <c r="J9" s="726">
        <v>2778</v>
      </c>
      <c r="K9" s="726">
        <v>242</v>
      </c>
    </row>
    <row r="10" spans="1:11" ht="16.5" customHeight="1">
      <c r="A10" s="318"/>
      <c r="B10" s="839" t="s">
        <v>845</v>
      </c>
      <c r="C10" s="726">
        <v>14248</v>
      </c>
      <c r="D10" s="840">
        <v>2108</v>
      </c>
      <c r="E10" s="840">
        <v>948</v>
      </c>
      <c r="F10" s="840">
        <v>10681</v>
      </c>
      <c r="G10" s="841">
        <v>1578</v>
      </c>
      <c r="H10" s="838">
        <v>252</v>
      </c>
      <c r="I10" s="726">
        <v>5502</v>
      </c>
      <c r="J10" s="726">
        <v>1118</v>
      </c>
      <c r="K10" s="726">
        <v>189</v>
      </c>
    </row>
    <row r="11" spans="1:11" ht="16.5" customHeight="1">
      <c r="A11" s="318"/>
      <c r="B11" s="839" t="s">
        <v>846</v>
      </c>
      <c r="C11" s="726">
        <v>6378</v>
      </c>
      <c r="D11" s="840">
        <v>1381</v>
      </c>
      <c r="E11" s="840">
        <v>1368</v>
      </c>
      <c r="F11" s="840">
        <v>4186</v>
      </c>
      <c r="G11" s="841">
        <v>969</v>
      </c>
      <c r="H11" s="838">
        <v>308</v>
      </c>
      <c r="I11" s="726">
        <v>1318</v>
      </c>
      <c r="J11" s="726">
        <v>653</v>
      </c>
      <c r="K11" s="726">
        <v>230</v>
      </c>
    </row>
    <row r="12" spans="1:11" ht="16.5" customHeight="1">
      <c r="A12" s="318"/>
      <c r="B12" s="839" t="s">
        <v>847</v>
      </c>
      <c r="C12" s="726">
        <v>16366</v>
      </c>
      <c r="D12" s="840">
        <v>4152</v>
      </c>
      <c r="E12" s="840">
        <v>1198</v>
      </c>
      <c r="F12" s="840">
        <v>11696</v>
      </c>
      <c r="G12" s="841">
        <v>2242</v>
      </c>
      <c r="H12" s="838">
        <v>337</v>
      </c>
      <c r="I12" s="726">
        <v>5670</v>
      </c>
      <c r="J12" s="726">
        <v>2482</v>
      </c>
      <c r="K12" s="726">
        <v>235</v>
      </c>
    </row>
    <row r="13" spans="1:11" ht="16.5" customHeight="1">
      <c r="A13" s="318"/>
      <c r="B13" s="839" t="s">
        <v>848</v>
      </c>
      <c r="C13" s="726">
        <v>3313</v>
      </c>
      <c r="D13" s="840">
        <v>877</v>
      </c>
      <c r="E13" s="840">
        <v>238</v>
      </c>
      <c r="F13" s="840">
        <v>1744</v>
      </c>
      <c r="G13" s="841">
        <v>630</v>
      </c>
      <c r="H13" s="838">
        <v>92</v>
      </c>
      <c r="I13" s="726">
        <v>870</v>
      </c>
      <c r="J13" s="726">
        <v>317</v>
      </c>
      <c r="K13" s="726">
        <v>35</v>
      </c>
    </row>
    <row r="14" spans="1:11" ht="16.5" customHeight="1">
      <c r="A14" s="318"/>
      <c r="B14" s="839" t="s">
        <v>756</v>
      </c>
      <c r="C14" s="726">
        <v>47860</v>
      </c>
      <c r="D14" s="840">
        <v>20049</v>
      </c>
      <c r="E14" s="840">
        <v>1949</v>
      </c>
      <c r="F14" s="840">
        <v>29664</v>
      </c>
      <c r="G14" s="841">
        <v>16030</v>
      </c>
      <c r="H14" s="842">
        <v>679</v>
      </c>
      <c r="I14" s="726">
        <v>18498</v>
      </c>
      <c r="J14" s="726">
        <v>10760</v>
      </c>
      <c r="K14" s="840">
        <v>215</v>
      </c>
    </row>
    <row r="15" spans="1:11" ht="16.5" customHeight="1">
      <c r="A15" s="318"/>
      <c r="B15" s="843" t="s">
        <v>65</v>
      </c>
      <c r="C15" s="730">
        <v>50508</v>
      </c>
      <c r="D15" s="844">
        <v>3422</v>
      </c>
      <c r="E15" s="844">
        <v>1049</v>
      </c>
      <c r="F15" s="844">
        <v>11963</v>
      </c>
      <c r="G15" s="845">
        <v>565</v>
      </c>
      <c r="H15" s="846">
        <v>71</v>
      </c>
      <c r="I15" s="731">
        <v>9449</v>
      </c>
      <c r="J15" s="845">
        <v>4250</v>
      </c>
      <c r="K15" s="731">
        <v>20</v>
      </c>
    </row>
    <row r="16" spans="1:11" ht="16.5" customHeight="1">
      <c r="A16" s="847"/>
      <c r="B16" s="848" t="s">
        <v>759</v>
      </c>
      <c r="C16" s="849">
        <v>209479</v>
      </c>
      <c r="D16" s="850">
        <v>47079</v>
      </c>
      <c r="E16" s="850">
        <v>22308</v>
      </c>
      <c r="F16" s="850">
        <v>107681</v>
      </c>
      <c r="G16" s="851">
        <v>31634</v>
      </c>
      <c r="H16" s="852">
        <v>7162</v>
      </c>
      <c r="I16" s="850">
        <v>56983</v>
      </c>
      <c r="J16" s="850">
        <v>25217</v>
      </c>
      <c r="K16" s="850">
        <v>6397</v>
      </c>
    </row>
    <row r="17" spans="1:11" ht="16.5" customHeight="1">
      <c r="A17" s="318"/>
      <c r="B17" s="835" t="s">
        <v>849</v>
      </c>
      <c r="C17" s="853">
        <v>0</v>
      </c>
      <c r="D17" s="854">
        <v>28309</v>
      </c>
      <c r="E17" s="853">
        <v>0</v>
      </c>
      <c r="F17" s="855">
        <v>0</v>
      </c>
      <c r="G17" s="837">
        <v>21348</v>
      </c>
      <c r="H17" s="856">
        <v>0</v>
      </c>
      <c r="I17" s="855">
        <v>0</v>
      </c>
      <c r="J17" s="854">
        <v>14065</v>
      </c>
      <c r="K17" s="853">
        <v>0</v>
      </c>
    </row>
    <row r="18" spans="1:11" ht="16.5" customHeight="1">
      <c r="A18" s="318"/>
      <c r="B18" s="839" t="s">
        <v>850</v>
      </c>
      <c r="C18" s="530">
        <v>0</v>
      </c>
      <c r="D18" s="845">
        <v>1561</v>
      </c>
      <c r="E18" s="857">
        <v>0</v>
      </c>
      <c r="F18" s="858">
        <v>0</v>
      </c>
      <c r="G18" s="845">
        <v>1080</v>
      </c>
      <c r="H18" s="859">
        <v>0</v>
      </c>
      <c r="I18" s="858">
        <v>0</v>
      </c>
      <c r="J18" s="845">
        <v>1064</v>
      </c>
      <c r="K18" s="857">
        <v>0</v>
      </c>
    </row>
    <row r="19" spans="1:11" ht="16.5" customHeight="1">
      <c r="A19" s="847"/>
      <c r="B19" s="848" t="s">
        <v>759</v>
      </c>
      <c r="C19" s="860">
        <v>0</v>
      </c>
      <c r="D19" s="861">
        <v>29870</v>
      </c>
      <c r="E19" s="862">
        <v>0</v>
      </c>
      <c r="F19" s="850">
        <v>0</v>
      </c>
      <c r="G19" s="863">
        <v>22428</v>
      </c>
      <c r="H19" s="864">
        <v>0</v>
      </c>
      <c r="I19" s="850">
        <v>0</v>
      </c>
      <c r="J19" s="865">
        <v>15129</v>
      </c>
      <c r="K19" s="862">
        <v>0</v>
      </c>
    </row>
    <row r="20" spans="1:11" ht="16.5" customHeight="1">
      <c r="A20" s="318"/>
      <c r="B20" s="866" t="s">
        <v>763</v>
      </c>
      <c r="C20" s="867"/>
      <c r="D20" s="868">
        <f>C16+D16+E16+D19</f>
        <v>308736</v>
      </c>
      <c r="E20" s="867"/>
      <c r="F20" s="804"/>
      <c r="G20" s="868">
        <f>F16+G16+H16+G19</f>
        <v>168905</v>
      </c>
      <c r="H20" s="869"/>
      <c r="I20" s="870"/>
      <c r="J20" s="868">
        <f>I16+J16+K16+J19</f>
        <v>103726</v>
      </c>
      <c r="K20" s="868"/>
    </row>
    <row r="21" spans="1:11" ht="16.5" customHeight="1">
      <c r="A21" s="318"/>
      <c r="B21" s="835" t="s">
        <v>851</v>
      </c>
      <c r="C21" s="871"/>
      <c r="D21" s="872">
        <v>1590</v>
      </c>
      <c r="E21" s="872"/>
      <c r="F21" s="873"/>
      <c r="G21" s="853">
        <v>42</v>
      </c>
      <c r="H21" s="874"/>
      <c r="I21" s="873"/>
      <c r="J21" s="853">
        <v>21</v>
      </c>
      <c r="K21" s="872"/>
    </row>
    <row r="22" spans="1:11" ht="16.5" customHeight="1">
      <c r="A22" s="318"/>
      <c r="B22" s="839" t="s">
        <v>852</v>
      </c>
      <c r="C22" s="875"/>
      <c r="D22" s="800">
        <v>5689</v>
      </c>
      <c r="E22" s="800"/>
      <c r="F22" s="876"/>
      <c r="G22" s="530">
        <v>4023</v>
      </c>
      <c r="H22" s="877"/>
      <c r="I22" s="876"/>
      <c r="J22" s="530">
        <v>2810</v>
      </c>
      <c r="K22" s="800"/>
    </row>
    <row r="23" spans="1:11" ht="16.5" customHeight="1">
      <c r="A23" s="318"/>
      <c r="B23" s="839" t="s">
        <v>853</v>
      </c>
      <c r="C23" s="875"/>
      <c r="D23" s="800">
        <v>2655</v>
      </c>
      <c r="E23" s="800"/>
      <c r="F23" s="876"/>
      <c r="G23" s="530">
        <v>229</v>
      </c>
      <c r="H23" s="877"/>
      <c r="I23" s="876"/>
      <c r="J23" s="530">
        <v>953</v>
      </c>
      <c r="K23" s="800"/>
    </row>
    <row r="24" spans="1:11" ht="16.5" customHeight="1">
      <c r="A24" s="318"/>
      <c r="B24" s="839" t="s">
        <v>854</v>
      </c>
      <c r="C24" s="875"/>
      <c r="D24" s="800">
        <v>1431</v>
      </c>
      <c r="E24" s="800"/>
      <c r="F24" s="876"/>
      <c r="G24" s="530">
        <v>1782</v>
      </c>
      <c r="H24" s="877"/>
      <c r="I24" s="876"/>
      <c r="J24" s="530">
        <v>538</v>
      </c>
      <c r="K24" s="800"/>
    </row>
    <row r="25" spans="1:11" ht="16.5" customHeight="1">
      <c r="A25" s="318"/>
      <c r="B25" s="839" t="s">
        <v>855</v>
      </c>
      <c r="C25" s="875"/>
      <c r="D25" s="800">
        <v>79</v>
      </c>
      <c r="E25" s="800"/>
      <c r="F25" s="876"/>
      <c r="G25" s="530">
        <v>0</v>
      </c>
      <c r="H25" s="877"/>
      <c r="I25" s="876"/>
      <c r="J25" s="530">
        <v>1</v>
      </c>
      <c r="K25" s="800"/>
    </row>
    <row r="26" spans="1:11" ht="16.5" customHeight="1">
      <c r="A26" s="318"/>
      <c r="B26" s="839" t="s">
        <v>856</v>
      </c>
      <c r="C26" s="875"/>
      <c r="D26" s="800">
        <v>146</v>
      </c>
      <c r="E26" s="800"/>
      <c r="F26" s="876"/>
      <c r="G26" s="530">
        <v>0</v>
      </c>
      <c r="H26" s="877"/>
      <c r="I26" s="876"/>
      <c r="J26" s="530">
        <v>0</v>
      </c>
      <c r="K26" s="800"/>
    </row>
    <row r="27" spans="1:11" ht="16.5" customHeight="1">
      <c r="A27" s="318"/>
      <c r="B27" s="878" t="s">
        <v>857</v>
      </c>
      <c r="C27" s="879"/>
      <c r="D27" s="800">
        <v>60</v>
      </c>
      <c r="E27" s="800"/>
      <c r="F27" s="880"/>
      <c r="G27" s="530">
        <v>27</v>
      </c>
      <c r="H27" s="881"/>
      <c r="I27" s="880"/>
      <c r="J27" s="530">
        <v>5</v>
      </c>
      <c r="K27" s="800"/>
    </row>
    <row r="28" spans="1:11" ht="16.5" customHeight="1" thickBot="1">
      <c r="A28" s="318"/>
      <c r="B28" s="866" t="s">
        <v>858</v>
      </c>
      <c r="C28" s="882"/>
      <c r="D28" s="883">
        <f>SUM(D21:D27)</f>
        <v>11650</v>
      </c>
      <c r="E28" s="872"/>
      <c r="F28" s="884"/>
      <c r="G28" s="853">
        <f>SUM(G21:G27)</f>
        <v>6103</v>
      </c>
      <c r="H28" s="885"/>
      <c r="I28" s="884"/>
      <c r="J28" s="853">
        <f>SUM(J21:J27)</f>
        <v>4328</v>
      </c>
      <c r="K28" s="872"/>
    </row>
    <row r="29" spans="1:11" ht="16.5" customHeight="1" thickBot="1" thickTop="1">
      <c r="A29" s="318"/>
      <c r="B29" s="886" t="s">
        <v>766</v>
      </c>
      <c r="C29" s="887"/>
      <c r="D29" s="888">
        <f>D20+D28</f>
        <v>320386</v>
      </c>
      <c r="E29" s="887"/>
      <c r="F29" s="889"/>
      <c r="G29" s="890">
        <f>G20+G28</f>
        <v>175008</v>
      </c>
      <c r="H29" s="891"/>
      <c r="I29" s="889"/>
      <c r="J29" s="888">
        <f>J20+J28</f>
        <v>108054</v>
      </c>
      <c r="K29" s="892"/>
    </row>
    <row r="30" spans="1:11" ht="21" customHeight="1" thickBot="1">
      <c r="A30" s="318"/>
      <c r="B30" s="893"/>
      <c r="C30" s="685"/>
      <c r="D30" s="530"/>
      <c r="E30" s="685"/>
      <c r="F30" s="875"/>
      <c r="G30" s="875"/>
      <c r="H30" s="797"/>
      <c r="I30" s="875"/>
      <c r="J30" s="530"/>
      <c r="K30" s="538"/>
    </row>
    <row r="31" spans="2:11" ht="16.5" customHeight="1">
      <c r="B31" s="1389" t="s">
        <v>737</v>
      </c>
      <c r="C31" s="1121" t="s">
        <v>767</v>
      </c>
      <c r="D31" s="1121"/>
      <c r="E31" s="1121"/>
      <c r="F31" s="1133" t="s">
        <v>859</v>
      </c>
      <c r="G31" s="1121"/>
      <c r="H31" s="1121"/>
      <c r="I31" s="1133" t="s">
        <v>589</v>
      </c>
      <c r="J31" s="1121"/>
      <c r="K31" s="1121"/>
    </row>
    <row r="32" spans="1:12" ht="16.5" customHeight="1">
      <c r="A32" s="410"/>
      <c r="B32" s="1550"/>
      <c r="C32" s="251" t="s">
        <v>741</v>
      </c>
      <c r="D32" s="250" t="s">
        <v>742</v>
      </c>
      <c r="E32" s="250" t="s">
        <v>743</v>
      </c>
      <c r="F32" s="250" t="s">
        <v>741</v>
      </c>
      <c r="G32" s="250" t="s">
        <v>742</v>
      </c>
      <c r="H32" s="833" t="s">
        <v>860</v>
      </c>
      <c r="I32" s="189" t="s">
        <v>741</v>
      </c>
      <c r="J32" s="834" t="s">
        <v>742</v>
      </c>
      <c r="K32" s="253" t="s">
        <v>743</v>
      </c>
      <c r="L32" s="318"/>
    </row>
    <row r="33" spans="1:11" ht="16.5" customHeight="1">
      <c r="A33" s="318"/>
      <c r="B33" s="835" t="s">
        <v>861</v>
      </c>
      <c r="C33" s="720">
        <v>50</v>
      </c>
      <c r="D33" s="720">
        <v>352</v>
      </c>
      <c r="E33" s="720">
        <v>0</v>
      </c>
      <c r="F33" s="720">
        <v>38</v>
      </c>
      <c r="G33" s="837">
        <v>48</v>
      </c>
      <c r="H33" s="837">
        <v>0</v>
      </c>
      <c r="I33" s="894">
        <f aca="true" t="shared" si="0" ref="I33:K43">C5+F5+I5+C33+F33</f>
        <v>12954</v>
      </c>
      <c r="J33" s="894">
        <f t="shared" si="0"/>
        <v>2915</v>
      </c>
      <c r="K33" s="894">
        <f t="shared" si="0"/>
        <v>4820</v>
      </c>
    </row>
    <row r="34" spans="1:11" ht="16.5" customHeight="1">
      <c r="A34" s="318"/>
      <c r="B34" s="839" t="s">
        <v>862</v>
      </c>
      <c r="C34" s="726">
        <v>190</v>
      </c>
      <c r="D34" s="726">
        <v>116</v>
      </c>
      <c r="E34" s="726">
        <v>0</v>
      </c>
      <c r="F34" s="726">
        <v>60</v>
      </c>
      <c r="G34" s="841">
        <v>55</v>
      </c>
      <c r="H34" s="841">
        <v>0</v>
      </c>
      <c r="I34" s="894">
        <f t="shared" si="0"/>
        <v>13377</v>
      </c>
      <c r="J34" s="894">
        <f t="shared" si="0"/>
        <v>1383</v>
      </c>
      <c r="K34" s="894">
        <f t="shared" si="0"/>
        <v>1559</v>
      </c>
    </row>
    <row r="35" spans="1:11" ht="16.5" customHeight="1">
      <c r="A35" s="318"/>
      <c r="B35" s="839" t="s">
        <v>863</v>
      </c>
      <c r="C35" s="726">
        <v>235</v>
      </c>
      <c r="D35" s="726">
        <v>204</v>
      </c>
      <c r="E35" s="726">
        <v>0</v>
      </c>
      <c r="F35" s="726">
        <v>101</v>
      </c>
      <c r="G35" s="841">
        <v>177</v>
      </c>
      <c r="H35" s="841">
        <v>2</v>
      </c>
      <c r="I35" s="894">
        <f t="shared" si="0"/>
        <v>30538</v>
      </c>
      <c r="J35" s="894">
        <f t="shared" si="0"/>
        <v>6442</v>
      </c>
      <c r="K35" s="894">
        <f t="shared" si="0"/>
        <v>9959</v>
      </c>
    </row>
    <row r="36" spans="1:11" ht="16.5" customHeight="1">
      <c r="A36" s="318"/>
      <c r="B36" s="839" t="s">
        <v>864</v>
      </c>
      <c r="C36" s="726">
        <v>338</v>
      </c>
      <c r="D36" s="726">
        <v>257</v>
      </c>
      <c r="E36" s="726">
        <v>0</v>
      </c>
      <c r="F36" s="726">
        <v>281</v>
      </c>
      <c r="G36" s="841">
        <v>365</v>
      </c>
      <c r="H36" s="841">
        <v>0</v>
      </c>
      <c r="I36" s="894">
        <f t="shared" si="0"/>
        <v>49419</v>
      </c>
      <c r="J36" s="894">
        <f t="shared" si="0"/>
        <v>8026</v>
      </c>
      <c r="K36" s="894">
        <f t="shared" si="0"/>
        <v>8858</v>
      </c>
    </row>
    <row r="37" spans="1:11" ht="16.5" customHeight="1">
      <c r="A37" s="318"/>
      <c r="B37" s="839" t="s">
        <v>865</v>
      </c>
      <c r="C37" s="726">
        <v>310</v>
      </c>
      <c r="D37" s="726">
        <v>1402</v>
      </c>
      <c r="E37" s="726">
        <v>0</v>
      </c>
      <c r="F37" s="726">
        <v>392</v>
      </c>
      <c r="G37" s="841">
        <v>1010</v>
      </c>
      <c r="H37" s="841">
        <v>0</v>
      </c>
      <c r="I37" s="894">
        <f t="shared" si="0"/>
        <v>19936</v>
      </c>
      <c r="J37" s="894">
        <f t="shared" si="0"/>
        <v>15567</v>
      </c>
      <c r="K37" s="894">
        <f t="shared" si="0"/>
        <v>1260</v>
      </c>
    </row>
    <row r="38" spans="1:11" ht="16.5" customHeight="1">
      <c r="A38" s="318"/>
      <c r="B38" s="839" t="s">
        <v>866</v>
      </c>
      <c r="C38" s="726">
        <v>985</v>
      </c>
      <c r="D38" s="726">
        <v>442</v>
      </c>
      <c r="E38" s="726">
        <v>0</v>
      </c>
      <c r="F38" s="726">
        <v>461</v>
      </c>
      <c r="G38" s="841">
        <v>238</v>
      </c>
      <c r="H38" s="841">
        <v>0</v>
      </c>
      <c r="I38" s="894">
        <f t="shared" si="0"/>
        <v>31877</v>
      </c>
      <c r="J38" s="894">
        <f t="shared" si="0"/>
        <v>5484</v>
      </c>
      <c r="K38" s="894">
        <f t="shared" si="0"/>
        <v>1389</v>
      </c>
    </row>
    <row r="39" spans="1:11" ht="16.5" customHeight="1">
      <c r="A39" s="318"/>
      <c r="B39" s="839" t="s">
        <v>867</v>
      </c>
      <c r="C39" s="726">
        <v>209</v>
      </c>
      <c r="D39" s="726">
        <v>261</v>
      </c>
      <c r="E39" s="726">
        <v>0</v>
      </c>
      <c r="F39" s="726">
        <v>115</v>
      </c>
      <c r="G39" s="841">
        <v>279</v>
      </c>
      <c r="H39" s="841">
        <v>0</v>
      </c>
      <c r="I39" s="894">
        <f t="shared" si="0"/>
        <v>12206</v>
      </c>
      <c r="J39" s="894">
        <f t="shared" si="0"/>
        <v>3543</v>
      </c>
      <c r="K39" s="894">
        <f t="shared" si="0"/>
        <v>1906</v>
      </c>
    </row>
    <row r="40" spans="1:11" ht="16.5" customHeight="1">
      <c r="A40" s="318"/>
      <c r="B40" s="839" t="s">
        <v>868</v>
      </c>
      <c r="C40" s="726">
        <v>367</v>
      </c>
      <c r="D40" s="726">
        <v>948</v>
      </c>
      <c r="E40" s="726">
        <v>0</v>
      </c>
      <c r="F40" s="726">
        <v>328</v>
      </c>
      <c r="G40" s="841">
        <v>579</v>
      </c>
      <c r="H40" s="841">
        <v>0</v>
      </c>
      <c r="I40" s="894">
        <f t="shared" si="0"/>
        <v>34427</v>
      </c>
      <c r="J40" s="894">
        <f t="shared" si="0"/>
        <v>10403</v>
      </c>
      <c r="K40" s="894">
        <f t="shared" si="0"/>
        <v>1770</v>
      </c>
    </row>
    <row r="41" spans="1:11" ht="16.5" customHeight="1">
      <c r="A41" s="318"/>
      <c r="B41" s="839" t="s">
        <v>848</v>
      </c>
      <c r="C41" s="726">
        <v>59</v>
      </c>
      <c r="D41" s="726">
        <v>147</v>
      </c>
      <c r="E41" s="726">
        <v>0</v>
      </c>
      <c r="F41" s="726">
        <v>9</v>
      </c>
      <c r="G41" s="841">
        <v>100</v>
      </c>
      <c r="H41" s="841">
        <v>0</v>
      </c>
      <c r="I41" s="894">
        <f t="shared" si="0"/>
        <v>5995</v>
      </c>
      <c r="J41" s="894">
        <f t="shared" si="0"/>
        <v>2071</v>
      </c>
      <c r="K41" s="894">
        <f t="shared" si="0"/>
        <v>365</v>
      </c>
    </row>
    <row r="42" spans="1:11" ht="16.5" customHeight="1">
      <c r="A42" s="318"/>
      <c r="B42" s="839" t="s">
        <v>869</v>
      </c>
      <c r="C42" s="726">
        <v>3068</v>
      </c>
      <c r="D42" s="726">
        <v>6247</v>
      </c>
      <c r="E42" s="726">
        <v>0</v>
      </c>
      <c r="F42" s="726">
        <v>2314</v>
      </c>
      <c r="G42" s="841">
        <v>3910</v>
      </c>
      <c r="H42" s="841">
        <v>0</v>
      </c>
      <c r="I42" s="894">
        <f t="shared" si="0"/>
        <v>101404</v>
      </c>
      <c r="J42" s="894">
        <f t="shared" si="0"/>
        <v>56996</v>
      </c>
      <c r="K42" s="894">
        <f t="shared" si="0"/>
        <v>2843</v>
      </c>
    </row>
    <row r="43" spans="1:11" ht="16.5" customHeight="1">
      <c r="A43" s="318"/>
      <c r="B43" s="843" t="s">
        <v>65</v>
      </c>
      <c r="C43" s="895">
        <v>1218</v>
      </c>
      <c r="D43" s="895">
        <v>87</v>
      </c>
      <c r="E43" s="895">
        <v>1</v>
      </c>
      <c r="F43" s="895">
        <v>694</v>
      </c>
      <c r="G43" s="896">
        <v>18</v>
      </c>
      <c r="H43" s="896">
        <v>0</v>
      </c>
      <c r="I43" s="894">
        <f t="shared" si="0"/>
        <v>73832</v>
      </c>
      <c r="J43" s="894">
        <f t="shared" si="0"/>
        <v>8342</v>
      </c>
      <c r="K43" s="894">
        <f t="shared" si="0"/>
        <v>1141</v>
      </c>
    </row>
    <row r="44" spans="1:11" ht="16.5" customHeight="1">
      <c r="A44" s="847"/>
      <c r="B44" s="848" t="s">
        <v>759</v>
      </c>
      <c r="C44" s="897">
        <v>7029</v>
      </c>
      <c r="D44" s="897">
        <v>10463</v>
      </c>
      <c r="E44" s="897">
        <v>1</v>
      </c>
      <c r="F44" s="897">
        <v>4793</v>
      </c>
      <c r="G44" s="898">
        <v>6779</v>
      </c>
      <c r="H44" s="898">
        <v>2</v>
      </c>
      <c r="I44" s="899">
        <f>SUM(I33:I43)</f>
        <v>385965</v>
      </c>
      <c r="J44" s="900">
        <f>SUM(J33:J43)</f>
        <v>121172</v>
      </c>
      <c r="K44" s="901">
        <f>SUM(K33:K43)</f>
        <v>35870</v>
      </c>
    </row>
    <row r="45" spans="1:11" ht="16.5" customHeight="1">
      <c r="A45" s="318"/>
      <c r="B45" s="835" t="s">
        <v>870</v>
      </c>
      <c r="C45" s="853">
        <v>0</v>
      </c>
      <c r="D45" s="720">
        <v>7129</v>
      </c>
      <c r="E45" s="902">
        <v>0</v>
      </c>
      <c r="F45" s="853">
        <v>0</v>
      </c>
      <c r="G45" s="837">
        <v>4394</v>
      </c>
      <c r="H45" s="902">
        <v>0</v>
      </c>
      <c r="I45" s="894">
        <f aca="true" t="shared" si="1" ref="I45:K46">C17+F17+I17+C45+F45</f>
        <v>0</v>
      </c>
      <c r="J45" s="894">
        <f t="shared" si="1"/>
        <v>75245</v>
      </c>
      <c r="K45" s="894">
        <f t="shared" si="1"/>
        <v>0</v>
      </c>
    </row>
    <row r="46" spans="1:11" ht="16.5" customHeight="1">
      <c r="A46" s="318"/>
      <c r="B46" s="839" t="s">
        <v>871</v>
      </c>
      <c r="C46" s="530">
        <v>0</v>
      </c>
      <c r="D46" s="895">
        <v>451</v>
      </c>
      <c r="E46" s="903">
        <v>0</v>
      </c>
      <c r="F46" s="530">
        <v>0</v>
      </c>
      <c r="G46" s="896">
        <v>227</v>
      </c>
      <c r="H46" s="903">
        <v>0</v>
      </c>
      <c r="I46" s="894">
        <f t="shared" si="1"/>
        <v>0</v>
      </c>
      <c r="J46" s="904">
        <f t="shared" si="1"/>
        <v>4383</v>
      </c>
      <c r="K46" s="894">
        <f t="shared" si="1"/>
        <v>0</v>
      </c>
    </row>
    <row r="47" spans="1:11" ht="16.5" customHeight="1">
      <c r="A47" s="847"/>
      <c r="B47" s="848" t="s">
        <v>759</v>
      </c>
      <c r="C47" s="860">
        <v>0</v>
      </c>
      <c r="D47" s="897">
        <v>7580</v>
      </c>
      <c r="E47" s="905">
        <v>0</v>
      </c>
      <c r="F47" s="860">
        <v>0</v>
      </c>
      <c r="G47" s="898">
        <v>4621</v>
      </c>
      <c r="H47" s="906">
        <v>0</v>
      </c>
      <c r="I47" s="907">
        <f>SUM(I45:I46)</f>
        <v>0</v>
      </c>
      <c r="J47" s="896">
        <f>D19+G19+J19+D47+G47</f>
        <v>79628</v>
      </c>
      <c r="K47" s="860">
        <f>SUM(K45:K46)</f>
        <v>0</v>
      </c>
    </row>
    <row r="48" spans="1:11" ht="16.5" customHeight="1">
      <c r="A48" s="318"/>
      <c r="B48" s="866" t="s">
        <v>763</v>
      </c>
      <c r="C48" s="908"/>
      <c r="D48" s="909">
        <f>C44+D44+E44+D47</f>
        <v>25073</v>
      </c>
      <c r="E48" s="910"/>
      <c r="F48" s="911"/>
      <c r="G48" s="909">
        <f>F44+G44+G47+H44</f>
        <v>16195</v>
      </c>
      <c r="H48" s="912"/>
      <c r="I48" s="913"/>
      <c r="J48" s="909">
        <f>I44+J44+K44+J47</f>
        <v>622635</v>
      </c>
      <c r="K48" s="867"/>
    </row>
    <row r="49" spans="1:11" ht="16.5" customHeight="1">
      <c r="A49" s="318"/>
      <c r="B49" s="835" t="s">
        <v>872</v>
      </c>
      <c r="C49" s="914"/>
      <c r="D49" s="721">
        <v>0</v>
      </c>
      <c r="E49" s="872"/>
      <c r="F49" s="915"/>
      <c r="G49" s="680">
        <v>0</v>
      </c>
      <c r="H49" s="916"/>
      <c r="I49" s="914"/>
      <c r="J49" s="917">
        <f aca="true" t="shared" si="2" ref="J49:J55">D21+G21+J21+D49+G49</f>
        <v>1653</v>
      </c>
      <c r="K49" s="872"/>
    </row>
    <row r="50" spans="1:11" ht="16.5" customHeight="1">
      <c r="A50" s="318"/>
      <c r="B50" s="839" t="s">
        <v>873</v>
      </c>
      <c r="C50" s="918"/>
      <c r="D50" s="727">
        <v>0</v>
      </c>
      <c r="E50" s="800"/>
      <c r="F50" s="918"/>
      <c r="G50" s="530">
        <v>0</v>
      </c>
      <c r="H50" s="919"/>
      <c r="I50" s="918"/>
      <c r="J50" s="920">
        <f t="shared" si="2"/>
        <v>12522</v>
      </c>
      <c r="K50" s="531"/>
    </row>
    <row r="51" spans="1:11" ht="16.5" customHeight="1">
      <c r="A51" s="318"/>
      <c r="B51" s="839" t="s">
        <v>874</v>
      </c>
      <c r="C51" s="918"/>
      <c r="D51" s="727">
        <v>0</v>
      </c>
      <c r="E51" s="800"/>
      <c r="F51" s="918"/>
      <c r="G51" s="530">
        <v>0</v>
      </c>
      <c r="H51" s="919"/>
      <c r="I51" s="918"/>
      <c r="J51" s="920">
        <f t="shared" si="2"/>
        <v>3837</v>
      </c>
      <c r="K51" s="531"/>
    </row>
    <row r="52" spans="1:11" ht="16.5" customHeight="1">
      <c r="A52" s="318"/>
      <c r="B52" s="839" t="s">
        <v>875</v>
      </c>
      <c r="C52" s="918"/>
      <c r="D52" s="727">
        <v>0</v>
      </c>
      <c r="E52" s="800"/>
      <c r="F52" s="918"/>
      <c r="G52" s="530">
        <v>0</v>
      </c>
      <c r="H52" s="919"/>
      <c r="I52" s="918"/>
      <c r="J52" s="920">
        <f t="shared" si="2"/>
        <v>3751</v>
      </c>
      <c r="K52" s="531"/>
    </row>
    <row r="53" spans="1:11" ht="16.5" customHeight="1">
      <c r="A53" s="318"/>
      <c r="B53" s="839" t="s">
        <v>855</v>
      </c>
      <c r="C53" s="918"/>
      <c r="D53" s="727">
        <v>0</v>
      </c>
      <c r="E53" s="800"/>
      <c r="F53" s="918"/>
      <c r="G53" s="530">
        <v>0</v>
      </c>
      <c r="H53" s="919"/>
      <c r="I53" s="918"/>
      <c r="J53" s="920">
        <f t="shared" si="2"/>
        <v>80</v>
      </c>
      <c r="K53" s="800"/>
    </row>
    <row r="54" spans="1:11" ht="16.5" customHeight="1">
      <c r="A54" s="318"/>
      <c r="B54" s="839" t="s">
        <v>856</v>
      </c>
      <c r="C54" s="918"/>
      <c r="D54" s="727">
        <v>0</v>
      </c>
      <c r="E54" s="800"/>
      <c r="F54" s="918"/>
      <c r="G54" s="530">
        <v>0</v>
      </c>
      <c r="H54" s="919"/>
      <c r="I54" s="918"/>
      <c r="J54" s="920">
        <f t="shared" si="2"/>
        <v>146</v>
      </c>
      <c r="K54" s="800"/>
    </row>
    <row r="55" spans="1:11" ht="16.5" customHeight="1">
      <c r="A55" s="318"/>
      <c r="B55" s="878" t="s">
        <v>857</v>
      </c>
      <c r="C55" s="921"/>
      <c r="D55" s="727">
        <v>0</v>
      </c>
      <c r="E55" s="800"/>
      <c r="F55" s="922"/>
      <c r="G55" s="675">
        <v>0</v>
      </c>
      <c r="H55" s="923"/>
      <c r="I55" s="921"/>
      <c r="J55" s="920">
        <f t="shared" si="2"/>
        <v>92</v>
      </c>
      <c r="K55" s="800"/>
    </row>
    <row r="56" spans="1:11" ht="16.5" customHeight="1" thickBot="1">
      <c r="A56" s="318"/>
      <c r="B56" s="866" t="s">
        <v>858</v>
      </c>
      <c r="C56" s="924"/>
      <c r="D56" s="853">
        <f>SUM(D49:D55)</f>
        <v>0</v>
      </c>
      <c r="E56" s="872"/>
      <c r="F56" s="925"/>
      <c r="G56" s="853">
        <f>SUM(G49:G55)</f>
        <v>0</v>
      </c>
      <c r="H56" s="926"/>
      <c r="I56" s="884"/>
      <c r="J56" s="853">
        <f>SUM(J49:J55)</f>
        <v>22081</v>
      </c>
      <c r="K56" s="883"/>
    </row>
    <row r="57" spans="1:11" ht="16.5" customHeight="1" thickBot="1" thickTop="1">
      <c r="A57" s="318"/>
      <c r="B57" s="886" t="s">
        <v>766</v>
      </c>
      <c r="C57" s="927"/>
      <c r="D57" s="928">
        <f>D48</f>
        <v>25073</v>
      </c>
      <c r="E57" s="888"/>
      <c r="F57" s="889"/>
      <c r="G57" s="890">
        <f>G48</f>
        <v>16195</v>
      </c>
      <c r="H57" s="891"/>
      <c r="I57" s="889"/>
      <c r="J57" s="888">
        <f>J48+J56</f>
        <v>644716</v>
      </c>
      <c r="K57" s="892"/>
    </row>
    <row r="58" spans="1:11" ht="15" customHeight="1">
      <c r="A58" s="318"/>
      <c r="B58" s="821"/>
      <c r="C58" s="685"/>
      <c r="D58" s="530"/>
      <c r="E58" s="685"/>
      <c r="F58" s="875"/>
      <c r="G58" s="875"/>
      <c r="H58" s="538"/>
      <c r="I58" s="821"/>
      <c r="J58" s="822"/>
      <c r="K58" s="821"/>
    </row>
  </sheetData>
  <sheetProtection/>
  <mergeCells count="8">
    <mergeCell ref="B3:B4"/>
    <mergeCell ref="C3:E3"/>
    <mergeCell ref="F3:H3"/>
    <mergeCell ref="I3:K3"/>
    <mergeCell ref="B31:B32"/>
    <mergeCell ref="C31:E31"/>
    <mergeCell ref="F31:H31"/>
    <mergeCell ref="I31:K31"/>
  </mergeCells>
  <printOptions/>
  <pageMargins left="0.7874015748031497" right="0.54" top="0.51" bottom="0.72" header="0" footer="0"/>
  <pageSetup firstPageNumber="188" useFirstPageNumber="1" horizontalDpi="600" verticalDpi="600" orientation="portrait" paperSize="9" scale="85" r:id="rId1"/>
  <colBreaks count="1" manualBreakCount="1">
    <brk id="11" max="5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view="pageBreakPreview" zoomScaleSheetLayoutView="100" zoomScalePageLayoutView="0" workbookViewId="0" topLeftCell="A13">
      <selection activeCell="K24" sqref="K24"/>
    </sheetView>
  </sheetViews>
  <sheetFormatPr defaultColWidth="11.875" defaultRowHeight="23.25" customHeight="1"/>
  <cols>
    <col min="1" max="1" width="8.50390625" style="248" customWidth="1"/>
    <col min="2" max="2" width="4.50390625" style="248" customWidth="1"/>
    <col min="3" max="4" width="8.50390625" style="248" customWidth="1"/>
    <col min="5" max="6" width="8.375" style="248" customWidth="1"/>
    <col min="7" max="8" width="4.375" style="248" customWidth="1"/>
    <col min="9" max="9" width="8.50390625" style="248" customWidth="1"/>
    <col min="10" max="11" width="8.375" style="248" customWidth="1"/>
    <col min="12" max="13" width="8.50390625" style="248" customWidth="1"/>
    <col min="14" max="15" width="3.375" style="248" customWidth="1"/>
    <col min="16" max="19" width="2.875" style="248" customWidth="1"/>
    <col min="20" max="16384" width="11.875" style="248" customWidth="1"/>
  </cols>
  <sheetData>
    <row r="1" s="186" customFormat="1" ht="14.25">
      <c r="A1" s="717" t="s">
        <v>876</v>
      </c>
    </row>
    <row r="2" s="186" customFormat="1" ht="7.5" customHeight="1">
      <c r="A2" s="717"/>
    </row>
    <row r="3" spans="1:13" s="186" customFormat="1" ht="18.75" customHeight="1">
      <c r="A3" s="717" t="s">
        <v>780</v>
      </c>
      <c r="F3" s="222"/>
      <c r="G3" s="222"/>
      <c r="I3" s="302"/>
      <c r="L3" s="445" t="s">
        <v>877</v>
      </c>
      <c r="M3" s="456"/>
    </row>
    <row r="4" spans="2:13" s="186" customFormat="1" ht="6" customHeight="1" thickBot="1">
      <c r="B4" s="929"/>
      <c r="C4" s="568"/>
      <c r="D4" s="568"/>
      <c r="E4" s="568"/>
      <c r="F4" s="930"/>
      <c r="G4" s="568"/>
      <c r="H4" s="568"/>
      <c r="I4" s="568"/>
      <c r="J4" s="568"/>
      <c r="K4" s="568"/>
      <c r="L4" s="568"/>
      <c r="M4" s="568"/>
    </row>
    <row r="5" spans="1:19" s="203" customFormat="1" ht="17.25" customHeight="1">
      <c r="A5" s="1573" t="s">
        <v>421</v>
      </c>
      <c r="B5" s="1567" t="s">
        <v>878</v>
      </c>
      <c r="C5" s="1385" t="s">
        <v>879</v>
      </c>
      <c r="D5" s="1387"/>
      <c r="E5" s="1387"/>
      <c r="F5" s="1387"/>
      <c r="G5" s="1387"/>
      <c r="H5" s="1387"/>
      <c r="I5" s="1386"/>
      <c r="J5" s="1385" t="s">
        <v>880</v>
      </c>
      <c r="K5" s="1387"/>
      <c r="L5" s="1387"/>
      <c r="M5" s="1387"/>
      <c r="N5" s="931"/>
      <c r="O5" s="932"/>
      <c r="P5" s="931"/>
      <c r="Q5" s="931"/>
      <c r="R5" s="931"/>
      <c r="S5" s="931"/>
    </row>
    <row r="6" spans="1:19" s="203" customFormat="1" ht="17.25" customHeight="1">
      <c r="A6" s="1384"/>
      <c r="B6" s="1568"/>
      <c r="C6" s="515" t="s">
        <v>881</v>
      </c>
      <c r="D6" s="515" t="s">
        <v>882</v>
      </c>
      <c r="E6" s="515" t="s">
        <v>883</v>
      </c>
      <c r="F6" s="515" t="s">
        <v>884</v>
      </c>
      <c r="G6" s="933" t="s">
        <v>885</v>
      </c>
      <c r="H6" s="934" t="s">
        <v>886</v>
      </c>
      <c r="I6" s="935" t="s">
        <v>220</v>
      </c>
      <c r="J6" s="933" t="s">
        <v>887</v>
      </c>
      <c r="K6" s="933" t="s">
        <v>888</v>
      </c>
      <c r="L6" s="933" t="s">
        <v>889</v>
      </c>
      <c r="M6" s="935" t="s">
        <v>220</v>
      </c>
      <c r="N6" s="931"/>
      <c r="P6" s="931"/>
      <c r="Q6" s="931"/>
      <c r="R6" s="931"/>
      <c r="S6" s="931"/>
    </row>
    <row r="7" spans="1:19" s="186" customFormat="1" ht="22.5" customHeight="1">
      <c r="A7" s="936" t="s">
        <v>358</v>
      </c>
      <c r="B7" s="777">
        <v>289</v>
      </c>
      <c r="C7" s="937">
        <v>268840</v>
      </c>
      <c r="D7" s="938">
        <v>269994</v>
      </c>
      <c r="E7" s="938">
        <v>23391</v>
      </c>
      <c r="F7" s="938">
        <v>35689</v>
      </c>
      <c r="G7" s="938">
        <v>347</v>
      </c>
      <c r="H7" s="938">
        <v>351</v>
      </c>
      <c r="I7" s="939">
        <f>SUM(C7:H7)</f>
        <v>598612</v>
      </c>
      <c r="J7" s="937">
        <v>29296</v>
      </c>
      <c r="K7" s="938">
        <v>5076</v>
      </c>
      <c r="L7" s="938">
        <v>108370</v>
      </c>
      <c r="M7" s="939">
        <f>SUM(J7:L7)</f>
        <v>142742</v>
      </c>
      <c r="N7" s="204"/>
      <c r="O7" s="204"/>
      <c r="P7" s="204"/>
      <c r="Q7" s="204"/>
      <c r="R7" s="204"/>
      <c r="S7" s="204"/>
    </row>
    <row r="8" spans="1:19" s="186" customFormat="1" ht="22.5" customHeight="1">
      <c r="A8" s="936" t="s">
        <v>890</v>
      </c>
      <c r="B8" s="777">
        <v>289</v>
      </c>
      <c r="C8" s="937">
        <v>263746</v>
      </c>
      <c r="D8" s="938">
        <v>271489</v>
      </c>
      <c r="E8" s="938">
        <v>24051</v>
      </c>
      <c r="F8" s="938">
        <v>33044</v>
      </c>
      <c r="G8" s="938">
        <v>481</v>
      </c>
      <c r="H8" s="938">
        <v>356</v>
      </c>
      <c r="I8" s="939">
        <v>593167</v>
      </c>
      <c r="J8" s="937">
        <v>29687</v>
      </c>
      <c r="K8" s="938">
        <v>4505</v>
      </c>
      <c r="L8" s="938">
        <v>108839</v>
      </c>
      <c r="M8" s="939">
        <v>143031</v>
      </c>
      <c r="N8" s="204"/>
      <c r="O8" s="204"/>
      <c r="P8" s="204"/>
      <c r="Q8" s="204"/>
      <c r="R8" s="204"/>
      <c r="S8" s="204"/>
    </row>
    <row r="9" spans="1:19" s="186" customFormat="1" ht="22.5" customHeight="1">
      <c r="A9" s="936" t="s">
        <v>891</v>
      </c>
      <c r="B9" s="777">
        <v>289</v>
      </c>
      <c r="C9" s="937">
        <v>259459</v>
      </c>
      <c r="D9" s="938">
        <v>272625</v>
      </c>
      <c r="E9" s="938">
        <v>26239</v>
      </c>
      <c r="F9" s="938">
        <v>30878</v>
      </c>
      <c r="G9" s="938">
        <v>370</v>
      </c>
      <c r="H9" s="938">
        <v>471</v>
      </c>
      <c r="I9" s="939">
        <v>590042</v>
      </c>
      <c r="J9" s="937">
        <v>29868</v>
      </c>
      <c r="K9" s="938">
        <v>4677</v>
      </c>
      <c r="L9" s="938">
        <v>111313</v>
      </c>
      <c r="M9" s="939">
        <v>145858</v>
      </c>
      <c r="N9" s="204"/>
      <c r="O9" s="204"/>
      <c r="P9" s="204"/>
      <c r="Q9" s="204"/>
      <c r="R9" s="204"/>
      <c r="S9" s="204"/>
    </row>
    <row r="10" spans="1:19" s="186" customFormat="1" ht="22.5" customHeight="1">
      <c r="A10" s="936" t="s">
        <v>892</v>
      </c>
      <c r="B10" s="777">
        <v>290</v>
      </c>
      <c r="C10" s="937">
        <v>260632</v>
      </c>
      <c r="D10" s="938">
        <v>292754</v>
      </c>
      <c r="E10" s="938">
        <v>26922</v>
      </c>
      <c r="F10" s="938">
        <v>32184</v>
      </c>
      <c r="G10" s="938">
        <v>386</v>
      </c>
      <c r="H10" s="938">
        <v>361</v>
      </c>
      <c r="I10" s="939">
        <v>613239</v>
      </c>
      <c r="J10" s="937">
        <v>31357</v>
      </c>
      <c r="K10" s="938">
        <v>5220</v>
      </c>
      <c r="L10" s="938">
        <v>115526</v>
      </c>
      <c r="M10" s="939">
        <v>152103</v>
      </c>
      <c r="N10" s="204"/>
      <c r="O10" s="204"/>
      <c r="P10" s="204"/>
      <c r="Q10" s="204"/>
      <c r="R10" s="204"/>
      <c r="S10" s="204"/>
    </row>
    <row r="11" spans="1:19" s="186" customFormat="1" ht="22.5" customHeight="1" thickBot="1">
      <c r="A11" s="940" t="s">
        <v>362</v>
      </c>
      <c r="B11" s="786">
        <v>284</v>
      </c>
      <c r="C11" s="941">
        <v>249526</v>
      </c>
      <c r="D11" s="942">
        <v>305970</v>
      </c>
      <c r="E11" s="942">
        <v>26065</v>
      </c>
      <c r="F11" s="942">
        <v>28834</v>
      </c>
      <c r="G11" s="942">
        <v>297</v>
      </c>
      <c r="H11" s="942">
        <v>417</v>
      </c>
      <c r="I11" s="943">
        <v>611109</v>
      </c>
      <c r="J11" s="941">
        <v>33914</v>
      </c>
      <c r="K11" s="942">
        <v>4883</v>
      </c>
      <c r="L11" s="942">
        <v>114290</v>
      </c>
      <c r="M11" s="943">
        <v>153087</v>
      </c>
      <c r="N11" s="204"/>
      <c r="O11" s="204"/>
      <c r="P11" s="204"/>
      <c r="Q11" s="204"/>
      <c r="R11" s="204"/>
      <c r="S11" s="204"/>
    </row>
    <row r="12" spans="1:13" s="186" customFormat="1" ht="7.5" customHeight="1">
      <c r="A12" s="944"/>
      <c r="B12" s="194"/>
      <c r="C12" s="194"/>
      <c r="D12" s="194"/>
      <c r="E12" s="194"/>
      <c r="F12" s="194"/>
      <c r="G12" s="194"/>
      <c r="H12" s="194"/>
      <c r="I12" s="202"/>
      <c r="J12" s="194"/>
      <c r="K12" s="194"/>
      <c r="L12" s="194"/>
      <c r="M12" s="194"/>
    </row>
    <row r="13" spans="1:13" s="186" customFormat="1" ht="18.75" customHeight="1">
      <c r="A13" s="717" t="s">
        <v>893</v>
      </c>
      <c r="F13" s="222"/>
      <c r="G13" s="222"/>
      <c r="H13" s="204"/>
      <c r="I13" s="204"/>
      <c r="J13" s="945" t="s">
        <v>877</v>
      </c>
      <c r="K13" s="456"/>
      <c r="L13" s="194"/>
      <c r="M13" s="194"/>
    </row>
    <row r="14" spans="1:13" s="204" customFormat="1" ht="6" customHeight="1" thickBot="1">
      <c r="A14" s="930"/>
      <c r="B14" s="930"/>
      <c r="C14" s="930"/>
      <c r="D14" s="930"/>
      <c r="E14" s="930"/>
      <c r="F14" s="930"/>
      <c r="G14" s="930"/>
      <c r="H14" s="930"/>
      <c r="I14" s="930"/>
      <c r="J14" s="568"/>
      <c r="K14" s="568"/>
      <c r="L14" s="194"/>
      <c r="M14" s="194"/>
    </row>
    <row r="15" spans="1:13" s="186" customFormat="1" ht="17.25" customHeight="1">
      <c r="A15" s="1564" t="s">
        <v>421</v>
      </c>
      <c r="B15" s="1565"/>
      <c r="C15" s="1385" t="s">
        <v>879</v>
      </c>
      <c r="D15" s="1387"/>
      <c r="E15" s="1387"/>
      <c r="F15" s="1386"/>
      <c r="G15" s="1385" t="s">
        <v>880</v>
      </c>
      <c r="H15" s="1387"/>
      <c r="I15" s="1387"/>
      <c r="J15" s="1387"/>
      <c r="K15" s="1387"/>
      <c r="L15" s="931"/>
      <c r="M15" s="454"/>
    </row>
    <row r="16" spans="1:13" s="186" customFormat="1" ht="17.25" customHeight="1">
      <c r="A16" s="1566"/>
      <c r="B16" s="1384"/>
      <c r="C16" s="515" t="s">
        <v>881</v>
      </c>
      <c r="D16" s="515" t="s">
        <v>882</v>
      </c>
      <c r="E16" s="515" t="s">
        <v>894</v>
      </c>
      <c r="F16" s="935" t="s">
        <v>220</v>
      </c>
      <c r="G16" s="1571" t="s">
        <v>887</v>
      </c>
      <c r="H16" s="1572"/>
      <c r="I16" s="933" t="s">
        <v>888</v>
      </c>
      <c r="J16" s="933" t="s">
        <v>889</v>
      </c>
      <c r="K16" s="935" t="s">
        <v>220</v>
      </c>
      <c r="L16" s="931"/>
      <c r="M16" s="454"/>
    </row>
    <row r="17" spans="1:13" s="186" customFormat="1" ht="17.25" customHeight="1">
      <c r="A17" s="1558" t="s">
        <v>895</v>
      </c>
      <c r="B17" s="1559"/>
      <c r="C17" s="946">
        <v>1312</v>
      </c>
      <c r="D17" s="947">
        <v>20335</v>
      </c>
      <c r="E17" s="947">
        <v>41</v>
      </c>
      <c r="F17" s="948">
        <f>SUM(C17:E17)</f>
        <v>21688</v>
      </c>
      <c r="G17" s="1569">
        <v>9106</v>
      </c>
      <c r="H17" s="1570"/>
      <c r="I17" s="947">
        <v>12</v>
      </c>
      <c r="J17" s="947">
        <v>333</v>
      </c>
      <c r="K17" s="948">
        <f>SUM(G17:J17)</f>
        <v>9451</v>
      </c>
      <c r="L17" s="204"/>
      <c r="M17" s="454"/>
    </row>
    <row r="18" spans="1:13" s="186" customFormat="1" ht="17.25" customHeight="1">
      <c r="A18" s="1439" t="s">
        <v>896</v>
      </c>
      <c r="B18" s="1440"/>
      <c r="C18" s="946">
        <v>1261</v>
      </c>
      <c r="D18" s="947">
        <v>20112</v>
      </c>
      <c r="E18" s="949">
        <v>22</v>
      </c>
      <c r="F18" s="948">
        <v>21395</v>
      </c>
      <c r="G18" s="1569">
        <v>8779</v>
      </c>
      <c r="H18" s="1570"/>
      <c r="I18" s="947">
        <v>8</v>
      </c>
      <c r="J18" s="947">
        <v>323</v>
      </c>
      <c r="K18" s="948">
        <v>9110</v>
      </c>
      <c r="L18" s="204"/>
      <c r="M18" s="454"/>
    </row>
    <row r="19" spans="1:13" s="186" customFormat="1" ht="17.25" customHeight="1">
      <c r="A19" s="1439" t="s">
        <v>897</v>
      </c>
      <c r="B19" s="1440"/>
      <c r="C19" s="946">
        <v>981</v>
      </c>
      <c r="D19" s="947">
        <v>19075</v>
      </c>
      <c r="E19" s="947">
        <v>17</v>
      </c>
      <c r="F19" s="948">
        <v>20073</v>
      </c>
      <c r="G19" s="1569">
        <v>9111</v>
      </c>
      <c r="H19" s="1570"/>
      <c r="I19" s="947">
        <v>33</v>
      </c>
      <c r="J19" s="947">
        <v>350</v>
      </c>
      <c r="K19" s="948">
        <v>9494</v>
      </c>
      <c r="L19" s="204"/>
      <c r="M19" s="454"/>
    </row>
    <row r="20" spans="1:13" s="186" customFormat="1" ht="17.25" customHeight="1">
      <c r="A20" s="1439" t="s">
        <v>898</v>
      </c>
      <c r="B20" s="1440"/>
      <c r="C20" s="946">
        <v>1138</v>
      </c>
      <c r="D20" s="947">
        <v>18349</v>
      </c>
      <c r="E20" s="947">
        <v>19</v>
      </c>
      <c r="F20" s="948">
        <v>19506</v>
      </c>
      <c r="G20" s="1569">
        <v>8636</v>
      </c>
      <c r="H20" s="1570"/>
      <c r="I20" s="947">
        <v>18</v>
      </c>
      <c r="J20" s="947">
        <v>410</v>
      </c>
      <c r="K20" s="948">
        <v>9064</v>
      </c>
      <c r="L20" s="204"/>
      <c r="M20" s="454"/>
    </row>
    <row r="21" spans="1:13" s="186" customFormat="1" ht="17.25" customHeight="1" thickBot="1">
      <c r="A21" s="1552" t="s">
        <v>899</v>
      </c>
      <c r="B21" s="1553"/>
      <c r="C21" s="950">
        <v>929</v>
      </c>
      <c r="D21" s="951">
        <v>19365</v>
      </c>
      <c r="E21" s="951">
        <v>32</v>
      </c>
      <c r="F21" s="952">
        <v>20326</v>
      </c>
      <c r="G21" s="1562">
        <v>9542</v>
      </c>
      <c r="H21" s="1563"/>
      <c r="I21" s="951">
        <v>18</v>
      </c>
      <c r="J21" s="951">
        <v>313</v>
      </c>
      <c r="K21" s="952">
        <v>9873</v>
      </c>
      <c r="L21" s="204"/>
      <c r="M21" s="454"/>
    </row>
    <row r="22" spans="4:13" s="186" customFormat="1" ht="7.5" customHeight="1">
      <c r="D22" s="194"/>
      <c r="E22" s="194"/>
      <c r="L22" s="194"/>
      <c r="M22" s="194"/>
    </row>
    <row r="23" spans="1:13" s="186" customFormat="1" ht="18.75" customHeight="1">
      <c r="A23" s="717" t="s">
        <v>788</v>
      </c>
      <c r="F23" s="222"/>
      <c r="G23" s="222"/>
      <c r="I23" s="302"/>
      <c r="K23" s="445"/>
      <c r="L23" s="945"/>
      <c r="M23" s="411" t="s">
        <v>900</v>
      </c>
    </row>
    <row r="24" spans="1:13" s="186" customFormat="1" ht="8.25" customHeight="1" thickBot="1">
      <c r="A24" s="568"/>
      <c r="B24" s="568"/>
      <c r="C24" s="568"/>
      <c r="D24" s="568"/>
      <c r="E24" s="568"/>
      <c r="F24" s="568"/>
      <c r="G24" s="930"/>
      <c r="H24" s="930"/>
      <c r="I24" s="930"/>
      <c r="J24" s="930"/>
      <c r="K24" s="568"/>
      <c r="L24" s="787"/>
      <c r="M24" s="454"/>
    </row>
    <row r="25" spans="1:15" s="186" customFormat="1" ht="17.25" customHeight="1">
      <c r="A25" s="1564" t="s">
        <v>421</v>
      </c>
      <c r="B25" s="1565"/>
      <c r="C25" s="1567" t="s">
        <v>878</v>
      </c>
      <c r="D25" s="1385" t="s">
        <v>879</v>
      </c>
      <c r="E25" s="1387"/>
      <c r="F25" s="1387"/>
      <c r="G25" s="1387"/>
      <c r="H25" s="1387"/>
      <c r="I25" s="1386"/>
      <c r="J25" s="1385" t="s">
        <v>880</v>
      </c>
      <c r="K25" s="1387"/>
      <c r="L25" s="1387"/>
      <c r="M25" s="1387"/>
      <c r="N25" s="454"/>
      <c r="O25" s="953"/>
    </row>
    <row r="26" spans="1:14" s="186" customFormat="1" ht="17.25" customHeight="1">
      <c r="A26" s="1566"/>
      <c r="B26" s="1384"/>
      <c r="C26" s="1568"/>
      <c r="D26" s="515" t="s">
        <v>881</v>
      </c>
      <c r="E26" s="515" t="s">
        <v>882</v>
      </c>
      <c r="F26" s="515" t="s">
        <v>883</v>
      </c>
      <c r="G26" s="1438" t="s">
        <v>901</v>
      </c>
      <c r="H26" s="1557"/>
      <c r="I26" s="935" t="s">
        <v>220</v>
      </c>
      <c r="J26" s="933" t="s">
        <v>887</v>
      </c>
      <c r="K26" s="933" t="s">
        <v>888</v>
      </c>
      <c r="L26" s="933" t="s">
        <v>889</v>
      </c>
      <c r="M26" s="935" t="s">
        <v>220</v>
      </c>
      <c r="N26" s="454"/>
    </row>
    <row r="27" spans="1:14" s="186" customFormat="1" ht="17.25" customHeight="1">
      <c r="A27" s="1558" t="s">
        <v>895</v>
      </c>
      <c r="B27" s="1559"/>
      <c r="C27" s="954">
        <v>287</v>
      </c>
      <c r="D27" s="937">
        <v>113555</v>
      </c>
      <c r="E27" s="938">
        <v>83060</v>
      </c>
      <c r="F27" s="938">
        <v>8821</v>
      </c>
      <c r="G27" s="1560">
        <v>24147</v>
      </c>
      <c r="H27" s="1560"/>
      <c r="I27" s="955">
        <v>229583</v>
      </c>
      <c r="J27" s="937">
        <v>9427</v>
      </c>
      <c r="K27" s="938">
        <v>1802</v>
      </c>
      <c r="L27" s="938">
        <v>38501</v>
      </c>
      <c r="M27" s="939">
        <f>SUM(J27:L27)</f>
        <v>49730</v>
      </c>
      <c r="N27" s="454"/>
    </row>
    <row r="28" spans="1:14" s="186" customFormat="1" ht="17.25" customHeight="1">
      <c r="A28" s="1439" t="s">
        <v>896</v>
      </c>
      <c r="B28" s="1440"/>
      <c r="C28" s="954">
        <v>288</v>
      </c>
      <c r="D28" s="937">
        <v>108210</v>
      </c>
      <c r="E28" s="938">
        <v>79890</v>
      </c>
      <c r="F28" s="938">
        <v>8320</v>
      </c>
      <c r="G28" s="1551">
        <v>23381</v>
      </c>
      <c r="H28" s="1551"/>
      <c r="I28" s="956">
        <v>219801</v>
      </c>
      <c r="J28" s="937">
        <v>8571</v>
      </c>
      <c r="K28" s="938">
        <v>1735</v>
      </c>
      <c r="L28" s="938">
        <v>37221</v>
      </c>
      <c r="M28" s="939">
        <v>47527</v>
      </c>
      <c r="N28" s="454"/>
    </row>
    <row r="29" spans="1:14" s="186" customFormat="1" ht="17.25" customHeight="1">
      <c r="A29" s="1439" t="s">
        <v>902</v>
      </c>
      <c r="B29" s="1440"/>
      <c r="C29" s="954">
        <v>286</v>
      </c>
      <c r="D29" s="937">
        <v>104559</v>
      </c>
      <c r="E29" s="938">
        <v>77643</v>
      </c>
      <c r="F29" s="938">
        <v>7379</v>
      </c>
      <c r="G29" s="1551">
        <v>21100</v>
      </c>
      <c r="H29" s="1551"/>
      <c r="I29" s="956">
        <v>210681</v>
      </c>
      <c r="J29" s="937">
        <v>7683</v>
      </c>
      <c r="K29" s="938">
        <v>1745</v>
      </c>
      <c r="L29" s="938">
        <v>36022</v>
      </c>
      <c r="M29" s="939">
        <v>45450</v>
      </c>
      <c r="N29" s="454"/>
    </row>
    <row r="30" spans="1:14" s="186" customFormat="1" ht="17.25" customHeight="1">
      <c r="A30" s="1439" t="s">
        <v>903</v>
      </c>
      <c r="B30" s="1440"/>
      <c r="C30" s="954">
        <v>288</v>
      </c>
      <c r="D30" s="937">
        <v>99191</v>
      </c>
      <c r="E30" s="938">
        <v>81512</v>
      </c>
      <c r="F30" s="938">
        <v>7525</v>
      </c>
      <c r="G30" s="1551">
        <v>21968</v>
      </c>
      <c r="H30" s="1551"/>
      <c r="I30" s="956">
        <v>210196</v>
      </c>
      <c r="J30" s="937">
        <v>8046</v>
      </c>
      <c r="K30" s="938">
        <v>1695</v>
      </c>
      <c r="L30" s="938">
        <v>35539</v>
      </c>
      <c r="M30" s="939">
        <v>45280</v>
      </c>
      <c r="N30" s="454"/>
    </row>
    <row r="31" spans="1:14" s="186" customFormat="1" ht="17.25" customHeight="1" thickBot="1">
      <c r="A31" s="1552" t="s">
        <v>904</v>
      </c>
      <c r="B31" s="1553"/>
      <c r="C31" s="957">
        <v>285</v>
      </c>
      <c r="D31" s="941">
        <v>89612</v>
      </c>
      <c r="E31" s="942">
        <v>75974</v>
      </c>
      <c r="F31" s="942">
        <v>6635</v>
      </c>
      <c r="G31" s="1554">
        <v>17798</v>
      </c>
      <c r="H31" s="1554"/>
      <c r="I31" s="958">
        <v>190019</v>
      </c>
      <c r="J31" s="941">
        <v>7973</v>
      </c>
      <c r="K31" s="942">
        <v>1336</v>
      </c>
      <c r="L31" s="942">
        <v>33203</v>
      </c>
      <c r="M31" s="943">
        <v>42512</v>
      </c>
      <c r="N31" s="454"/>
    </row>
    <row r="32" spans="1:13" s="186" customFormat="1" ht="17.25" customHeight="1">
      <c r="A32" s="959"/>
      <c r="B32" s="773"/>
      <c r="C32" s="960"/>
      <c r="D32" s="960"/>
      <c r="E32" s="960"/>
      <c r="F32" s="960"/>
      <c r="G32" s="960"/>
      <c r="H32" s="960"/>
      <c r="I32" s="960"/>
      <c r="J32" s="960"/>
      <c r="K32" s="960"/>
      <c r="L32" s="773"/>
      <c r="M32" s="773"/>
    </row>
    <row r="33" spans="1:13" s="186" customFormat="1" ht="6.75" customHeight="1">
      <c r="A33" s="194"/>
      <c r="B33" s="194"/>
      <c r="C33" s="194"/>
      <c r="D33" s="194"/>
      <c r="E33" s="194"/>
      <c r="F33" s="194"/>
      <c r="J33" s="194"/>
      <c r="K33" s="194"/>
      <c r="L33" s="194"/>
      <c r="M33" s="194"/>
    </row>
    <row r="34" spans="1:13" s="186" customFormat="1" ht="18" customHeight="1">
      <c r="A34" s="717" t="s">
        <v>905</v>
      </c>
      <c r="F34" s="222"/>
      <c r="G34" s="222"/>
      <c r="H34" s="204"/>
      <c r="I34" s="204"/>
      <c r="J34" s="945" t="s">
        <v>877</v>
      </c>
      <c r="K34" s="456"/>
      <c r="L34" s="194"/>
      <c r="M34" s="194"/>
    </row>
    <row r="35" spans="1:13" s="186" customFormat="1" ht="9" customHeight="1" thickBot="1">
      <c r="A35" s="930"/>
      <c r="B35" s="930"/>
      <c r="C35" s="930"/>
      <c r="D35" s="930"/>
      <c r="E35" s="930"/>
      <c r="F35" s="930"/>
      <c r="G35" s="930"/>
      <c r="H35" s="930"/>
      <c r="I35" s="930"/>
      <c r="J35" s="568"/>
      <c r="K35" s="568"/>
      <c r="L35" s="194"/>
      <c r="M35" s="194"/>
    </row>
    <row r="36" spans="1:13" s="186" customFormat="1" ht="17.25" customHeight="1">
      <c r="A36" s="1564" t="s">
        <v>421</v>
      </c>
      <c r="B36" s="1565"/>
      <c r="C36" s="1385" t="s">
        <v>879</v>
      </c>
      <c r="D36" s="1387"/>
      <c r="E36" s="1387"/>
      <c r="F36" s="1386"/>
      <c r="G36" s="1385" t="s">
        <v>880</v>
      </c>
      <c r="H36" s="1387"/>
      <c r="I36" s="1387"/>
      <c r="J36" s="1387"/>
      <c r="K36" s="1387"/>
      <c r="L36" s="194"/>
      <c r="M36" s="454"/>
    </row>
    <row r="37" spans="1:13" s="186" customFormat="1" ht="17.25" customHeight="1">
      <c r="A37" s="1566"/>
      <c r="B37" s="1384"/>
      <c r="C37" s="515" t="s">
        <v>881</v>
      </c>
      <c r="D37" s="515" t="s">
        <v>882</v>
      </c>
      <c r="E37" s="515" t="s">
        <v>894</v>
      </c>
      <c r="F37" s="935" t="s">
        <v>220</v>
      </c>
      <c r="G37" s="1571" t="s">
        <v>887</v>
      </c>
      <c r="H37" s="1572"/>
      <c r="I37" s="933" t="s">
        <v>888</v>
      </c>
      <c r="J37" s="933" t="s">
        <v>889</v>
      </c>
      <c r="K37" s="935" t="s">
        <v>220</v>
      </c>
      <c r="L37" s="194"/>
      <c r="M37" s="454"/>
    </row>
    <row r="38" spans="1:13" s="186" customFormat="1" ht="17.25" customHeight="1">
      <c r="A38" s="1558" t="s">
        <v>895</v>
      </c>
      <c r="B38" s="1559"/>
      <c r="C38" s="946">
        <v>1168</v>
      </c>
      <c r="D38" s="947">
        <v>9434</v>
      </c>
      <c r="E38" s="947">
        <v>239</v>
      </c>
      <c r="F38" s="948">
        <f>SUM(C38:E38)</f>
        <v>10841</v>
      </c>
      <c r="G38" s="1569">
        <v>3968</v>
      </c>
      <c r="H38" s="1570"/>
      <c r="I38" s="947">
        <v>1</v>
      </c>
      <c r="J38" s="947">
        <v>433</v>
      </c>
      <c r="K38" s="948">
        <f>SUM(G38:J38)</f>
        <v>4402</v>
      </c>
      <c r="L38" s="194"/>
      <c r="M38" s="454"/>
    </row>
    <row r="39" spans="1:13" s="186" customFormat="1" ht="17.25" customHeight="1">
      <c r="A39" s="1439" t="s">
        <v>896</v>
      </c>
      <c r="B39" s="1440"/>
      <c r="C39" s="946">
        <v>1358</v>
      </c>
      <c r="D39" s="947">
        <v>9440</v>
      </c>
      <c r="E39" s="947">
        <v>190</v>
      </c>
      <c r="F39" s="948">
        <f>SUM(C39:E39)</f>
        <v>10988</v>
      </c>
      <c r="G39" s="1569">
        <v>4044</v>
      </c>
      <c r="H39" s="1570"/>
      <c r="I39" s="947">
        <v>7</v>
      </c>
      <c r="J39" s="947">
        <v>433</v>
      </c>
      <c r="K39" s="948">
        <v>4484</v>
      </c>
      <c r="L39" s="194"/>
      <c r="M39" s="454"/>
    </row>
    <row r="40" spans="1:13" s="186" customFormat="1" ht="17.25" customHeight="1">
      <c r="A40" s="1439" t="s">
        <v>906</v>
      </c>
      <c r="B40" s="1440"/>
      <c r="C40" s="946">
        <v>1130</v>
      </c>
      <c r="D40" s="947">
        <v>8036</v>
      </c>
      <c r="E40" s="947">
        <f>F40-SUM(C40:D40)</f>
        <v>218</v>
      </c>
      <c r="F40" s="948">
        <v>9384</v>
      </c>
      <c r="G40" s="1569">
        <v>3560</v>
      </c>
      <c r="H40" s="1570"/>
      <c r="I40" s="947">
        <v>21</v>
      </c>
      <c r="J40" s="947">
        <v>340</v>
      </c>
      <c r="K40" s="948">
        <v>3921</v>
      </c>
      <c r="L40" s="194"/>
      <c r="M40" s="454"/>
    </row>
    <row r="41" spans="1:13" s="186" customFormat="1" ht="17.25" customHeight="1">
      <c r="A41" s="1439" t="s">
        <v>903</v>
      </c>
      <c r="B41" s="1440"/>
      <c r="C41" s="946">
        <v>1387</v>
      </c>
      <c r="D41" s="947">
        <v>8630</v>
      </c>
      <c r="E41" s="947">
        <v>178</v>
      </c>
      <c r="F41" s="948">
        <v>10195</v>
      </c>
      <c r="G41" s="1569">
        <v>3721</v>
      </c>
      <c r="H41" s="1570"/>
      <c r="I41" s="947">
        <v>6</v>
      </c>
      <c r="J41" s="947">
        <v>363</v>
      </c>
      <c r="K41" s="948">
        <v>4090</v>
      </c>
      <c r="L41" s="194"/>
      <c r="M41" s="454"/>
    </row>
    <row r="42" spans="1:13" s="186" customFormat="1" ht="17.25" customHeight="1" thickBot="1">
      <c r="A42" s="1552" t="s">
        <v>907</v>
      </c>
      <c r="B42" s="1553"/>
      <c r="C42" s="950">
        <v>1361</v>
      </c>
      <c r="D42" s="951">
        <v>9324</v>
      </c>
      <c r="E42" s="951">
        <v>303</v>
      </c>
      <c r="F42" s="952">
        <v>10988</v>
      </c>
      <c r="G42" s="1562">
        <v>4272</v>
      </c>
      <c r="H42" s="1563"/>
      <c r="I42" s="951">
        <v>6</v>
      </c>
      <c r="J42" s="951">
        <v>355</v>
      </c>
      <c r="K42" s="952">
        <v>4633</v>
      </c>
      <c r="L42" s="194"/>
      <c r="M42" s="454"/>
    </row>
    <row r="43" spans="1:13" s="186" customFormat="1" ht="17.25" customHeight="1">
      <c r="A43" s="959"/>
      <c r="B43" s="773"/>
      <c r="C43" s="454"/>
      <c r="D43" s="960"/>
      <c r="E43" s="454"/>
      <c r="F43" s="454"/>
      <c r="G43" s="773"/>
      <c r="H43" s="454"/>
      <c r="I43" s="454"/>
      <c r="J43" s="960"/>
      <c r="K43" s="454"/>
      <c r="L43" s="454"/>
      <c r="M43" s="960"/>
    </row>
    <row r="44" spans="1:13" s="186" customFormat="1" ht="7.5" customHeight="1">
      <c r="A44" s="231"/>
      <c r="B44" s="210"/>
      <c r="C44" s="210"/>
      <c r="D44" s="210"/>
      <c r="E44" s="210"/>
      <c r="F44" s="244"/>
      <c r="G44" s="194"/>
      <c r="H44" s="194"/>
      <c r="I44" s="194"/>
      <c r="J44" s="194"/>
      <c r="K44" s="194"/>
      <c r="L44" s="244"/>
      <c r="M44" s="194"/>
    </row>
    <row r="45" spans="1:13" s="186" customFormat="1" ht="18.75" customHeight="1">
      <c r="A45" s="717" t="s">
        <v>790</v>
      </c>
      <c r="F45" s="222"/>
      <c r="G45" s="222"/>
      <c r="I45" s="302"/>
      <c r="K45" s="945"/>
      <c r="L45" s="945" t="s">
        <v>877</v>
      </c>
      <c r="M45" s="194"/>
    </row>
    <row r="46" spans="1:13" s="186" customFormat="1" ht="7.5" customHeight="1" thickBot="1">
      <c r="A46" s="568"/>
      <c r="B46" s="568"/>
      <c r="C46" s="568"/>
      <c r="D46" s="568"/>
      <c r="E46" s="568"/>
      <c r="F46" s="568"/>
      <c r="G46" s="568"/>
      <c r="H46" s="930"/>
      <c r="I46" s="930"/>
      <c r="J46" s="930"/>
      <c r="L46" s="776"/>
      <c r="M46" s="454"/>
    </row>
    <row r="47" spans="1:25" s="186" customFormat="1" ht="17.25" customHeight="1">
      <c r="A47" s="1564" t="s">
        <v>421</v>
      </c>
      <c r="B47" s="1565"/>
      <c r="C47" s="1567" t="s">
        <v>878</v>
      </c>
      <c r="D47" s="1385" t="s">
        <v>879</v>
      </c>
      <c r="E47" s="1387"/>
      <c r="F47" s="1387"/>
      <c r="G47" s="1387"/>
      <c r="H47" s="1387"/>
      <c r="I47" s="1386"/>
      <c r="J47" s="1385" t="s">
        <v>880</v>
      </c>
      <c r="K47" s="1387"/>
      <c r="L47" s="1387"/>
      <c r="M47" s="1387"/>
      <c r="N47" s="454"/>
      <c r="Q47" s="1555"/>
      <c r="R47" s="1555"/>
      <c r="S47" s="1555"/>
      <c r="T47" s="1555"/>
      <c r="U47" s="1555"/>
      <c r="V47" s="1555"/>
      <c r="W47" s="1555"/>
      <c r="X47" s="1555"/>
      <c r="Y47" s="1555"/>
    </row>
    <row r="48" spans="1:25" s="186" customFormat="1" ht="17.25" customHeight="1">
      <c r="A48" s="1566"/>
      <c r="B48" s="1384"/>
      <c r="C48" s="1568"/>
      <c r="D48" s="515" t="s">
        <v>881</v>
      </c>
      <c r="E48" s="515" t="s">
        <v>882</v>
      </c>
      <c r="F48" s="515" t="s">
        <v>883</v>
      </c>
      <c r="G48" s="1438" t="s">
        <v>901</v>
      </c>
      <c r="H48" s="1557"/>
      <c r="I48" s="935" t="s">
        <v>220</v>
      </c>
      <c r="J48" s="933" t="s">
        <v>887</v>
      </c>
      <c r="K48" s="933" t="s">
        <v>888</v>
      </c>
      <c r="L48" s="933" t="s">
        <v>889</v>
      </c>
      <c r="M48" s="935" t="s">
        <v>220</v>
      </c>
      <c r="N48" s="454"/>
      <c r="Q48" s="1556"/>
      <c r="R48" s="1556"/>
      <c r="S48" s="1556"/>
      <c r="T48" s="1556"/>
      <c r="U48" s="1556"/>
      <c r="V48" s="1556"/>
      <c r="W48" s="1556"/>
      <c r="X48" s="1556"/>
      <c r="Y48" s="1556"/>
    </row>
    <row r="49" spans="1:14" s="186" customFormat="1" ht="22.5" customHeight="1">
      <c r="A49" s="1558" t="s">
        <v>895</v>
      </c>
      <c r="B49" s="1559"/>
      <c r="C49" s="961">
        <v>286</v>
      </c>
      <c r="D49" s="937">
        <v>34533</v>
      </c>
      <c r="E49" s="938">
        <v>56851</v>
      </c>
      <c r="F49" s="938">
        <v>5004</v>
      </c>
      <c r="G49" s="1560">
        <v>10052</v>
      </c>
      <c r="H49" s="1561"/>
      <c r="I49" s="962">
        <v>106440</v>
      </c>
      <c r="J49" s="937">
        <v>5895</v>
      </c>
      <c r="K49" s="938">
        <v>815</v>
      </c>
      <c r="L49" s="938">
        <v>15842</v>
      </c>
      <c r="M49" s="939">
        <f>SUM(J49:L49)</f>
        <v>22552</v>
      </c>
      <c r="N49" s="454"/>
    </row>
    <row r="50" spans="1:14" s="186" customFormat="1" ht="22.5" customHeight="1">
      <c r="A50" s="1439" t="s">
        <v>896</v>
      </c>
      <c r="B50" s="1440"/>
      <c r="C50" s="961">
        <v>288</v>
      </c>
      <c r="D50" s="937">
        <v>33069</v>
      </c>
      <c r="E50" s="938">
        <v>51584</v>
      </c>
      <c r="F50" s="938">
        <v>5136</v>
      </c>
      <c r="G50" s="1551">
        <v>9631</v>
      </c>
      <c r="H50" s="1551"/>
      <c r="I50" s="956">
        <v>99420</v>
      </c>
      <c r="J50" s="937">
        <v>5205</v>
      </c>
      <c r="K50" s="938">
        <v>761</v>
      </c>
      <c r="L50" s="938">
        <v>15003</v>
      </c>
      <c r="M50" s="939">
        <v>20969</v>
      </c>
      <c r="N50" s="454"/>
    </row>
    <row r="51" spans="1:14" s="186" customFormat="1" ht="22.5" customHeight="1">
      <c r="A51" s="1439" t="s">
        <v>908</v>
      </c>
      <c r="B51" s="1440"/>
      <c r="C51" s="961">
        <v>287</v>
      </c>
      <c r="D51" s="937">
        <v>33157</v>
      </c>
      <c r="E51" s="938">
        <v>46202</v>
      </c>
      <c r="F51" s="938">
        <v>5080</v>
      </c>
      <c r="G51" s="1551">
        <v>8391</v>
      </c>
      <c r="H51" s="1551"/>
      <c r="I51" s="956">
        <v>92830</v>
      </c>
      <c r="J51" s="937">
        <v>4439</v>
      </c>
      <c r="K51" s="938">
        <v>493</v>
      </c>
      <c r="L51" s="938">
        <v>14732</v>
      </c>
      <c r="M51" s="939">
        <v>19664</v>
      </c>
      <c r="N51" s="454"/>
    </row>
    <row r="52" spans="1:14" s="186" customFormat="1" ht="22.5" customHeight="1">
      <c r="A52" s="1439" t="s">
        <v>903</v>
      </c>
      <c r="B52" s="1440"/>
      <c r="C52" s="961">
        <v>288</v>
      </c>
      <c r="D52" s="937">
        <v>32605</v>
      </c>
      <c r="E52" s="938">
        <v>47319</v>
      </c>
      <c r="F52" s="938">
        <v>5132</v>
      </c>
      <c r="G52" s="1551">
        <v>8190</v>
      </c>
      <c r="H52" s="1551"/>
      <c r="I52" s="956">
        <v>93246</v>
      </c>
      <c r="J52" s="937">
        <v>4367</v>
      </c>
      <c r="K52" s="938">
        <v>524</v>
      </c>
      <c r="L52" s="938">
        <v>14853</v>
      </c>
      <c r="M52" s="939">
        <v>19744</v>
      </c>
      <c r="N52" s="454"/>
    </row>
    <row r="53" spans="1:14" s="186" customFormat="1" ht="22.5" customHeight="1" thickBot="1">
      <c r="A53" s="1552" t="s">
        <v>909</v>
      </c>
      <c r="B53" s="1553"/>
      <c r="C53" s="963">
        <v>283</v>
      </c>
      <c r="D53" s="941">
        <v>30976</v>
      </c>
      <c r="E53" s="942">
        <v>46475</v>
      </c>
      <c r="F53" s="942">
        <v>4717</v>
      </c>
      <c r="G53" s="1554">
        <v>7495</v>
      </c>
      <c r="H53" s="1554"/>
      <c r="I53" s="958">
        <v>89663</v>
      </c>
      <c r="J53" s="941">
        <v>4170</v>
      </c>
      <c r="K53" s="942">
        <v>516</v>
      </c>
      <c r="L53" s="942">
        <v>14410</v>
      </c>
      <c r="M53" s="943">
        <v>19096</v>
      </c>
      <c r="N53" s="454"/>
    </row>
    <row r="54" spans="1:13" s="186" customFormat="1" ht="49.5" customHeight="1">
      <c r="A54" s="194"/>
      <c r="B54" s="194"/>
      <c r="C54" s="194"/>
      <c r="D54" s="194"/>
      <c r="E54" s="194"/>
      <c r="F54" s="194"/>
      <c r="J54" s="194"/>
      <c r="K54" s="194"/>
      <c r="L54" s="194"/>
      <c r="M54" s="194"/>
    </row>
    <row r="55" spans="1:14" ht="23.25" customHeight="1">
      <c r="A55" s="318"/>
      <c r="B55" s="318"/>
      <c r="C55" s="938"/>
      <c r="D55" s="318"/>
      <c r="E55" s="318"/>
      <c r="F55" s="318"/>
      <c r="N55" s="456"/>
    </row>
    <row r="56" spans="1:14" ht="23.25" customHeight="1">
      <c r="A56" s="528"/>
      <c r="B56" s="410"/>
      <c r="C56" s="821"/>
      <c r="D56" s="821"/>
      <c r="E56" s="821"/>
      <c r="F56" s="821"/>
      <c r="G56" s="821"/>
      <c r="H56" s="964"/>
      <c r="I56" s="964"/>
      <c r="J56" s="964"/>
      <c r="K56" s="964"/>
      <c r="L56" s="964"/>
      <c r="M56" s="821"/>
      <c r="N56" s="456"/>
    </row>
    <row r="57" spans="1:14" ht="23.25" customHeight="1">
      <c r="A57" s="965"/>
      <c r="B57" s="966"/>
      <c r="C57" s="967"/>
      <c r="D57" s="967"/>
      <c r="E57" s="967"/>
      <c r="F57" s="967"/>
      <c r="G57" s="967"/>
      <c r="H57" s="968"/>
      <c r="I57" s="968"/>
      <c r="J57" s="968"/>
      <c r="K57" s="968"/>
      <c r="L57" s="968"/>
      <c r="M57" s="969"/>
      <c r="N57" s="456"/>
    </row>
    <row r="58" spans="1:14" ht="23.25" customHeight="1">
      <c r="A58" s="410"/>
      <c r="B58" s="410"/>
      <c r="C58" s="410"/>
      <c r="D58" s="410"/>
      <c r="E58" s="410"/>
      <c r="F58" s="410"/>
      <c r="G58" s="410"/>
      <c r="H58" s="202"/>
      <c r="I58" s="410"/>
      <c r="J58" s="410"/>
      <c r="K58" s="202"/>
      <c r="L58" s="410"/>
      <c r="M58" s="410"/>
      <c r="N58" s="456"/>
    </row>
    <row r="59" spans="1:14" ht="23.25" customHeight="1">
      <c r="A59" s="410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56"/>
    </row>
    <row r="60" spans="1:14" ht="23.25" customHeight="1">
      <c r="A60" s="410"/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56"/>
    </row>
    <row r="61" spans="1:14" ht="23.25" customHeight="1">
      <c r="A61" s="456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</row>
    <row r="62" spans="1:14" ht="23.25" customHeight="1">
      <c r="A62" s="456"/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</row>
    <row r="63" spans="1:14" ht="23.25" customHeight="1">
      <c r="A63" s="456"/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</row>
    <row r="64" spans="1:14" ht="23.25" customHeight="1">
      <c r="A64" s="456"/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</row>
    <row r="65" spans="1:14" ht="23.25" customHeight="1">
      <c r="A65" s="456"/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</row>
    <row r="66" spans="1:14" ht="23.25" customHeight="1">
      <c r="A66" s="456"/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</row>
    <row r="67" spans="1:14" ht="23.25" customHeight="1">
      <c r="A67" s="456"/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</row>
    <row r="68" spans="1:14" ht="23.25" customHeight="1">
      <c r="A68" s="456"/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</row>
    <row r="69" spans="1:14" ht="23.25" customHeight="1">
      <c r="A69" s="456"/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</row>
  </sheetData>
  <sheetProtection/>
  <mergeCells count="63">
    <mergeCell ref="A5:A6"/>
    <mergeCell ref="B5:B6"/>
    <mergeCell ref="C5:I5"/>
    <mergeCell ref="J5:M5"/>
    <mergeCell ref="A15:B16"/>
    <mergeCell ref="C15:F15"/>
    <mergeCell ref="G15:K15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5:B26"/>
    <mergeCell ref="C25:C26"/>
    <mergeCell ref="D25:I25"/>
    <mergeCell ref="J25:M25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6:B37"/>
    <mergeCell ref="C36:F36"/>
    <mergeCell ref="G36:K36"/>
    <mergeCell ref="G37:H37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7:B48"/>
    <mergeCell ref="C47:C48"/>
    <mergeCell ref="D47:I47"/>
    <mergeCell ref="J47:M47"/>
    <mergeCell ref="Q47:Y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</mergeCells>
  <printOptions/>
  <pageMargins left="0.67" right="0.7480314960629921" top="0.7874015748031497" bottom="0.7874015748031497" header="0.2" footer="0"/>
  <pageSetup firstPageNumber="190" useFirstPageNumber="1" fitToHeight="1" fitToWidth="1" horizontalDpi="600" verticalDpi="600" orientation="portrait" pageOrder="overThenDown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89"/>
  <sheetViews>
    <sheetView view="pageBreakPreview" zoomScaleSheetLayoutView="100" zoomScalePageLayoutView="0" workbookViewId="0" topLeftCell="A22">
      <selection activeCell="A50" sqref="A50:B50"/>
    </sheetView>
  </sheetViews>
  <sheetFormatPr defaultColWidth="11.875" defaultRowHeight="16.5" customHeight="1"/>
  <cols>
    <col min="1" max="11" width="8.875" style="186" customWidth="1"/>
    <col min="12" max="12" width="4.625" style="248" customWidth="1"/>
    <col min="13" max="13" width="9.50390625" style="248" customWidth="1"/>
    <col min="14" max="14" width="8.375" style="248" customWidth="1"/>
    <col min="15" max="15" width="8.625" style="248" customWidth="1"/>
    <col min="16" max="16" width="10.625" style="248" customWidth="1"/>
    <col min="17" max="17" width="12.875" style="248" customWidth="1"/>
    <col min="18" max="18" width="11.875" style="248" customWidth="1"/>
    <col min="19" max="19" width="12.625" style="248" customWidth="1"/>
    <col min="20" max="21" width="10.50390625" style="248" customWidth="1"/>
    <col min="22" max="16384" width="11.875" style="248" customWidth="1"/>
  </cols>
  <sheetData>
    <row r="1" spans="1:21" ht="19.5" customHeight="1">
      <c r="A1" s="717" t="s">
        <v>735</v>
      </c>
      <c r="K1" s="718"/>
      <c r="R1" s="460"/>
      <c r="S1" s="460"/>
      <c r="T1" s="460"/>
      <c r="U1" s="460"/>
    </row>
    <row r="2" spans="1:11" ht="12.75" customHeight="1" thickBot="1">
      <c r="A2" s="717"/>
      <c r="D2" s="249"/>
      <c r="K2" s="719" t="s">
        <v>736</v>
      </c>
    </row>
    <row r="3" spans="1:11" ht="15.75" customHeight="1">
      <c r="A3" s="1121" t="s">
        <v>737</v>
      </c>
      <c r="B3" s="1421"/>
      <c r="C3" s="1281" t="s">
        <v>738</v>
      </c>
      <c r="D3" s="1134"/>
      <c r="E3" s="1134"/>
      <c r="F3" s="1281" t="s">
        <v>739</v>
      </c>
      <c r="G3" s="1134"/>
      <c r="H3" s="1422"/>
      <c r="I3" s="1281" t="s">
        <v>740</v>
      </c>
      <c r="J3" s="1134"/>
      <c r="K3" s="1134"/>
    </row>
    <row r="4" spans="1:11" ht="15.75" customHeight="1">
      <c r="A4" s="1136"/>
      <c r="B4" s="1136"/>
      <c r="C4" s="250" t="s">
        <v>741</v>
      </c>
      <c r="D4" s="250" t="s">
        <v>742</v>
      </c>
      <c r="E4" s="250" t="s">
        <v>743</v>
      </c>
      <c r="F4" s="250" t="s">
        <v>741</v>
      </c>
      <c r="G4" s="250" t="s">
        <v>742</v>
      </c>
      <c r="H4" s="570" t="s">
        <v>744</v>
      </c>
      <c r="I4" s="189" t="s">
        <v>741</v>
      </c>
      <c r="J4" s="189" t="s">
        <v>742</v>
      </c>
      <c r="K4" s="189" t="s">
        <v>743</v>
      </c>
    </row>
    <row r="5" spans="1:11" ht="16.5" customHeight="1">
      <c r="A5" s="1574" t="s">
        <v>746</v>
      </c>
      <c r="B5" s="1574"/>
      <c r="C5" s="720">
        <v>197</v>
      </c>
      <c r="D5" s="721">
        <v>47</v>
      </c>
      <c r="E5" s="721">
        <v>48</v>
      </c>
      <c r="F5" s="720">
        <v>124</v>
      </c>
      <c r="G5" s="721">
        <v>35</v>
      </c>
      <c r="H5" s="722">
        <v>37</v>
      </c>
      <c r="I5" s="723">
        <v>31</v>
      </c>
      <c r="J5" s="724">
        <v>14</v>
      </c>
      <c r="K5" s="725">
        <v>2</v>
      </c>
    </row>
    <row r="6" spans="1:11" ht="16.5" customHeight="1">
      <c r="A6" s="1136" t="s">
        <v>747</v>
      </c>
      <c r="B6" s="1136"/>
      <c r="C6" s="726">
        <v>184</v>
      </c>
      <c r="D6" s="727">
        <v>19</v>
      </c>
      <c r="E6" s="727">
        <v>11</v>
      </c>
      <c r="F6" s="726">
        <v>122</v>
      </c>
      <c r="G6" s="727">
        <v>15</v>
      </c>
      <c r="H6" s="728">
        <v>16</v>
      </c>
      <c r="I6" s="589">
        <v>29</v>
      </c>
      <c r="J6" s="591">
        <v>14</v>
      </c>
      <c r="K6" s="729">
        <v>3</v>
      </c>
    </row>
    <row r="7" spans="1:11" ht="16.5" customHeight="1">
      <c r="A7" s="1136" t="s">
        <v>749</v>
      </c>
      <c r="B7" s="1136"/>
      <c r="C7" s="726">
        <v>450</v>
      </c>
      <c r="D7" s="727">
        <v>102</v>
      </c>
      <c r="E7" s="727">
        <v>82</v>
      </c>
      <c r="F7" s="726">
        <v>304</v>
      </c>
      <c r="G7" s="727">
        <v>48</v>
      </c>
      <c r="H7" s="728">
        <v>63</v>
      </c>
      <c r="I7" s="589">
        <v>132</v>
      </c>
      <c r="J7" s="591">
        <v>47</v>
      </c>
      <c r="K7" s="591">
        <v>65</v>
      </c>
    </row>
    <row r="8" spans="1:11" ht="16.5" customHeight="1">
      <c r="A8" s="1136" t="s">
        <v>750</v>
      </c>
      <c r="B8" s="1136"/>
      <c r="C8" s="726">
        <v>730</v>
      </c>
      <c r="D8" s="727">
        <v>203</v>
      </c>
      <c r="E8" s="727">
        <v>102</v>
      </c>
      <c r="F8" s="726">
        <v>545</v>
      </c>
      <c r="G8" s="727">
        <v>101</v>
      </c>
      <c r="H8" s="728">
        <v>101</v>
      </c>
      <c r="I8" s="589">
        <v>254</v>
      </c>
      <c r="J8" s="591">
        <v>78</v>
      </c>
      <c r="K8" s="591">
        <v>36</v>
      </c>
    </row>
    <row r="9" spans="1:11" ht="16.5" customHeight="1">
      <c r="A9" s="1136" t="s">
        <v>751</v>
      </c>
      <c r="B9" s="1136"/>
      <c r="C9" s="726">
        <v>283</v>
      </c>
      <c r="D9" s="727">
        <v>223</v>
      </c>
      <c r="E9" s="727">
        <v>33</v>
      </c>
      <c r="F9" s="726">
        <v>249</v>
      </c>
      <c r="G9" s="727">
        <v>132</v>
      </c>
      <c r="H9" s="728">
        <v>15</v>
      </c>
      <c r="I9" s="589">
        <v>71</v>
      </c>
      <c r="J9" s="591">
        <v>73</v>
      </c>
      <c r="K9" s="729">
        <v>11</v>
      </c>
    </row>
    <row r="10" spans="1:11" ht="16.5" customHeight="1">
      <c r="A10" s="1136" t="s">
        <v>752</v>
      </c>
      <c r="B10" s="1136"/>
      <c r="C10" s="726">
        <v>310</v>
      </c>
      <c r="D10" s="727">
        <v>145</v>
      </c>
      <c r="E10" s="727">
        <v>10</v>
      </c>
      <c r="F10" s="726">
        <v>302</v>
      </c>
      <c r="G10" s="727">
        <v>70</v>
      </c>
      <c r="H10" s="728">
        <v>9</v>
      </c>
      <c r="I10" s="589">
        <v>137</v>
      </c>
      <c r="J10" s="591">
        <v>50</v>
      </c>
      <c r="K10" s="591">
        <v>3</v>
      </c>
    </row>
    <row r="11" spans="1:11" ht="16.5" customHeight="1">
      <c r="A11" s="1136" t="s">
        <v>753</v>
      </c>
      <c r="B11" s="1136"/>
      <c r="C11" s="726">
        <v>143</v>
      </c>
      <c r="D11" s="727">
        <v>85</v>
      </c>
      <c r="E11" s="727">
        <v>4</v>
      </c>
      <c r="F11" s="726">
        <v>149</v>
      </c>
      <c r="G11" s="727">
        <v>46</v>
      </c>
      <c r="H11" s="728">
        <v>13</v>
      </c>
      <c r="I11" s="589">
        <v>47</v>
      </c>
      <c r="J11" s="591">
        <v>32</v>
      </c>
      <c r="K11" s="729">
        <v>7</v>
      </c>
    </row>
    <row r="12" spans="1:11" ht="16.5" customHeight="1">
      <c r="A12" s="1136" t="s">
        <v>754</v>
      </c>
      <c r="B12" s="1136"/>
      <c r="C12" s="726">
        <v>307</v>
      </c>
      <c r="D12" s="727">
        <v>176</v>
      </c>
      <c r="E12" s="727">
        <v>17</v>
      </c>
      <c r="F12" s="726">
        <v>277</v>
      </c>
      <c r="G12" s="727">
        <v>74</v>
      </c>
      <c r="H12" s="728">
        <v>12</v>
      </c>
      <c r="I12" s="589">
        <v>137</v>
      </c>
      <c r="J12" s="591">
        <v>84</v>
      </c>
      <c r="K12" s="729">
        <v>6</v>
      </c>
    </row>
    <row r="13" spans="1:11" ht="16.5" customHeight="1">
      <c r="A13" s="1136" t="s">
        <v>755</v>
      </c>
      <c r="B13" s="1136"/>
      <c r="C13" s="726">
        <v>69</v>
      </c>
      <c r="D13" s="727">
        <v>34</v>
      </c>
      <c r="E13" s="727">
        <v>5</v>
      </c>
      <c r="F13" s="726">
        <v>40</v>
      </c>
      <c r="G13" s="727">
        <v>15</v>
      </c>
      <c r="H13" s="728">
        <v>3</v>
      </c>
      <c r="I13" s="589">
        <v>13</v>
      </c>
      <c r="J13" s="591">
        <v>8</v>
      </c>
      <c r="K13" s="729">
        <v>2</v>
      </c>
    </row>
    <row r="14" spans="1:11" ht="16.5" customHeight="1">
      <c r="A14" s="1136" t="s">
        <v>757</v>
      </c>
      <c r="B14" s="1136"/>
      <c r="C14" s="726">
        <v>771</v>
      </c>
      <c r="D14" s="727">
        <v>649</v>
      </c>
      <c r="E14" s="727">
        <v>16</v>
      </c>
      <c r="F14" s="726">
        <v>1199</v>
      </c>
      <c r="G14" s="727">
        <v>435</v>
      </c>
      <c r="H14" s="728">
        <v>38</v>
      </c>
      <c r="I14" s="589">
        <v>252</v>
      </c>
      <c r="J14" s="591">
        <v>200</v>
      </c>
      <c r="K14" s="729">
        <v>7</v>
      </c>
    </row>
    <row r="15" spans="1:11" ht="16.5" customHeight="1">
      <c r="A15" s="1108" t="s">
        <v>758</v>
      </c>
      <c r="B15" s="1136"/>
      <c r="C15" s="730">
        <v>639</v>
      </c>
      <c r="D15" s="731">
        <v>111</v>
      </c>
      <c r="E15" s="731">
        <v>7</v>
      </c>
      <c r="F15" s="730">
        <v>630</v>
      </c>
      <c r="G15" s="731">
        <v>2</v>
      </c>
      <c r="H15" s="732">
        <v>3</v>
      </c>
      <c r="I15" s="733">
        <v>246</v>
      </c>
      <c r="J15" s="734">
        <v>107</v>
      </c>
      <c r="K15" s="734">
        <v>1</v>
      </c>
    </row>
    <row r="16" spans="1:12" ht="18" customHeight="1">
      <c r="A16" s="1578" t="s">
        <v>759</v>
      </c>
      <c r="B16" s="1579"/>
      <c r="C16" s="735">
        <f aca="true" t="shared" si="0" ref="C16:K16">SUM(C5:C15)</f>
        <v>4083</v>
      </c>
      <c r="D16" s="736">
        <f t="shared" si="0"/>
        <v>1794</v>
      </c>
      <c r="E16" s="737">
        <f t="shared" si="0"/>
        <v>335</v>
      </c>
      <c r="F16" s="735">
        <f t="shared" si="0"/>
        <v>3941</v>
      </c>
      <c r="G16" s="736">
        <f t="shared" si="0"/>
        <v>973</v>
      </c>
      <c r="H16" s="737">
        <f t="shared" si="0"/>
        <v>310</v>
      </c>
      <c r="I16" s="735">
        <f t="shared" si="0"/>
        <v>1349</v>
      </c>
      <c r="J16" s="738">
        <f t="shared" si="0"/>
        <v>707</v>
      </c>
      <c r="K16" s="737">
        <f t="shared" si="0"/>
        <v>143</v>
      </c>
      <c r="L16" s="538"/>
    </row>
    <row r="17" spans="1:11" ht="16.5" customHeight="1">
      <c r="A17" s="1574" t="s">
        <v>760</v>
      </c>
      <c r="B17" s="1574"/>
      <c r="C17" s="739">
        <v>0</v>
      </c>
      <c r="D17" s="721">
        <v>1259</v>
      </c>
      <c r="E17" s="740">
        <v>0</v>
      </c>
      <c r="F17" s="739">
        <v>0</v>
      </c>
      <c r="G17" s="721">
        <v>700</v>
      </c>
      <c r="H17" s="281">
        <v>0</v>
      </c>
      <c r="I17" s="739">
        <v>0</v>
      </c>
      <c r="J17" s="741">
        <v>345</v>
      </c>
      <c r="K17" s="740">
        <v>0</v>
      </c>
    </row>
    <row r="18" spans="1:11" ht="16.5" customHeight="1">
      <c r="A18" s="1581" t="s">
        <v>762</v>
      </c>
      <c r="B18" s="1581"/>
      <c r="C18" s="742">
        <v>0</v>
      </c>
      <c r="D18" s="727">
        <v>246</v>
      </c>
      <c r="E18" s="743">
        <v>0</v>
      </c>
      <c r="F18" s="742">
        <v>0</v>
      </c>
      <c r="G18" s="727">
        <v>65</v>
      </c>
      <c r="H18" s="743">
        <v>0</v>
      </c>
      <c r="I18" s="742">
        <v>0</v>
      </c>
      <c r="J18" s="727">
        <v>7</v>
      </c>
      <c r="K18" s="743">
        <v>0</v>
      </c>
    </row>
    <row r="19" spans="1:11" ht="16.5" customHeight="1">
      <c r="A19" s="1578" t="s">
        <v>759</v>
      </c>
      <c r="B19" s="1579"/>
      <c r="C19" s="744">
        <v>0</v>
      </c>
      <c r="D19" s="736">
        <f aca="true" t="shared" si="1" ref="D19:K19">SUM(D17:D18)</f>
        <v>1505</v>
      </c>
      <c r="E19" s="736">
        <f t="shared" si="1"/>
        <v>0</v>
      </c>
      <c r="F19" s="745">
        <f t="shared" si="1"/>
        <v>0</v>
      </c>
      <c r="G19" s="736">
        <f t="shared" si="1"/>
        <v>765</v>
      </c>
      <c r="H19" s="736">
        <f t="shared" si="1"/>
        <v>0</v>
      </c>
      <c r="I19" s="745">
        <f t="shared" si="1"/>
        <v>0</v>
      </c>
      <c r="J19" s="736">
        <f t="shared" si="1"/>
        <v>352</v>
      </c>
      <c r="K19" s="736">
        <f t="shared" si="1"/>
        <v>0</v>
      </c>
    </row>
    <row r="20" spans="1:15" ht="18" customHeight="1">
      <c r="A20" s="1102" t="s">
        <v>763</v>
      </c>
      <c r="B20" s="1574"/>
      <c r="C20" s="746"/>
      <c r="D20" s="747">
        <f>C16+D16+E16+D19</f>
        <v>7717</v>
      </c>
      <c r="E20" s="748"/>
      <c r="F20" s="746"/>
      <c r="G20" s="747">
        <f>F16+G16+H16+G19</f>
        <v>5989</v>
      </c>
      <c r="H20" s="748"/>
      <c r="I20" s="749"/>
      <c r="J20" s="747">
        <f>I16+J16+K16+J19</f>
        <v>2551</v>
      </c>
      <c r="K20" s="244"/>
      <c r="N20" s="318"/>
      <c r="O20" s="318"/>
    </row>
    <row r="21" spans="1:15" ht="16.5" customHeight="1">
      <c r="A21" s="1575" t="s">
        <v>764</v>
      </c>
      <c r="B21" s="1575"/>
      <c r="C21" s="750"/>
      <c r="D21" s="751">
        <v>199</v>
      </c>
      <c r="E21" s="752"/>
      <c r="F21" s="753"/>
      <c r="G21" s="754">
        <v>156</v>
      </c>
      <c r="H21" s="294"/>
      <c r="I21" s="750"/>
      <c r="J21" s="487">
        <v>103</v>
      </c>
      <c r="K21" s="752"/>
      <c r="N21" s="318"/>
      <c r="O21" s="318"/>
    </row>
    <row r="22" spans="1:15" ht="15" customHeight="1" thickBot="1">
      <c r="A22" s="1576" t="s">
        <v>765</v>
      </c>
      <c r="B22" s="1577"/>
      <c r="C22" s="193"/>
      <c r="D22" s="267">
        <v>0</v>
      </c>
      <c r="F22" s="193"/>
      <c r="G22" s="267">
        <v>1</v>
      </c>
      <c r="I22" s="193"/>
      <c r="J22" s="755">
        <v>4</v>
      </c>
      <c r="N22" s="318"/>
      <c r="O22" s="318"/>
    </row>
    <row r="23" spans="1:15" ht="21" customHeight="1" thickBot="1" thickTop="1">
      <c r="A23" s="1272" t="s">
        <v>766</v>
      </c>
      <c r="B23" s="1272"/>
      <c r="C23" s="756"/>
      <c r="D23" s="757">
        <f>SUM(D20:D22)</f>
        <v>7916</v>
      </c>
      <c r="E23" s="757"/>
      <c r="F23" s="756"/>
      <c r="G23" s="757">
        <f>SUM(G20:G22)</f>
        <v>6146</v>
      </c>
      <c r="H23" s="758"/>
      <c r="I23" s="756"/>
      <c r="J23" s="757">
        <f>SUM(J20:J22)</f>
        <v>2658</v>
      </c>
      <c r="K23" s="757"/>
      <c r="N23" s="318"/>
      <c r="O23" s="318"/>
    </row>
    <row r="24" spans="1:15" ht="15" customHeight="1" thickBot="1">
      <c r="A24" s="231"/>
      <c r="B24" s="231"/>
      <c r="C24" s="194"/>
      <c r="D24" s="244"/>
      <c r="E24" s="194"/>
      <c r="F24" s="194"/>
      <c r="G24" s="244"/>
      <c r="H24" s="194"/>
      <c r="I24" s="194"/>
      <c r="J24" s="244"/>
      <c r="K24" s="194"/>
      <c r="N24" s="318"/>
      <c r="O24" s="318"/>
    </row>
    <row r="25" spans="1:15" ht="15.75" customHeight="1">
      <c r="A25" s="1121" t="s">
        <v>737</v>
      </c>
      <c r="B25" s="1421"/>
      <c r="C25" s="1281" t="s">
        <v>767</v>
      </c>
      <c r="D25" s="1134"/>
      <c r="E25" s="1134"/>
      <c r="F25" s="1281" t="s">
        <v>768</v>
      </c>
      <c r="G25" s="1134"/>
      <c r="H25" s="1422"/>
      <c r="I25" s="1281" t="s">
        <v>769</v>
      </c>
      <c r="J25" s="1134"/>
      <c r="K25" s="1134"/>
      <c r="N25" s="318"/>
      <c r="O25" s="318"/>
    </row>
    <row r="26" spans="1:11" ht="15.75" customHeight="1">
      <c r="A26" s="1136"/>
      <c r="B26" s="1136"/>
      <c r="C26" s="250" t="s">
        <v>741</v>
      </c>
      <c r="D26" s="250" t="s">
        <v>742</v>
      </c>
      <c r="E26" s="250" t="s">
        <v>743</v>
      </c>
      <c r="F26" s="250" t="s">
        <v>741</v>
      </c>
      <c r="G26" s="250" t="s">
        <v>742</v>
      </c>
      <c r="H26" s="570" t="s">
        <v>744</v>
      </c>
      <c r="I26" s="189" t="s">
        <v>741</v>
      </c>
      <c r="J26" s="189" t="s">
        <v>742</v>
      </c>
      <c r="K26" s="189" t="s">
        <v>743</v>
      </c>
    </row>
    <row r="27" spans="1:11" ht="16.5" customHeight="1">
      <c r="A27" s="1574" t="s">
        <v>745</v>
      </c>
      <c r="B27" s="1574"/>
      <c r="C27" s="720">
        <v>2</v>
      </c>
      <c r="D27" s="721">
        <v>4</v>
      </c>
      <c r="E27" s="722">
        <v>0</v>
      </c>
      <c r="F27" s="720">
        <v>0</v>
      </c>
      <c r="G27" s="721">
        <v>1</v>
      </c>
      <c r="H27" s="722">
        <v>0</v>
      </c>
      <c r="I27" s="591">
        <f>C5+F5+I5+C27+F27</f>
        <v>354</v>
      </c>
      <c r="J27" s="591">
        <f>D5+G5+J5+D27+G27</f>
        <v>101</v>
      </c>
      <c r="K27" s="591">
        <f>E5+H5+K5+E27+H27</f>
        <v>87</v>
      </c>
    </row>
    <row r="28" spans="1:11" ht="16.5" customHeight="1">
      <c r="A28" s="1136" t="s">
        <v>770</v>
      </c>
      <c r="B28" s="1136"/>
      <c r="C28" s="726">
        <v>9</v>
      </c>
      <c r="D28" s="727">
        <v>20</v>
      </c>
      <c r="E28" s="728">
        <v>0</v>
      </c>
      <c r="F28" s="726">
        <v>1</v>
      </c>
      <c r="G28" s="727">
        <v>2</v>
      </c>
      <c r="H28" s="728">
        <v>0</v>
      </c>
      <c r="I28" s="591">
        <f aca="true" t="shared" si="2" ref="I28:K37">C6+F6+I6+C28+F28</f>
        <v>345</v>
      </c>
      <c r="J28" s="591">
        <f t="shared" si="2"/>
        <v>70</v>
      </c>
      <c r="K28" s="591">
        <f t="shared" si="2"/>
        <v>30</v>
      </c>
    </row>
    <row r="29" spans="1:11" ht="16.5" customHeight="1">
      <c r="A29" s="1136" t="s">
        <v>771</v>
      </c>
      <c r="B29" s="1136"/>
      <c r="C29" s="726">
        <v>2</v>
      </c>
      <c r="D29" s="727">
        <v>2</v>
      </c>
      <c r="E29" s="728">
        <v>0</v>
      </c>
      <c r="F29" s="726">
        <v>7</v>
      </c>
      <c r="G29" s="727">
        <v>27</v>
      </c>
      <c r="H29" s="728">
        <v>1</v>
      </c>
      <c r="I29" s="591">
        <f t="shared" si="2"/>
        <v>895</v>
      </c>
      <c r="J29" s="591">
        <f t="shared" si="2"/>
        <v>226</v>
      </c>
      <c r="K29" s="591">
        <f t="shared" si="2"/>
        <v>211</v>
      </c>
    </row>
    <row r="30" spans="1:11" ht="16.5" customHeight="1">
      <c r="A30" s="1136" t="s">
        <v>772</v>
      </c>
      <c r="B30" s="1136"/>
      <c r="C30" s="726">
        <v>3</v>
      </c>
      <c r="D30" s="727">
        <v>12</v>
      </c>
      <c r="E30" s="728">
        <v>0</v>
      </c>
      <c r="F30" s="726">
        <v>1</v>
      </c>
      <c r="G30" s="727">
        <v>6</v>
      </c>
      <c r="H30" s="728">
        <v>0</v>
      </c>
      <c r="I30" s="591">
        <f t="shared" si="2"/>
        <v>1533</v>
      </c>
      <c r="J30" s="591">
        <f t="shared" si="2"/>
        <v>400</v>
      </c>
      <c r="K30" s="591">
        <f t="shared" si="2"/>
        <v>239</v>
      </c>
    </row>
    <row r="31" spans="1:11" ht="16.5" customHeight="1">
      <c r="A31" s="1136" t="s">
        <v>773</v>
      </c>
      <c r="B31" s="1136"/>
      <c r="C31" s="726">
        <v>1</v>
      </c>
      <c r="D31" s="727">
        <v>6</v>
      </c>
      <c r="E31" s="728">
        <v>0</v>
      </c>
      <c r="F31" s="726">
        <v>3</v>
      </c>
      <c r="G31" s="727">
        <v>40</v>
      </c>
      <c r="H31" s="728">
        <v>0</v>
      </c>
      <c r="I31" s="591">
        <f t="shared" si="2"/>
        <v>607</v>
      </c>
      <c r="J31" s="591">
        <f t="shared" si="2"/>
        <v>474</v>
      </c>
      <c r="K31" s="591">
        <f t="shared" si="2"/>
        <v>59</v>
      </c>
    </row>
    <row r="32" spans="1:11" ht="16.5" customHeight="1">
      <c r="A32" s="1136" t="s">
        <v>774</v>
      </c>
      <c r="B32" s="1136"/>
      <c r="C32" s="726">
        <v>4</v>
      </c>
      <c r="D32" s="727">
        <v>1</v>
      </c>
      <c r="E32" s="728">
        <v>0</v>
      </c>
      <c r="F32" s="726">
        <v>1</v>
      </c>
      <c r="G32" s="727">
        <v>6</v>
      </c>
      <c r="H32" s="728">
        <v>0</v>
      </c>
      <c r="I32" s="591">
        <f t="shared" si="2"/>
        <v>754</v>
      </c>
      <c r="J32" s="591">
        <f t="shared" si="2"/>
        <v>272</v>
      </c>
      <c r="K32" s="591">
        <f t="shared" si="2"/>
        <v>22</v>
      </c>
    </row>
    <row r="33" spans="1:11" ht="16.5" customHeight="1">
      <c r="A33" s="1136" t="s">
        <v>775</v>
      </c>
      <c r="B33" s="1136"/>
      <c r="C33" s="726">
        <v>1</v>
      </c>
      <c r="D33" s="727">
        <v>0</v>
      </c>
      <c r="E33" s="728">
        <v>0</v>
      </c>
      <c r="F33" s="726">
        <v>5</v>
      </c>
      <c r="G33" s="727">
        <v>5</v>
      </c>
      <c r="H33" s="728">
        <v>0</v>
      </c>
      <c r="I33" s="591">
        <f t="shared" si="2"/>
        <v>345</v>
      </c>
      <c r="J33" s="591">
        <f t="shared" si="2"/>
        <v>168</v>
      </c>
      <c r="K33" s="591">
        <f t="shared" si="2"/>
        <v>24</v>
      </c>
    </row>
    <row r="34" spans="1:11" ht="16.5" customHeight="1">
      <c r="A34" s="1136" t="s">
        <v>754</v>
      </c>
      <c r="B34" s="1136"/>
      <c r="C34" s="726">
        <v>2</v>
      </c>
      <c r="D34" s="727">
        <v>42</v>
      </c>
      <c r="E34" s="728">
        <v>0</v>
      </c>
      <c r="F34" s="726">
        <v>9</v>
      </c>
      <c r="G34" s="727">
        <v>15</v>
      </c>
      <c r="H34" s="728">
        <v>0</v>
      </c>
      <c r="I34" s="591">
        <f t="shared" si="2"/>
        <v>732</v>
      </c>
      <c r="J34" s="591">
        <f t="shared" si="2"/>
        <v>391</v>
      </c>
      <c r="K34" s="591">
        <f t="shared" si="2"/>
        <v>35</v>
      </c>
    </row>
    <row r="35" spans="1:11" ht="16.5" customHeight="1">
      <c r="A35" s="1136" t="s">
        <v>776</v>
      </c>
      <c r="B35" s="1136"/>
      <c r="C35" s="726">
        <v>1</v>
      </c>
      <c r="D35" s="727">
        <v>3</v>
      </c>
      <c r="E35" s="728">
        <v>0</v>
      </c>
      <c r="F35" s="726">
        <v>0</v>
      </c>
      <c r="G35" s="727">
        <v>0</v>
      </c>
      <c r="H35" s="728">
        <v>0</v>
      </c>
      <c r="I35" s="591">
        <f t="shared" si="2"/>
        <v>123</v>
      </c>
      <c r="J35" s="591">
        <f t="shared" si="2"/>
        <v>60</v>
      </c>
      <c r="K35" s="591">
        <f t="shared" si="2"/>
        <v>10</v>
      </c>
    </row>
    <row r="36" spans="1:11" ht="16.5" customHeight="1">
      <c r="A36" s="1136" t="s">
        <v>777</v>
      </c>
      <c r="B36" s="1136"/>
      <c r="C36" s="726">
        <v>18</v>
      </c>
      <c r="D36" s="727">
        <v>43</v>
      </c>
      <c r="E36" s="728">
        <v>0</v>
      </c>
      <c r="F36" s="726">
        <v>28</v>
      </c>
      <c r="G36" s="727">
        <v>59</v>
      </c>
      <c r="H36" s="728">
        <v>0</v>
      </c>
      <c r="I36" s="591">
        <f t="shared" si="2"/>
        <v>2268</v>
      </c>
      <c r="J36" s="591">
        <f t="shared" si="2"/>
        <v>1386</v>
      </c>
      <c r="K36" s="591">
        <f t="shared" si="2"/>
        <v>61</v>
      </c>
    </row>
    <row r="37" spans="1:11" ht="16.5" customHeight="1">
      <c r="A37" s="1108" t="s">
        <v>778</v>
      </c>
      <c r="B37" s="1136"/>
      <c r="C37" s="730">
        <v>20</v>
      </c>
      <c r="D37" s="731">
        <v>0</v>
      </c>
      <c r="E37" s="732">
        <v>0</v>
      </c>
      <c r="F37" s="730">
        <v>36</v>
      </c>
      <c r="G37" s="731">
        <v>1</v>
      </c>
      <c r="H37" s="732">
        <v>0</v>
      </c>
      <c r="I37" s="591">
        <f t="shared" si="2"/>
        <v>1571</v>
      </c>
      <c r="J37" s="591">
        <f t="shared" si="2"/>
        <v>221</v>
      </c>
      <c r="K37" s="591">
        <f t="shared" si="2"/>
        <v>11</v>
      </c>
    </row>
    <row r="38" spans="1:12" ht="18" customHeight="1">
      <c r="A38" s="1578" t="s">
        <v>759</v>
      </c>
      <c r="B38" s="1579"/>
      <c r="C38" s="735">
        <f aca="true" t="shared" si="3" ref="C38:K38">SUM(C27:C37)</f>
        <v>63</v>
      </c>
      <c r="D38" s="736">
        <f t="shared" si="3"/>
        <v>133</v>
      </c>
      <c r="E38" s="737">
        <f t="shared" si="3"/>
        <v>0</v>
      </c>
      <c r="F38" s="735">
        <f t="shared" si="3"/>
        <v>91</v>
      </c>
      <c r="G38" s="736">
        <f t="shared" si="3"/>
        <v>162</v>
      </c>
      <c r="H38" s="737">
        <f t="shared" si="3"/>
        <v>1</v>
      </c>
      <c r="I38" s="735">
        <f t="shared" si="3"/>
        <v>9527</v>
      </c>
      <c r="J38" s="737">
        <f t="shared" si="3"/>
        <v>3769</v>
      </c>
      <c r="K38" s="737">
        <f t="shared" si="3"/>
        <v>789</v>
      </c>
      <c r="L38" s="538"/>
    </row>
    <row r="39" spans="1:11" ht="16.5" customHeight="1">
      <c r="A39" s="1574" t="s">
        <v>760</v>
      </c>
      <c r="B39" s="1580"/>
      <c r="C39" s="739">
        <v>0</v>
      </c>
      <c r="D39" s="721">
        <v>41</v>
      </c>
      <c r="E39" s="740">
        <v>0</v>
      </c>
      <c r="F39" s="739">
        <v>0</v>
      </c>
      <c r="G39" s="721">
        <v>131</v>
      </c>
      <c r="H39" s="740">
        <v>0</v>
      </c>
      <c r="I39" s="759">
        <f aca="true" t="shared" si="4" ref="I39:K40">C17+F17+I17+C39+F39</f>
        <v>0</v>
      </c>
      <c r="J39" s="591">
        <f t="shared" si="4"/>
        <v>2476</v>
      </c>
      <c r="K39" s="591">
        <f t="shared" si="4"/>
        <v>0</v>
      </c>
    </row>
    <row r="40" spans="1:11" ht="16.5" customHeight="1">
      <c r="A40" s="1581" t="s">
        <v>761</v>
      </c>
      <c r="B40" s="1582"/>
      <c r="C40" s="742">
        <v>0</v>
      </c>
      <c r="D40" s="727">
        <v>0</v>
      </c>
      <c r="E40" s="743">
        <v>0</v>
      </c>
      <c r="F40" s="742">
        <v>0</v>
      </c>
      <c r="G40" s="727">
        <v>1</v>
      </c>
      <c r="H40" s="743">
        <v>0</v>
      </c>
      <c r="I40" s="760">
        <f t="shared" si="4"/>
        <v>0</v>
      </c>
      <c r="J40" s="591">
        <f t="shared" si="4"/>
        <v>319</v>
      </c>
      <c r="K40" s="591">
        <f t="shared" si="4"/>
        <v>0</v>
      </c>
    </row>
    <row r="41" spans="1:11" ht="16.5" customHeight="1">
      <c r="A41" s="1578" t="s">
        <v>759</v>
      </c>
      <c r="B41" s="1579"/>
      <c r="C41" s="744">
        <v>0</v>
      </c>
      <c r="D41" s="736">
        <f>SUM(D39:D40)</f>
        <v>41</v>
      </c>
      <c r="E41" s="736">
        <f>SUM(E39:E40)</f>
        <v>0</v>
      </c>
      <c r="F41" s="744">
        <v>0</v>
      </c>
      <c r="G41" s="736">
        <f>SUM(G39:G40)</f>
        <v>132</v>
      </c>
      <c r="H41" s="736">
        <f>SUM(H39:H40)</f>
        <v>0</v>
      </c>
      <c r="I41" s="744">
        <v>0</v>
      </c>
      <c r="J41" s="736">
        <f>SUM(J39:J40)</f>
        <v>2795</v>
      </c>
      <c r="K41" s="736">
        <f>SUM(K39:K40)</f>
        <v>0</v>
      </c>
    </row>
    <row r="42" spans="1:11" ht="18" customHeight="1">
      <c r="A42" s="1102" t="s">
        <v>763</v>
      </c>
      <c r="B42" s="1574"/>
      <c r="C42" s="761"/>
      <c r="D42" s="244">
        <f>C38+D38+D41+E38</f>
        <v>237</v>
      </c>
      <c r="E42" s="244"/>
      <c r="F42" s="761"/>
      <c r="G42" s="244">
        <f>F38+G38+G41+H38</f>
        <v>386</v>
      </c>
      <c r="H42" s="244"/>
      <c r="I42" s="749"/>
      <c r="J42" s="486">
        <f>D20+G20+J20+D42+G42</f>
        <v>16880</v>
      </c>
      <c r="K42" s="244"/>
    </row>
    <row r="43" spans="1:11" ht="16.5" customHeight="1">
      <c r="A43" s="1575" t="s">
        <v>764</v>
      </c>
      <c r="B43" s="1575"/>
      <c r="C43" s="750"/>
      <c r="D43" s="762">
        <v>0</v>
      </c>
      <c r="E43" s="763"/>
      <c r="F43" s="764"/>
      <c r="G43" s="762">
        <v>0</v>
      </c>
      <c r="H43" s="752"/>
      <c r="I43" s="750"/>
      <c r="J43" s="486">
        <f>D21+G21+J21+D43+G43</f>
        <v>458</v>
      </c>
      <c r="K43" s="752"/>
    </row>
    <row r="44" spans="1:11" ht="15" customHeight="1" thickBot="1">
      <c r="A44" s="1576" t="s">
        <v>765</v>
      </c>
      <c r="B44" s="1577"/>
      <c r="C44" s="193"/>
      <c r="D44" s="267">
        <v>0</v>
      </c>
      <c r="F44" s="193"/>
      <c r="G44" s="267">
        <v>0</v>
      </c>
      <c r="I44" s="193"/>
      <c r="J44" s="765">
        <f>D22+G22+J22+D44+G44</f>
        <v>5</v>
      </c>
      <c r="K44" s="281"/>
    </row>
    <row r="45" spans="1:11" ht="21" customHeight="1" thickBot="1" thickTop="1">
      <c r="A45" s="1272" t="s">
        <v>766</v>
      </c>
      <c r="B45" s="1273"/>
      <c r="C45" s="756"/>
      <c r="D45" s="757">
        <f>SUM(D42:D44)</f>
        <v>237</v>
      </c>
      <c r="E45" s="757"/>
      <c r="F45" s="756"/>
      <c r="G45" s="757">
        <f>SUM(G42:G44)</f>
        <v>386</v>
      </c>
      <c r="H45" s="757"/>
      <c r="I45" s="235"/>
      <c r="J45" s="244">
        <f>D23+G23+J23+D45+G45</f>
        <v>17343</v>
      </c>
      <c r="K45" s="757"/>
    </row>
    <row r="46" spans="1:11" ht="15" customHeight="1">
      <c r="A46" s="204"/>
      <c r="B46" s="231"/>
      <c r="C46" s="223"/>
      <c r="D46" s="766"/>
      <c r="E46" s="223"/>
      <c r="F46" s="223"/>
      <c r="G46" s="766"/>
      <c r="H46" s="223"/>
      <c r="I46" s="223"/>
      <c r="J46" s="766"/>
      <c r="K46" s="223"/>
    </row>
    <row r="47" ht="19.5" customHeight="1">
      <c r="A47" s="717" t="s">
        <v>779</v>
      </c>
    </row>
    <row r="48" ht="7.5" customHeight="1">
      <c r="A48" s="717"/>
    </row>
    <row r="49" spans="1:11" ht="18.75" customHeight="1" thickBot="1">
      <c r="A49" s="717" t="s">
        <v>780</v>
      </c>
      <c r="D49" s="249"/>
      <c r="I49" s="302"/>
      <c r="J49" s="302" t="s">
        <v>781</v>
      </c>
      <c r="K49" s="194"/>
    </row>
    <row r="50" spans="1:12" ht="18" customHeight="1">
      <c r="A50" s="1134" t="s">
        <v>421</v>
      </c>
      <c r="B50" s="1135"/>
      <c r="C50" s="1134" t="s">
        <v>782</v>
      </c>
      <c r="D50" s="1134"/>
      <c r="E50" s="1281" t="s">
        <v>783</v>
      </c>
      <c r="F50" s="1422"/>
      <c r="G50" s="1281" t="s">
        <v>784</v>
      </c>
      <c r="H50" s="1135"/>
      <c r="I50" s="1379" t="s">
        <v>785</v>
      </c>
      <c r="J50" s="1134"/>
      <c r="K50" s="194"/>
      <c r="L50" s="194"/>
    </row>
    <row r="51" spans="1:12" ht="18" customHeight="1">
      <c r="A51" s="231" t="s">
        <v>786</v>
      </c>
      <c r="B51" s="767" t="s">
        <v>787</v>
      </c>
      <c r="C51" s="768"/>
      <c r="D51" s="591">
        <v>883</v>
      </c>
      <c r="E51" s="591"/>
      <c r="F51" s="591">
        <v>40</v>
      </c>
      <c r="G51" s="591"/>
      <c r="H51" s="591">
        <v>1041</v>
      </c>
      <c r="I51" s="591"/>
      <c r="J51" s="591">
        <f>SUM(D51,F51,H51)</f>
        <v>1964</v>
      </c>
      <c r="K51" s="194"/>
      <c r="L51" s="194"/>
    </row>
    <row r="52" spans="1:12" ht="18" customHeight="1">
      <c r="A52" s="231">
        <v>25</v>
      </c>
      <c r="B52" s="150" t="s">
        <v>70</v>
      </c>
      <c r="C52" s="591"/>
      <c r="D52" s="591">
        <v>875</v>
      </c>
      <c r="E52" s="591"/>
      <c r="F52" s="591">
        <v>37</v>
      </c>
      <c r="G52" s="591"/>
      <c r="H52" s="591">
        <v>1026</v>
      </c>
      <c r="I52" s="591"/>
      <c r="J52" s="591">
        <v>1938</v>
      </c>
      <c r="K52" s="194"/>
      <c r="L52" s="194"/>
    </row>
    <row r="53" spans="1:12" ht="18" customHeight="1">
      <c r="A53" s="231">
        <v>26</v>
      </c>
      <c r="B53" s="150" t="s">
        <v>71</v>
      </c>
      <c r="C53" s="591"/>
      <c r="D53" s="591">
        <v>889</v>
      </c>
      <c r="E53" s="591"/>
      <c r="F53" s="591">
        <v>32</v>
      </c>
      <c r="G53" s="591"/>
      <c r="H53" s="591">
        <v>951</v>
      </c>
      <c r="I53" s="591"/>
      <c r="J53" s="591">
        <v>1872</v>
      </c>
      <c r="K53" s="194"/>
      <c r="L53" s="194"/>
    </row>
    <row r="54" spans="1:12" ht="18" customHeight="1">
      <c r="A54" s="231">
        <v>27</v>
      </c>
      <c r="B54" s="150" t="s">
        <v>72</v>
      </c>
      <c r="C54" s="591"/>
      <c r="D54" s="591">
        <v>991</v>
      </c>
      <c r="E54" s="591"/>
      <c r="F54" s="591">
        <v>46</v>
      </c>
      <c r="G54" s="591"/>
      <c r="H54" s="591">
        <v>968</v>
      </c>
      <c r="I54" s="591"/>
      <c r="J54" s="591">
        <v>2005</v>
      </c>
      <c r="K54" s="194"/>
      <c r="L54" s="194"/>
    </row>
    <row r="55" spans="1:12" s="318" customFormat="1" ht="18" customHeight="1" thickBot="1">
      <c r="A55" s="407">
        <v>28</v>
      </c>
      <c r="B55" s="769" t="s">
        <v>73</v>
      </c>
      <c r="C55" s="596"/>
      <c r="D55" s="596">
        <v>927</v>
      </c>
      <c r="E55" s="596"/>
      <c r="F55" s="596">
        <v>28</v>
      </c>
      <c r="G55" s="596"/>
      <c r="H55" s="596">
        <v>869</v>
      </c>
      <c r="I55" s="596"/>
      <c r="J55" s="770">
        <v>1824</v>
      </c>
      <c r="K55" s="194"/>
      <c r="L55" s="194"/>
    </row>
    <row r="56" spans="1:12" ht="7.5" customHeight="1">
      <c r="A56" s="569"/>
      <c r="B56" s="569"/>
      <c r="C56" s="766"/>
      <c r="D56" s="223"/>
      <c r="E56" s="223"/>
      <c r="F56" s="223"/>
      <c r="G56" s="766"/>
      <c r="H56" s="223"/>
      <c r="I56" s="223"/>
      <c r="J56" s="766"/>
      <c r="K56" s="194"/>
      <c r="L56" s="194"/>
    </row>
    <row r="57" spans="1:12" ht="18.75" customHeight="1" thickBot="1">
      <c r="A57" s="771" t="s">
        <v>788</v>
      </c>
      <c r="B57" s="771"/>
      <c r="C57" s="194"/>
      <c r="D57" s="194"/>
      <c r="E57" s="772"/>
      <c r="F57" s="194"/>
      <c r="G57" s="194"/>
      <c r="H57" s="194"/>
      <c r="I57" s="194"/>
      <c r="J57" s="773" t="s">
        <v>789</v>
      </c>
      <c r="K57" s="773"/>
      <c r="L57" s="773"/>
    </row>
    <row r="58" spans="1:12" ht="18" customHeight="1">
      <c r="A58" s="1134" t="s">
        <v>421</v>
      </c>
      <c r="B58" s="1135"/>
      <c r="C58" s="1134" t="s">
        <v>782</v>
      </c>
      <c r="D58" s="1134"/>
      <c r="E58" s="1281" t="s">
        <v>783</v>
      </c>
      <c r="F58" s="1422"/>
      <c r="G58" s="1281" t="s">
        <v>784</v>
      </c>
      <c r="H58" s="1135"/>
      <c r="I58" s="1379" t="s">
        <v>785</v>
      </c>
      <c r="J58" s="1134"/>
      <c r="K58" s="194"/>
      <c r="L58" s="194"/>
    </row>
    <row r="59" spans="1:12" ht="18" customHeight="1">
      <c r="A59" s="231" t="s">
        <v>786</v>
      </c>
      <c r="B59" s="767" t="s">
        <v>787</v>
      </c>
      <c r="C59" s="591"/>
      <c r="D59" s="591">
        <v>243</v>
      </c>
      <c r="E59" s="591"/>
      <c r="F59" s="591">
        <v>5</v>
      </c>
      <c r="G59" s="591"/>
      <c r="H59" s="591">
        <v>381</v>
      </c>
      <c r="I59" s="591"/>
      <c r="J59" s="591">
        <f>SUM(D59,F59,H59)</f>
        <v>629</v>
      </c>
      <c r="K59" s="194"/>
      <c r="L59" s="194"/>
    </row>
    <row r="60" spans="1:12" s="318" customFormat="1" ht="18" customHeight="1">
      <c r="A60" s="231">
        <v>25</v>
      </c>
      <c r="B60" s="150" t="s">
        <v>70</v>
      </c>
      <c r="C60" s="591"/>
      <c r="D60" s="591">
        <v>257</v>
      </c>
      <c r="E60" s="591"/>
      <c r="F60" s="591">
        <v>8</v>
      </c>
      <c r="G60" s="591"/>
      <c r="H60" s="591">
        <v>315</v>
      </c>
      <c r="I60" s="591"/>
      <c r="J60" s="591">
        <v>580</v>
      </c>
      <c r="K60" s="194"/>
      <c r="L60" s="194"/>
    </row>
    <row r="61" spans="1:12" s="318" customFormat="1" ht="18" customHeight="1">
      <c r="A61" s="231">
        <v>26</v>
      </c>
      <c r="B61" s="150" t="s">
        <v>71</v>
      </c>
      <c r="C61" s="591"/>
      <c r="D61" s="591">
        <v>245</v>
      </c>
      <c r="E61" s="591"/>
      <c r="F61" s="591">
        <v>5</v>
      </c>
      <c r="G61" s="591"/>
      <c r="H61" s="591">
        <v>280</v>
      </c>
      <c r="I61" s="591"/>
      <c r="J61" s="591">
        <v>530</v>
      </c>
      <c r="K61" s="194"/>
      <c r="L61" s="194"/>
    </row>
    <row r="62" spans="1:12" s="318" customFormat="1" ht="18" customHeight="1">
      <c r="A62" s="231">
        <v>27</v>
      </c>
      <c r="B62" s="150" t="s">
        <v>72</v>
      </c>
      <c r="C62" s="591"/>
      <c r="D62" s="591">
        <v>205</v>
      </c>
      <c r="E62" s="591"/>
      <c r="F62" s="591">
        <v>3</v>
      </c>
      <c r="G62" s="591"/>
      <c r="H62" s="591">
        <v>272</v>
      </c>
      <c r="I62" s="591"/>
      <c r="J62" s="591">
        <v>480</v>
      </c>
      <c r="K62" s="194"/>
      <c r="L62" s="194"/>
    </row>
    <row r="63" spans="1:12" s="318" customFormat="1" ht="18" customHeight="1" thickBot="1">
      <c r="A63" s="407">
        <v>28</v>
      </c>
      <c r="B63" s="769" t="s">
        <v>73</v>
      </c>
      <c r="C63" s="596"/>
      <c r="D63" s="596">
        <v>241</v>
      </c>
      <c r="E63" s="596"/>
      <c r="F63" s="596">
        <v>6</v>
      </c>
      <c r="G63" s="596"/>
      <c r="H63" s="596">
        <v>230</v>
      </c>
      <c r="I63" s="596"/>
      <c r="J63" s="770">
        <v>477</v>
      </c>
      <c r="K63" s="194"/>
      <c r="L63" s="194"/>
    </row>
    <row r="64" spans="1:12" ht="6" customHeight="1">
      <c r="A64" s="774"/>
      <c r="B64" s="774"/>
      <c r="C64" s="591"/>
      <c r="D64" s="591"/>
      <c r="E64" s="194"/>
      <c r="F64" s="194"/>
      <c r="G64" s="194"/>
      <c r="H64" s="194"/>
      <c r="I64" s="194"/>
      <c r="J64" s="499"/>
      <c r="K64" s="194"/>
      <c r="L64" s="194"/>
    </row>
    <row r="65" spans="1:12" ht="6" customHeight="1">
      <c r="A65" s="771"/>
      <c r="B65" s="771"/>
      <c r="C65" s="194"/>
      <c r="D65" s="194"/>
      <c r="E65" s="772"/>
      <c r="F65" s="194"/>
      <c r="G65" s="194"/>
      <c r="H65" s="194"/>
      <c r="I65" s="194"/>
      <c r="J65" s="773"/>
      <c r="K65" s="773"/>
      <c r="L65" s="773"/>
    </row>
    <row r="66" spans="1:12" ht="18.75" customHeight="1" thickBot="1">
      <c r="A66" s="771" t="s">
        <v>790</v>
      </c>
      <c r="B66" s="771"/>
      <c r="C66" s="194"/>
      <c r="D66" s="194"/>
      <c r="E66" s="772"/>
      <c r="F66" s="194"/>
      <c r="G66" s="194"/>
      <c r="H66" s="194"/>
      <c r="I66" s="194"/>
      <c r="J66" s="773" t="s">
        <v>789</v>
      </c>
      <c r="K66" s="773"/>
      <c r="L66" s="773"/>
    </row>
    <row r="67" spans="1:12" ht="18" customHeight="1">
      <c r="A67" s="1134" t="s">
        <v>421</v>
      </c>
      <c r="B67" s="1135"/>
      <c r="C67" s="1134" t="s">
        <v>782</v>
      </c>
      <c r="D67" s="1134"/>
      <c r="E67" s="1281" t="s">
        <v>783</v>
      </c>
      <c r="F67" s="1422"/>
      <c r="G67" s="1281" t="s">
        <v>784</v>
      </c>
      <c r="H67" s="1135"/>
      <c r="I67" s="1379" t="s">
        <v>785</v>
      </c>
      <c r="J67" s="1134"/>
      <c r="K67" s="194"/>
      <c r="L67" s="194"/>
    </row>
    <row r="68" spans="1:12" ht="18" customHeight="1">
      <c r="A68" s="231" t="s">
        <v>786</v>
      </c>
      <c r="B68" s="767" t="s">
        <v>787</v>
      </c>
      <c r="C68" s="591"/>
      <c r="D68" s="591">
        <v>100</v>
      </c>
      <c r="E68" s="194"/>
      <c r="F68" s="194">
        <v>1</v>
      </c>
      <c r="G68" s="194"/>
      <c r="H68" s="194">
        <v>90</v>
      </c>
      <c r="I68" s="194"/>
      <c r="J68" s="499">
        <f>SUM(D68,F68,H68)</f>
        <v>191</v>
      </c>
      <c r="K68" s="194"/>
      <c r="L68" s="194"/>
    </row>
    <row r="69" spans="1:12" s="318" customFormat="1" ht="18" customHeight="1">
      <c r="A69" s="231">
        <v>25</v>
      </c>
      <c r="B69" s="150" t="s">
        <v>70</v>
      </c>
      <c r="C69" s="591"/>
      <c r="D69" s="591">
        <v>82</v>
      </c>
      <c r="E69" s="194"/>
      <c r="F69" s="194">
        <v>3</v>
      </c>
      <c r="G69" s="194"/>
      <c r="H69" s="194">
        <v>81</v>
      </c>
      <c r="I69" s="194"/>
      <c r="J69" s="499">
        <v>166</v>
      </c>
      <c r="K69" s="194"/>
      <c r="L69" s="194"/>
    </row>
    <row r="70" spans="1:12" s="318" customFormat="1" ht="18" customHeight="1">
      <c r="A70" s="231">
        <v>26</v>
      </c>
      <c r="B70" s="150" t="s">
        <v>71</v>
      </c>
      <c r="C70" s="591"/>
      <c r="D70" s="591">
        <v>52</v>
      </c>
      <c r="E70" s="194"/>
      <c r="F70" s="194">
        <v>3</v>
      </c>
      <c r="G70" s="194"/>
      <c r="H70" s="194">
        <v>74</v>
      </c>
      <c r="I70" s="194"/>
      <c r="J70" s="499">
        <v>129</v>
      </c>
      <c r="K70" s="194"/>
      <c r="L70" s="194"/>
    </row>
    <row r="71" spans="1:12" s="318" customFormat="1" ht="18" customHeight="1">
      <c r="A71" s="231">
        <v>27</v>
      </c>
      <c r="B71" s="150" t="s">
        <v>72</v>
      </c>
      <c r="C71" s="591"/>
      <c r="D71" s="591">
        <v>77</v>
      </c>
      <c r="E71" s="194"/>
      <c r="F71" s="194">
        <v>2</v>
      </c>
      <c r="G71" s="194"/>
      <c r="H71" s="194">
        <v>76</v>
      </c>
      <c r="I71" s="194"/>
      <c r="J71" s="499">
        <v>155</v>
      </c>
      <c r="K71" s="194"/>
      <c r="L71" s="194"/>
    </row>
    <row r="72" spans="1:12" s="318" customFormat="1" ht="18" customHeight="1" thickBot="1">
      <c r="A72" s="407">
        <v>28</v>
      </c>
      <c r="B72" s="769" t="s">
        <v>73</v>
      </c>
      <c r="C72" s="596"/>
      <c r="D72" s="596">
        <v>102</v>
      </c>
      <c r="E72" s="568"/>
      <c r="F72" s="568">
        <v>2</v>
      </c>
      <c r="G72" s="568"/>
      <c r="H72" s="568">
        <v>97</v>
      </c>
      <c r="I72" s="568"/>
      <c r="J72" s="770">
        <v>201</v>
      </c>
      <c r="K72" s="194"/>
      <c r="L72" s="194"/>
    </row>
    <row r="73" spans="1:11" ht="7.5" customHeight="1">
      <c r="A73" s="771"/>
      <c r="B73" s="194"/>
      <c r="C73" s="194"/>
      <c r="D73" s="772"/>
      <c r="E73" s="194"/>
      <c r="F73" s="194"/>
      <c r="G73" s="194"/>
      <c r="H73" s="194"/>
      <c r="I73" s="773"/>
      <c r="J73" s="773"/>
      <c r="K73" s="773"/>
    </row>
    <row r="74" spans="1:11" ht="17.25" customHeight="1">
      <c r="A74" s="771"/>
      <c r="B74" s="194"/>
      <c r="C74" s="194"/>
      <c r="D74" s="772"/>
      <c r="E74" s="194"/>
      <c r="F74" s="194"/>
      <c r="G74" s="194"/>
      <c r="H74" s="194"/>
      <c r="I74" s="773"/>
      <c r="J74" s="773"/>
      <c r="K74" s="773"/>
    </row>
    <row r="75" spans="1:7" ht="19.5" customHeight="1" thickBot="1">
      <c r="A75" s="775" t="s">
        <v>791</v>
      </c>
      <c r="B75" s="568"/>
      <c r="C75" s="568"/>
      <c r="D75" s="568"/>
      <c r="E75" s="568"/>
      <c r="F75" s="776"/>
      <c r="G75" s="776" t="s">
        <v>792</v>
      </c>
    </row>
    <row r="76" spans="1:7" ht="18" customHeight="1">
      <c r="A76" s="1387" t="s">
        <v>793</v>
      </c>
      <c r="B76" s="1387"/>
      <c r="C76" s="1387" t="s">
        <v>794</v>
      </c>
      <c r="D76" s="1387"/>
      <c r="E76" s="1386"/>
      <c r="F76" s="1387" t="s">
        <v>795</v>
      </c>
      <c r="G76" s="1387"/>
    </row>
    <row r="77" spans="1:11" ht="18" customHeight="1">
      <c r="A77" s="1439" t="s">
        <v>738</v>
      </c>
      <c r="B77" s="1439"/>
      <c r="C77" s="777" t="s">
        <v>796</v>
      </c>
      <c r="D77" s="778"/>
      <c r="E77" s="779"/>
      <c r="F77" s="773"/>
      <c r="G77" s="780">
        <v>2610</v>
      </c>
      <c r="H77" s="778"/>
      <c r="I77" s="778"/>
      <c r="J77" s="778"/>
      <c r="K77" s="778"/>
    </row>
    <row r="78" spans="1:11" ht="18" customHeight="1">
      <c r="A78" s="1439"/>
      <c r="B78" s="1439"/>
      <c r="C78" s="777" t="s">
        <v>797</v>
      </c>
      <c r="D78" s="778"/>
      <c r="E78" s="779"/>
      <c r="F78" s="773"/>
      <c r="G78" s="778">
        <v>689</v>
      </c>
      <c r="H78" s="778"/>
      <c r="I78" s="778"/>
      <c r="J78" s="778"/>
      <c r="K78" s="778"/>
    </row>
    <row r="79" spans="1:11" ht="18" customHeight="1">
      <c r="A79" s="1439"/>
      <c r="B79" s="1439"/>
      <c r="C79" s="777" t="s">
        <v>798</v>
      </c>
      <c r="D79" s="778"/>
      <c r="E79" s="779"/>
      <c r="F79" s="773"/>
      <c r="G79" s="778">
        <v>707</v>
      </c>
      <c r="H79" s="302"/>
      <c r="I79" s="778"/>
      <c r="J79" s="778"/>
      <c r="K79" s="778"/>
    </row>
    <row r="80" spans="1:11" ht="18" customHeight="1">
      <c r="A80" s="1566"/>
      <c r="B80" s="1566"/>
      <c r="C80" s="781" t="s">
        <v>799</v>
      </c>
      <c r="D80" s="782"/>
      <c r="E80" s="783"/>
      <c r="F80" s="784"/>
      <c r="G80" s="785">
        <v>2228</v>
      </c>
      <c r="H80" s="778"/>
      <c r="I80" s="778"/>
      <c r="J80" s="778"/>
      <c r="K80" s="778"/>
    </row>
    <row r="81" spans="1:11" ht="18" customHeight="1">
      <c r="A81" s="1439" t="s">
        <v>739</v>
      </c>
      <c r="B81" s="1439"/>
      <c r="C81" s="777" t="s">
        <v>796</v>
      </c>
      <c r="D81" s="778"/>
      <c r="E81" s="779"/>
      <c r="F81" s="773"/>
      <c r="G81" s="780">
        <v>2103</v>
      </c>
      <c r="H81" s="778"/>
      <c r="I81" s="778"/>
      <c r="J81" s="778"/>
      <c r="K81" s="778"/>
    </row>
    <row r="82" spans="1:11" ht="18" customHeight="1">
      <c r="A82" s="1439"/>
      <c r="B82" s="1439"/>
      <c r="C82" s="777" t="s">
        <v>797</v>
      </c>
      <c r="D82" s="778"/>
      <c r="E82" s="779"/>
      <c r="F82" s="773"/>
      <c r="G82" s="778">
        <v>3</v>
      </c>
      <c r="H82" s="778"/>
      <c r="I82" s="778"/>
      <c r="J82" s="778"/>
      <c r="K82" s="778"/>
    </row>
    <row r="83" spans="1:11" ht="18" customHeight="1">
      <c r="A83" s="1439"/>
      <c r="B83" s="1439"/>
      <c r="C83" s="777" t="s">
        <v>798</v>
      </c>
      <c r="D83" s="778"/>
      <c r="E83" s="779"/>
      <c r="F83" s="773"/>
      <c r="G83" s="778">
        <v>18</v>
      </c>
      <c r="H83" s="778"/>
      <c r="I83" s="778"/>
      <c r="J83" s="778"/>
      <c r="K83" s="778"/>
    </row>
    <row r="84" spans="1:11" ht="18" customHeight="1">
      <c r="A84" s="1566"/>
      <c r="B84" s="1566"/>
      <c r="C84" s="781" t="s">
        <v>799</v>
      </c>
      <c r="D84" s="782"/>
      <c r="E84" s="783"/>
      <c r="F84" s="784"/>
      <c r="G84" s="782">
        <v>803</v>
      </c>
      <c r="H84" s="778"/>
      <c r="I84" s="778"/>
      <c r="J84" s="778"/>
      <c r="K84" s="778"/>
    </row>
    <row r="85" spans="1:11" ht="18" customHeight="1">
      <c r="A85" s="1439" t="s">
        <v>740</v>
      </c>
      <c r="B85" s="1439"/>
      <c r="C85" s="777" t="s">
        <v>796</v>
      </c>
      <c r="D85" s="454"/>
      <c r="E85" s="779"/>
      <c r="F85" s="773"/>
      <c r="G85" s="454">
        <v>393</v>
      </c>
      <c r="H85" s="778"/>
      <c r="I85" s="778"/>
      <c r="J85" s="778"/>
      <c r="K85" s="778"/>
    </row>
    <row r="86" spans="1:11" ht="18" customHeight="1">
      <c r="A86" s="1439"/>
      <c r="B86" s="1439"/>
      <c r="C86" s="777" t="s">
        <v>797</v>
      </c>
      <c r="D86" s="454"/>
      <c r="E86" s="779"/>
      <c r="F86" s="516"/>
      <c r="G86" s="773">
        <v>0</v>
      </c>
      <c r="H86" s="778"/>
      <c r="I86" s="778"/>
      <c r="J86" s="778"/>
      <c r="K86" s="778"/>
    </row>
    <row r="87" spans="1:11" ht="18" customHeight="1">
      <c r="A87" s="1439"/>
      <c r="B87" s="1439"/>
      <c r="C87" s="777" t="s">
        <v>798</v>
      </c>
      <c r="D87" s="454"/>
      <c r="E87" s="779"/>
      <c r="F87" s="516"/>
      <c r="G87" s="773">
        <v>0</v>
      </c>
      <c r="H87" s="778"/>
      <c r="I87" s="778"/>
      <c r="J87" s="778"/>
      <c r="K87" s="778"/>
    </row>
    <row r="88" spans="1:11" ht="18" customHeight="1" thickBot="1">
      <c r="A88" s="1552"/>
      <c r="B88" s="1552"/>
      <c r="C88" s="786" t="s">
        <v>799</v>
      </c>
      <c r="D88" s="787"/>
      <c r="E88" s="788"/>
      <c r="F88" s="776"/>
      <c r="G88" s="787">
        <v>419</v>
      </c>
      <c r="H88" s="778"/>
      <c r="I88" s="778"/>
      <c r="J88" s="778"/>
      <c r="K88" s="778"/>
    </row>
    <row r="89" spans="1:11" ht="16.5" customHeight="1">
      <c r="A89" s="454" t="s">
        <v>800</v>
      </c>
      <c r="B89" s="778"/>
      <c r="C89" s="778"/>
      <c r="D89" s="778"/>
      <c r="E89" s="778"/>
      <c r="F89" s="778"/>
      <c r="G89" s="778"/>
      <c r="H89" s="778"/>
      <c r="I89" s="778"/>
      <c r="J89" s="778"/>
      <c r="K89" s="778"/>
    </row>
  </sheetData>
  <sheetProtection/>
  <mergeCells count="67">
    <mergeCell ref="A3:B4"/>
    <mergeCell ref="C3:E3"/>
    <mergeCell ref="F3:H3"/>
    <mergeCell ref="I3:K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6"/>
    <mergeCell ref="C25:E25"/>
    <mergeCell ref="F25:H25"/>
    <mergeCell ref="I25:K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E58:F58"/>
    <mergeCell ref="G58:H58"/>
    <mergeCell ref="I58:J58"/>
    <mergeCell ref="A42:B42"/>
    <mergeCell ref="A43:B43"/>
    <mergeCell ref="A44:B44"/>
    <mergeCell ref="A45:B45"/>
    <mergeCell ref="A50:B50"/>
    <mergeCell ref="C50:D50"/>
    <mergeCell ref="G67:H67"/>
    <mergeCell ref="I67:J67"/>
    <mergeCell ref="A76:B76"/>
    <mergeCell ref="C76:E76"/>
    <mergeCell ref="F76:G76"/>
    <mergeCell ref="E50:F50"/>
    <mergeCell ref="G50:H50"/>
    <mergeCell ref="I50:J50"/>
    <mergeCell ref="A58:B58"/>
    <mergeCell ref="C58:D58"/>
    <mergeCell ref="A77:B80"/>
    <mergeCell ref="A81:B84"/>
    <mergeCell ref="A85:B88"/>
    <mergeCell ref="A67:B67"/>
    <mergeCell ref="C67:D67"/>
    <mergeCell ref="E67:F67"/>
  </mergeCells>
  <printOptions/>
  <pageMargins left="0.7874015748031497" right="0.7874015748031497" top="0.7874015748031497" bottom="0.7874015748031497" header="0" footer="0"/>
  <pageSetup firstPageNumber="192" useFirstPageNumber="1" horizontalDpi="600" verticalDpi="600" orientation="portrait" pageOrder="overThenDown" paperSize="9" scale="92" r:id="rId1"/>
  <rowBreaks count="2" manualBreakCount="2">
    <brk id="46" max="10" man="1"/>
    <brk id="96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28">
      <selection activeCell="H40" sqref="H40"/>
    </sheetView>
  </sheetViews>
  <sheetFormatPr defaultColWidth="11.875" defaultRowHeight="20.25" customHeight="1"/>
  <cols>
    <col min="1" max="8" width="11.375" style="248" customWidth="1"/>
    <col min="9" max="9" width="8.875" style="248" customWidth="1"/>
    <col min="10" max="16384" width="11.875" style="248" customWidth="1"/>
  </cols>
  <sheetData>
    <row r="1" spans="1:8" ht="15.75">
      <c r="A1" s="523" t="s">
        <v>801</v>
      </c>
      <c r="B1" s="523"/>
      <c r="G1" s="1366" t="s">
        <v>802</v>
      </c>
      <c r="H1" s="1366"/>
    </row>
    <row r="2" spans="7:8" ht="7.5" customHeight="1" thickBot="1">
      <c r="G2" s="1377"/>
      <c r="H2" s="1377"/>
    </row>
    <row r="3" spans="1:8" ht="15" customHeight="1">
      <c r="A3" s="789" t="s">
        <v>803</v>
      </c>
      <c r="B3" s="1605" t="s">
        <v>804</v>
      </c>
      <c r="C3" s="1606"/>
      <c r="D3" s="1607" t="s">
        <v>805</v>
      </c>
      <c r="E3" s="1608"/>
      <c r="F3" s="1609" t="s">
        <v>806</v>
      </c>
      <c r="G3" s="1608"/>
      <c r="H3" s="790" t="s">
        <v>807</v>
      </c>
    </row>
    <row r="4" spans="1:8" ht="21.75" customHeight="1">
      <c r="A4" s="791" t="s">
        <v>358</v>
      </c>
      <c r="B4" s="1401">
        <v>114508</v>
      </c>
      <c r="C4" s="1610"/>
      <c r="D4" s="1598">
        <v>95570</v>
      </c>
      <c r="E4" s="1599"/>
      <c r="F4" s="1598">
        <v>8190</v>
      </c>
      <c r="G4" s="1598"/>
      <c r="H4" s="792">
        <v>10748</v>
      </c>
    </row>
    <row r="5" spans="1:8" ht="21.75" customHeight="1">
      <c r="A5" s="791" t="s">
        <v>808</v>
      </c>
      <c r="B5" s="1401">
        <v>109857</v>
      </c>
      <c r="C5" s="1610"/>
      <c r="D5" s="1598">
        <v>91639</v>
      </c>
      <c r="E5" s="1599"/>
      <c r="F5" s="1598">
        <v>8108</v>
      </c>
      <c r="G5" s="1598"/>
      <c r="H5" s="792">
        <v>10110</v>
      </c>
    </row>
    <row r="6" spans="1:8" ht="21.75" customHeight="1">
      <c r="A6" s="791" t="s">
        <v>809</v>
      </c>
      <c r="B6" s="1401">
        <v>117374</v>
      </c>
      <c r="C6" s="1610"/>
      <c r="D6" s="1598">
        <v>96228</v>
      </c>
      <c r="E6" s="1599"/>
      <c r="F6" s="1598">
        <v>9435</v>
      </c>
      <c r="G6" s="1598"/>
      <c r="H6" s="792">
        <v>11711</v>
      </c>
    </row>
    <row r="7" spans="1:8" ht="21.75" customHeight="1">
      <c r="A7" s="791" t="s">
        <v>810</v>
      </c>
      <c r="B7" s="1401">
        <v>129660</v>
      </c>
      <c r="C7" s="1610"/>
      <c r="D7" s="1611">
        <v>109525</v>
      </c>
      <c r="E7" s="1599"/>
      <c r="F7" s="1598">
        <v>11602</v>
      </c>
      <c r="G7" s="1598"/>
      <c r="H7" s="792">
        <v>8533</v>
      </c>
    </row>
    <row r="8" spans="1:8" ht="21.75" customHeight="1" thickBot="1">
      <c r="A8" s="793" t="s">
        <v>811</v>
      </c>
      <c r="B8" s="1612">
        <v>140975</v>
      </c>
      <c r="C8" s="1613"/>
      <c r="D8" s="1604">
        <v>117305</v>
      </c>
      <c r="E8" s="1603"/>
      <c r="F8" s="1598">
        <v>15820</v>
      </c>
      <c r="G8" s="1598"/>
      <c r="H8" s="792">
        <v>7850</v>
      </c>
    </row>
    <row r="9" spans="1:8" ht="14.25" customHeight="1">
      <c r="A9" s="535" t="s">
        <v>812</v>
      </c>
      <c r="B9" s="794"/>
      <c r="C9" s="795" t="s">
        <v>813</v>
      </c>
      <c r="D9" s="794"/>
      <c r="E9" s="796"/>
      <c r="F9" s="795"/>
      <c r="G9" s="796"/>
      <c r="H9" s="794"/>
    </row>
    <row r="10" spans="1:8" ht="12" customHeight="1">
      <c r="A10" s="317"/>
      <c r="B10" s="797"/>
      <c r="C10" s="798"/>
      <c r="D10" s="797"/>
      <c r="E10" s="538"/>
      <c r="F10" s="797"/>
      <c r="G10" s="538"/>
      <c r="H10" s="797"/>
    </row>
    <row r="11" spans="1:8" ht="16.5" customHeight="1">
      <c r="A11" s="523" t="s">
        <v>814</v>
      </c>
      <c r="B11" s="799"/>
      <c r="C11" s="800"/>
      <c r="D11" s="800"/>
      <c r="E11" s="800"/>
      <c r="F11" s="800"/>
      <c r="G11" s="1583" t="s">
        <v>815</v>
      </c>
      <c r="H11" s="1583"/>
    </row>
    <row r="12" spans="2:8" ht="7.5" customHeight="1" thickBot="1">
      <c r="B12" s="800"/>
      <c r="C12" s="800"/>
      <c r="D12" s="800"/>
      <c r="E12" s="800"/>
      <c r="F12" s="800"/>
      <c r="G12" s="1584"/>
      <c r="H12" s="1584"/>
    </row>
    <row r="13" spans="1:8" ht="15" customHeight="1">
      <c r="A13" s="789" t="s">
        <v>803</v>
      </c>
      <c r="B13" s="1605" t="s">
        <v>804</v>
      </c>
      <c r="C13" s="1606"/>
      <c r="D13" s="1607" t="s">
        <v>816</v>
      </c>
      <c r="E13" s="1608"/>
      <c r="F13" s="1609" t="s">
        <v>806</v>
      </c>
      <c r="G13" s="1608"/>
      <c r="H13" s="790" t="s">
        <v>807</v>
      </c>
    </row>
    <row r="14" spans="1:8" ht="21.75" customHeight="1">
      <c r="A14" s="791" t="s">
        <v>358</v>
      </c>
      <c r="B14" s="1596">
        <f>SUM(D14:H14)</f>
        <v>26876</v>
      </c>
      <c r="C14" s="1597"/>
      <c r="D14" s="1598">
        <v>19698</v>
      </c>
      <c r="E14" s="1599"/>
      <c r="F14" s="1598">
        <v>1376</v>
      </c>
      <c r="G14" s="1598"/>
      <c r="H14" s="792">
        <v>5802</v>
      </c>
    </row>
    <row r="15" spans="1:8" ht="21.75" customHeight="1">
      <c r="A15" s="791" t="s">
        <v>817</v>
      </c>
      <c r="B15" s="1596">
        <v>23126</v>
      </c>
      <c r="C15" s="1597"/>
      <c r="D15" s="1598">
        <v>16431</v>
      </c>
      <c r="E15" s="1599"/>
      <c r="F15" s="1598">
        <v>795</v>
      </c>
      <c r="G15" s="1598"/>
      <c r="H15" s="792">
        <v>5900</v>
      </c>
    </row>
    <row r="16" spans="1:8" ht="21.75" customHeight="1">
      <c r="A16" s="791" t="s">
        <v>809</v>
      </c>
      <c r="B16" s="1596">
        <v>15857</v>
      </c>
      <c r="C16" s="1597"/>
      <c r="D16" s="1598">
        <v>10010</v>
      </c>
      <c r="E16" s="1599"/>
      <c r="F16" s="1598">
        <v>502</v>
      </c>
      <c r="G16" s="1598"/>
      <c r="H16" s="792">
        <v>5345</v>
      </c>
    </row>
    <row r="17" spans="1:8" ht="21.75" customHeight="1">
      <c r="A17" s="791" t="s">
        <v>810</v>
      </c>
      <c r="B17" s="1596">
        <v>23510</v>
      </c>
      <c r="C17" s="1597"/>
      <c r="D17" s="1598">
        <v>14768</v>
      </c>
      <c r="E17" s="1599"/>
      <c r="F17" s="1598">
        <v>3231</v>
      </c>
      <c r="G17" s="1598"/>
      <c r="H17" s="792">
        <v>5511</v>
      </c>
    </row>
    <row r="18" spans="1:8" ht="21.75" customHeight="1" thickBot="1">
      <c r="A18" s="793" t="s">
        <v>811</v>
      </c>
      <c r="B18" s="1600">
        <v>21712</v>
      </c>
      <c r="C18" s="1601"/>
      <c r="D18" s="1602">
        <v>13479</v>
      </c>
      <c r="E18" s="1603"/>
      <c r="F18" s="1604">
        <v>3467</v>
      </c>
      <c r="G18" s="1604"/>
      <c r="H18" s="801">
        <v>4766</v>
      </c>
    </row>
    <row r="19" spans="1:8" ht="12.75" customHeight="1">
      <c r="A19" s="535" t="s">
        <v>461</v>
      </c>
      <c r="B19" s="535"/>
      <c r="C19" s="536"/>
      <c r="D19" s="536"/>
      <c r="E19" s="536"/>
      <c r="F19" s="535"/>
      <c r="G19" s="536"/>
      <c r="H19" s="535"/>
    </row>
    <row r="20" spans="1:8" ht="12" customHeight="1">
      <c r="A20" s="317"/>
      <c r="B20" s="797"/>
      <c r="C20" s="538"/>
      <c r="D20" s="797"/>
      <c r="E20" s="538"/>
      <c r="F20" s="797"/>
      <c r="G20" s="538"/>
      <c r="H20" s="797"/>
    </row>
    <row r="21" spans="1:8" ht="15.75" customHeight="1">
      <c r="A21" s="523" t="s">
        <v>818</v>
      </c>
      <c r="E21" s="318"/>
      <c r="G21" s="1583" t="s">
        <v>819</v>
      </c>
      <c r="H21" s="1583"/>
    </row>
    <row r="22" spans="7:8" ht="7.5" customHeight="1" thickBot="1">
      <c r="G22" s="1584"/>
      <c r="H22" s="1584"/>
    </row>
    <row r="23" spans="1:8" ht="15" customHeight="1">
      <c r="A23" s="1345" t="s">
        <v>803</v>
      </c>
      <c r="B23" s="1586" t="s">
        <v>820</v>
      </c>
      <c r="C23" s="1587"/>
      <c r="D23" s="536"/>
      <c r="E23" s="536"/>
      <c r="F23" s="1592" t="s">
        <v>821</v>
      </c>
      <c r="G23" s="1594" t="s">
        <v>822</v>
      </c>
      <c r="H23" s="1121" t="s">
        <v>13</v>
      </c>
    </row>
    <row r="24" spans="1:8" ht="15" customHeight="1">
      <c r="A24" s="1585"/>
      <c r="B24" s="802"/>
      <c r="C24" s="803" t="s">
        <v>823</v>
      </c>
      <c r="D24" s="804" t="s">
        <v>824</v>
      </c>
      <c r="E24" s="805" t="s">
        <v>825</v>
      </c>
      <c r="F24" s="1593"/>
      <c r="G24" s="1595"/>
      <c r="H24" s="1130"/>
    </row>
    <row r="25" spans="1:8" ht="21.75" customHeight="1">
      <c r="A25" s="791" t="s">
        <v>358</v>
      </c>
      <c r="B25" s="806">
        <f>SUM(C25:E25)</f>
        <v>14099</v>
      </c>
      <c r="C25" s="530">
        <v>9955</v>
      </c>
      <c r="D25" s="530">
        <v>2617</v>
      </c>
      <c r="E25" s="530">
        <v>1527</v>
      </c>
      <c r="F25" s="530">
        <v>61</v>
      </c>
      <c r="G25" s="807">
        <v>2464</v>
      </c>
      <c r="H25" s="685">
        <f>SUM(B25,G25)</f>
        <v>16563</v>
      </c>
    </row>
    <row r="26" spans="1:8" ht="21.75" customHeight="1">
      <c r="A26" s="791" t="s">
        <v>817</v>
      </c>
      <c r="B26" s="806">
        <v>13082</v>
      </c>
      <c r="C26" s="530">
        <v>9049</v>
      </c>
      <c r="D26" s="530">
        <v>2619</v>
      </c>
      <c r="E26" s="530">
        <v>1414</v>
      </c>
      <c r="F26" s="530">
        <v>58</v>
      </c>
      <c r="G26" s="807">
        <v>2000</v>
      </c>
      <c r="H26" s="808">
        <v>15082</v>
      </c>
    </row>
    <row r="27" spans="1:8" ht="21.75" customHeight="1">
      <c r="A27" s="791" t="s">
        <v>809</v>
      </c>
      <c r="B27" s="806">
        <v>13658</v>
      </c>
      <c r="C27" s="530">
        <v>10309</v>
      </c>
      <c r="D27" s="530">
        <v>2960</v>
      </c>
      <c r="E27" s="530">
        <v>389</v>
      </c>
      <c r="F27" s="530">
        <v>39</v>
      </c>
      <c r="G27" s="807">
        <v>1211</v>
      </c>
      <c r="H27" s="685">
        <v>14869</v>
      </c>
    </row>
    <row r="28" spans="1:8" ht="21.75" customHeight="1">
      <c r="A28" s="791" t="s">
        <v>810</v>
      </c>
      <c r="B28" s="806">
        <v>16589</v>
      </c>
      <c r="C28" s="809">
        <v>13222</v>
      </c>
      <c r="D28" s="530">
        <v>2972</v>
      </c>
      <c r="E28" s="530">
        <v>395</v>
      </c>
      <c r="F28" s="530">
        <v>101</v>
      </c>
      <c r="G28" s="807">
        <v>1301</v>
      </c>
      <c r="H28" s="808">
        <v>17890</v>
      </c>
    </row>
    <row r="29" spans="1:8" ht="21.75" customHeight="1" thickBot="1">
      <c r="A29" s="793" t="s">
        <v>811</v>
      </c>
      <c r="B29" s="810">
        <v>18123</v>
      </c>
      <c r="C29" s="811">
        <v>14560</v>
      </c>
      <c r="D29" s="811">
        <v>2966</v>
      </c>
      <c r="E29" s="691">
        <v>597</v>
      </c>
      <c r="F29" s="811">
        <v>59</v>
      </c>
      <c r="G29" s="812">
        <v>1129</v>
      </c>
      <c r="H29" s="813">
        <v>19252</v>
      </c>
    </row>
    <row r="30" spans="1:8" ht="12.75" customHeight="1">
      <c r="A30" s="535" t="s">
        <v>461</v>
      </c>
      <c r="B30" s="535"/>
      <c r="C30" s="536"/>
      <c r="D30" s="536"/>
      <c r="E30" s="795"/>
      <c r="F30" s="535"/>
      <c r="G30" s="536"/>
      <c r="H30" s="535"/>
    </row>
    <row r="31" spans="1:8" ht="12" customHeight="1">
      <c r="A31" s="317"/>
      <c r="B31" s="317"/>
      <c r="C31" s="318"/>
      <c r="D31" s="318"/>
      <c r="E31" s="318"/>
      <c r="F31" s="317"/>
      <c r="G31" s="318"/>
      <c r="H31" s="317"/>
    </row>
    <row r="32" spans="1:8" ht="15.75" customHeight="1">
      <c r="A32" s="523" t="s">
        <v>826</v>
      </c>
      <c r="G32" s="1583" t="s">
        <v>815</v>
      </c>
      <c r="H32" s="1583"/>
    </row>
    <row r="33" spans="7:8" ht="7.5" customHeight="1" thickBot="1">
      <c r="G33" s="1584"/>
      <c r="H33" s="1584"/>
    </row>
    <row r="34" spans="1:8" ht="15" customHeight="1">
      <c r="A34" s="1345" t="s">
        <v>803</v>
      </c>
      <c r="B34" s="1586" t="s">
        <v>820</v>
      </c>
      <c r="C34" s="1587"/>
      <c r="D34" s="536"/>
      <c r="E34" s="536"/>
      <c r="F34" s="1588" t="s">
        <v>821</v>
      </c>
      <c r="G34" s="1590" t="s">
        <v>822</v>
      </c>
      <c r="H34" s="1121" t="s">
        <v>13</v>
      </c>
    </row>
    <row r="35" spans="1:8" ht="15" customHeight="1">
      <c r="A35" s="1585"/>
      <c r="B35" s="802"/>
      <c r="C35" s="803" t="s">
        <v>823</v>
      </c>
      <c r="D35" s="804" t="s">
        <v>824</v>
      </c>
      <c r="E35" s="804" t="s">
        <v>825</v>
      </c>
      <c r="F35" s="1589"/>
      <c r="G35" s="1591"/>
      <c r="H35" s="1130"/>
    </row>
    <row r="36" spans="1:8" ht="21.75" customHeight="1">
      <c r="A36" s="791" t="s">
        <v>358</v>
      </c>
      <c r="B36" s="806">
        <f>SUM(C36:E36)</f>
        <v>3905</v>
      </c>
      <c r="C36" s="530">
        <v>3406</v>
      </c>
      <c r="D36" s="530">
        <v>100</v>
      </c>
      <c r="E36" s="530">
        <v>399</v>
      </c>
      <c r="F36" s="814">
        <v>731</v>
      </c>
      <c r="G36" s="815">
        <v>7506</v>
      </c>
      <c r="H36" s="685">
        <f>SUM(B36,G36)</f>
        <v>11411</v>
      </c>
    </row>
    <row r="37" spans="1:8" ht="21.75" customHeight="1">
      <c r="A37" s="791" t="s">
        <v>827</v>
      </c>
      <c r="B37" s="806">
        <v>5327</v>
      </c>
      <c r="C37" s="530">
        <v>4773</v>
      </c>
      <c r="D37" s="530">
        <v>146</v>
      </c>
      <c r="E37" s="530">
        <v>408</v>
      </c>
      <c r="F37" s="814">
        <v>1340</v>
      </c>
      <c r="G37" s="815">
        <v>11677</v>
      </c>
      <c r="H37" s="808">
        <v>17004</v>
      </c>
    </row>
    <row r="38" spans="1:8" ht="21.75" customHeight="1">
      <c r="A38" s="791" t="s">
        <v>809</v>
      </c>
      <c r="B38" s="806">
        <v>8822</v>
      </c>
      <c r="C38" s="530">
        <v>7732</v>
      </c>
      <c r="D38" s="530">
        <v>328</v>
      </c>
      <c r="E38" s="530">
        <v>762</v>
      </c>
      <c r="F38" s="814">
        <v>460</v>
      </c>
      <c r="G38" s="815">
        <v>4912</v>
      </c>
      <c r="H38" s="685">
        <v>13734</v>
      </c>
    </row>
    <row r="39" spans="1:8" ht="21.75" customHeight="1">
      <c r="A39" s="791" t="s">
        <v>828</v>
      </c>
      <c r="B39" s="806">
        <v>13108</v>
      </c>
      <c r="C39" s="530">
        <v>11779</v>
      </c>
      <c r="D39" s="530">
        <v>812</v>
      </c>
      <c r="E39" s="530">
        <v>517</v>
      </c>
      <c r="F39" s="814">
        <v>685</v>
      </c>
      <c r="G39" s="815">
        <v>9284</v>
      </c>
      <c r="H39" s="685">
        <v>22392</v>
      </c>
    </row>
    <row r="40" spans="1:8" ht="21.75" customHeight="1" thickBot="1">
      <c r="A40" s="793" t="s">
        <v>811</v>
      </c>
      <c r="B40" s="810">
        <v>15774</v>
      </c>
      <c r="C40" s="816">
        <v>13822</v>
      </c>
      <c r="D40" s="811">
        <v>851</v>
      </c>
      <c r="E40" s="817">
        <v>1101</v>
      </c>
      <c r="F40" s="818">
        <v>850</v>
      </c>
      <c r="G40" s="819">
        <v>9077</v>
      </c>
      <c r="H40" s="820">
        <v>24851</v>
      </c>
    </row>
    <row r="41" spans="1:8" ht="12.75" customHeight="1">
      <c r="A41" s="317" t="s">
        <v>461</v>
      </c>
      <c r="B41" s="535"/>
      <c r="C41" s="795" t="s">
        <v>829</v>
      </c>
      <c r="D41" s="536"/>
      <c r="E41" s="795"/>
      <c r="F41" s="535"/>
      <c r="G41" s="536"/>
      <c r="H41" s="535"/>
    </row>
    <row r="42" spans="1:8" ht="12" customHeight="1">
      <c r="A42" s="317"/>
      <c r="B42" s="317"/>
      <c r="C42" s="318"/>
      <c r="D42" s="318"/>
      <c r="E42" s="318"/>
      <c r="F42" s="317"/>
      <c r="G42" s="318"/>
      <c r="H42" s="317"/>
    </row>
    <row r="43" spans="1:7" ht="19.5" customHeight="1">
      <c r="A43" s="523" t="s">
        <v>830</v>
      </c>
      <c r="F43" s="821"/>
      <c r="G43" s="822" t="s">
        <v>831</v>
      </c>
    </row>
    <row r="44" spans="2:6" ht="7.5" customHeight="1" thickBot="1">
      <c r="B44" s="823"/>
      <c r="C44" s="824"/>
      <c r="D44" s="511"/>
      <c r="E44" s="825"/>
      <c r="F44" s="825"/>
    </row>
    <row r="45" spans="1:7" ht="15.75" customHeight="1">
      <c r="A45" s="826" t="s">
        <v>421</v>
      </c>
      <c r="B45" s="827" t="s">
        <v>832</v>
      </c>
      <c r="C45" s="827" t="s">
        <v>833</v>
      </c>
      <c r="D45" s="827" t="s">
        <v>834</v>
      </c>
      <c r="E45" s="827" t="s">
        <v>835</v>
      </c>
      <c r="F45" s="827" t="s">
        <v>836</v>
      </c>
      <c r="G45" s="827" t="s">
        <v>837</v>
      </c>
    </row>
    <row r="46" spans="1:7" ht="16.5" customHeight="1" thickBot="1">
      <c r="A46" s="828" t="s">
        <v>838</v>
      </c>
      <c r="B46" s="829">
        <v>8124</v>
      </c>
      <c r="C46" s="829">
        <v>7542</v>
      </c>
      <c r="D46" s="829">
        <v>7914</v>
      </c>
      <c r="E46" s="829">
        <v>8006</v>
      </c>
      <c r="F46" s="829">
        <v>7498</v>
      </c>
      <c r="G46" s="829">
        <v>10640</v>
      </c>
    </row>
    <row r="47" spans="1:8" ht="15" customHeight="1">
      <c r="A47" s="535" t="s">
        <v>461</v>
      </c>
      <c r="B47" s="535"/>
      <c r="H47" s="318"/>
    </row>
    <row r="48" ht="20.25" customHeight="1">
      <c r="H48" s="318"/>
    </row>
  </sheetData>
  <sheetProtection/>
  <mergeCells count="50">
    <mergeCell ref="G1:H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G11:H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G21:H22"/>
    <mergeCell ref="A23:A24"/>
    <mergeCell ref="B23:C23"/>
    <mergeCell ref="F23:F24"/>
    <mergeCell ref="G23:G24"/>
    <mergeCell ref="H23:H24"/>
    <mergeCell ref="G32:H33"/>
    <mergeCell ref="A34:A35"/>
    <mergeCell ref="B34:C34"/>
    <mergeCell ref="F34:F35"/>
    <mergeCell ref="G34:G35"/>
    <mergeCell ref="H34:H35"/>
  </mergeCells>
  <conditionalFormatting sqref="A4:A8">
    <cfRule type="duplicateValues" priority="4" dxfId="4" stopIfTrue="1">
      <formula>AND(COUNTIF($A$4:$A$8,A4)&gt;1,NOT(ISBLANK(A4)))</formula>
    </cfRule>
  </conditionalFormatting>
  <conditionalFormatting sqref="A14:A18">
    <cfRule type="duplicateValues" priority="3" dxfId="4" stopIfTrue="1">
      <formula>AND(COUNTIF($A$14:$A$18,A14)&gt;1,NOT(ISBLANK(A14)))</formula>
    </cfRule>
  </conditionalFormatting>
  <conditionalFormatting sqref="A25:A29">
    <cfRule type="duplicateValues" priority="2" dxfId="4" stopIfTrue="1">
      <formula>AND(COUNTIF($A$25:$A$29,A25)&gt;1,NOT(ISBLANK(A25)))</formula>
    </cfRule>
  </conditionalFormatting>
  <conditionalFormatting sqref="A36:A40">
    <cfRule type="duplicateValues" priority="1" dxfId="4" stopIfTrue="1">
      <formula>AND(COUNTIF($A$36:$A$40,A36)&gt;1,NOT(ISBLANK(A36)))</formula>
    </cfRule>
  </conditionalFormatting>
  <printOptions/>
  <pageMargins left="0.7874015748031497" right="0.7874015748031497" top="0.5905511811023623" bottom="0.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SheetLayoutView="100" zoomScalePageLayoutView="0" workbookViewId="0" topLeftCell="A22">
      <selection activeCell="N30" sqref="N30"/>
    </sheetView>
  </sheetViews>
  <sheetFormatPr defaultColWidth="11.875" defaultRowHeight="9.75" customHeight="1"/>
  <cols>
    <col min="1" max="1" width="7.625" style="403" customWidth="1"/>
    <col min="2" max="2" width="6.625" style="403" customWidth="1"/>
    <col min="3" max="15" width="9.625" style="403" customWidth="1"/>
    <col min="16" max="16" width="14.50390625" style="403" customWidth="1"/>
    <col min="17" max="19" width="9.625" style="403" customWidth="1"/>
    <col min="20" max="16384" width="11.875" style="403" customWidth="1"/>
  </cols>
  <sheetData>
    <row r="1" spans="1:19" s="353" customFormat="1" ht="25.5" customHeight="1" thickBot="1">
      <c r="A1" s="351" t="s">
        <v>350</v>
      </c>
      <c r="B1" s="96"/>
      <c r="C1" s="96"/>
      <c r="D1" s="96"/>
      <c r="E1" s="96"/>
      <c r="F1" s="352"/>
      <c r="G1" s="96"/>
      <c r="H1" s="96"/>
      <c r="I1" s="96"/>
      <c r="J1" s="96"/>
      <c r="K1" s="96"/>
      <c r="L1" s="96"/>
      <c r="M1" s="96"/>
      <c r="N1" s="96"/>
      <c r="O1" s="96"/>
      <c r="P1" s="96"/>
      <c r="Q1" s="96" t="s">
        <v>351</v>
      </c>
      <c r="R1" s="96"/>
      <c r="S1" s="96"/>
    </row>
    <row r="2" spans="1:19" s="353" customFormat="1" ht="18.75" customHeight="1">
      <c r="A2" s="354" t="s">
        <v>0</v>
      </c>
      <c r="B2" s="1097" t="s">
        <v>1</v>
      </c>
      <c r="C2" s="1099" t="s">
        <v>352</v>
      </c>
      <c r="D2" s="1100"/>
      <c r="E2" s="1101"/>
      <c r="F2" s="1099" t="s">
        <v>353</v>
      </c>
      <c r="G2" s="1100"/>
      <c r="H2" s="1101"/>
      <c r="I2" s="1099" t="s">
        <v>354</v>
      </c>
      <c r="J2" s="1100"/>
      <c r="K2" s="1101"/>
      <c r="L2" s="1099" t="s">
        <v>355</v>
      </c>
      <c r="M2" s="1100"/>
      <c r="N2" s="1101"/>
      <c r="O2" s="1097" t="s">
        <v>9</v>
      </c>
      <c r="P2" s="355" t="s">
        <v>356</v>
      </c>
      <c r="Q2" s="1099" t="s">
        <v>11</v>
      </c>
      <c r="R2" s="1100"/>
      <c r="S2" s="1100"/>
    </row>
    <row r="3" spans="1:19" s="353" customFormat="1" ht="18.75" customHeight="1">
      <c r="A3" s="356" t="s">
        <v>12</v>
      </c>
      <c r="B3" s="1098"/>
      <c r="C3" s="357" t="s">
        <v>13</v>
      </c>
      <c r="D3" s="357" t="s">
        <v>14</v>
      </c>
      <c r="E3" s="357" t="s">
        <v>15</v>
      </c>
      <c r="F3" s="357" t="s">
        <v>17</v>
      </c>
      <c r="G3" s="357" t="s">
        <v>14</v>
      </c>
      <c r="H3" s="357" t="s">
        <v>15</v>
      </c>
      <c r="I3" s="357" t="s">
        <v>17</v>
      </c>
      <c r="J3" s="358" t="s">
        <v>14</v>
      </c>
      <c r="K3" s="359" t="s">
        <v>15</v>
      </c>
      <c r="L3" s="357" t="s">
        <v>17</v>
      </c>
      <c r="M3" s="357" t="s">
        <v>14</v>
      </c>
      <c r="N3" s="357" t="s">
        <v>15</v>
      </c>
      <c r="O3" s="1098"/>
      <c r="P3" s="360" t="s">
        <v>357</v>
      </c>
      <c r="Q3" s="357" t="s">
        <v>17</v>
      </c>
      <c r="R3" s="357" t="s">
        <v>14</v>
      </c>
      <c r="S3" s="357" t="s">
        <v>15</v>
      </c>
    </row>
    <row r="4" spans="1:19" s="353" customFormat="1" ht="27" customHeight="1">
      <c r="A4" s="361" t="s">
        <v>358</v>
      </c>
      <c r="B4" s="99">
        <v>9</v>
      </c>
      <c r="C4" s="362">
        <v>3090</v>
      </c>
      <c r="D4" s="363">
        <v>1549</v>
      </c>
      <c r="E4" s="363">
        <v>1541</v>
      </c>
      <c r="F4" s="362">
        <v>1036</v>
      </c>
      <c r="G4" s="363">
        <v>503</v>
      </c>
      <c r="H4" s="363">
        <v>533</v>
      </c>
      <c r="I4" s="363">
        <v>1017</v>
      </c>
      <c r="J4" s="363">
        <v>518</v>
      </c>
      <c r="K4" s="363">
        <v>499</v>
      </c>
      <c r="L4" s="363">
        <v>1037</v>
      </c>
      <c r="M4" s="363">
        <v>528</v>
      </c>
      <c r="N4" s="363">
        <v>509</v>
      </c>
      <c r="O4" s="362">
        <v>101</v>
      </c>
      <c r="P4" s="364">
        <v>30.594059405940595</v>
      </c>
      <c r="Q4" s="362">
        <v>230</v>
      </c>
      <c r="R4" s="363">
        <v>141</v>
      </c>
      <c r="S4" s="363">
        <v>89</v>
      </c>
    </row>
    <row r="5" spans="1:19" s="353" customFormat="1" ht="27" customHeight="1">
      <c r="A5" s="361" t="s">
        <v>359</v>
      </c>
      <c r="B5" s="99">
        <v>9</v>
      </c>
      <c r="C5" s="362">
        <v>3118</v>
      </c>
      <c r="D5" s="363">
        <v>1571</v>
      </c>
      <c r="E5" s="363">
        <v>1547</v>
      </c>
      <c r="F5" s="362">
        <v>1064</v>
      </c>
      <c r="G5" s="363">
        <v>552</v>
      </c>
      <c r="H5" s="363">
        <v>512</v>
      </c>
      <c r="I5" s="363">
        <v>1037</v>
      </c>
      <c r="J5" s="363">
        <v>503</v>
      </c>
      <c r="K5" s="363">
        <v>534</v>
      </c>
      <c r="L5" s="363">
        <v>1017</v>
      </c>
      <c r="M5" s="363">
        <v>516</v>
      </c>
      <c r="N5" s="363">
        <v>501</v>
      </c>
      <c r="O5" s="362">
        <v>102</v>
      </c>
      <c r="P5" s="364">
        <v>30.568627450980394</v>
      </c>
      <c r="Q5" s="362">
        <v>229</v>
      </c>
      <c r="R5" s="363">
        <v>141</v>
      </c>
      <c r="S5" s="363">
        <v>88</v>
      </c>
    </row>
    <row r="6" spans="1:19" s="96" customFormat="1" ht="27" customHeight="1">
      <c r="A6" s="361" t="s">
        <v>360</v>
      </c>
      <c r="B6" s="99">
        <v>9</v>
      </c>
      <c r="C6" s="362">
        <v>3161</v>
      </c>
      <c r="D6" s="363">
        <v>1621</v>
      </c>
      <c r="E6" s="363">
        <v>1540</v>
      </c>
      <c r="F6" s="362">
        <v>1064</v>
      </c>
      <c r="G6" s="363">
        <v>569</v>
      </c>
      <c r="H6" s="363">
        <v>495</v>
      </c>
      <c r="I6" s="363">
        <v>1065</v>
      </c>
      <c r="J6" s="363">
        <v>553</v>
      </c>
      <c r="K6" s="363">
        <v>512</v>
      </c>
      <c r="L6" s="363">
        <v>1032</v>
      </c>
      <c r="M6" s="363">
        <v>499</v>
      </c>
      <c r="N6" s="363">
        <v>533</v>
      </c>
      <c r="O6" s="362">
        <v>103</v>
      </c>
      <c r="P6" s="364">
        <v>30.7</v>
      </c>
      <c r="Q6" s="362">
        <v>236</v>
      </c>
      <c r="R6" s="363">
        <v>149</v>
      </c>
      <c r="S6" s="363">
        <v>87</v>
      </c>
    </row>
    <row r="7" spans="1:19" s="96" customFormat="1" ht="27" customHeight="1">
      <c r="A7" s="361" t="s">
        <v>361</v>
      </c>
      <c r="B7" s="99">
        <v>9</v>
      </c>
      <c r="C7" s="362">
        <f>D7+E7</f>
        <v>3155</v>
      </c>
      <c r="D7" s="363">
        <v>1671</v>
      </c>
      <c r="E7" s="363">
        <v>1484</v>
      </c>
      <c r="F7" s="362">
        <f>G7+H7</f>
        <v>1020</v>
      </c>
      <c r="G7" s="363">
        <v>548</v>
      </c>
      <c r="H7" s="363">
        <v>472</v>
      </c>
      <c r="I7" s="363">
        <f>J7+K7</f>
        <v>1069</v>
      </c>
      <c r="J7" s="363">
        <v>569</v>
      </c>
      <c r="K7" s="363">
        <v>500</v>
      </c>
      <c r="L7" s="363">
        <f>M7+N7</f>
        <v>1066</v>
      </c>
      <c r="M7" s="363">
        <v>554</v>
      </c>
      <c r="N7" s="363">
        <v>512</v>
      </c>
      <c r="O7" s="362">
        <v>102</v>
      </c>
      <c r="P7" s="364">
        <v>30.9</v>
      </c>
      <c r="Q7" s="362">
        <v>235</v>
      </c>
      <c r="R7" s="363">
        <v>150</v>
      </c>
      <c r="S7" s="363">
        <v>85</v>
      </c>
    </row>
    <row r="8" spans="1:19" s="96" customFormat="1" ht="27" customHeight="1">
      <c r="A8" s="361" t="s">
        <v>362</v>
      </c>
      <c r="B8" s="99">
        <v>9</v>
      </c>
      <c r="C8" s="362">
        <v>3225</v>
      </c>
      <c r="D8" s="363">
        <v>1702</v>
      </c>
      <c r="E8" s="363">
        <v>1523</v>
      </c>
      <c r="F8" s="362">
        <v>1134</v>
      </c>
      <c r="G8" s="363">
        <v>587</v>
      </c>
      <c r="H8" s="363">
        <v>547</v>
      </c>
      <c r="I8" s="363">
        <v>1020</v>
      </c>
      <c r="J8" s="363">
        <v>548</v>
      </c>
      <c r="K8" s="363">
        <v>472</v>
      </c>
      <c r="L8" s="363">
        <v>1071</v>
      </c>
      <c r="M8" s="363">
        <v>567</v>
      </c>
      <c r="N8" s="363">
        <v>504</v>
      </c>
      <c r="O8" s="362">
        <v>106</v>
      </c>
      <c r="P8" s="364">
        <v>30.42452830188679</v>
      </c>
      <c r="Q8" s="362">
        <v>240</v>
      </c>
      <c r="R8" s="363">
        <v>152</v>
      </c>
      <c r="S8" s="363">
        <v>88</v>
      </c>
    </row>
    <row r="9" spans="1:19" s="96" customFormat="1" ht="27" customHeight="1">
      <c r="A9" s="365" t="s">
        <v>363</v>
      </c>
      <c r="B9" s="108">
        <v>9</v>
      </c>
      <c r="C9" s="366">
        <f aca="true" t="shared" si="0" ref="C9:N9">SUM(C10:C18)</f>
        <v>3183</v>
      </c>
      <c r="D9" s="367">
        <f t="shared" si="0"/>
        <v>1652</v>
      </c>
      <c r="E9" s="367">
        <f t="shared" si="0"/>
        <v>1531</v>
      </c>
      <c r="F9" s="366">
        <f t="shared" si="0"/>
        <v>1036</v>
      </c>
      <c r="G9" s="367">
        <f t="shared" si="0"/>
        <v>519</v>
      </c>
      <c r="H9" s="367">
        <f t="shared" si="0"/>
        <v>517</v>
      </c>
      <c r="I9" s="367">
        <f t="shared" si="0"/>
        <v>1127</v>
      </c>
      <c r="J9" s="367">
        <f t="shared" si="0"/>
        <v>584</v>
      </c>
      <c r="K9" s="367">
        <f t="shared" si="0"/>
        <v>543</v>
      </c>
      <c r="L9" s="367">
        <f t="shared" si="0"/>
        <v>1020</v>
      </c>
      <c r="M9" s="367">
        <f t="shared" si="0"/>
        <v>549</v>
      </c>
      <c r="N9" s="367">
        <f t="shared" si="0"/>
        <v>471</v>
      </c>
      <c r="O9" s="366">
        <f>SUM(O10:O18)</f>
        <v>117</v>
      </c>
      <c r="P9" s="368">
        <f>C9/O9</f>
        <v>27.205128205128204</v>
      </c>
      <c r="Q9" s="366">
        <f>SUM(Q10:Q18)</f>
        <v>231</v>
      </c>
      <c r="R9" s="367">
        <f>SUM(R10:R18)</f>
        <v>141</v>
      </c>
      <c r="S9" s="367">
        <f>SUM(S10:S18)</f>
        <v>90</v>
      </c>
    </row>
    <row r="10" spans="1:19" s="353" customFormat="1" ht="18.75" customHeight="1">
      <c r="A10" s="369" t="s">
        <v>333</v>
      </c>
      <c r="B10" s="369"/>
      <c r="C10" s="103">
        <f>D10+E10</f>
        <v>102</v>
      </c>
      <c r="D10" s="96">
        <v>49</v>
      </c>
      <c r="E10" s="369">
        <v>53</v>
      </c>
      <c r="F10" s="370">
        <f>G10+H10</f>
        <v>29</v>
      </c>
      <c r="G10" s="371">
        <v>17</v>
      </c>
      <c r="H10" s="371">
        <v>12</v>
      </c>
      <c r="I10" s="371">
        <v>37</v>
      </c>
      <c r="J10" s="371">
        <v>15</v>
      </c>
      <c r="K10" s="369">
        <v>22</v>
      </c>
      <c r="L10" s="371">
        <v>36</v>
      </c>
      <c r="M10" s="371">
        <v>17</v>
      </c>
      <c r="N10" s="369">
        <v>19</v>
      </c>
      <c r="O10" s="372">
        <v>5</v>
      </c>
      <c r="P10" s="373">
        <f>C10/O10</f>
        <v>20.4</v>
      </c>
      <c r="Q10" s="103">
        <f>R10+S10</f>
        <v>13</v>
      </c>
      <c r="R10" s="369">
        <v>8</v>
      </c>
      <c r="S10" s="369">
        <v>5</v>
      </c>
    </row>
    <row r="11" spans="1:19" s="353" customFormat="1" ht="18.75" customHeight="1">
      <c r="A11" s="96" t="s">
        <v>364</v>
      </c>
      <c r="B11" s="96"/>
      <c r="C11" s="103">
        <f aca="true" t="shared" si="1" ref="C11:C18">D11+E11</f>
        <v>530</v>
      </c>
      <c r="D11" s="96">
        <v>277</v>
      </c>
      <c r="E11" s="96">
        <v>253</v>
      </c>
      <c r="F11" s="103">
        <f aca="true" t="shared" si="2" ref="F11:F18">G11+H11</f>
        <v>179</v>
      </c>
      <c r="G11" s="374">
        <v>93</v>
      </c>
      <c r="H11" s="374">
        <v>86</v>
      </c>
      <c r="I11" s="374">
        <v>184</v>
      </c>
      <c r="J11" s="374">
        <v>99</v>
      </c>
      <c r="K11" s="96">
        <v>85</v>
      </c>
      <c r="L11" s="374">
        <v>167</v>
      </c>
      <c r="M11" s="374">
        <v>85</v>
      </c>
      <c r="N11" s="96">
        <v>82</v>
      </c>
      <c r="O11" s="372">
        <v>19</v>
      </c>
      <c r="P11" s="373">
        <f aca="true" t="shared" si="3" ref="P11:P17">C11/O11</f>
        <v>27.894736842105264</v>
      </c>
      <c r="Q11" s="103">
        <f aca="true" t="shared" si="4" ref="Q11:Q18">R11+S11</f>
        <v>44</v>
      </c>
      <c r="R11" s="96">
        <v>28</v>
      </c>
      <c r="S11" s="96">
        <v>16</v>
      </c>
    </row>
    <row r="12" spans="1:19" s="353" customFormat="1" ht="18.75" customHeight="1">
      <c r="A12" s="96" t="s">
        <v>365</v>
      </c>
      <c r="B12" s="96"/>
      <c r="C12" s="103">
        <f t="shared" si="1"/>
        <v>653</v>
      </c>
      <c r="D12" s="96">
        <v>349</v>
      </c>
      <c r="E12" s="96">
        <v>304</v>
      </c>
      <c r="F12" s="103">
        <f t="shared" si="2"/>
        <v>225</v>
      </c>
      <c r="G12" s="374">
        <v>123</v>
      </c>
      <c r="H12" s="374">
        <v>102</v>
      </c>
      <c r="I12" s="374">
        <v>215</v>
      </c>
      <c r="J12" s="374">
        <v>110</v>
      </c>
      <c r="K12" s="96">
        <v>105</v>
      </c>
      <c r="L12" s="374">
        <v>213</v>
      </c>
      <c r="M12" s="374">
        <v>116</v>
      </c>
      <c r="N12" s="96">
        <v>97</v>
      </c>
      <c r="O12" s="372">
        <v>22</v>
      </c>
      <c r="P12" s="373">
        <f t="shared" si="3"/>
        <v>29.681818181818183</v>
      </c>
      <c r="Q12" s="103">
        <f t="shared" si="4"/>
        <v>38</v>
      </c>
      <c r="R12" s="96">
        <v>25</v>
      </c>
      <c r="S12" s="96">
        <v>13</v>
      </c>
    </row>
    <row r="13" spans="1:19" s="353" customFormat="1" ht="18.75" customHeight="1">
      <c r="A13" s="96" t="s">
        <v>336</v>
      </c>
      <c r="B13" s="96"/>
      <c r="C13" s="103">
        <f t="shared" si="1"/>
        <v>427</v>
      </c>
      <c r="D13" s="96">
        <v>232</v>
      </c>
      <c r="E13" s="96">
        <v>195</v>
      </c>
      <c r="F13" s="103">
        <f t="shared" si="2"/>
        <v>124</v>
      </c>
      <c r="G13" s="374">
        <v>59</v>
      </c>
      <c r="H13" s="374">
        <v>65</v>
      </c>
      <c r="I13" s="374">
        <v>160</v>
      </c>
      <c r="J13" s="374">
        <v>93</v>
      </c>
      <c r="K13" s="96">
        <v>67</v>
      </c>
      <c r="L13" s="374">
        <v>143</v>
      </c>
      <c r="M13" s="374">
        <v>80</v>
      </c>
      <c r="N13" s="96">
        <v>63</v>
      </c>
      <c r="O13" s="372">
        <v>15</v>
      </c>
      <c r="P13" s="373">
        <f t="shared" si="3"/>
        <v>28.466666666666665</v>
      </c>
      <c r="Q13" s="103">
        <f t="shared" si="4"/>
        <v>28</v>
      </c>
      <c r="R13" s="96">
        <v>15</v>
      </c>
      <c r="S13" s="96">
        <v>13</v>
      </c>
    </row>
    <row r="14" spans="1:19" s="353" customFormat="1" ht="18.75" customHeight="1">
      <c r="A14" s="353" t="s">
        <v>337</v>
      </c>
      <c r="B14" s="96"/>
      <c r="C14" s="103">
        <f t="shared" si="1"/>
        <v>116</v>
      </c>
      <c r="D14" s="96">
        <v>66</v>
      </c>
      <c r="E14" s="96">
        <v>50</v>
      </c>
      <c r="F14" s="103">
        <f t="shared" si="2"/>
        <v>36</v>
      </c>
      <c r="G14" s="374">
        <v>25</v>
      </c>
      <c r="H14" s="374">
        <v>11</v>
      </c>
      <c r="I14" s="374">
        <v>39</v>
      </c>
      <c r="J14" s="374">
        <v>15</v>
      </c>
      <c r="K14" s="96">
        <v>24</v>
      </c>
      <c r="L14" s="374">
        <v>41</v>
      </c>
      <c r="M14" s="374">
        <v>26</v>
      </c>
      <c r="N14" s="353">
        <v>15</v>
      </c>
      <c r="O14" s="372">
        <v>6</v>
      </c>
      <c r="P14" s="373">
        <f t="shared" si="3"/>
        <v>19.333333333333332</v>
      </c>
      <c r="Q14" s="103">
        <f t="shared" si="4"/>
        <v>13</v>
      </c>
      <c r="R14" s="96">
        <v>9</v>
      </c>
      <c r="S14" s="96">
        <v>4</v>
      </c>
    </row>
    <row r="15" spans="1:19" s="353" customFormat="1" ht="18.75" customHeight="1">
      <c r="A15" s="353" t="s">
        <v>366</v>
      </c>
      <c r="B15" s="96"/>
      <c r="C15" s="103">
        <f t="shared" si="1"/>
        <v>523</v>
      </c>
      <c r="D15" s="96">
        <v>266</v>
      </c>
      <c r="E15" s="96">
        <v>257</v>
      </c>
      <c r="F15" s="103">
        <f t="shared" si="2"/>
        <v>176</v>
      </c>
      <c r="G15" s="374">
        <v>76</v>
      </c>
      <c r="H15" s="374">
        <v>100</v>
      </c>
      <c r="I15" s="374">
        <v>186</v>
      </c>
      <c r="J15" s="374">
        <v>94</v>
      </c>
      <c r="K15" s="96">
        <v>92</v>
      </c>
      <c r="L15" s="374">
        <v>161</v>
      </c>
      <c r="M15" s="374">
        <v>96</v>
      </c>
      <c r="N15" s="96">
        <v>65</v>
      </c>
      <c r="O15" s="372">
        <v>18</v>
      </c>
      <c r="P15" s="373">
        <f t="shared" si="3"/>
        <v>29.055555555555557</v>
      </c>
      <c r="Q15" s="103">
        <f t="shared" si="4"/>
        <v>32</v>
      </c>
      <c r="R15" s="96">
        <v>20</v>
      </c>
      <c r="S15" s="96">
        <v>12</v>
      </c>
    </row>
    <row r="16" spans="1:19" s="353" customFormat="1" ht="18.75" customHeight="1">
      <c r="A16" s="96" t="s">
        <v>367</v>
      </c>
      <c r="B16" s="96"/>
      <c r="C16" s="103">
        <f t="shared" si="1"/>
        <v>205</v>
      </c>
      <c r="D16" s="96">
        <v>97</v>
      </c>
      <c r="E16" s="375">
        <v>108</v>
      </c>
      <c r="F16" s="103">
        <f t="shared" si="2"/>
        <v>63</v>
      </c>
      <c r="G16" s="374">
        <v>29</v>
      </c>
      <c r="H16" s="374">
        <v>34</v>
      </c>
      <c r="I16" s="374">
        <v>85</v>
      </c>
      <c r="J16" s="374">
        <v>38</v>
      </c>
      <c r="K16" s="96">
        <v>47</v>
      </c>
      <c r="L16" s="374">
        <v>57</v>
      </c>
      <c r="M16" s="374">
        <v>30</v>
      </c>
      <c r="N16" s="96">
        <v>27</v>
      </c>
      <c r="O16" s="376">
        <v>7</v>
      </c>
      <c r="P16" s="373">
        <f t="shared" si="3"/>
        <v>29.285714285714285</v>
      </c>
      <c r="Q16" s="103">
        <f t="shared" si="4"/>
        <v>16</v>
      </c>
      <c r="R16" s="96">
        <v>9</v>
      </c>
      <c r="S16" s="96">
        <v>7</v>
      </c>
    </row>
    <row r="17" spans="1:19" s="353" customFormat="1" ht="18.75" customHeight="1">
      <c r="A17" s="96" t="s">
        <v>263</v>
      </c>
      <c r="B17" s="96"/>
      <c r="C17" s="103">
        <f t="shared" si="1"/>
        <v>321</v>
      </c>
      <c r="D17" s="96">
        <v>164</v>
      </c>
      <c r="E17" s="375">
        <v>157</v>
      </c>
      <c r="F17" s="103">
        <f t="shared" si="2"/>
        <v>111</v>
      </c>
      <c r="G17" s="374">
        <v>54</v>
      </c>
      <c r="H17" s="374">
        <v>57</v>
      </c>
      <c r="I17" s="374">
        <v>119</v>
      </c>
      <c r="J17" s="374">
        <v>65</v>
      </c>
      <c r="K17" s="96">
        <v>54</v>
      </c>
      <c r="L17" s="374">
        <v>91</v>
      </c>
      <c r="M17" s="374">
        <v>45</v>
      </c>
      <c r="N17" s="96">
        <v>46</v>
      </c>
      <c r="O17" s="376">
        <v>12</v>
      </c>
      <c r="P17" s="373">
        <f t="shared" si="3"/>
        <v>26.75</v>
      </c>
      <c r="Q17" s="103">
        <f t="shared" si="4"/>
        <v>24</v>
      </c>
      <c r="R17" s="96">
        <v>15</v>
      </c>
      <c r="S17" s="96">
        <v>9</v>
      </c>
    </row>
    <row r="18" spans="1:19" s="353" customFormat="1" ht="18.75" customHeight="1" thickBot="1">
      <c r="A18" s="125" t="s">
        <v>368</v>
      </c>
      <c r="B18" s="377"/>
      <c r="C18" s="378">
        <f t="shared" si="1"/>
        <v>306</v>
      </c>
      <c r="D18" s="125">
        <v>152</v>
      </c>
      <c r="E18" s="125">
        <v>154</v>
      </c>
      <c r="F18" s="379">
        <f t="shared" si="2"/>
        <v>93</v>
      </c>
      <c r="G18" s="380">
        <v>43</v>
      </c>
      <c r="H18" s="380">
        <v>50</v>
      </c>
      <c r="I18" s="380">
        <v>102</v>
      </c>
      <c r="J18" s="380">
        <v>55</v>
      </c>
      <c r="K18" s="125">
        <v>47</v>
      </c>
      <c r="L18" s="380">
        <v>111</v>
      </c>
      <c r="M18" s="380">
        <v>54</v>
      </c>
      <c r="N18" s="125">
        <v>57</v>
      </c>
      <c r="O18" s="381">
        <v>13</v>
      </c>
      <c r="P18" s="382">
        <f>C18/O18</f>
        <v>23.53846153846154</v>
      </c>
      <c r="Q18" s="379">
        <f t="shared" si="4"/>
        <v>23</v>
      </c>
      <c r="R18" s="125">
        <v>12</v>
      </c>
      <c r="S18" s="125">
        <v>11</v>
      </c>
    </row>
    <row r="19" spans="1:19" s="353" customFormat="1" ht="11.25" customHeight="1">
      <c r="A19" s="383" t="s">
        <v>42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="353" customFormat="1" ht="14.25" customHeight="1"/>
    <row r="21" spans="1:19" s="353" customFormat="1" ht="25.5" customHeight="1" thickBot="1">
      <c r="A21" s="384" t="s">
        <v>369</v>
      </c>
      <c r="Q21" s="385" t="s">
        <v>351</v>
      </c>
      <c r="R21" s="385"/>
      <c r="S21" s="385"/>
    </row>
    <row r="22" spans="1:19" s="353" customFormat="1" ht="18.75" customHeight="1">
      <c r="A22" s="354" t="s">
        <v>0</v>
      </c>
      <c r="B22" s="1097" t="s">
        <v>1</v>
      </c>
      <c r="C22" s="1099" t="s">
        <v>352</v>
      </c>
      <c r="D22" s="1100"/>
      <c r="E22" s="1101"/>
      <c r="F22" s="1099" t="s">
        <v>353</v>
      </c>
      <c r="G22" s="1100"/>
      <c r="H22" s="1101"/>
      <c r="I22" s="1099" t="s">
        <v>354</v>
      </c>
      <c r="J22" s="1100"/>
      <c r="K22" s="1101"/>
      <c r="L22" s="1099" t="s">
        <v>355</v>
      </c>
      <c r="M22" s="1100"/>
      <c r="N22" s="1101"/>
      <c r="O22" s="1097" t="s">
        <v>9</v>
      </c>
      <c r="P22" s="355" t="s">
        <v>356</v>
      </c>
      <c r="Q22" s="1099" t="s">
        <v>11</v>
      </c>
      <c r="R22" s="1100"/>
      <c r="S22" s="1100"/>
    </row>
    <row r="23" spans="1:19" s="353" customFormat="1" ht="18.75" customHeight="1">
      <c r="A23" s="356" t="s">
        <v>12</v>
      </c>
      <c r="B23" s="1098"/>
      <c r="C23" s="357" t="s">
        <v>13</v>
      </c>
      <c r="D23" s="357" t="s">
        <v>14</v>
      </c>
      <c r="E23" s="357" t="s">
        <v>15</v>
      </c>
      <c r="F23" s="357" t="s">
        <v>17</v>
      </c>
      <c r="G23" s="357" t="s">
        <v>14</v>
      </c>
      <c r="H23" s="357" t="s">
        <v>15</v>
      </c>
      <c r="I23" s="357" t="s">
        <v>17</v>
      </c>
      <c r="J23" s="357" t="s">
        <v>14</v>
      </c>
      <c r="K23" s="386" t="s">
        <v>15</v>
      </c>
      <c r="L23" s="357" t="s">
        <v>17</v>
      </c>
      <c r="M23" s="357" t="s">
        <v>14</v>
      </c>
      <c r="N23" s="357" t="s">
        <v>15</v>
      </c>
      <c r="O23" s="1098"/>
      <c r="P23" s="360" t="s">
        <v>357</v>
      </c>
      <c r="Q23" s="357" t="s">
        <v>17</v>
      </c>
      <c r="R23" s="357" t="s">
        <v>14</v>
      </c>
      <c r="S23" s="357" t="s">
        <v>15</v>
      </c>
    </row>
    <row r="24" spans="1:19" s="353" customFormat="1" ht="27" customHeight="1">
      <c r="A24" s="361" t="s">
        <v>358</v>
      </c>
      <c r="B24" s="387">
        <v>4</v>
      </c>
      <c r="C24" s="388">
        <v>2933</v>
      </c>
      <c r="D24" s="363">
        <v>1773</v>
      </c>
      <c r="E24" s="363">
        <v>1160</v>
      </c>
      <c r="F24" s="388">
        <v>965</v>
      </c>
      <c r="G24" s="363">
        <v>594</v>
      </c>
      <c r="H24" s="363">
        <v>371</v>
      </c>
      <c r="I24" s="363">
        <v>958</v>
      </c>
      <c r="J24" s="363">
        <v>565</v>
      </c>
      <c r="K24" s="363">
        <v>393</v>
      </c>
      <c r="L24" s="363">
        <v>1010</v>
      </c>
      <c r="M24" s="363">
        <v>614</v>
      </c>
      <c r="N24" s="363">
        <v>396</v>
      </c>
      <c r="O24" s="388">
        <v>74</v>
      </c>
      <c r="P24" s="389">
        <v>39.63513513513514</v>
      </c>
      <c r="Q24" s="388">
        <v>206</v>
      </c>
      <c r="R24" s="363">
        <v>139</v>
      </c>
      <c r="S24" s="363">
        <v>67</v>
      </c>
    </row>
    <row r="25" spans="1:19" s="353" customFormat="1" ht="27" customHeight="1">
      <c r="A25" s="361" t="s">
        <v>370</v>
      </c>
      <c r="B25" s="387">
        <v>4</v>
      </c>
      <c r="C25" s="388">
        <v>2821</v>
      </c>
      <c r="D25" s="363">
        <v>1674</v>
      </c>
      <c r="E25" s="363">
        <v>1147</v>
      </c>
      <c r="F25" s="388">
        <v>939</v>
      </c>
      <c r="G25" s="363">
        <v>542</v>
      </c>
      <c r="H25" s="363">
        <v>397</v>
      </c>
      <c r="I25" s="363">
        <v>934</v>
      </c>
      <c r="J25" s="363">
        <v>573</v>
      </c>
      <c r="K25" s="363">
        <v>361</v>
      </c>
      <c r="L25" s="363">
        <v>948</v>
      </c>
      <c r="M25" s="363">
        <v>559</v>
      </c>
      <c r="N25" s="363">
        <v>389</v>
      </c>
      <c r="O25" s="388">
        <v>71</v>
      </c>
      <c r="P25" s="389">
        <v>39.732394366197184</v>
      </c>
      <c r="Q25" s="388">
        <v>198</v>
      </c>
      <c r="R25" s="363">
        <v>134</v>
      </c>
      <c r="S25" s="363">
        <v>64</v>
      </c>
    </row>
    <row r="26" spans="1:19" s="96" customFormat="1" ht="27" customHeight="1">
      <c r="A26" s="361" t="s">
        <v>360</v>
      </c>
      <c r="B26" s="387">
        <v>4</v>
      </c>
      <c r="C26" s="388">
        <v>2775</v>
      </c>
      <c r="D26" s="363">
        <v>1641</v>
      </c>
      <c r="E26" s="363">
        <v>1134</v>
      </c>
      <c r="F26" s="388">
        <v>919</v>
      </c>
      <c r="G26" s="363">
        <v>536</v>
      </c>
      <c r="H26" s="363">
        <v>383</v>
      </c>
      <c r="I26" s="363">
        <v>931</v>
      </c>
      <c r="J26" s="363">
        <v>535</v>
      </c>
      <c r="K26" s="363">
        <v>396</v>
      </c>
      <c r="L26" s="363">
        <v>925</v>
      </c>
      <c r="M26" s="363">
        <v>570</v>
      </c>
      <c r="N26" s="363">
        <v>355</v>
      </c>
      <c r="O26" s="388">
        <v>71</v>
      </c>
      <c r="P26" s="389">
        <v>39.08</v>
      </c>
      <c r="Q26" s="388">
        <v>204</v>
      </c>
      <c r="R26" s="363">
        <v>136</v>
      </c>
      <c r="S26" s="363">
        <v>68</v>
      </c>
    </row>
    <row r="27" spans="1:19" s="96" customFormat="1" ht="27" customHeight="1">
      <c r="A27" s="361" t="s">
        <v>371</v>
      </c>
      <c r="B27" s="387">
        <v>4</v>
      </c>
      <c r="C27" s="388">
        <v>3155</v>
      </c>
      <c r="D27" s="363">
        <v>1591</v>
      </c>
      <c r="E27" s="363">
        <v>1155</v>
      </c>
      <c r="F27" s="362">
        <v>924</v>
      </c>
      <c r="G27" s="363">
        <v>537</v>
      </c>
      <c r="H27" s="363">
        <v>387</v>
      </c>
      <c r="I27" s="363">
        <v>909</v>
      </c>
      <c r="J27" s="363">
        <v>530</v>
      </c>
      <c r="K27" s="363">
        <v>379</v>
      </c>
      <c r="L27" s="363">
        <v>913</v>
      </c>
      <c r="M27" s="363">
        <v>524</v>
      </c>
      <c r="N27" s="363">
        <v>389</v>
      </c>
      <c r="O27" s="388">
        <v>71</v>
      </c>
      <c r="P27" s="389">
        <v>38.3</v>
      </c>
      <c r="Q27" s="388">
        <v>194</v>
      </c>
      <c r="R27" s="363">
        <v>134</v>
      </c>
      <c r="S27" s="363">
        <v>60</v>
      </c>
    </row>
    <row r="28" spans="1:19" s="96" customFormat="1" ht="27" customHeight="1">
      <c r="A28" s="361" t="s">
        <v>362</v>
      </c>
      <c r="B28" s="387">
        <v>4</v>
      </c>
      <c r="C28" s="388">
        <v>2779</v>
      </c>
      <c r="D28" s="363">
        <v>1626</v>
      </c>
      <c r="E28" s="363">
        <v>1153</v>
      </c>
      <c r="F28" s="362">
        <v>967</v>
      </c>
      <c r="G28" s="363">
        <v>571</v>
      </c>
      <c r="H28" s="363">
        <v>396</v>
      </c>
      <c r="I28" s="363">
        <v>917</v>
      </c>
      <c r="J28" s="363">
        <v>533</v>
      </c>
      <c r="K28" s="363">
        <v>384</v>
      </c>
      <c r="L28" s="363">
        <v>895</v>
      </c>
      <c r="M28" s="363">
        <v>522</v>
      </c>
      <c r="N28" s="363">
        <v>373</v>
      </c>
      <c r="O28" s="388">
        <v>71</v>
      </c>
      <c r="P28" s="389">
        <v>39.1</v>
      </c>
      <c r="Q28" s="388">
        <v>195</v>
      </c>
      <c r="R28" s="363">
        <v>131</v>
      </c>
      <c r="S28" s="363">
        <v>64</v>
      </c>
    </row>
    <row r="29" spans="1:19" s="96" customFormat="1" ht="27" customHeight="1">
      <c r="A29" s="365" t="s">
        <v>372</v>
      </c>
      <c r="B29" s="387">
        <v>4</v>
      </c>
      <c r="C29" s="390">
        <f>SUM(C30:C33)</f>
        <v>2813</v>
      </c>
      <c r="D29" s="391">
        <f>SUM(D30:D33)</f>
        <v>1635</v>
      </c>
      <c r="E29" s="391">
        <f>SUM(E30:E33)</f>
        <v>1178</v>
      </c>
      <c r="F29" s="392">
        <f>SUM(F30:F33)</f>
        <v>960</v>
      </c>
      <c r="G29" s="391">
        <f>SUM(G30:G33)</f>
        <v>546</v>
      </c>
      <c r="H29" s="391">
        <f aca="true" t="shared" si="5" ref="H29:S29">SUM(H30:H33)</f>
        <v>414</v>
      </c>
      <c r="I29" s="391">
        <f t="shared" si="5"/>
        <v>951</v>
      </c>
      <c r="J29" s="391">
        <f t="shared" si="5"/>
        <v>563</v>
      </c>
      <c r="K29" s="391">
        <f t="shared" si="5"/>
        <v>388</v>
      </c>
      <c r="L29" s="391">
        <f t="shared" si="5"/>
        <v>902</v>
      </c>
      <c r="M29" s="391">
        <f t="shared" si="5"/>
        <v>526</v>
      </c>
      <c r="N29" s="391">
        <f t="shared" si="5"/>
        <v>376</v>
      </c>
      <c r="O29" s="390">
        <f>SUM(O30:O33)</f>
        <v>72</v>
      </c>
      <c r="P29" s="393">
        <f>C29/O29</f>
        <v>39.06944444444444</v>
      </c>
      <c r="Q29" s="390">
        <f>SUM(Q30:Q33)</f>
        <v>197</v>
      </c>
      <c r="R29" s="391">
        <f t="shared" si="5"/>
        <v>130</v>
      </c>
      <c r="S29" s="391">
        <f t="shared" si="5"/>
        <v>67</v>
      </c>
    </row>
    <row r="30" spans="1:19" s="353" customFormat="1" ht="18.75" customHeight="1">
      <c r="A30" s="394" t="s">
        <v>373</v>
      </c>
      <c r="B30" s="395"/>
      <c r="C30" s="396">
        <f>D30+E30</f>
        <v>728</v>
      </c>
      <c r="D30" s="394">
        <f aca="true" t="shared" si="6" ref="D30:E33">G30+J30+M30</f>
        <v>285</v>
      </c>
      <c r="E30" s="394">
        <f t="shared" si="6"/>
        <v>443</v>
      </c>
      <c r="F30" s="396">
        <f>G30+H30</f>
        <v>246</v>
      </c>
      <c r="G30" s="394">
        <v>87</v>
      </c>
      <c r="H30" s="394">
        <v>159</v>
      </c>
      <c r="I30" s="394">
        <f>J30+K30</f>
        <v>247</v>
      </c>
      <c r="J30" s="394">
        <v>95</v>
      </c>
      <c r="K30" s="394">
        <v>152</v>
      </c>
      <c r="L30" s="394">
        <f>M30+N30</f>
        <v>235</v>
      </c>
      <c r="M30" s="394">
        <v>103</v>
      </c>
      <c r="N30" s="394">
        <v>132</v>
      </c>
      <c r="O30" s="396">
        <v>18</v>
      </c>
      <c r="P30" s="397">
        <f>C30/O30</f>
        <v>40.44444444444444</v>
      </c>
      <c r="Q30" s="396">
        <f>R30+S30</f>
        <v>49</v>
      </c>
      <c r="R30" s="394">
        <v>29</v>
      </c>
      <c r="S30" s="394">
        <v>20</v>
      </c>
    </row>
    <row r="31" spans="1:19" s="353" customFormat="1" ht="18.75" customHeight="1">
      <c r="A31" s="96" t="s">
        <v>374</v>
      </c>
      <c r="B31" s="398"/>
      <c r="C31" s="388">
        <f>D31+E31</f>
        <v>971</v>
      </c>
      <c r="D31" s="363">
        <f t="shared" si="6"/>
        <v>481</v>
      </c>
      <c r="E31" s="96">
        <f t="shared" si="6"/>
        <v>490</v>
      </c>
      <c r="F31" s="90">
        <f>G31+H31</f>
        <v>325</v>
      </c>
      <c r="G31" s="363">
        <v>151</v>
      </c>
      <c r="H31" s="363">
        <v>174</v>
      </c>
      <c r="I31" s="363">
        <f>J31+K31</f>
        <v>326</v>
      </c>
      <c r="J31" s="363">
        <v>168</v>
      </c>
      <c r="K31" s="363">
        <v>158</v>
      </c>
      <c r="L31" s="363">
        <f>M31+N31</f>
        <v>320</v>
      </c>
      <c r="M31" s="363">
        <v>162</v>
      </c>
      <c r="N31" s="96">
        <v>158</v>
      </c>
      <c r="O31" s="90">
        <v>24</v>
      </c>
      <c r="P31" s="389">
        <f>C31/O31</f>
        <v>40.458333333333336</v>
      </c>
      <c r="Q31" s="90">
        <f>R31+S31</f>
        <v>55</v>
      </c>
      <c r="R31" s="363">
        <v>37</v>
      </c>
      <c r="S31" s="363">
        <v>18</v>
      </c>
    </row>
    <row r="32" spans="1:19" s="353" customFormat="1" ht="18.75" customHeight="1">
      <c r="A32" s="96" t="s">
        <v>375</v>
      </c>
      <c r="B32" s="398"/>
      <c r="C32" s="90">
        <f>D32+E32</f>
        <v>654</v>
      </c>
      <c r="D32" s="363">
        <f t="shared" si="6"/>
        <v>605</v>
      </c>
      <c r="E32" s="96">
        <f t="shared" si="6"/>
        <v>49</v>
      </c>
      <c r="F32" s="90">
        <f>G32+H32</f>
        <v>234</v>
      </c>
      <c r="G32" s="363">
        <v>211</v>
      </c>
      <c r="H32" s="363">
        <v>23</v>
      </c>
      <c r="I32" s="363">
        <f>J32+K32</f>
        <v>223</v>
      </c>
      <c r="J32" s="363">
        <v>212</v>
      </c>
      <c r="K32" s="363">
        <v>11</v>
      </c>
      <c r="L32" s="363">
        <f>M32+N32</f>
        <v>197</v>
      </c>
      <c r="M32" s="363">
        <v>182</v>
      </c>
      <c r="N32" s="96">
        <v>15</v>
      </c>
      <c r="O32" s="90">
        <v>17</v>
      </c>
      <c r="P32" s="389">
        <f>C32/O32</f>
        <v>38.470588235294116</v>
      </c>
      <c r="Q32" s="90">
        <f>R32+S32</f>
        <v>59</v>
      </c>
      <c r="R32" s="363">
        <v>45</v>
      </c>
      <c r="S32" s="363">
        <v>14</v>
      </c>
    </row>
    <row r="33" spans="1:19" s="353" customFormat="1" ht="18.75" customHeight="1" thickBot="1">
      <c r="A33" s="125" t="s">
        <v>376</v>
      </c>
      <c r="B33" s="399"/>
      <c r="C33" s="379">
        <f>D33+E33</f>
        <v>460</v>
      </c>
      <c r="D33" s="125">
        <f t="shared" si="6"/>
        <v>264</v>
      </c>
      <c r="E33" s="125">
        <f t="shared" si="6"/>
        <v>196</v>
      </c>
      <c r="F33" s="379">
        <f>G33+H33</f>
        <v>155</v>
      </c>
      <c r="G33" s="400">
        <v>97</v>
      </c>
      <c r="H33" s="400">
        <v>58</v>
      </c>
      <c r="I33" s="125">
        <f>J33+K33</f>
        <v>155</v>
      </c>
      <c r="J33" s="400">
        <v>88</v>
      </c>
      <c r="K33" s="400">
        <v>67</v>
      </c>
      <c r="L33" s="125">
        <f>M33+N33</f>
        <v>150</v>
      </c>
      <c r="M33" s="400">
        <v>79</v>
      </c>
      <c r="N33" s="400">
        <v>71</v>
      </c>
      <c r="O33" s="378">
        <v>13</v>
      </c>
      <c r="P33" s="401">
        <f>C33/O33</f>
        <v>35.38461538461539</v>
      </c>
      <c r="Q33" s="378">
        <f>R33+S33</f>
        <v>34</v>
      </c>
      <c r="R33" s="125">
        <v>19</v>
      </c>
      <c r="S33" s="125">
        <v>15</v>
      </c>
    </row>
    <row r="34" spans="1:19" s="353" customFormat="1" ht="13.5" customHeight="1">
      <c r="A34" s="383" t="s">
        <v>188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 t="s">
        <v>377</v>
      </c>
      <c r="P34" s="402"/>
      <c r="Q34" s="96"/>
      <c r="R34" s="402"/>
      <c r="S34" s="402"/>
    </row>
  </sheetData>
  <sheetProtection/>
  <mergeCells count="14">
    <mergeCell ref="C22:E22"/>
    <mergeCell ref="F22:H22"/>
    <mergeCell ref="I22:K22"/>
    <mergeCell ref="L22:N22"/>
    <mergeCell ref="O22:O23"/>
    <mergeCell ref="Q22:S22"/>
    <mergeCell ref="B2:B3"/>
    <mergeCell ref="C2:E2"/>
    <mergeCell ref="F2:H2"/>
    <mergeCell ref="I2:K2"/>
    <mergeCell ref="L2:N2"/>
    <mergeCell ref="O2:O3"/>
    <mergeCell ref="Q2:S2"/>
    <mergeCell ref="B22:B23"/>
  </mergeCells>
  <printOptions/>
  <pageMargins left="0.7874015748031497" right="0.7874015748031497" top="0.7874015748031497" bottom="0.3937007874015748" header="0" footer="0"/>
  <pageSetup firstPageNumber="166" useFirstPageNumber="1" horizontalDpi="600" verticalDpi="600" orientation="landscape" pageOrder="overThenDown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zoomScalePageLayoutView="0" workbookViewId="0" topLeftCell="A16">
      <selection activeCell="E28" sqref="E28"/>
    </sheetView>
  </sheetViews>
  <sheetFormatPr defaultColWidth="11.875" defaultRowHeight="20.25" customHeight="1"/>
  <cols>
    <col min="1" max="1" width="9.50390625" style="248" customWidth="1"/>
    <col min="2" max="2" width="9.375" style="248" customWidth="1"/>
    <col min="3" max="6" width="12.625" style="248" customWidth="1"/>
    <col min="7" max="16384" width="11.875" style="248" customWidth="1"/>
  </cols>
  <sheetData>
    <row r="1" spans="1:6" ht="19.5" customHeight="1">
      <c r="A1" s="523" t="s">
        <v>1223</v>
      </c>
      <c r="B1" s="523"/>
      <c r="F1" s="556"/>
    </row>
    <row r="2" spans="1:7" ht="12.75" customHeight="1" thickBot="1">
      <c r="A2" s="222"/>
      <c r="B2" s="222"/>
      <c r="C2" s="222"/>
      <c r="D2" s="222"/>
      <c r="E2" s="222"/>
      <c r="F2" s="414" t="s">
        <v>1224</v>
      </c>
      <c r="G2" s="222"/>
    </row>
    <row r="3" spans="1:6" s="641" customFormat="1" ht="15" customHeight="1">
      <c r="A3" s="1621" t="s">
        <v>553</v>
      </c>
      <c r="B3" s="1319"/>
      <c r="C3" s="1449" t="s">
        <v>1225</v>
      </c>
      <c r="D3" s="1623" t="s">
        <v>1226</v>
      </c>
      <c r="E3" s="1624" t="s">
        <v>1227</v>
      </c>
      <c r="F3" s="1625" t="s">
        <v>1228</v>
      </c>
    </row>
    <row r="4" spans="1:6" s="641" customFormat="1" ht="15" customHeight="1">
      <c r="A4" s="1622"/>
      <c r="B4" s="1321"/>
      <c r="C4" s="1450"/>
      <c r="D4" s="1450"/>
      <c r="E4" s="1321"/>
      <c r="F4" s="1320"/>
    </row>
    <row r="5" spans="1:6" s="630" customFormat="1" ht="18.75" customHeight="1">
      <c r="A5" s="1040" t="s">
        <v>1229</v>
      </c>
      <c r="B5" s="408" t="s">
        <v>1230</v>
      </c>
      <c r="C5" s="1041">
        <v>97</v>
      </c>
      <c r="D5" s="1042">
        <v>2908</v>
      </c>
      <c r="E5" s="1043">
        <v>2447</v>
      </c>
      <c r="F5" s="1043">
        <v>142</v>
      </c>
    </row>
    <row r="6" spans="1:6" s="630" customFormat="1" ht="18.75" customHeight="1">
      <c r="A6" s="1040">
        <v>15</v>
      </c>
      <c r="B6" s="408" t="s">
        <v>1231</v>
      </c>
      <c r="C6" s="1044">
        <v>297</v>
      </c>
      <c r="D6" s="1043">
        <v>4326</v>
      </c>
      <c r="E6" s="1043">
        <v>3086</v>
      </c>
      <c r="F6" s="1043">
        <v>184</v>
      </c>
    </row>
    <row r="7" spans="1:6" s="630" customFormat="1" ht="18.75" customHeight="1">
      <c r="A7" s="1040">
        <v>20</v>
      </c>
      <c r="B7" s="1045" t="s">
        <v>1232</v>
      </c>
      <c r="C7" s="1044">
        <v>291</v>
      </c>
      <c r="D7" s="1043">
        <v>3452</v>
      </c>
      <c r="E7" s="1043">
        <v>2222</v>
      </c>
      <c r="F7" s="1043">
        <v>83</v>
      </c>
    </row>
    <row r="8" spans="1:6" s="1046" customFormat="1" ht="18.75" customHeight="1">
      <c r="A8" s="433">
        <v>24</v>
      </c>
      <c r="B8" s="1045" t="s">
        <v>1233</v>
      </c>
      <c r="C8" s="646">
        <v>292</v>
      </c>
      <c r="D8" s="435">
        <v>2026</v>
      </c>
      <c r="E8" s="435">
        <v>1317</v>
      </c>
      <c r="F8" s="435">
        <v>26</v>
      </c>
    </row>
    <row r="9" spans="1:6" s="435" customFormat="1" ht="18.75" customHeight="1">
      <c r="A9" s="433">
        <v>25</v>
      </c>
      <c r="B9" s="1045" t="s">
        <v>70</v>
      </c>
      <c r="C9" s="646">
        <v>289</v>
      </c>
      <c r="D9" s="435">
        <v>1946</v>
      </c>
      <c r="E9" s="435">
        <v>1079</v>
      </c>
      <c r="F9" s="435">
        <v>46</v>
      </c>
    </row>
    <row r="10" spans="1:6" s="435" customFormat="1" ht="18.75" customHeight="1">
      <c r="A10" s="433">
        <v>26</v>
      </c>
      <c r="B10" s="1045" t="s">
        <v>71</v>
      </c>
      <c r="C10" s="646">
        <v>290</v>
      </c>
      <c r="D10" s="435">
        <v>1831</v>
      </c>
      <c r="E10" s="435">
        <v>1025</v>
      </c>
      <c r="F10" s="435">
        <v>38</v>
      </c>
    </row>
    <row r="11" spans="1:6" s="435" customFormat="1" ht="18.75" customHeight="1">
      <c r="A11" s="433">
        <v>27</v>
      </c>
      <c r="B11" s="1045" t="s">
        <v>72</v>
      </c>
      <c r="C11" s="646">
        <v>243</v>
      </c>
      <c r="D11" s="435">
        <v>1944</v>
      </c>
      <c r="E11" s="435">
        <v>922</v>
      </c>
      <c r="F11" s="435">
        <v>44</v>
      </c>
    </row>
    <row r="12" spans="1:6" s="435" customFormat="1" ht="18.75" customHeight="1">
      <c r="A12" s="1047">
        <v>28</v>
      </c>
      <c r="B12" s="1048" t="s">
        <v>73</v>
      </c>
      <c r="C12" s="1049">
        <f>SUM(C13:C24)</f>
        <v>294</v>
      </c>
      <c r="D12" s="1050">
        <f>SUM(D13:D24)</f>
        <v>1872</v>
      </c>
      <c r="E12" s="1050">
        <f>SUM(E13:E24)</f>
        <v>889</v>
      </c>
      <c r="F12" s="1050">
        <f>SUM(F13:F24)</f>
        <v>0</v>
      </c>
    </row>
    <row r="13" spans="1:6" s="641" customFormat="1" ht="16.5" customHeight="1">
      <c r="A13" s="1619" t="s">
        <v>1234</v>
      </c>
      <c r="B13" s="1620"/>
      <c r="C13" s="1051">
        <v>25</v>
      </c>
      <c r="D13" s="1052">
        <v>190</v>
      </c>
      <c r="E13" s="1053">
        <v>64</v>
      </c>
      <c r="F13" s="1053">
        <v>0</v>
      </c>
    </row>
    <row r="14" spans="1:6" s="641" customFormat="1" ht="16.5" customHeight="1">
      <c r="A14" s="1311" t="s">
        <v>564</v>
      </c>
      <c r="B14" s="1614"/>
      <c r="C14" s="1054">
        <v>25</v>
      </c>
      <c r="D14" s="1055">
        <v>106</v>
      </c>
      <c r="E14" s="437">
        <v>79</v>
      </c>
      <c r="F14" s="437">
        <v>0</v>
      </c>
    </row>
    <row r="15" spans="1:6" s="641" customFormat="1" ht="16.5" customHeight="1">
      <c r="A15" s="1311" t="s">
        <v>566</v>
      </c>
      <c r="B15" s="1614"/>
      <c r="C15" s="1054">
        <v>25</v>
      </c>
      <c r="D15" s="1055">
        <v>92</v>
      </c>
      <c r="E15" s="437">
        <v>78</v>
      </c>
      <c r="F15" s="437">
        <v>0</v>
      </c>
    </row>
    <row r="16" spans="1:6" s="641" customFormat="1" ht="16.5" customHeight="1">
      <c r="A16" s="1311" t="s">
        <v>568</v>
      </c>
      <c r="B16" s="1614"/>
      <c r="C16" s="1054">
        <v>26</v>
      </c>
      <c r="D16" s="1055">
        <v>144</v>
      </c>
      <c r="E16" s="437">
        <v>117</v>
      </c>
      <c r="F16" s="437">
        <v>0</v>
      </c>
    </row>
    <row r="17" spans="1:6" s="641" customFormat="1" ht="16.5" customHeight="1">
      <c r="A17" s="1311" t="s">
        <v>570</v>
      </c>
      <c r="B17" s="1614"/>
      <c r="C17" s="1054">
        <v>25</v>
      </c>
      <c r="D17" s="1055">
        <v>218</v>
      </c>
      <c r="E17" s="437">
        <v>52</v>
      </c>
      <c r="F17" s="437">
        <v>0</v>
      </c>
    </row>
    <row r="18" spans="1:6" s="641" customFormat="1" ht="16.5" customHeight="1">
      <c r="A18" s="1311" t="s">
        <v>572</v>
      </c>
      <c r="B18" s="1614"/>
      <c r="C18" s="1054">
        <v>25</v>
      </c>
      <c r="D18" s="1055">
        <v>190</v>
      </c>
      <c r="E18" s="437">
        <v>50</v>
      </c>
      <c r="F18" s="437">
        <v>0</v>
      </c>
    </row>
    <row r="19" spans="1:6" s="641" customFormat="1" ht="16.5" customHeight="1">
      <c r="A19" s="1311" t="s">
        <v>574</v>
      </c>
      <c r="B19" s="1614"/>
      <c r="C19" s="1054">
        <v>25</v>
      </c>
      <c r="D19" s="1055">
        <v>281</v>
      </c>
      <c r="E19" s="437">
        <v>60</v>
      </c>
      <c r="F19" s="437">
        <v>0</v>
      </c>
    </row>
    <row r="20" spans="1:6" s="641" customFormat="1" ht="16.5" customHeight="1">
      <c r="A20" s="1311" t="s">
        <v>575</v>
      </c>
      <c r="B20" s="1614"/>
      <c r="C20" s="1054">
        <v>25</v>
      </c>
      <c r="D20" s="1055">
        <v>192</v>
      </c>
      <c r="E20" s="437">
        <v>101</v>
      </c>
      <c r="F20" s="437">
        <v>0</v>
      </c>
    </row>
    <row r="21" spans="1:6" s="641" customFormat="1" ht="16.5" customHeight="1">
      <c r="A21" s="1311" t="s">
        <v>576</v>
      </c>
      <c r="B21" s="1614"/>
      <c r="C21" s="1054">
        <v>22</v>
      </c>
      <c r="D21" s="1055">
        <v>93</v>
      </c>
      <c r="E21" s="437">
        <v>56</v>
      </c>
      <c r="F21" s="437">
        <v>0</v>
      </c>
    </row>
    <row r="22" spans="1:6" s="641" customFormat="1" ht="16.5" customHeight="1">
      <c r="A22" s="1311" t="s">
        <v>1235</v>
      </c>
      <c r="B22" s="1614"/>
      <c r="C22" s="1054">
        <v>22</v>
      </c>
      <c r="D22" s="1055">
        <v>76</v>
      </c>
      <c r="E22" s="437">
        <v>46</v>
      </c>
      <c r="F22" s="437">
        <v>0</v>
      </c>
    </row>
    <row r="23" spans="1:6" s="641" customFormat="1" ht="16.5" customHeight="1">
      <c r="A23" s="1311" t="s">
        <v>578</v>
      </c>
      <c r="B23" s="1614"/>
      <c r="C23" s="1054">
        <v>23</v>
      </c>
      <c r="D23" s="1055">
        <v>159</v>
      </c>
      <c r="E23" s="437">
        <v>91</v>
      </c>
      <c r="F23" s="437">
        <v>0</v>
      </c>
    </row>
    <row r="24" spans="1:6" s="641" customFormat="1" ht="16.5" customHeight="1" thickBot="1">
      <c r="A24" s="1329" t="s">
        <v>580</v>
      </c>
      <c r="B24" s="1615"/>
      <c r="C24" s="1056">
        <v>26</v>
      </c>
      <c r="D24" s="1057">
        <v>131</v>
      </c>
      <c r="E24" s="448">
        <v>95</v>
      </c>
      <c r="F24" s="448">
        <v>0</v>
      </c>
    </row>
    <row r="25" spans="1:6" s="186" customFormat="1" ht="12.75" customHeight="1">
      <c r="A25" s="204" t="s">
        <v>582</v>
      </c>
      <c r="B25" s="204"/>
      <c r="C25" s="222"/>
      <c r="D25" s="222"/>
      <c r="E25" s="222"/>
      <c r="F25" s="222"/>
    </row>
    <row r="26" spans="1:7" s="186" customFormat="1" ht="12" customHeight="1">
      <c r="A26" s="222"/>
      <c r="B26" s="222"/>
      <c r="C26" s="222"/>
      <c r="D26" s="222"/>
      <c r="E26" s="222"/>
      <c r="F26" s="222"/>
      <c r="G26" s="228"/>
    </row>
    <row r="27" spans="1:7" s="186" customFormat="1" ht="12" customHeight="1">
      <c r="A27" s="222"/>
      <c r="B27" s="222"/>
      <c r="C27" s="222"/>
      <c r="D27" s="222"/>
      <c r="E27" s="222"/>
      <c r="F27" s="222"/>
      <c r="G27" s="228"/>
    </row>
    <row r="28" spans="1:6" s="186" customFormat="1" ht="19.5" customHeight="1">
      <c r="A28" s="185" t="s">
        <v>1236</v>
      </c>
      <c r="B28" s="185"/>
      <c r="F28" s="556"/>
    </row>
    <row r="29" spans="1:5" s="186" customFormat="1" ht="12.75" customHeight="1" thickBot="1">
      <c r="A29" s="222"/>
      <c r="B29" s="222"/>
      <c r="C29" s="222"/>
      <c r="D29" s="556" t="s">
        <v>1224</v>
      </c>
      <c r="E29" s="222"/>
    </row>
    <row r="30" spans="1:4" s="186" customFormat="1" ht="11.25" customHeight="1">
      <c r="A30" s="1374" t="s">
        <v>553</v>
      </c>
      <c r="B30" s="1389"/>
      <c r="C30" s="1616" t="s">
        <v>1225</v>
      </c>
      <c r="D30" s="1618" t="s">
        <v>1226</v>
      </c>
    </row>
    <row r="31" spans="1:4" s="186" customFormat="1" ht="11.25" customHeight="1">
      <c r="A31" s="1497"/>
      <c r="B31" s="1456"/>
      <c r="C31" s="1617"/>
      <c r="D31" s="1497"/>
    </row>
    <row r="32" spans="1:6" s="186" customFormat="1" ht="16.5" customHeight="1">
      <c r="A32" s="1058" t="s">
        <v>1237</v>
      </c>
      <c r="B32" s="408" t="s">
        <v>1238</v>
      </c>
      <c r="C32" s="1054">
        <v>357</v>
      </c>
      <c r="D32" s="1059">
        <v>627</v>
      </c>
      <c r="E32" s="1060"/>
      <c r="F32" s="1060"/>
    </row>
    <row r="33" spans="1:6" s="186" customFormat="1" ht="18.75" customHeight="1">
      <c r="A33" s="1058">
        <v>20</v>
      </c>
      <c r="B33" s="408" t="s">
        <v>1239</v>
      </c>
      <c r="C33" s="1054">
        <v>307</v>
      </c>
      <c r="D33" s="1059">
        <v>1167</v>
      </c>
      <c r="E33" s="1060"/>
      <c r="F33" s="1060"/>
    </row>
    <row r="34" spans="1:6" s="186" customFormat="1" ht="18.75" customHeight="1">
      <c r="A34" s="1058">
        <v>24</v>
      </c>
      <c r="B34" s="408" t="s">
        <v>1233</v>
      </c>
      <c r="C34" s="1054">
        <v>308</v>
      </c>
      <c r="D34" s="1055">
        <v>404</v>
      </c>
      <c r="E34" s="1060"/>
      <c r="F34" s="1060"/>
    </row>
    <row r="35" spans="1:6" s="194" customFormat="1" ht="18.75" customHeight="1">
      <c r="A35" s="1058">
        <v>25</v>
      </c>
      <c r="B35" s="408" t="s">
        <v>70</v>
      </c>
      <c r="C35" s="1054">
        <v>305</v>
      </c>
      <c r="D35" s="1055">
        <v>655</v>
      </c>
      <c r="E35" s="1060"/>
      <c r="F35" s="1060"/>
    </row>
    <row r="36" spans="1:6" s="194" customFormat="1" ht="18.75" customHeight="1">
      <c r="A36" s="1058">
        <v>26</v>
      </c>
      <c r="B36" s="408" t="s">
        <v>71</v>
      </c>
      <c r="C36" s="1054">
        <v>306</v>
      </c>
      <c r="D36" s="1055">
        <v>657</v>
      </c>
      <c r="E36" s="1060"/>
      <c r="F36" s="1060"/>
    </row>
    <row r="37" spans="1:6" s="194" customFormat="1" ht="18.75" customHeight="1">
      <c r="A37" s="1058">
        <v>27</v>
      </c>
      <c r="B37" s="408" t="s">
        <v>72</v>
      </c>
      <c r="C37" s="1054">
        <v>308</v>
      </c>
      <c r="D37" s="1055">
        <v>740</v>
      </c>
      <c r="E37" s="1060"/>
      <c r="F37" s="1060"/>
    </row>
    <row r="38" spans="1:7" s="194" customFormat="1" ht="18.75" customHeight="1">
      <c r="A38" s="1058">
        <v>28</v>
      </c>
      <c r="B38" s="408" t="s">
        <v>73</v>
      </c>
      <c r="C38" s="1054">
        <v>306</v>
      </c>
      <c r="D38" s="1061">
        <v>964</v>
      </c>
      <c r="E38" s="1060"/>
      <c r="F38" s="1060"/>
      <c r="G38" s="279"/>
    </row>
    <row r="39" spans="1:7" s="186" customFormat="1" ht="16.5" customHeight="1">
      <c r="A39" s="1619" t="s">
        <v>1234</v>
      </c>
      <c r="B39" s="1620"/>
      <c r="C39" s="1051">
        <v>26</v>
      </c>
      <c r="D39" s="1052">
        <v>36</v>
      </c>
      <c r="E39" s="1062"/>
      <c r="F39" s="1062"/>
      <c r="G39" s="279"/>
    </row>
    <row r="40" spans="1:7" s="186" customFormat="1" ht="16.5" customHeight="1">
      <c r="A40" s="1311" t="s">
        <v>564</v>
      </c>
      <c r="B40" s="1614"/>
      <c r="C40" s="1054">
        <v>26</v>
      </c>
      <c r="D40" s="1055">
        <v>18</v>
      </c>
      <c r="E40" s="1062"/>
      <c r="F40" s="1062"/>
      <c r="G40" s="279"/>
    </row>
    <row r="41" spans="1:7" s="186" customFormat="1" ht="16.5" customHeight="1">
      <c r="A41" s="1311" t="s">
        <v>566</v>
      </c>
      <c r="B41" s="1614"/>
      <c r="C41" s="1054">
        <v>26</v>
      </c>
      <c r="D41" s="1055">
        <v>157</v>
      </c>
      <c r="E41" s="1062"/>
      <c r="F41" s="1062"/>
      <c r="G41" s="279"/>
    </row>
    <row r="42" spans="1:7" s="186" customFormat="1" ht="16.5" customHeight="1">
      <c r="A42" s="1311" t="s">
        <v>568</v>
      </c>
      <c r="B42" s="1614"/>
      <c r="C42" s="1054">
        <v>27</v>
      </c>
      <c r="D42" s="1055">
        <v>33</v>
      </c>
      <c r="E42" s="1062"/>
      <c r="F42" s="1062"/>
      <c r="G42" s="279"/>
    </row>
    <row r="43" spans="1:7" s="186" customFormat="1" ht="16.5" customHeight="1">
      <c r="A43" s="1311" t="s">
        <v>570</v>
      </c>
      <c r="B43" s="1614"/>
      <c r="C43" s="1054">
        <v>26</v>
      </c>
      <c r="D43" s="1055">
        <v>75</v>
      </c>
      <c r="E43" s="1062"/>
      <c r="F43" s="1062"/>
      <c r="G43" s="279"/>
    </row>
    <row r="44" spans="1:7" s="186" customFormat="1" ht="16.5" customHeight="1">
      <c r="A44" s="1311" t="s">
        <v>572</v>
      </c>
      <c r="B44" s="1614"/>
      <c r="C44" s="1054">
        <v>26</v>
      </c>
      <c r="D44" s="1055">
        <v>91</v>
      </c>
      <c r="E44" s="1062"/>
      <c r="F44" s="1062"/>
      <c r="G44" s="279"/>
    </row>
    <row r="45" spans="1:6" s="186" customFormat="1" ht="16.5" customHeight="1">
      <c r="A45" s="1311" t="s">
        <v>574</v>
      </c>
      <c r="B45" s="1614"/>
      <c r="C45" s="1054">
        <v>26</v>
      </c>
      <c r="D45" s="1055">
        <v>173</v>
      </c>
      <c r="E45" s="1062"/>
      <c r="F45" s="1062"/>
    </row>
    <row r="46" spans="1:6" s="186" customFormat="1" ht="16.5" customHeight="1">
      <c r="A46" s="1311" t="s">
        <v>575</v>
      </c>
      <c r="B46" s="1614"/>
      <c r="C46" s="1054">
        <v>26</v>
      </c>
      <c r="D46" s="1055">
        <v>21</v>
      </c>
      <c r="E46" s="1062"/>
      <c r="F46" s="1062"/>
    </row>
    <row r="47" spans="1:6" s="186" customFormat="1" ht="16.5" customHeight="1">
      <c r="A47" s="1311" t="s">
        <v>576</v>
      </c>
      <c r="B47" s="1614"/>
      <c r="C47" s="1054">
        <v>23</v>
      </c>
      <c r="D47" s="1055">
        <v>37</v>
      </c>
      <c r="E47" s="1062"/>
      <c r="F47" s="1062"/>
    </row>
    <row r="48" spans="1:6" s="186" customFormat="1" ht="16.5" customHeight="1">
      <c r="A48" s="1311" t="s">
        <v>1235</v>
      </c>
      <c r="B48" s="1614"/>
      <c r="C48" s="1054">
        <v>23</v>
      </c>
      <c r="D48" s="1055">
        <v>156</v>
      </c>
      <c r="E48" s="1062"/>
      <c r="F48" s="1062"/>
    </row>
    <row r="49" spans="1:6" s="186" customFormat="1" ht="16.5" customHeight="1">
      <c r="A49" s="1311" t="s">
        <v>578</v>
      </c>
      <c r="B49" s="1614"/>
      <c r="C49" s="1054">
        <v>24</v>
      </c>
      <c r="D49" s="1055">
        <v>141</v>
      </c>
      <c r="E49" s="1062"/>
      <c r="F49" s="1062"/>
    </row>
    <row r="50" spans="1:6" s="186" customFormat="1" ht="16.5" customHeight="1" thickBot="1">
      <c r="A50" s="1329" t="s">
        <v>580</v>
      </c>
      <c r="B50" s="1615"/>
      <c r="C50" s="1056">
        <v>27</v>
      </c>
      <c r="D50" s="1057">
        <v>26</v>
      </c>
      <c r="E50" s="1062"/>
      <c r="F50" s="1062"/>
    </row>
    <row r="51" spans="1:6" s="186" customFormat="1" ht="12.75" customHeight="1">
      <c r="A51" s="204" t="s">
        <v>582</v>
      </c>
      <c r="B51" s="204"/>
      <c r="C51" s="222"/>
      <c r="D51" s="222"/>
      <c r="E51" s="222"/>
      <c r="F51" s="222"/>
    </row>
    <row r="52" s="186" customFormat="1" ht="20.25" customHeight="1"/>
  </sheetData>
  <sheetProtection/>
  <mergeCells count="32">
    <mergeCell ref="A3:B4"/>
    <mergeCell ref="C3:C4"/>
    <mergeCell ref="D3:D4"/>
    <mergeCell ref="E3:E4"/>
    <mergeCell ref="F3:F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0:B31"/>
    <mergeCell ref="C30:C31"/>
    <mergeCell ref="D30:D31"/>
    <mergeCell ref="A39:B39"/>
    <mergeCell ref="A40:B40"/>
    <mergeCell ref="A41:B41"/>
    <mergeCell ref="A42:B42"/>
    <mergeCell ref="A49:B49"/>
    <mergeCell ref="A50:B50"/>
    <mergeCell ref="A43:B43"/>
    <mergeCell ref="A44:B44"/>
    <mergeCell ref="A45:B45"/>
    <mergeCell ref="A46:B46"/>
    <mergeCell ref="A47:B47"/>
    <mergeCell ref="A48:B48"/>
  </mergeCells>
  <printOptions/>
  <pageMargins left="0.81" right="0.7874015748031497" top="0.61" bottom="0.52" header="0.5118110236220472" footer="0"/>
  <pageSetup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25" defaultRowHeight="12.75"/>
  <cols>
    <col min="1" max="1" width="21.875" style="1083" customWidth="1"/>
    <col min="2" max="7" width="11.50390625" style="1083" customWidth="1"/>
    <col min="8" max="10" width="9.875" style="1083" customWidth="1"/>
    <col min="11" max="16384" width="9.125" style="1083" customWidth="1"/>
  </cols>
  <sheetData>
    <row r="1" s="1064" customFormat="1" ht="15.75">
      <c r="A1" s="1063" t="s">
        <v>1240</v>
      </c>
    </row>
    <row r="2" spans="2:11" s="1064" customFormat="1" ht="14.25" customHeight="1" thickBot="1">
      <c r="B2" s="1065"/>
      <c r="C2" s="1065"/>
      <c r="D2" s="1065"/>
      <c r="E2" s="1065"/>
      <c r="F2" s="1065"/>
      <c r="G2" s="1066" t="s">
        <v>1224</v>
      </c>
      <c r="H2" s="1067"/>
      <c r="I2" s="1626"/>
      <c r="J2" s="1627"/>
      <c r="K2" s="1068"/>
    </row>
    <row r="3" spans="1:7" s="1064" customFormat="1" ht="26.25" customHeight="1">
      <c r="A3" s="1069" t="s">
        <v>1241</v>
      </c>
      <c r="B3" s="1628" t="s">
        <v>1242</v>
      </c>
      <c r="C3" s="1629"/>
      <c r="D3" s="1629"/>
      <c r="E3" s="1629"/>
      <c r="F3" s="1629"/>
      <c r="G3" s="1629"/>
    </row>
    <row r="4" spans="1:7" s="1064" customFormat="1" ht="30" customHeight="1">
      <c r="A4" s="1070" t="s">
        <v>1243</v>
      </c>
      <c r="B4" s="1071" t="s">
        <v>1244</v>
      </c>
      <c r="C4" s="1071" t="s">
        <v>1245</v>
      </c>
      <c r="D4" s="1071" t="s">
        <v>1246</v>
      </c>
      <c r="E4" s="1071" t="s">
        <v>1247</v>
      </c>
      <c r="F4" s="1071" t="s">
        <v>1248</v>
      </c>
      <c r="G4" s="1071" t="s">
        <v>1249</v>
      </c>
    </row>
    <row r="5" spans="1:7" s="1064" customFormat="1" ht="26.25" customHeight="1" thickBot="1">
      <c r="A5" s="1072" t="s">
        <v>1250</v>
      </c>
      <c r="B5" s="1073">
        <v>411</v>
      </c>
      <c r="C5" s="1073">
        <v>291</v>
      </c>
      <c r="D5" s="1073">
        <v>98</v>
      </c>
      <c r="E5" s="1073">
        <v>88</v>
      </c>
      <c r="F5" s="1073">
        <v>104</v>
      </c>
      <c r="G5" s="1073">
        <v>69</v>
      </c>
    </row>
    <row r="6" spans="1:7" s="1064" customFormat="1" ht="22.5" customHeight="1" thickTop="1">
      <c r="A6" s="1074" t="s">
        <v>1251</v>
      </c>
      <c r="B6" s="1075">
        <v>411</v>
      </c>
      <c r="C6" s="1075">
        <v>212</v>
      </c>
      <c r="D6" s="1075">
        <v>0</v>
      </c>
      <c r="E6" s="1075">
        <v>0</v>
      </c>
      <c r="F6" s="1075">
        <v>0</v>
      </c>
      <c r="G6" s="1075">
        <v>0</v>
      </c>
    </row>
    <row r="7" spans="1:7" s="1064" customFormat="1" ht="22.5" customHeight="1">
      <c r="A7" s="1076" t="s">
        <v>1252</v>
      </c>
      <c r="B7" s="1075" t="s">
        <v>1253</v>
      </c>
      <c r="C7" s="1075" t="s">
        <v>1254</v>
      </c>
      <c r="D7" s="1075">
        <v>83</v>
      </c>
      <c r="E7" s="1075">
        <v>78</v>
      </c>
      <c r="F7" s="1075">
        <v>84</v>
      </c>
      <c r="G7" s="1075">
        <v>44</v>
      </c>
    </row>
    <row r="8" spans="1:7" s="1064" customFormat="1" ht="22.5" customHeight="1" thickBot="1">
      <c r="A8" s="1077" t="s">
        <v>1255</v>
      </c>
      <c r="B8" s="1078" t="s">
        <v>1253</v>
      </c>
      <c r="C8" s="1079">
        <v>79</v>
      </c>
      <c r="D8" s="1079">
        <v>15</v>
      </c>
      <c r="E8" s="1079">
        <v>10</v>
      </c>
      <c r="F8" s="1079">
        <v>20</v>
      </c>
      <c r="G8" s="1079">
        <v>25</v>
      </c>
    </row>
    <row r="9" spans="1:7" s="1064" customFormat="1" ht="22.5" customHeight="1">
      <c r="A9" s="1080" t="s">
        <v>1256</v>
      </c>
      <c r="B9" s="1081"/>
      <c r="C9" s="1081"/>
      <c r="D9" s="1082"/>
      <c r="E9" s="1082"/>
      <c r="F9" s="1082"/>
      <c r="G9" s="1067"/>
    </row>
    <row r="10" spans="2:7" ht="12.75">
      <c r="B10" s="1084"/>
      <c r="C10" s="1084"/>
      <c r="D10" s="1084"/>
      <c r="E10" s="1084"/>
      <c r="F10" s="1084"/>
      <c r="G10" s="1085"/>
    </row>
    <row r="11" ht="12.75">
      <c r="G11" s="1085"/>
    </row>
    <row r="12" ht="12.75">
      <c r="G12" s="1085"/>
    </row>
    <row r="13" ht="12.75">
      <c r="G13" s="1085"/>
    </row>
    <row r="14" ht="12.75">
      <c r="G14" s="1085"/>
    </row>
    <row r="15" ht="12.75">
      <c r="G15" s="1085"/>
    </row>
    <row r="16" ht="12.75">
      <c r="G16" s="1085"/>
    </row>
    <row r="17" ht="12.75">
      <c r="G17" s="1085"/>
    </row>
    <row r="18" ht="12.75">
      <c r="G18" s="1085"/>
    </row>
    <row r="19" ht="12.75">
      <c r="G19" s="1085"/>
    </row>
    <row r="20" ht="12.75">
      <c r="G20" s="1085"/>
    </row>
    <row r="21" ht="12.75">
      <c r="G21" s="1085"/>
    </row>
    <row r="22" ht="12.75">
      <c r="G22" s="1085"/>
    </row>
    <row r="23" ht="12.75">
      <c r="G23" s="1085"/>
    </row>
    <row r="24" ht="12.75">
      <c r="G24" s="1085"/>
    </row>
    <row r="25" ht="12.75">
      <c r="G25" s="1085"/>
    </row>
    <row r="26" ht="12.75">
      <c r="G26" s="1085"/>
    </row>
    <row r="27" ht="12.75">
      <c r="G27" s="1085"/>
    </row>
    <row r="28" ht="12.75">
      <c r="G28" s="1085"/>
    </row>
    <row r="29" ht="12.75">
      <c r="G29" s="1085"/>
    </row>
    <row r="30" ht="12.75">
      <c r="G30" s="1085"/>
    </row>
    <row r="31" ht="12.75">
      <c r="G31" s="1085"/>
    </row>
    <row r="32" ht="12.75">
      <c r="G32" s="1085"/>
    </row>
    <row r="33" ht="12.75">
      <c r="G33" s="1085"/>
    </row>
  </sheetData>
  <sheetProtection/>
  <mergeCells count="2">
    <mergeCell ref="I2:J2"/>
    <mergeCell ref="B3:G3"/>
  </mergeCells>
  <printOptions/>
  <pageMargins left="0.7874015748031497" right="0.5118110236220472" top="0.7874015748031497" bottom="0.7874015748031497" header="0.5118110236220472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8"/>
  <sheetViews>
    <sheetView view="pageBreakPreview" zoomScaleSheetLayoutView="100" zoomScalePageLayoutView="0" workbookViewId="0" topLeftCell="A56">
      <selection activeCell="C72" sqref="C72"/>
    </sheetView>
  </sheetViews>
  <sheetFormatPr defaultColWidth="11.875" defaultRowHeight="13.5" customHeight="1"/>
  <cols>
    <col min="1" max="1" width="3.375" style="248" customWidth="1"/>
    <col min="2" max="2" width="10.625" style="248" customWidth="1"/>
    <col min="3" max="3" width="38.625" style="248" customWidth="1"/>
    <col min="4" max="4" width="11.625" style="248" customWidth="1"/>
    <col min="5" max="5" width="13.50390625" style="248" customWidth="1"/>
    <col min="6" max="6" width="1.4921875" style="248" customWidth="1"/>
    <col min="7" max="7" width="25.625" style="248" customWidth="1"/>
    <col min="8" max="16384" width="11.875" style="248" customWidth="1"/>
  </cols>
  <sheetData>
    <row r="1" spans="1:4" ht="19.5" customHeight="1">
      <c r="A1" s="1667" t="s">
        <v>910</v>
      </c>
      <c r="B1" s="1667"/>
      <c r="C1" s="1667"/>
      <c r="D1" s="524"/>
    </row>
    <row r="2" spans="6:7" ht="15.75" customHeight="1" thickBot="1">
      <c r="F2" s="1419" t="s">
        <v>911</v>
      </c>
      <c r="G2" s="1419"/>
    </row>
    <row r="3" spans="1:7" ht="15" customHeight="1">
      <c r="A3" s="1654" t="s">
        <v>913</v>
      </c>
      <c r="B3" s="1655"/>
      <c r="C3" s="971" t="s">
        <v>914</v>
      </c>
      <c r="D3" s="971" t="s">
        <v>915</v>
      </c>
      <c r="E3" s="972" t="s">
        <v>916</v>
      </c>
      <c r="F3" s="970" t="s">
        <v>917</v>
      </c>
      <c r="G3" s="973" t="s">
        <v>918</v>
      </c>
    </row>
    <row r="4" spans="1:7" ht="15" customHeight="1">
      <c r="A4" s="1649" t="s">
        <v>919</v>
      </c>
      <c r="B4" s="1669" t="s">
        <v>920</v>
      </c>
      <c r="C4" s="240" t="s">
        <v>921</v>
      </c>
      <c r="D4" s="974" t="s">
        <v>922</v>
      </c>
      <c r="E4" s="975" t="s">
        <v>923</v>
      </c>
      <c r="F4" s="405" t="s">
        <v>917</v>
      </c>
      <c r="G4" s="976" t="s">
        <v>924</v>
      </c>
    </row>
    <row r="5" spans="1:7" ht="15" customHeight="1">
      <c r="A5" s="1650"/>
      <c r="B5" s="1644"/>
      <c r="C5" s="193" t="s">
        <v>925</v>
      </c>
      <c r="D5" s="1665" t="s">
        <v>926</v>
      </c>
      <c r="E5" s="1638" t="s">
        <v>923</v>
      </c>
      <c r="F5" s="1124" t="s">
        <v>928</v>
      </c>
      <c r="G5" s="1658" t="s">
        <v>929</v>
      </c>
    </row>
    <row r="6" spans="1:7" ht="15" customHeight="1">
      <c r="A6" s="1650"/>
      <c r="B6" s="1670"/>
      <c r="C6" s="979" t="s">
        <v>930</v>
      </c>
      <c r="D6" s="1671"/>
      <c r="E6" s="1672"/>
      <c r="F6" s="1130"/>
      <c r="G6" s="1673"/>
    </row>
    <row r="7" spans="1:7" ht="15" customHeight="1">
      <c r="A7" s="1650"/>
      <c r="B7" s="1674" t="s">
        <v>931</v>
      </c>
      <c r="C7" s="193" t="s">
        <v>932</v>
      </c>
      <c r="D7" s="980" t="s">
        <v>933</v>
      </c>
      <c r="E7" s="977" t="s">
        <v>934</v>
      </c>
      <c r="F7" s="230" t="s">
        <v>917</v>
      </c>
      <c r="G7" s="981" t="s">
        <v>935</v>
      </c>
    </row>
    <row r="8" spans="1:7" ht="15" customHeight="1">
      <c r="A8" s="1650"/>
      <c r="B8" s="1674"/>
      <c r="C8" s="982" t="s">
        <v>936</v>
      </c>
      <c r="D8" s="404" t="s">
        <v>937</v>
      </c>
      <c r="E8" s="977" t="s">
        <v>938</v>
      </c>
      <c r="F8" s="230" t="s">
        <v>917</v>
      </c>
      <c r="G8" s="981" t="s">
        <v>939</v>
      </c>
    </row>
    <row r="9" spans="1:7" ht="15" customHeight="1">
      <c r="A9" s="1668"/>
      <c r="B9" s="1675"/>
      <c r="C9" s="193" t="s">
        <v>940</v>
      </c>
      <c r="D9" s="404" t="s">
        <v>941</v>
      </c>
      <c r="E9" s="977" t="s">
        <v>942</v>
      </c>
      <c r="F9" s="230" t="s">
        <v>917</v>
      </c>
      <c r="G9" s="981" t="s">
        <v>943</v>
      </c>
    </row>
    <row r="10" spans="1:7" ht="15" customHeight="1">
      <c r="A10" s="1631" t="s">
        <v>944</v>
      </c>
      <c r="B10" s="1663" t="s">
        <v>920</v>
      </c>
      <c r="C10" s="240" t="s">
        <v>945</v>
      </c>
      <c r="D10" s="250" t="s">
        <v>946</v>
      </c>
      <c r="E10" s="975" t="s">
        <v>923</v>
      </c>
      <c r="F10" s="405" t="s">
        <v>917</v>
      </c>
      <c r="G10" s="976" t="s">
        <v>947</v>
      </c>
    </row>
    <row r="11" spans="1:7" ht="15" customHeight="1">
      <c r="A11" s="1662"/>
      <c r="B11" s="1660"/>
      <c r="C11" s="982" t="s">
        <v>948</v>
      </c>
      <c r="D11" s="404" t="s">
        <v>949</v>
      </c>
      <c r="E11" s="977" t="s">
        <v>950</v>
      </c>
      <c r="F11" s="230" t="s">
        <v>917</v>
      </c>
      <c r="G11" s="981" t="s">
        <v>951</v>
      </c>
    </row>
    <row r="12" spans="1:7" ht="15" customHeight="1">
      <c r="A12" s="1662"/>
      <c r="B12" s="1660"/>
      <c r="C12" s="982" t="s">
        <v>952</v>
      </c>
      <c r="D12" s="404" t="s">
        <v>954</v>
      </c>
      <c r="E12" s="977" t="s">
        <v>950</v>
      </c>
      <c r="F12" s="230" t="s">
        <v>917</v>
      </c>
      <c r="G12" s="981" t="s">
        <v>955</v>
      </c>
    </row>
    <row r="13" spans="1:7" ht="15" customHeight="1">
      <c r="A13" s="1662"/>
      <c r="B13" s="1660"/>
      <c r="C13" s="982" t="s">
        <v>956</v>
      </c>
      <c r="D13" s="983" t="s">
        <v>957</v>
      </c>
      <c r="E13" s="977" t="s">
        <v>958</v>
      </c>
      <c r="F13" s="230" t="s">
        <v>928</v>
      </c>
      <c r="G13" s="981" t="s">
        <v>959</v>
      </c>
    </row>
    <row r="14" spans="1:7" ht="15" customHeight="1">
      <c r="A14" s="1662"/>
      <c r="B14" s="1660"/>
      <c r="C14" s="984" t="s">
        <v>960</v>
      </c>
      <c r="D14" s="1665" t="s">
        <v>961</v>
      </c>
      <c r="E14" s="1638" t="s">
        <v>923</v>
      </c>
      <c r="F14" s="1124" t="s">
        <v>917</v>
      </c>
      <c r="G14" s="1666" t="s">
        <v>962</v>
      </c>
    </row>
    <row r="15" spans="1:7" ht="15" customHeight="1">
      <c r="A15" s="1662"/>
      <c r="B15" s="1660"/>
      <c r="C15" s="985" t="s">
        <v>963</v>
      </c>
      <c r="D15" s="1665"/>
      <c r="E15" s="1638"/>
      <c r="F15" s="1124"/>
      <c r="G15" s="1666"/>
    </row>
    <row r="16" spans="1:7" ht="15" customHeight="1">
      <c r="A16" s="1662"/>
      <c r="B16" s="1660"/>
      <c r="C16" s="982" t="s">
        <v>964</v>
      </c>
      <c r="D16" s="259" t="s">
        <v>961</v>
      </c>
      <c r="E16" s="977" t="s">
        <v>923</v>
      </c>
      <c r="F16" s="230" t="s">
        <v>917</v>
      </c>
      <c r="G16" s="981" t="s">
        <v>962</v>
      </c>
    </row>
    <row r="17" spans="1:8" ht="15" customHeight="1">
      <c r="A17" s="1662"/>
      <c r="B17" s="1660"/>
      <c r="C17" s="986" t="s">
        <v>965</v>
      </c>
      <c r="D17" s="1656" t="s">
        <v>966</v>
      </c>
      <c r="E17" s="1638" t="s">
        <v>923</v>
      </c>
      <c r="F17" s="1124" t="s">
        <v>928</v>
      </c>
      <c r="G17" s="1658" t="s">
        <v>929</v>
      </c>
      <c r="H17" s="987"/>
    </row>
    <row r="18" spans="1:8" ht="15" customHeight="1">
      <c r="A18" s="1662"/>
      <c r="B18" s="1660"/>
      <c r="C18" s="986" t="s">
        <v>967</v>
      </c>
      <c r="D18" s="1656"/>
      <c r="E18" s="1638"/>
      <c r="F18" s="1124"/>
      <c r="G18" s="1658"/>
      <c r="H18" s="987"/>
    </row>
    <row r="19" spans="1:8" ht="15" customHeight="1">
      <c r="A19" s="1662"/>
      <c r="B19" s="1660"/>
      <c r="C19" s="986" t="s">
        <v>968</v>
      </c>
      <c r="D19" s="1656" t="s">
        <v>966</v>
      </c>
      <c r="E19" s="1638" t="s">
        <v>923</v>
      </c>
      <c r="F19" s="1124" t="s">
        <v>928</v>
      </c>
      <c r="G19" s="1658" t="s">
        <v>929</v>
      </c>
      <c r="H19" s="987"/>
    </row>
    <row r="20" spans="1:8" ht="15" customHeight="1">
      <c r="A20" s="1662"/>
      <c r="B20" s="1664"/>
      <c r="C20" s="988" t="s">
        <v>969</v>
      </c>
      <c r="D20" s="1657"/>
      <c r="E20" s="1639"/>
      <c r="F20" s="1497"/>
      <c r="G20" s="1659"/>
      <c r="H20" s="987"/>
    </row>
    <row r="21" spans="1:7" ht="15" customHeight="1">
      <c r="A21" s="1662"/>
      <c r="B21" s="1660" t="s">
        <v>970</v>
      </c>
      <c r="C21" s="193" t="s">
        <v>971</v>
      </c>
      <c r="D21" s="404" t="s">
        <v>972</v>
      </c>
      <c r="E21" s="977" t="s">
        <v>973</v>
      </c>
      <c r="F21" s="230" t="s">
        <v>917</v>
      </c>
      <c r="G21" s="981" t="s">
        <v>974</v>
      </c>
    </row>
    <row r="22" spans="1:7" ht="15" customHeight="1">
      <c r="A22" s="1662"/>
      <c r="B22" s="1660"/>
      <c r="C22" s="991" t="s">
        <v>975</v>
      </c>
      <c r="D22" s="992" t="s">
        <v>977</v>
      </c>
      <c r="E22" s="977" t="s">
        <v>87</v>
      </c>
      <c r="F22" s="230" t="s">
        <v>917</v>
      </c>
      <c r="G22" s="981" t="s">
        <v>979</v>
      </c>
    </row>
    <row r="23" spans="1:7" ht="15" customHeight="1">
      <c r="A23" s="1662"/>
      <c r="B23" s="1660"/>
      <c r="C23" s="991" t="s">
        <v>980</v>
      </c>
      <c r="D23" s="992" t="s">
        <v>976</v>
      </c>
      <c r="E23" s="977" t="s">
        <v>87</v>
      </c>
      <c r="F23" s="230" t="s">
        <v>917</v>
      </c>
      <c r="G23" s="981" t="s">
        <v>981</v>
      </c>
    </row>
    <row r="24" spans="1:7" ht="15" customHeight="1">
      <c r="A24" s="1662"/>
      <c r="B24" s="1660"/>
      <c r="C24" s="991" t="s">
        <v>982</v>
      </c>
      <c r="D24" s="404" t="s">
        <v>976</v>
      </c>
      <c r="E24" s="977" t="s">
        <v>87</v>
      </c>
      <c r="F24" s="230" t="s">
        <v>917</v>
      </c>
      <c r="G24" s="981" t="s">
        <v>978</v>
      </c>
    </row>
    <row r="25" spans="1:7" ht="15" customHeight="1">
      <c r="A25" s="1662"/>
      <c r="B25" s="1660"/>
      <c r="C25" s="993" t="s">
        <v>983</v>
      </c>
      <c r="D25" s="994">
        <v>28479</v>
      </c>
      <c r="E25" s="977" t="s">
        <v>984</v>
      </c>
      <c r="F25" s="230" t="s">
        <v>917</v>
      </c>
      <c r="G25" s="981" t="s">
        <v>985</v>
      </c>
    </row>
    <row r="26" spans="1:7" ht="15" customHeight="1">
      <c r="A26" s="1662"/>
      <c r="B26" s="1660"/>
      <c r="C26" s="193" t="s">
        <v>986</v>
      </c>
      <c r="D26" s="404" t="s">
        <v>987</v>
      </c>
      <c r="E26" s="977" t="s">
        <v>923</v>
      </c>
      <c r="F26" s="230" t="s">
        <v>917</v>
      </c>
      <c r="G26" s="981" t="s">
        <v>988</v>
      </c>
    </row>
    <row r="27" spans="1:7" ht="15" customHeight="1">
      <c r="A27" s="1662"/>
      <c r="B27" s="1660"/>
      <c r="C27" s="993" t="s">
        <v>989</v>
      </c>
      <c r="D27" s="404" t="s">
        <v>953</v>
      </c>
      <c r="E27" s="977" t="s">
        <v>950</v>
      </c>
      <c r="F27" s="230" t="s">
        <v>917</v>
      </c>
      <c r="G27" s="981" t="s">
        <v>955</v>
      </c>
    </row>
    <row r="28" spans="1:7" ht="15" customHeight="1">
      <c r="A28" s="1662"/>
      <c r="B28" s="995"/>
      <c r="C28" s="996" t="s">
        <v>990</v>
      </c>
      <c r="D28" s="702" t="s">
        <v>991</v>
      </c>
      <c r="E28" s="989" t="s">
        <v>923</v>
      </c>
      <c r="F28" s="997" t="s">
        <v>917</v>
      </c>
      <c r="G28" s="998" t="s">
        <v>962</v>
      </c>
    </row>
    <row r="29" spans="1:7" ht="15" customHeight="1">
      <c r="A29" s="1662"/>
      <c r="B29" s="1644" t="s">
        <v>992</v>
      </c>
      <c r="C29" s="193" t="s">
        <v>993</v>
      </c>
      <c r="D29" s="404" t="s">
        <v>972</v>
      </c>
      <c r="E29" s="977" t="s">
        <v>994</v>
      </c>
      <c r="F29" s="230" t="s">
        <v>917</v>
      </c>
      <c r="G29" s="981" t="s">
        <v>995</v>
      </c>
    </row>
    <row r="30" spans="1:7" ht="15" customHeight="1">
      <c r="A30" s="1662"/>
      <c r="B30" s="1644"/>
      <c r="C30" s="193" t="s">
        <v>996</v>
      </c>
      <c r="D30" s="404" t="s">
        <v>997</v>
      </c>
      <c r="E30" s="977" t="s">
        <v>923</v>
      </c>
      <c r="F30" s="230" t="s">
        <v>917</v>
      </c>
      <c r="G30" s="981" t="s">
        <v>998</v>
      </c>
    </row>
    <row r="31" spans="1:7" ht="15" customHeight="1">
      <c r="A31" s="1662"/>
      <c r="B31" s="1661"/>
      <c r="C31" s="753" t="s">
        <v>999</v>
      </c>
      <c r="D31" s="999" t="s">
        <v>1000</v>
      </c>
      <c r="E31" s="989" t="s">
        <v>923</v>
      </c>
      <c r="F31" s="997" t="s">
        <v>917</v>
      </c>
      <c r="G31" s="998" t="s">
        <v>998</v>
      </c>
    </row>
    <row r="32" spans="1:7" ht="15" customHeight="1">
      <c r="A32" s="1662"/>
      <c r="B32" s="1000" t="s">
        <v>1001</v>
      </c>
      <c r="C32" s="746" t="s">
        <v>1002</v>
      </c>
      <c r="D32" s="1001" t="s">
        <v>1003</v>
      </c>
      <c r="E32" s="1002" t="s">
        <v>1004</v>
      </c>
      <c r="F32" s="1003" t="s">
        <v>917</v>
      </c>
      <c r="G32" s="1004" t="s">
        <v>924</v>
      </c>
    </row>
    <row r="33" spans="1:7" ht="15" customHeight="1">
      <c r="A33" s="1662"/>
      <c r="B33" s="1005" t="s">
        <v>1005</v>
      </c>
      <c r="C33" s="1006" t="s">
        <v>1006</v>
      </c>
      <c r="D33" s="1001" t="s">
        <v>1007</v>
      </c>
      <c r="E33" s="1002" t="s">
        <v>984</v>
      </c>
      <c r="F33" s="1003" t="s">
        <v>917</v>
      </c>
      <c r="G33" s="1004" t="s">
        <v>985</v>
      </c>
    </row>
    <row r="34" spans="1:7" ht="15" customHeight="1">
      <c r="A34" s="1662"/>
      <c r="B34" s="1646" t="s">
        <v>1008</v>
      </c>
      <c r="C34" s="193" t="s">
        <v>1009</v>
      </c>
      <c r="D34" s="404" t="s">
        <v>997</v>
      </c>
      <c r="E34" s="977" t="s">
        <v>994</v>
      </c>
      <c r="F34" s="230" t="s">
        <v>917</v>
      </c>
      <c r="G34" s="981" t="s">
        <v>995</v>
      </c>
    </row>
    <row r="35" spans="1:7" ht="15" customHeight="1">
      <c r="A35" s="1662"/>
      <c r="B35" s="1647"/>
      <c r="C35" s="193" t="s">
        <v>1010</v>
      </c>
      <c r="D35" s="404" t="s">
        <v>1011</v>
      </c>
      <c r="E35" s="977" t="s">
        <v>1012</v>
      </c>
      <c r="F35" s="230" t="s">
        <v>917</v>
      </c>
      <c r="G35" s="981" t="s">
        <v>998</v>
      </c>
    </row>
    <row r="36" spans="1:7" ht="15" customHeight="1">
      <c r="A36" s="1662"/>
      <c r="B36" s="1647"/>
      <c r="C36" s="193" t="s">
        <v>1013</v>
      </c>
      <c r="D36" s="404" t="s">
        <v>1014</v>
      </c>
      <c r="E36" s="977" t="s">
        <v>1015</v>
      </c>
      <c r="F36" s="230" t="s">
        <v>917</v>
      </c>
      <c r="G36" s="981" t="s">
        <v>998</v>
      </c>
    </row>
    <row r="37" spans="1:7" ht="15" customHeight="1">
      <c r="A37" s="1662"/>
      <c r="B37" s="1647"/>
      <c r="C37" s="991" t="s">
        <v>1016</v>
      </c>
      <c r="D37" s="404" t="s">
        <v>976</v>
      </c>
      <c r="E37" s="977" t="s">
        <v>1017</v>
      </c>
      <c r="F37" s="230" t="s">
        <v>917</v>
      </c>
      <c r="G37" s="981" t="s">
        <v>1019</v>
      </c>
    </row>
    <row r="38" spans="1:7" ht="15" customHeight="1">
      <c r="A38" s="1662"/>
      <c r="B38" s="1647"/>
      <c r="C38" s="491" t="s">
        <v>1020</v>
      </c>
      <c r="D38" s="404" t="s">
        <v>1021</v>
      </c>
      <c r="E38" s="977" t="s">
        <v>1022</v>
      </c>
      <c r="F38" s="230" t="s">
        <v>917</v>
      </c>
      <c r="G38" s="981" t="s">
        <v>1023</v>
      </c>
    </row>
    <row r="39" spans="1:7" ht="15" customHeight="1">
      <c r="A39" s="1662"/>
      <c r="B39" s="1648"/>
      <c r="C39" s="1008" t="s">
        <v>1024</v>
      </c>
      <c r="D39" s="1009">
        <v>40137</v>
      </c>
      <c r="E39" s="989" t="s">
        <v>1025</v>
      </c>
      <c r="F39" s="997" t="s">
        <v>927</v>
      </c>
      <c r="G39" s="998" t="s">
        <v>1026</v>
      </c>
    </row>
    <row r="40" spans="1:7" ht="15" customHeight="1">
      <c r="A40" s="1662"/>
      <c r="B40" s="1638" t="s">
        <v>1027</v>
      </c>
      <c r="C40" s="193" t="s">
        <v>1028</v>
      </c>
      <c r="D40" s="404" t="s">
        <v>1029</v>
      </c>
      <c r="E40" s="977" t="s">
        <v>923</v>
      </c>
      <c r="F40" s="230" t="s">
        <v>917</v>
      </c>
      <c r="G40" s="981" t="s">
        <v>1030</v>
      </c>
    </row>
    <row r="41" spans="1:7" ht="15" customHeight="1">
      <c r="A41" s="1662"/>
      <c r="B41" s="1638"/>
      <c r="C41" s="491" t="s">
        <v>1031</v>
      </c>
      <c r="D41" s="404" t="s">
        <v>1032</v>
      </c>
      <c r="E41" s="977" t="s">
        <v>950</v>
      </c>
      <c r="F41" s="230" t="s">
        <v>917</v>
      </c>
      <c r="G41" s="981" t="s">
        <v>1033</v>
      </c>
    </row>
    <row r="42" spans="1:7" ht="15" customHeight="1">
      <c r="A42" s="1662"/>
      <c r="B42" s="1638"/>
      <c r="C42" s="991" t="s">
        <v>1034</v>
      </c>
      <c r="D42" s="404" t="s">
        <v>1035</v>
      </c>
      <c r="E42" s="977" t="s">
        <v>1036</v>
      </c>
      <c r="F42" s="230" t="s">
        <v>917</v>
      </c>
      <c r="G42" s="981" t="s">
        <v>1037</v>
      </c>
    </row>
    <row r="43" spans="1:7" ht="15" customHeight="1">
      <c r="A43" s="1662"/>
      <c r="B43" s="1639"/>
      <c r="C43" s="1007" t="s">
        <v>1038</v>
      </c>
      <c r="D43" s="999" t="s">
        <v>1039</v>
      </c>
      <c r="E43" s="989" t="s">
        <v>950</v>
      </c>
      <c r="F43" s="997" t="s">
        <v>917</v>
      </c>
      <c r="G43" s="1010" t="s">
        <v>1040</v>
      </c>
    </row>
    <row r="44" spans="1:7" ht="15" customHeight="1">
      <c r="A44" s="1649" t="s">
        <v>1041</v>
      </c>
      <c r="B44" s="1652" t="s">
        <v>1042</v>
      </c>
      <c r="C44" s="241" t="s">
        <v>1043</v>
      </c>
      <c r="D44" s="250" t="s">
        <v>1044</v>
      </c>
      <c r="E44" s="975" t="s">
        <v>923</v>
      </c>
      <c r="F44" s="405" t="s">
        <v>917</v>
      </c>
      <c r="G44" s="976" t="s">
        <v>924</v>
      </c>
    </row>
    <row r="45" spans="1:7" ht="15" customHeight="1">
      <c r="A45" s="1650"/>
      <c r="B45" s="1653"/>
      <c r="C45" s="194" t="s">
        <v>1045</v>
      </c>
      <c r="D45" s="404" t="s">
        <v>1044</v>
      </c>
      <c r="E45" s="977" t="s">
        <v>923</v>
      </c>
      <c r="F45" s="230" t="s">
        <v>917</v>
      </c>
      <c r="G45" s="981" t="s">
        <v>1046</v>
      </c>
    </row>
    <row r="46" spans="1:7" ht="15" customHeight="1">
      <c r="A46" s="1650"/>
      <c r="B46" s="1653"/>
      <c r="C46" s="194" t="s">
        <v>1047</v>
      </c>
      <c r="D46" s="404" t="s">
        <v>1048</v>
      </c>
      <c r="E46" s="977" t="s">
        <v>950</v>
      </c>
      <c r="F46" s="230" t="s">
        <v>917</v>
      </c>
      <c r="G46" s="981" t="s">
        <v>1049</v>
      </c>
    </row>
    <row r="47" spans="1:7" ht="15" customHeight="1">
      <c r="A47" s="1650"/>
      <c r="B47" s="1653"/>
      <c r="C47" s="194" t="s">
        <v>1050</v>
      </c>
      <c r="D47" s="404" t="s">
        <v>1048</v>
      </c>
      <c r="E47" s="977" t="s">
        <v>984</v>
      </c>
      <c r="F47" s="230" t="s">
        <v>917</v>
      </c>
      <c r="G47" s="981" t="s">
        <v>985</v>
      </c>
    </row>
    <row r="48" spans="1:7" ht="15" customHeight="1">
      <c r="A48" s="1650"/>
      <c r="B48" s="1653"/>
      <c r="C48" s="194" t="s">
        <v>1051</v>
      </c>
      <c r="D48" s="980" t="s">
        <v>1052</v>
      </c>
      <c r="E48" s="977" t="s">
        <v>1053</v>
      </c>
      <c r="F48" s="230" t="s">
        <v>917</v>
      </c>
      <c r="G48" s="981" t="s">
        <v>924</v>
      </c>
    </row>
    <row r="49" spans="1:7" ht="15" customHeight="1">
      <c r="A49" s="1650"/>
      <c r="B49" s="1653"/>
      <c r="C49" s="194" t="s">
        <v>1054</v>
      </c>
      <c r="D49" s="404" t="s">
        <v>1055</v>
      </c>
      <c r="E49" s="977" t="s">
        <v>950</v>
      </c>
      <c r="F49" s="230" t="s">
        <v>917</v>
      </c>
      <c r="G49" s="981" t="s">
        <v>988</v>
      </c>
    </row>
    <row r="50" spans="1:7" ht="15" customHeight="1">
      <c r="A50" s="1650"/>
      <c r="B50" s="1653"/>
      <c r="C50" s="194" t="s">
        <v>1056</v>
      </c>
      <c r="D50" s="994">
        <v>36126</v>
      </c>
      <c r="E50" s="977" t="s">
        <v>950</v>
      </c>
      <c r="F50" s="230" t="s">
        <v>917</v>
      </c>
      <c r="G50" s="981" t="s">
        <v>1057</v>
      </c>
    </row>
    <row r="51" spans="1:7" ht="15" customHeight="1">
      <c r="A51" s="1650"/>
      <c r="B51" s="1653"/>
      <c r="C51" s="194" t="s">
        <v>1058</v>
      </c>
      <c r="D51" s="994">
        <v>36126</v>
      </c>
      <c r="E51" s="977" t="s">
        <v>950</v>
      </c>
      <c r="F51" s="230" t="s">
        <v>917</v>
      </c>
      <c r="G51" s="981" t="s">
        <v>1059</v>
      </c>
    </row>
    <row r="52" spans="1:7" ht="15" customHeight="1">
      <c r="A52" s="1650"/>
      <c r="B52" s="1653"/>
      <c r="C52" s="194" t="s">
        <v>1060</v>
      </c>
      <c r="D52" s="404" t="s">
        <v>1061</v>
      </c>
      <c r="E52" s="977" t="s">
        <v>1062</v>
      </c>
      <c r="F52" s="230" t="s">
        <v>917</v>
      </c>
      <c r="G52" s="981" t="s">
        <v>924</v>
      </c>
    </row>
    <row r="53" spans="1:7" ht="15" customHeight="1">
      <c r="A53" s="1650"/>
      <c r="B53" s="1653"/>
      <c r="C53" s="194" t="s">
        <v>1063</v>
      </c>
      <c r="D53" s="404" t="s">
        <v>1064</v>
      </c>
      <c r="E53" s="977" t="s">
        <v>1065</v>
      </c>
      <c r="F53" s="230" t="s">
        <v>917</v>
      </c>
      <c r="G53" s="981" t="s">
        <v>1066</v>
      </c>
    </row>
    <row r="54" spans="1:7" ht="15" customHeight="1">
      <c r="A54" s="1650"/>
      <c r="B54" s="1653"/>
      <c r="C54" s="194" t="s">
        <v>1067</v>
      </c>
      <c r="D54" s="404" t="s">
        <v>1068</v>
      </c>
      <c r="E54" s="977" t="s">
        <v>1069</v>
      </c>
      <c r="F54" s="230" t="s">
        <v>1070</v>
      </c>
      <c r="G54" s="981" t="s">
        <v>988</v>
      </c>
    </row>
    <row r="55" spans="1:7" ht="15" customHeight="1">
      <c r="A55" s="1650"/>
      <c r="B55" s="1653"/>
      <c r="C55" s="194" t="s">
        <v>1071</v>
      </c>
      <c r="D55" s="404" t="s">
        <v>1072</v>
      </c>
      <c r="E55" s="977" t="s">
        <v>87</v>
      </c>
      <c r="F55" s="230" t="s">
        <v>1070</v>
      </c>
      <c r="G55" s="981" t="s">
        <v>1073</v>
      </c>
    </row>
    <row r="56" spans="1:7" ht="15" customHeight="1">
      <c r="A56" s="1650"/>
      <c r="B56" s="1653"/>
      <c r="C56" s="194" t="s">
        <v>1074</v>
      </c>
      <c r="D56" s="404" t="s">
        <v>1075</v>
      </c>
      <c r="E56" s="977" t="s">
        <v>1076</v>
      </c>
      <c r="F56" s="230" t="s">
        <v>1077</v>
      </c>
      <c r="G56" s="981" t="s">
        <v>1078</v>
      </c>
    </row>
    <row r="57" spans="1:7" ht="30" customHeight="1">
      <c r="A57" s="1650"/>
      <c r="B57" s="1653"/>
      <c r="C57" s="1011" t="s">
        <v>1079</v>
      </c>
      <c r="D57" s="404" t="s">
        <v>1080</v>
      </c>
      <c r="E57" s="977" t="s">
        <v>923</v>
      </c>
      <c r="F57" s="230" t="s">
        <v>1081</v>
      </c>
      <c r="G57" s="981" t="s">
        <v>988</v>
      </c>
    </row>
    <row r="58" spans="1:7" ht="15" customHeight="1">
      <c r="A58" s="1650"/>
      <c r="B58" s="1653"/>
      <c r="C58" s="193" t="s">
        <v>1082</v>
      </c>
      <c r="D58" s="404" t="s">
        <v>1084</v>
      </c>
      <c r="E58" s="977" t="s">
        <v>1085</v>
      </c>
      <c r="F58" s="230" t="s">
        <v>927</v>
      </c>
      <c r="G58" s="981" t="s">
        <v>988</v>
      </c>
    </row>
    <row r="59" spans="1:7" ht="15" customHeight="1">
      <c r="A59" s="1650"/>
      <c r="B59" s="1012"/>
      <c r="C59" s="294" t="s">
        <v>1086</v>
      </c>
      <c r="D59" s="1013">
        <v>42422</v>
      </c>
      <c r="E59" s="989" t="s">
        <v>1087</v>
      </c>
      <c r="F59" s="997"/>
      <c r="G59" s="998" t="s">
        <v>988</v>
      </c>
    </row>
    <row r="60" spans="1:7" ht="15" customHeight="1">
      <c r="A60" s="1650"/>
      <c r="B60" s="1644" t="s">
        <v>1088</v>
      </c>
      <c r="C60" s="194" t="s">
        <v>1089</v>
      </c>
      <c r="D60" s="404" t="s">
        <v>1052</v>
      </c>
      <c r="E60" s="977" t="s">
        <v>1004</v>
      </c>
      <c r="F60" s="230" t="s">
        <v>917</v>
      </c>
      <c r="G60" s="981" t="s">
        <v>924</v>
      </c>
    </row>
    <row r="61" spans="1:7" ht="15" customHeight="1">
      <c r="A61" s="1650"/>
      <c r="B61" s="1644"/>
      <c r="C61" s="194" t="s">
        <v>1090</v>
      </c>
      <c r="D61" s="404" t="s">
        <v>1052</v>
      </c>
      <c r="E61" s="977" t="s">
        <v>1062</v>
      </c>
      <c r="F61" s="230" t="s">
        <v>917</v>
      </c>
      <c r="G61" s="981" t="s">
        <v>1091</v>
      </c>
    </row>
    <row r="62" spans="1:7" ht="15" customHeight="1">
      <c r="A62" s="1650"/>
      <c r="B62" s="1644"/>
      <c r="C62" s="544" t="s">
        <v>1092</v>
      </c>
      <c r="D62" s="404" t="s">
        <v>1093</v>
      </c>
      <c r="E62" s="977" t="s">
        <v>1017</v>
      </c>
      <c r="F62" s="230" t="s">
        <v>917</v>
      </c>
      <c r="G62" s="981" t="s">
        <v>1094</v>
      </c>
    </row>
    <row r="63" spans="1:7" ht="15" customHeight="1" thickBot="1">
      <c r="A63" s="1651"/>
      <c r="B63" s="1645"/>
      <c r="C63" s="1014" t="s">
        <v>1095</v>
      </c>
      <c r="D63" s="1015" t="s">
        <v>1083</v>
      </c>
      <c r="E63" s="1016" t="s">
        <v>950</v>
      </c>
      <c r="F63" s="1017" t="s">
        <v>917</v>
      </c>
      <c r="G63" s="1018" t="s">
        <v>1096</v>
      </c>
    </row>
    <row r="64" spans="1:7" ht="25.5" customHeight="1" thickBot="1">
      <c r="A64" s="1019"/>
      <c r="B64" s="1017"/>
      <c r="C64" s="568"/>
      <c r="D64" s="407"/>
      <c r="E64" s="1017"/>
      <c r="F64" s="1017"/>
      <c r="G64" s="568"/>
    </row>
    <row r="65" spans="1:7" ht="15" customHeight="1">
      <c r="A65" s="1654" t="s">
        <v>912</v>
      </c>
      <c r="B65" s="1655"/>
      <c r="C65" s="1020" t="s">
        <v>914</v>
      </c>
      <c r="D65" s="1020" t="s">
        <v>915</v>
      </c>
      <c r="E65" s="972" t="s">
        <v>1097</v>
      </c>
      <c r="F65" s="970" t="s">
        <v>917</v>
      </c>
      <c r="G65" s="973" t="s">
        <v>918</v>
      </c>
    </row>
    <row r="66" spans="1:7" ht="15" customHeight="1">
      <c r="A66" s="1631" t="s">
        <v>1041</v>
      </c>
      <c r="B66" s="1634" t="s">
        <v>1098</v>
      </c>
      <c r="C66" s="1021" t="s">
        <v>1099</v>
      </c>
      <c r="D66" s="1022" t="s">
        <v>1100</v>
      </c>
      <c r="E66" s="1023" t="s">
        <v>86</v>
      </c>
      <c r="F66" s="1024" t="s">
        <v>917</v>
      </c>
      <c r="G66" s="1025" t="s">
        <v>998</v>
      </c>
    </row>
    <row r="67" spans="1:7" ht="15" customHeight="1">
      <c r="A67" s="1632"/>
      <c r="B67" s="1635"/>
      <c r="C67" s="982" t="s">
        <v>1101</v>
      </c>
      <c r="D67" s="259" t="s">
        <v>1052</v>
      </c>
      <c r="E67" s="977" t="s">
        <v>1004</v>
      </c>
      <c r="F67" s="230" t="s">
        <v>917</v>
      </c>
      <c r="G67" s="978" t="s">
        <v>924</v>
      </c>
    </row>
    <row r="68" spans="1:7" ht="15" customHeight="1">
      <c r="A68" s="1632"/>
      <c r="B68" s="1635"/>
      <c r="C68" s="993" t="s">
        <v>1102</v>
      </c>
      <c r="D68" s="404" t="s">
        <v>1052</v>
      </c>
      <c r="E68" s="977" t="s">
        <v>1103</v>
      </c>
      <c r="F68" s="230" t="s">
        <v>917</v>
      </c>
      <c r="G68" s="978" t="s">
        <v>998</v>
      </c>
    </row>
    <row r="69" spans="1:7" ht="15" customHeight="1">
      <c r="A69" s="1632"/>
      <c r="B69" s="1636"/>
      <c r="C69" s="982" t="s">
        <v>1104</v>
      </c>
      <c r="D69" s="404" t="s">
        <v>1052</v>
      </c>
      <c r="E69" s="977" t="s">
        <v>1105</v>
      </c>
      <c r="F69" s="230" t="s">
        <v>917</v>
      </c>
      <c r="G69" s="978" t="s">
        <v>998</v>
      </c>
    </row>
    <row r="70" spans="1:7" ht="15" customHeight="1">
      <c r="A70" s="1632"/>
      <c r="B70" s="1637" t="s">
        <v>1106</v>
      </c>
      <c r="C70" s="1027" t="s">
        <v>1107</v>
      </c>
      <c r="D70" s="406" t="s">
        <v>1044</v>
      </c>
      <c r="E70" s="1023" t="s">
        <v>1108</v>
      </c>
      <c r="F70" s="1024" t="s">
        <v>917</v>
      </c>
      <c r="G70" s="1025" t="s">
        <v>998</v>
      </c>
    </row>
    <row r="71" spans="1:7" ht="15" customHeight="1">
      <c r="A71" s="1632"/>
      <c r="B71" s="1638"/>
      <c r="C71" s="982" t="s">
        <v>1109</v>
      </c>
      <c r="D71" s="404" t="s">
        <v>1110</v>
      </c>
      <c r="E71" s="977" t="s">
        <v>1111</v>
      </c>
      <c r="F71" s="230" t="s">
        <v>917</v>
      </c>
      <c r="G71" s="978" t="s">
        <v>988</v>
      </c>
    </row>
    <row r="72" spans="1:7" ht="15" customHeight="1">
      <c r="A72" s="1632"/>
      <c r="B72" s="1638"/>
      <c r="C72" s="993" t="s">
        <v>1112</v>
      </c>
      <c r="D72" s="404" t="s">
        <v>1048</v>
      </c>
      <c r="E72" s="977" t="s">
        <v>1111</v>
      </c>
      <c r="F72" s="230" t="s">
        <v>917</v>
      </c>
      <c r="G72" s="978" t="s">
        <v>988</v>
      </c>
    </row>
    <row r="73" spans="1:7" ht="15" customHeight="1">
      <c r="A73" s="1632"/>
      <c r="B73" s="1638"/>
      <c r="C73" s="193" t="s">
        <v>1113</v>
      </c>
      <c r="D73" s="404" t="s">
        <v>1052</v>
      </c>
      <c r="E73" s="977" t="s">
        <v>1114</v>
      </c>
      <c r="F73" s="230" t="s">
        <v>917</v>
      </c>
      <c r="G73" s="978" t="s">
        <v>1115</v>
      </c>
    </row>
    <row r="74" spans="1:7" ht="15" customHeight="1">
      <c r="A74" s="1632"/>
      <c r="B74" s="1638"/>
      <c r="C74" s="193" t="s">
        <v>1116</v>
      </c>
      <c r="D74" s="404" t="s">
        <v>1052</v>
      </c>
      <c r="E74" s="977" t="s">
        <v>1117</v>
      </c>
      <c r="F74" s="230" t="s">
        <v>917</v>
      </c>
      <c r="G74" s="978" t="s">
        <v>1118</v>
      </c>
    </row>
    <row r="75" spans="1:7" ht="15" customHeight="1">
      <c r="A75" s="1632"/>
      <c r="B75" s="1639"/>
      <c r="C75" s="1028" t="s">
        <v>1119</v>
      </c>
      <c r="D75" s="1029" t="s">
        <v>1120</v>
      </c>
      <c r="E75" s="989" t="s">
        <v>1111</v>
      </c>
      <c r="F75" s="997" t="s">
        <v>917</v>
      </c>
      <c r="G75" s="990" t="s">
        <v>988</v>
      </c>
    </row>
    <row r="76" spans="1:7" ht="15" customHeight="1">
      <c r="A76" s="1632"/>
      <c r="B76" s="1448" t="s">
        <v>1121</v>
      </c>
      <c r="C76" s="544" t="s">
        <v>1122</v>
      </c>
      <c r="D76" s="992" t="s">
        <v>1100</v>
      </c>
      <c r="E76" s="977" t="s">
        <v>1123</v>
      </c>
      <c r="F76" s="230" t="s">
        <v>917</v>
      </c>
      <c r="G76" s="978" t="s">
        <v>1124</v>
      </c>
    </row>
    <row r="77" spans="1:7" ht="15" customHeight="1">
      <c r="A77" s="1632"/>
      <c r="B77" s="1448"/>
      <c r="C77" s="245" t="s">
        <v>1125</v>
      </c>
      <c r="D77" s="404" t="s">
        <v>1052</v>
      </c>
      <c r="E77" s="977" t="s">
        <v>1126</v>
      </c>
      <c r="F77" s="230" t="s">
        <v>917</v>
      </c>
      <c r="G77" s="978" t="s">
        <v>1127</v>
      </c>
    </row>
    <row r="78" spans="1:7" ht="15" customHeight="1">
      <c r="A78" s="1632"/>
      <c r="B78" s="1448"/>
      <c r="C78" s="194" t="s">
        <v>1128</v>
      </c>
      <c r="D78" s="404" t="s">
        <v>1052</v>
      </c>
      <c r="E78" s="977" t="s">
        <v>1129</v>
      </c>
      <c r="F78" s="230" t="s">
        <v>917</v>
      </c>
      <c r="G78" s="978" t="s">
        <v>1130</v>
      </c>
    </row>
    <row r="79" spans="1:7" ht="15" customHeight="1">
      <c r="A79" s="1632"/>
      <c r="B79" s="1640"/>
      <c r="C79" s="1030" t="s">
        <v>1131</v>
      </c>
      <c r="D79" s="1029" t="s">
        <v>1132</v>
      </c>
      <c r="E79" s="989" t="s">
        <v>1017</v>
      </c>
      <c r="F79" s="997" t="s">
        <v>917</v>
      </c>
      <c r="G79" s="990" t="s">
        <v>1019</v>
      </c>
    </row>
    <row r="80" spans="1:7" ht="15" customHeight="1">
      <c r="A80" s="1632"/>
      <c r="B80" s="1638" t="s">
        <v>1133</v>
      </c>
      <c r="C80" s="982" t="s">
        <v>1134</v>
      </c>
      <c r="D80" s="259" t="s">
        <v>1110</v>
      </c>
      <c r="E80" s="977" t="s">
        <v>1022</v>
      </c>
      <c r="F80" s="230" t="s">
        <v>917</v>
      </c>
      <c r="G80" s="978" t="s">
        <v>1135</v>
      </c>
    </row>
    <row r="81" spans="1:7" ht="15" customHeight="1">
      <c r="A81" s="1632"/>
      <c r="B81" s="1638"/>
      <c r="C81" s="982" t="s">
        <v>1136</v>
      </c>
      <c r="D81" s="259" t="s">
        <v>1110</v>
      </c>
      <c r="E81" s="977" t="s">
        <v>950</v>
      </c>
      <c r="F81" s="230" t="s">
        <v>917</v>
      </c>
      <c r="G81" s="978" t="s">
        <v>955</v>
      </c>
    </row>
    <row r="82" spans="1:7" ht="15" customHeight="1">
      <c r="A82" s="1632"/>
      <c r="B82" s="1638"/>
      <c r="C82" s="993" t="s">
        <v>1137</v>
      </c>
      <c r="D82" s="259" t="s">
        <v>1110</v>
      </c>
      <c r="E82" s="977" t="s">
        <v>950</v>
      </c>
      <c r="F82" s="230" t="s">
        <v>917</v>
      </c>
      <c r="G82" s="978" t="s">
        <v>955</v>
      </c>
    </row>
    <row r="83" spans="1:7" ht="15" customHeight="1">
      <c r="A83" s="1632"/>
      <c r="B83" s="1638"/>
      <c r="C83" s="991" t="s">
        <v>1138</v>
      </c>
      <c r="D83" s="404" t="s">
        <v>1132</v>
      </c>
      <c r="E83" s="977" t="s">
        <v>1017</v>
      </c>
      <c r="F83" s="230" t="s">
        <v>917</v>
      </c>
      <c r="G83" s="978" t="s">
        <v>1018</v>
      </c>
    </row>
    <row r="84" spans="1:7" ht="15" customHeight="1">
      <c r="A84" s="1632"/>
      <c r="B84" s="1639"/>
      <c r="C84" s="1031" t="s">
        <v>1139</v>
      </c>
      <c r="D84" s="999" t="s">
        <v>1132</v>
      </c>
      <c r="E84" s="989" t="s">
        <v>1017</v>
      </c>
      <c r="F84" s="997" t="s">
        <v>917</v>
      </c>
      <c r="G84" s="990" t="s">
        <v>1019</v>
      </c>
    </row>
    <row r="85" spans="1:7" ht="15" customHeight="1">
      <c r="A85" s="1632"/>
      <c r="B85" s="1005" t="s">
        <v>1140</v>
      </c>
      <c r="C85" s="1032" t="s">
        <v>1141</v>
      </c>
      <c r="D85" s="1033" t="s">
        <v>1110</v>
      </c>
      <c r="E85" s="1002" t="s">
        <v>950</v>
      </c>
      <c r="F85" s="1003" t="s">
        <v>917</v>
      </c>
      <c r="G85" s="1034" t="s">
        <v>1142</v>
      </c>
    </row>
    <row r="86" spans="1:7" ht="15" customHeight="1">
      <c r="A86" s="1632"/>
      <c r="B86" s="1448" t="s">
        <v>1005</v>
      </c>
      <c r="C86" s="194" t="s">
        <v>1143</v>
      </c>
      <c r="D86" s="259" t="s">
        <v>1144</v>
      </c>
      <c r="E86" s="977" t="s">
        <v>1145</v>
      </c>
      <c r="F86" s="230" t="s">
        <v>917</v>
      </c>
      <c r="G86" s="978" t="s">
        <v>1146</v>
      </c>
    </row>
    <row r="87" spans="1:7" ht="15" customHeight="1">
      <c r="A87" s="1632"/>
      <c r="B87" s="1448"/>
      <c r="C87" s="194" t="s">
        <v>1147</v>
      </c>
      <c r="D87" s="404" t="s">
        <v>1144</v>
      </c>
      <c r="E87" s="977" t="s">
        <v>1148</v>
      </c>
      <c r="F87" s="230" t="s">
        <v>917</v>
      </c>
      <c r="G87" s="978" t="s">
        <v>1149</v>
      </c>
    </row>
    <row r="88" spans="1:7" ht="15" customHeight="1">
      <c r="A88" s="1632"/>
      <c r="B88" s="1448"/>
      <c r="C88" s="245" t="s">
        <v>1150</v>
      </c>
      <c r="D88" s="259" t="s">
        <v>1151</v>
      </c>
      <c r="E88" s="977" t="s">
        <v>950</v>
      </c>
      <c r="F88" s="230" t="s">
        <v>917</v>
      </c>
      <c r="G88" s="978" t="s">
        <v>1152</v>
      </c>
    </row>
    <row r="89" spans="1:7" ht="15" customHeight="1">
      <c r="A89" s="1632"/>
      <c r="B89" s="1448"/>
      <c r="C89" s="194" t="s">
        <v>1153</v>
      </c>
      <c r="D89" s="404" t="s">
        <v>1048</v>
      </c>
      <c r="E89" s="977" t="s">
        <v>950</v>
      </c>
      <c r="F89" s="230" t="s">
        <v>917</v>
      </c>
      <c r="G89" s="978" t="s">
        <v>1154</v>
      </c>
    </row>
    <row r="90" spans="1:7" ht="15" customHeight="1">
      <c r="A90" s="1632"/>
      <c r="B90" s="1448"/>
      <c r="C90" s="245" t="s">
        <v>1155</v>
      </c>
      <c r="D90" s="404" t="s">
        <v>1110</v>
      </c>
      <c r="E90" s="977" t="s">
        <v>950</v>
      </c>
      <c r="F90" s="230" t="s">
        <v>917</v>
      </c>
      <c r="G90" s="978" t="s">
        <v>1156</v>
      </c>
    </row>
    <row r="91" spans="1:7" ht="15" customHeight="1">
      <c r="A91" s="1632"/>
      <c r="B91" s="1448"/>
      <c r="C91" s="544" t="s">
        <v>1157</v>
      </c>
      <c r="D91" s="992" t="s">
        <v>1100</v>
      </c>
      <c r="E91" s="977" t="s">
        <v>1036</v>
      </c>
      <c r="F91" s="230" t="s">
        <v>917</v>
      </c>
      <c r="G91" s="978" t="s">
        <v>998</v>
      </c>
    </row>
    <row r="92" spans="1:7" ht="15" customHeight="1">
      <c r="A92" s="1632"/>
      <c r="B92" s="1448"/>
      <c r="C92" s="194" t="s">
        <v>1158</v>
      </c>
      <c r="D92" s="994">
        <v>28823</v>
      </c>
      <c r="E92" s="977" t="s">
        <v>1022</v>
      </c>
      <c r="F92" s="230" t="s">
        <v>917</v>
      </c>
      <c r="G92" s="978" t="s">
        <v>1159</v>
      </c>
    </row>
    <row r="93" spans="1:7" ht="15" customHeight="1">
      <c r="A93" s="1632"/>
      <c r="B93" s="1448"/>
      <c r="C93" s="194" t="s">
        <v>1160</v>
      </c>
      <c r="D93" s="404" t="s">
        <v>1052</v>
      </c>
      <c r="E93" s="977" t="s">
        <v>1148</v>
      </c>
      <c r="F93" s="230" t="s">
        <v>917</v>
      </c>
      <c r="G93" s="978" t="s">
        <v>998</v>
      </c>
    </row>
    <row r="94" spans="1:7" ht="15" customHeight="1">
      <c r="A94" s="1632"/>
      <c r="B94" s="1448"/>
      <c r="C94" s="194" t="s">
        <v>1161</v>
      </c>
      <c r="D94" s="404" t="s">
        <v>1061</v>
      </c>
      <c r="E94" s="977" t="s">
        <v>1162</v>
      </c>
      <c r="F94" s="230" t="s">
        <v>917</v>
      </c>
      <c r="G94" s="1035" t="s">
        <v>1163</v>
      </c>
    </row>
    <row r="95" spans="1:7" ht="15" customHeight="1">
      <c r="A95" s="1632"/>
      <c r="B95" s="1640"/>
      <c r="C95" s="1008" t="s">
        <v>1164</v>
      </c>
      <c r="D95" s="1029" t="s">
        <v>1064</v>
      </c>
      <c r="E95" s="989" t="s">
        <v>1165</v>
      </c>
      <c r="F95" s="997" t="s">
        <v>917</v>
      </c>
      <c r="G95" s="990" t="s">
        <v>998</v>
      </c>
    </row>
    <row r="96" spans="1:7" ht="15" customHeight="1">
      <c r="A96" s="1632"/>
      <c r="B96" s="1641" t="s">
        <v>1166</v>
      </c>
      <c r="C96" s="544" t="s">
        <v>1167</v>
      </c>
      <c r="D96" s="992" t="s">
        <v>1100</v>
      </c>
      <c r="E96" s="977" t="s">
        <v>1123</v>
      </c>
      <c r="F96" s="230" t="s">
        <v>917</v>
      </c>
      <c r="G96" s="978" t="s">
        <v>1168</v>
      </c>
    </row>
    <row r="97" spans="1:7" ht="15" customHeight="1">
      <c r="A97" s="1632"/>
      <c r="B97" s="1642"/>
      <c r="C97" s="245" t="s">
        <v>1169</v>
      </c>
      <c r="D97" s="404" t="s">
        <v>1052</v>
      </c>
      <c r="E97" s="977" t="s">
        <v>1170</v>
      </c>
      <c r="F97" s="230" t="s">
        <v>917</v>
      </c>
      <c r="G97" s="978" t="s">
        <v>1171</v>
      </c>
    </row>
    <row r="98" spans="1:7" ht="15" customHeight="1">
      <c r="A98" s="1632"/>
      <c r="B98" s="1642"/>
      <c r="C98" s="245" t="s">
        <v>1172</v>
      </c>
      <c r="D98" s="404" t="s">
        <v>1052</v>
      </c>
      <c r="E98" s="977" t="s">
        <v>1173</v>
      </c>
      <c r="F98" s="230" t="s">
        <v>917</v>
      </c>
      <c r="G98" s="978" t="s">
        <v>1174</v>
      </c>
    </row>
    <row r="99" spans="1:7" ht="15" customHeight="1">
      <c r="A99" s="1632"/>
      <c r="B99" s="1642"/>
      <c r="C99" s="1036" t="s">
        <v>1175</v>
      </c>
      <c r="D99" s="404" t="s">
        <v>1176</v>
      </c>
      <c r="E99" s="1026" t="s">
        <v>1177</v>
      </c>
      <c r="F99" s="230" t="s">
        <v>917</v>
      </c>
      <c r="G99" s="978" t="s">
        <v>1178</v>
      </c>
    </row>
    <row r="100" spans="1:7" ht="15" customHeight="1">
      <c r="A100" s="1632"/>
      <c r="B100" s="1642"/>
      <c r="C100" s="1036" t="s">
        <v>1179</v>
      </c>
      <c r="D100" s="404" t="s">
        <v>1176</v>
      </c>
      <c r="E100" s="977" t="s">
        <v>1180</v>
      </c>
      <c r="F100" s="230" t="s">
        <v>917</v>
      </c>
      <c r="G100" s="978" t="s">
        <v>1181</v>
      </c>
    </row>
    <row r="101" spans="1:7" ht="15" customHeight="1">
      <c r="A101" s="1632"/>
      <c r="B101" s="1642"/>
      <c r="C101" s="1036" t="s">
        <v>1182</v>
      </c>
      <c r="D101" s="404" t="s">
        <v>1183</v>
      </c>
      <c r="E101" s="977" t="s">
        <v>1184</v>
      </c>
      <c r="F101" s="230" t="s">
        <v>917</v>
      </c>
      <c r="G101" s="978" t="s">
        <v>1185</v>
      </c>
    </row>
    <row r="102" spans="1:7" ht="15" customHeight="1">
      <c r="A102" s="1632"/>
      <c r="B102" s="1642"/>
      <c r="C102" s="544" t="s">
        <v>1186</v>
      </c>
      <c r="D102" s="404" t="s">
        <v>1176</v>
      </c>
      <c r="E102" s="977" t="s">
        <v>1184</v>
      </c>
      <c r="F102" s="230" t="s">
        <v>917</v>
      </c>
      <c r="G102" s="978" t="s">
        <v>1185</v>
      </c>
    </row>
    <row r="103" spans="1:7" ht="15" customHeight="1">
      <c r="A103" s="1632"/>
      <c r="B103" s="1642"/>
      <c r="C103" s="544" t="s">
        <v>1187</v>
      </c>
      <c r="D103" s="404" t="s">
        <v>1183</v>
      </c>
      <c r="E103" s="977" t="s">
        <v>1188</v>
      </c>
      <c r="F103" s="230" t="s">
        <v>917</v>
      </c>
      <c r="G103" s="978" t="s">
        <v>1189</v>
      </c>
    </row>
    <row r="104" spans="1:7" ht="15" customHeight="1">
      <c r="A104" s="1632"/>
      <c r="B104" s="1642"/>
      <c r="C104" s="544" t="s">
        <v>1190</v>
      </c>
      <c r="D104" s="404" t="s">
        <v>1176</v>
      </c>
      <c r="E104" s="977" t="s">
        <v>1036</v>
      </c>
      <c r="F104" s="230" t="s">
        <v>917</v>
      </c>
      <c r="G104" s="978" t="s">
        <v>1191</v>
      </c>
    </row>
    <row r="105" spans="1:7" ht="15" customHeight="1">
      <c r="A105" s="1632"/>
      <c r="B105" s="1642"/>
      <c r="C105" s="544" t="s">
        <v>1192</v>
      </c>
      <c r="D105" s="404" t="s">
        <v>1193</v>
      </c>
      <c r="E105" s="977" t="s">
        <v>86</v>
      </c>
      <c r="F105" s="230" t="s">
        <v>917</v>
      </c>
      <c r="G105" s="978" t="s">
        <v>1194</v>
      </c>
    </row>
    <row r="106" spans="1:7" ht="15" customHeight="1">
      <c r="A106" s="1632"/>
      <c r="B106" s="1642"/>
      <c r="C106" s="544" t="s">
        <v>1195</v>
      </c>
      <c r="D106" s="404" t="s">
        <v>1196</v>
      </c>
      <c r="E106" s="977" t="s">
        <v>1017</v>
      </c>
      <c r="F106" s="230" t="s">
        <v>917</v>
      </c>
      <c r="G106" s="978" t="s">
        <v>1094</v>
      </c>
    </row>
    <row r="107" spans="1:7" ht="15" customHeight="1">
      <c r="A107" s="1632"/>
      <c r="B107" s="1642"/>
      <c r="C107" s="245" t="s">
        <v>1197</v>
      </c>
      <c r="D107" s="404" t="s">
        <v>1198</v>
      </c>
      <c r="E107" s="977" t="s">
        <v>1170</v>
      </c>
      <c r="F107" s="230" t="s">
        <v>917</v>
      </c>
      <c r="G107" s="978" t="s">
        <v>1171</v>
      </c>
    </row>
    <row r="108" spans="1:7" ht="15" customHeight="1">
      <c r="A108" s="1632"/>
      <c r="B108" s="1642"/>
      <c r="C108" s="194" t="s">
        <v>1199</v>
      </c>
      <c r="D108" s="404" t="s">
        <v>1198</v>
      </c>
      <c r="E108" s="977" t="s">
        <v>994</v>
      </c>
      <c r="F108" s="230" t="s">
        <v>917</v>
      </c>
      <c r="G108" s="978" t="s">
        <v>998</v>
      </c>
    </row>
    <row r="109" spans="1:8" ht="15" customHeight="1">
      <c r="A109" s="1632"/>
      <c r="B109" s="1642"/>
      <c r="C109" s="194" t="s">
        <v>1200</v>
      </c>
      <c r="D109" s="404" t="s">
        <v>1198</v>
      </c>
      <c r="E109" s="977" t="s">
        <v>1201</v>
      </c>
      <c r="F109" s="230" t="s">
        <v>917</v>
      </c>
      <c r="G109" s="978" t="s">
        <v>998</v>
      </c>
      <c r="H109" s="318"/>
    </row>
    <row r="110" spans="1:8" ht="15" customHeight="1">
      <c r="A110" s="1632"/>
      <c r="B110" s="1642"/>
      <c r="C110" s="194" t="s">
        <v>1202</v>
      </c>
      <c r="D110" s="404" t="s">
        <v>1203</v>
      </c>
      <c r="E110" s="977" t="s">
        <v>1204</v>
      </c>
      <c r="F110" s="230" t="s">
        <v>917</v>
      </c>
      <c r="G110" s="978" t="s">
        <v>998</v>
      </c>
      <c r="H110" s="318"/>
    </row>
    <row r="111" spans="1:8" ht="15" customHeight="1">
      <c r="A111" s="1632"/>
      <c r="B111" s="1642"/>
      <c r="C111" s="194" t="s">
        <v>1205</v>
      </c>
      <c r="D111" s="404" t="s">
        <v>1206</v>
      </c>
      <c r="E111" s="977" t="s">
        <v>1207</v>
      </c>
      <c r="F111" s="230" t="s">
        <v>1070</v>
      </c>
      <c r="G111" s="978" t="s">
        <v>1208</v>
      </c>
      <c r="H111" s="318"/>
    </row>
    <row r="112" spans="1:8" ht="15" customHeight="1">
      <c r="A112" s="1632"/>
      <c r="B112" s="1643"/>
      <c r="C112" s="194" t="s">
        <v>1209</v>
      </c>
      <c r="D112" s="404" t="s">
        <v>1120</v>
      </c>
      <c r="E112" s="977" t="s">
        <v>950</v>
      </c>
      <c r="F112" s="230" t="s">
        <v>917</v>
      </c>
      <c r="G112" s="978" t="s">
        <v>1156</v>
      </c>
      <c r="H112" s="318"/>
    </row>
    <row r="113" spans="1:8" ht="15" customHeight="1">
      <c r="A113" s="1632"/>
      <c r="B113" s="1005" t="s">
        <v>1210</v>
      </c>
      <c r="C113" s="1032" t="s">
        <v>1211</v>
      </c>
      <c r="D113" s="1033" t="s">
        <v>1212</v>
      </c>
      <c r="E113" s="1002" t="s">
        <v>1213</v>
      </c>
      <c r="F113" s="1003" t="s">
        <v>917</v>
      </c>
      <c r="G113" s="1034" t="s">
        <v>1214</v>
      </c>
      <c r="H113" s="318"/>
    </row>
    <row r="114" spans="1:8" ht="15" customHeight="1">
      <c r="A114" s="1632"/>
      <c r="B114" s="1644" t="s">
        <v>1215</v>
      </c>
      <c r="C114" s="982" t="s">
        <v>1216</v>
      </c>
      <c r="D114" s="259" t="s">
        <v>1064</v>
      </c>
      <c r="E114" s="977" t="s">
        <v>1213</v>
      </c>
      <c r="F114" s="230" t="s">
        <v>917</v>
      </c>
      <c r="G114" s="1035" t="s">
        <v>1217</v>
      </c>
      <c r="H114" s="318"/>
    </row>
    <row r="115" spans="1:8" ht="15" customHeight="1" thickBot="1">
      <c r="A115" s="1633"/>
      <c r="B115" s="1645"/>
      <c r="C115" s="1014" t="s">
        <v>1218</v>
      </c>
      <c r="D115" s="1015" t="s">
        <v>1219</v>
      </c>
      <c r="E115" s="1016" t="s">
        <v>1022</v>
      </c>
      <c r="F115" s="1017" t="s">
        <v>917</v>
      </c>
      <c r="G115" s="1037" t="s">
        <v>1220</v>
      </c>
      <c r="H115" s="318"/>
    </row>
    <row r="116" spans="1:8" s="1039" customFormat="1" ht="15" customHeight="1">
      <c r="A116" s="1630" t="s">
        <v>1221</v>
      </c>
      <c r="B116" s="1630"/>
      <c r="C116" s="1630"/>
      <c r="D116" s="1630"/>
      <c r="E116" s="1630"/>
      <c r="F116" s="1630"/>
      <c r="G116" s="1630"/>
      <c r="H116" s="1038"/>
    </row>
    <row r="117" ht="6.75" customHeight="1">
      <c r="H117" s="318"/>
    </row>
    <row r="118" ht="15" customHeight="1">
      <c r="B118" s="248" t="s">
        <v>1222</v>
      </c>
    </row>
    <row r="119" ht="15" customHeight="1"/>
    <row r="120" ht="15" customHeight="1"/>
  </sheetData>
  <sheetProtection/>
  <mergeCells count="41">
    <mergeCell ref="D5:D6"/>
    <mergeCell ref="E5:E6"/>
    <mergeCell ref="F5:F6"/>
    <mergeCell ref="G5:G6"/>
    <mergeCell ref="B7:B9"/>
    <mergeCell ref="G14:G15"/>
    <mergeCell ref="D17:D18"/>
    <mergeCell ref="E17:E18"/>
    <mergeCell ref="F17:F18"/>
    <mergeCell ref="G17:G18"/>
    <mergeCell ref="A1:C1"/>
    <mergeCell ref="F2:G2"/>
    <mergeCell ref="A3:B3"/>
    <mergeCell ref="A4:A9"/>
    <mergeCell ref="B4:B6"/>
    <mergeCell ref="D19:D20"/>
    <mergeCell ref="E19:E20"/>
    <mergeCell ref="F19:F20"/>
    <mergeCell ref="G19:G20"/>
    <mergeCell ref="B21:B27"/>
    <mergeCell ref="B29:B31"/>
    <mergeCell ref="B10:B20"/>
    <mergeCell ref="D14:D15"/>
    <mergeCell ref="E14:E15"/>
    <mergeCell ref="F14:F15"/>
    <mergeCell ref="B34:B39"/>
    <mergeCell ref="B40:B43"/>
    <mergeCell ref="A44:A63"/>
    <mergeCell ref="B44:B58"/>
    <mergeCell ref="B60:B63"/>
    <mergeCell ref="A65:B65"/>
    <mergeCell ref="A10:A43"/>
    <mergeCell ref="A116:G116"/>
    <mergeCell ref="A66:A115"/>
    <mergeCell ref="B66:B69"/>
    <mergeCell ref="B70:B75"/>
    <mergeCell ref="B76:B79"/>
    <mergeCell ref="B80:B84"/>
    <mergeCell ref="B86:B95"/>
    <mergeCell ref="B96:B112"/>
    <mergeCell ref="B114:B115"/>
  </mergeCells>
  <printOptions/>
  <pageMargins left="0.64" right="0.35" top="0.81" bottom="0.66" header="0" footer="0"/>
  <pageSetup firstPageNumber="197" useFirstPageNumber="1" horizontalDpi="600" verticalDpi="600" orientation="portrait" pageOrder="overThenDown" paperSize="9" scale="82" r:id="rId1"/>
  <rowBreaks count="1" manualBreakCount="1"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zoomScaleSheetLayoutView="85" zoomScalePageLayoutView="0" workbookViewId="0" topLeftCell="G4">
      <selection activeCell="E21" sqref="E21"/>
    </sheetView>
  </sheetViews>
  <sheetFormatPr defaultColWidth="11.875" defaultRowHeight="14.25" customHeight="1"/>
  <cols>
    <col min="1" max="1" width="4.375" style="248" customWidth="1"/>
    <col min="2" max="2" width="3.50390625" style="248" customWidth="1"/>
    <col min="3" max="3" width="8.125" style="248" customWidth="1"/>
    <col min="4" max="21" width="9.00390625" style="248" customWidth="1"/>
    <col min="22" max="22" width="6.875" style="248" customWidth="1"/>
    <col min="23" max="23" width="9.125" style="248" customWidth="1"/>
    <col min="24" max="24" width="6.50390625" style="248" customWidth="1"/>
    <col min="25" max="25" width="0.37109375" style="248" customWidth="1"/>
    <col min="26" max="16384" width="11.875" style="248" customWidth="1"/>
  </cols>
  <sheetData>
    <row r="1" s="186" customFormat="1" ht="19.5" customHeight="1">
      <c r="A1" s="185" t="s">
        <v>271</v>
      </c>
    </row>
    <row r="2" spans="9:21" s="186" customFormat="1" ht="14.25" customHeight="1" thickBot="1">
      <c r="I2" s="249"/>
      <c r="S2" s="1132" t="s">
        <v>272</v>
      </c>
      <c r="T2" s="1132"/>
      <c r="U2" s="1132"/>
    </row>
    <row r="3" spans="1:21" s="186" customFormat="1" ht="14.25" customHeight="1">
      <c r="A3" s="201"/>
      <c r="B3" s="201"/>
      <c r="C3" s="201"/>
      <c r="D3" s="1133" t="s">
        <v>273</v>
      </c>
      <c r="E3" s="1121"/>
      <c r="F3" s="1121"/>
      <c r="G3" s="1121"/>
      <c r="H3" s="1121"/>
      <c r="I3" s="1121"/>
      <c r="J3" s="1121"/>
      <c r="K3" s="1121"/>
      <c r="L3" s="1134" t="s">
        <v>274</v>
      </c>
      <c r="M3" s="1134"/>
      <c r="N3" s="1134"/>
      <c r="O3" s="1135"/>
      <c r="P3" s="1134" t="s">
        <v>275</v>
      </c>
      <c r="Q3" s="1134"/>
      <c r="R3" s="1134"/>
      <c r="S3" s="1134"/>
      <c r="T3" s="1134"/>
      <c r="U3" s="1134"/>
    </row>
    <row r="4" spans="1:21" s="186" customFormat="1" ht="12.75" customHeight="1">
      <c r="A4" s="1136" t="s">
        <v>276</v>
      </c>
      <c r="B4" s="1136"/>
      <c r="C4" s="1136"/>
      <c r="D4" s="1137" t="s">
        <v>3</v>
      </c>
      <c r="E4" s="1102"/>
      <c r="F4" s="1137" t="s">
        <v>4</v>
      </c>
      <c r="G4" s="1102"/>
      <c r="H4" s="1137" t="s">
        <v>5</v>
      </c>
      <c r="I4" s="1102"/>
      <c r="J4" s="1137" t="s">
        <v>6</v>
      </c>
      <c r="K4" s="1102"/>
      <c r="L4" s="1102" t="s">
        <v>7</v>
      </c>
      <c r="M4" s="1102"/>
      <c r="N4" s="1125" t="s">
        <v>8</v>
      </c>
      <c r="O4" s="1126"/>
      <c r="P4" s="1125" t="s">
        <v>277</v>
      </c>
      <c r="Q4" s="1126"/>
      <c r="R4" s="1125" t="s">
        <v>278</v>
      </c>
      <c r="S4" s="1126"/>
      <c r="T4" s="1125" t="s">
        <v>279</v>
      </c>
      <c r="U4" s="1126"/>
    </row>
    <row r="5" spans="4:21" s="186" customFormat="1" ht="15" customHeight="1">
      <c r="D5" s="250" t="s">
        <v>14</v>
      </c>
      <c r="E5" s="250" t="s">
        <v>15</v>
      </c>
      <c r="F5" s="250" t="s">
        <v>14</v>
      </c>
      <c r="G5" s="250" t="s">
        <v>15</v>
      </c>
      <c r="H5" s="250" t="s">
        <v>14</v>
      </c>
      <c r="I5" s="250" t="s">
        <v>15</v>
      </c>
      <c r="J5" s="252" t="s">
        <v>14</v>
      </c>
      <c r="K5" s="252" t="s">
        <v>15</v>
      </c>
      <c r="L5" s="253" t="s">
        <v>280</v>
      </c>
      <c r="M5" s="250" t="s">
        <v>15</v>
      </c>
      <c r="N5" s="250" t="s">
        <v>14</v>
      </c>
      <c r="O5" s="250" t="s">
        <v>15</v>
      </c>
      <c r="P5" s="250" t="s">
        <v>281</v>
      </c>
      <c r="Q5" s="250" t="s">
        <v>15</v>
      </c>
      <c r="R5" s="250" t="s">
        <v>14</v>
      </c>
      <c r="S5" s="250" t="s">
        <v>15</v>
      </c>
      <c r="T5" s="250" t="s">
        <v>14</v>
      </c>
      <c r="U5" s="250" t="s">
        <v>15</v>
      </c>
    </row>
    <row r="6" spans="1:21" s="186" customFormat="1" ht="15" customHeight="1">
      <c r="A6" s="1127" t="s">
        <v>282</v>
      </c>
      <c r="B6" s="1128"/>
      <c r="C6" s="250" t="s">
        <v>283</v>
      </c>
      <c r="D6" s="254">
        <v>116.5</v>
      </c>
      <c r="E6" s="255">
        <v>115.6</v>
      </c>
      <c r="F6" s="255">
        <v>122.5</v>
      </c>
      <c r="G6" s="255">
        <v>121.5</v>
      </c>
      <c r="H6" s="255">
        <v>128.1</v>
      </c>
      <c r="I6" s="255">
        <v>127.2</v>
      </c>
      <c r="J6" s="255">
        <v>133.6</v>
      </c>
      <c r="K6" s="255">
        <v>133.4</v>
      </c>
      <c r="L6" s="255">
        <v>138.8</v>
      </c>
      <c r="M6" s="255">
        <v>140.2</v>
      </c>
      <c r="N6" s="256">
        <v>145.2</v>
      </c>
      <c r="O6" s="257">
        <v>146.8</v>
      </c>
      <c r="P6" s="254">
        <v>152.7</v>
      </c>
      <c r="Q6" s="255">
        <v>151.9</v>
      </c>
      <c r="R6" s="255">
        <v>159.9</v>
      </c>
      <c r="S6" s="255">
        <v>154.8</v>
      </c>
      <c r="T6" s="255">
        <v>165.2</v>
      </c>
      <c r="U6" s="255">
        <v>156.5</v>
      </c>
    </row>
    <row r="7" spans="1:21" s="186" customFormat="1" ht="15" customHeight="1">
      <c r="A7" s="1108"/>
      <c r="B7" s="1129"/>
      <c r="C7" s="259" t="s">
        <v>284</v>
      </c>
      <c r="D7" s="260">
        <v>116.2</v>
      </c>
      <c r="E7" s="260">
        <v>115.3</v>
      </c>
      <c r="F7" s="260">
        <v>122.4</v>
      </c>
      <c r="G7" s="260">
        <v>121</v>
      </c>
      <c r="H7" s="260">
        <v>127.6</v>
      </c>
      <c r="I7" s="260">
        <v>127</v>
      </c>
      <c r="J7" s="260">
        <v>133.4</v>
      </c>
      <c r="K7" s="261">
        <v>132.3</v>
      </c>
      <c r="L7" s="260">
        <v>138.4</v>
      </c>
      <c r="M7" s="260">
        <v>139.4</v>
      </c>
      <c r="N7" s="260">
        <v>144.6</v>
      </c>
      <c r="O7" s="262">
        <v>146.5</v>
      </c>
      <c r="P7" s="260">
        <v>151.8</v>
      </c>
      <c r="Q7" s="260">
        <v>151.7</v>
      </c>
      <c r="R7" s="260">
        <v>159.6</v>
      </c>
      <c r="S7" s="260">
        <v>154.5</v>
      </c>
      <c r="T7" s="260">
        <v>164.7</v>
      </c>
      <c r="U7" s="260">
        <v>156.1</v>
      </c>
    </row>
    <row r="8" spans="1:21" s="186" customFormat="1" ht="15" customHeight="1">
      <c r="A8" s="1130"/>
      <c r="B8" s="1131"/>
      <c r="C8" s="264" t="s">
        <v>285</v>
      </c>
      <c r="D8" s="260">
        <v>116.55909090909091</v>
      </c>
      <c r="E8" s="260">
        <v>115.3590909090909</v>
      </c>
      <c r="F8" s="260">
        <v>122.14545454545454</v>
      </c>
      <c r="G8" s="260">
        <v>121.18636363636364</v>
      </c>
      <c r="H8" s="260">
        <v>128.5</v>
      </c>
      <c r="I8" s="260">
        <v>126.90454545454548</v>
      </c>
      <c r="J8" s="260">
        <v>133.12727272727273</v>
      </c>
      <c r="K8" s="261">
        <v>133.11818181818182</v>
      </c>
      <c r="L8" s="260">
        <v>138.29545454545453</v>
      </c>
      <c r="M8" s="260">
        <v>139.89545454545453</v>
      </c>
      <c r="N8" s="260">
        <v>145.15454545454546</v>
      </c>
      <c r="O8" s="262">
        <v>146.10909090909092</v>
      </c>
      <c r="P8" s="260">
        <v>152.6222222222222</v>
      </c>
      <c r="Q8" s="260">
        <v>151.41111111111113</v>
      </c>
      <c r="R8" s="260">
        <v>159.65555555555557</v>
      </c>
      <c r="S8" s="260">
        <v>155</v>
      </c>
      <c r="T8" s="260">
        <v>164.91111111111113</v>
      </c>
      <c r="U8" s="260">
        <v>156.31111111111107</v>
      </c>
    </row>
    <row r="9" spans="1:21" s="186" customFormat="1" ht="15" customHeight="1">
      <c r="A9" s="1127" t="s">
        <v>286</v>
      </c>
      <c r="B9" s="1128"/>
      <c r="C9" s="265" t="s">
        <v>283</v>
      </c>
      <c r="D9" s="255">
        <v>21.4</v>
      </c>
      <c r="E9" s="255">
        <v>20.9</v>
      </c>
      <c r="F9" s="255">
        <v>24</v>
      </c>
      <c r="G9" s="255">
        <v>23.5</v>
      </c>
      <c r="H9" s="255">
        <v>27.2</v>
      </c>
      <c r="I9" s="255">
        <v>26.4</v>
      </c>
      <c r="J9" s="255">
        <v>30.6</v>
      </c>
      <c r="K9" s="255">
        <v>29.8</v>
      </c>
      <c r="L9" s="256">
        <v>34</v>
      </c>
      <c r="M9" s="256">
        <v>34</v>
      </c>
      <c r="N9" s="256">
        <v>38.4</v>
      </c>
      <c r="O9" s="266">
        <v>39</v>
      </c>
      <c r="P9" s="255">
        <v>44</v>
      </c>
      <c r="Q9" s="255">
        <v>43.7</v>
      </c>
      <c r="R9" s="255">
        <v>48.8</v>
      </c>
      <c r="S9" s="255">
        <v>47.2</v>
      </c>
      <c r="T9" s="255">
        <v>53.9</v>
      </c>
      <c r="U9" s="255">
        <v>50</v>
      </c>
    </row>
    <row r="10" spans="1:21" s="186" customFormat="1" ht="15" customHeight="1">
      <c r="A10" s="1108"/>
      <c r="B10" s="1129"/>
      <c r="C10" s="259" t="s">
        <v>284</v>
      </c>
      <c r="D10" s="260">
        <v>21.3</v>
      </c>
      <c r="E10" s="260">
        <v>20.7</v>
      </c>
      <c r="F10" s="260">
        <v>24.1</v>
      </c>
      <c r="G10" s="260">
        <v>23.5</v>
      </c>
      <c r="H10" s="260">
        <v>26.7</v>
      </c>
      <c r="I10" s="260">
        <v>26.2</v>
      </c>
      <c r="J10" s="260">
        <v>30.4</v>
      </c>
      <c r="K10" s="261">
        <v>29.2</v>
      </c>
      <c r="L10" s="267">
        <v>33.6</v>
      </c>
      <c r="M10" s="268">
        <v>33.4</v>
      </c>
      <c r="N10" s="268">
        <v>37.8</v>
      </c>
      <c r="O10" s="269">
        <v>38.8</v>
      </c>
      <c r="P10" s="260">
        <v>43.2</v>
      </c>
      <c r="Q10" s="260">
        <v>43.1</v>
      </c>
      <c r="R10" s="260">
        <v>48.3</v>
      </c>
      <c r="S10" s="260">
        <v>46.8</v>
      </c>
      <c r="T10" s="260">
        <v>52.6</v>
      </c>
      <c r="U10" s="260">
        <v>49.4</v>
      </c>
    </row>
    <row r="11" spans="1:21" s="186" customFormat="1" ht="15" customHeight="1" thickBot="1">
      <c r="A11" s="1130"/>
      <c r="B11" s="1131"/>
      <c r="C11" s="270" t="s">
        <v>285</v>
      </c>
      <c r="D11" s="260">
        <v>21.45</v>
      </c>
      <c r="E11" s="260">
        <v>20.636363636363637</v>
      </c>
      <c r="F11" s="260">
        <v>23.69545454545454</v>
      </c>
      <c r="G11" s="260">
        <v>23.363636363636363</v>
      </c>
      <c r="H11" s="260">
        <v>27.34090909090909</v>
      </c>
      <c r="I11" s="260">
        <v>26.25909090909091</v>
      </c>
      <c r="J11" s="260">
        <v>30.477272727272727</v>
      </c>
      <c r="K11" s="261">
        <v>29.71818181818181</v>
      </c>
      <c r="L11" s="271">
        <v>33.2</v>
      </c>
      <c r="M11" s="272">
        <v>33.295454545454554</v>
      </c>
      <c r="N11" s="272">
        <v>39.33636363636364</v>
      </c>
      <c r="O11" s="273">
        <v>37.97272727272727</v>
      </c>
      <c r="P11" s="260">
        <v>43.922222222222224</v>
      </c>
      <c r="Q11" s="260">
        <v>43.27777777777777</v>
      </c>
      <c r="R11" s="260">
        <v>48.47777777777778</v>
      </c>
      <c r="S11" s="260">
        <v>47.2111111111111</v>
      </c>
      <c r="T11" s="260">
        <v>52.67777777777778</v>
      </c>
      <c r="U11" s="260">
        <v>49.58888888888888</v>
      </c>
    </row>
    <row r="12" spans="1:21" s="186" customFormat="1" ht="14.25" customHeight="1">
      <c r="A12" s="274" t="s">
        <v>287</v>
      </c>
      <c r="B12" s="201"/>
      <c r="C12" s="201"/>
      <c r="D12" s="201" t="s">
        <v>288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</row>
    <row r="13" s="186" customFormat="1" ht="11.25" customHeight="1"/>
    <row r="14" spans="1:11" s="186" customFormat="1" ht="19.5" customHeight="1">
      <c r="A14" s="185" t="s">
        <v>289</v>
      </c>
      <c r="K14" s="194"/>
    </row>
    <row r="15" spans="9:19" s="186" customFormat="1" ht="6" customHeight="1" thickBot="1">
      <c r="I15" s="249"/>
      <c r="K15" s="194"/>
      <c r="S15" s="204"/>
    </row>
    <row r="16" spans="1:19" s="186" customFormat="1" ht="17.25" customHeight="1">
      <c r="A16" s="1121" t="s">
        <v>290</v>
      </c>
      <c r="B16" s="1121"/>
      <c r="C16" s="1121"/>
      <c r="D16" s="275" t="s">
        <v>18</v>
      </c>
      <c r="E16" s="275" t="s">
        <v>19</v>
      </c>
      <c r="F16" s="275" t="s">
        <v>20</v>
      </c>
      <c r="G16" s="275" t="s">
        <v>21</v>
      </c>
      <c r="H16" s="275" t="s">
        <v>23</v>
      </c>
      <c r="I16" s="275" t="s">
        <v>24</v>
      </c>
      <c r="J16" s="275" t="s">
        <v>25</v>
      </c>
      <c r="K16" s="276" t="s">
        <v>26</v>
      </c>
      <c r="L16" s="277" t="s">
        <v>27</v>
      </c>
      <c r="M16" s="276" t="s">
        <v>28</v>
      </c>
      <c r="N16" s="276" t="s">
        <v>29</v>
      </c>
      <c r="O16" s="276" t="s">
        <v>30</v>
      </c>
      <c r="P16" s="276" t="s">
        <v>31</v>
      </c>
      <c r="Q16" s="276" t="s">
        <v>32</v>
      </c>
      <c r="R16" s="276" t="s">
        <v>22</v>
      </c>
      <c r="S16" s="194"/>
    </row>
    <row r="17" spans="1:19" s="186" customFormat="1" ht="15" customHeight="1">
      <c r="A17" s="251" t="s">
        <v>291</v>
      </c>
      <c r="B17" s="1122" t="s">
        <v>292</v>
      </c>
      <c r="C17" s="1123"/>
      <c r="D17" s="278">
        <v>1633</v>
      </c>
      <c r="E17" s="278">
        <v>2914</v>
      </c>
      <c r="F17" s="278">
        <v>3304</v>
      </c>
      <c r="G17" s="278">
        <v>2511</v>
      </c>
      <c r="H17" s="278">
        <v>4451</v>
      </c>
      <c r="I17" s="278">
        <v>3705</v>
      </c>
      <c r="J17" s="278">
        <v>6045</v>
      </c>
      <c r="K17" s="278">
        <v>2205</v>
      </c>
      <c r="L17" s="279">
        <v>5465</v>
      </c>
      <c r="M17" s="279">
        <v>2999</v>
      </c>
      <c r="N17" s="279">
        <v>2429</v>
      </c>
      <c r="O17" s="279">
        <v>1681</v>
      </c>
      <c r="P17" s="280">
        <v>3107</v>
      </c>
      <c r="Q17" s="280">
        <v>1686</v>
      </c>
      <c r="R17" s="279">
        <v>5060</v>
      </c>
      <c r="S17" s="194"/>
    </row>
    <row r="18" spans="1:19" s="186" customFormat="1" ht="15" customHeight="1">
      <c r="A18" s="231" t="s">
        <v>293</v>
      </c>
      <c r="B18" s="1111" t="s">
        <v>294</v>
      </c>
      <c r="C18" s="1112"/>
      <c r="D18" s="194">
        <v>26</v>
      </c>
      <c r="E18" s="194">
        <v>71</v>
      </c>
      <c r="F18" s="194">
        <v>35</v>
      </c>
      <c r="G18" s="194">
        <v>50</v>
      </c>
      <c r="H18" s="194">
        <v>53</v>
      </c>
      <c r="I18" s="194">
        <v>421</v>
      </c>
      <c r="J18" s="281" t="s">
        <v>295</v>
      </c>
      <c r="K18" s="194">
        <v>52</v>
      </c>
      <c r="L18" s="281">
        <v>94</v>
      </c>
      <c r="M18" s="281">
        <v>63</v>
      </c>
      <c r="N18" s="281">
        <v>100</v>
      </c>
      <c r="O18" s="281">
        <v>113</v>
      </c>
      <c r="P18" s="281">
        <v>110</v>
      </c>
      <c r="Q18" s="281">
        <v>52</v>
      </c>
      <c r="R18" s="281" t="s">
        <v>295</v>
      </c>
      <c r="S18" s="194"/>
    </row>
    <row r="19" spans="1:19" s="186" customFormat="1" ht="15" customHeight="1">
      <c r="A19" s="231" t="s">
        <v>296</v>
      </c>
      <c r="B19" s="1111" t="s">
        <v>297</v>
      </c>
      <c r="C19" s="1112"/>
      <c r="D19" s="194">
        <v>15</v>
      </c>
      <c r="E19" s="281" t="s">
        <v>295</v>
      </c>
      <c r="F19" s="194">
        <v>140</v>
      </c>
      <c r="G19" s="281">
        <v>4</v>
      </c>
      <c r="H19" s="194">
        <v>20</v>
      </c>
      <c r="I19" s="281" t="s">
        <v>295</v>
      </c>
      <c r="J19" s="194">
        <v>0</v>
      </c>
      <c r="K19" s="281" t="s">
        <v>295</v>
      </c>
      <c r="L19" s="281">
        <v>45</v>
      </c>
      <c r="M19" s="282" t="s">
        <v>295</v>
      </c>
      <c r="N19" s="281">
        <v>527</v>
      </c>
      <c r="O19" s="282" t="s">
        <v>295</v>
      </c>
      <c r="P19" s="282" t="s">
        <v>295</v>
      </c>
      <c r="Q19" s="282" t="s">
        <v>295</v>
      </c>
      <c r="R19" s="281">
        <v>55</v>
      </c>
      <c r="S19" s="194"/>
    </row>
    <row r="20" spans="1:19" s="186" customFormat="1" ht="15" customHeight="1">
      <c r="A20" s="263" t="s">
        <v>298</v>
      </c>
      <c r="B20" s="1113" t="s">
        <v>299</v>
      </c>
      <c r="C20" s="1114"/>
      <c r="D20" s="283">
        <v>1674</v>
      </c>
      <c r="E20" s="283">
        <v>2985</v>
      </c>
      <c r="F20" s="283">
        <v>3479</v>
      </c>
      <c r="G20" s="283">
        <v>2565</v>
      </c>
      <c r="H20" s="283">
        <v>4524</v>
      </c>
      <c r="I20" s="283">
        <v>4126</v>
      </c>
      <c r="J20" s="283">
        <v>6045</v>
      </c>
      <c r="K20" s="283">
        <v>2257</v>
      </c>
      <c r="L20" s="284">
        <v>5604</v>
      </c>
      <c r="M20" s="285">
        <v>3062</v>
      </c>
      <c r="N20" s="285">
        <v>3056</v>
      </c>
      <c r="O20" s="285">
        <v>1794</v>
      </c>
      <c r="P20" s="285">
        <v>3217</v>
      </c>
      <c r="Q20" s="285">
        <v>1738</v>
      </c>
      <c r="R20" s="285">
        <v>5115</v>
      </c>
      <c r="S20" s="194"/>
    </row>
    <row r="21" spans="1:19" s="186" customFormat="1" ht="15" customHeight="1">
      <c r="A21" s="1115" t="s">
        <v>300</v>
      </c>
      <c r="B21" s="1115"/>
      <c r="C21" s="1116"/>
      <c r="D21" s="244">
        <v>3800</v>
      </c>
      <c r="E21" s="244">
        <v>5303</v>
      </c>
      <c r="F21" s="244">
        <v>6638</v>
      </c>
      <c r="G21" s="244">
        <v>5762</v>
      </c>
      <c r="H21" s="244">
        <v>9765</v>
      </c>
      <c r="I21" s="244">
        <v>9483</v>
      </c>
      <c r="J21" s="244">
        <v>9613</v>
      </c>
      <c r="K21" s="244">
        <v>5202</v>
      </c>
      <c r="L21" s="279">
        <v>12967</v>
      </c>
      <c r="M21" s="279">
        <v>5981</v>
      </c>
      <c r="N21" s="279">
        <v>3860</v>
      </c>
      <c r="O21" s="279">
        <v>4787</v>
      </c>
      <c r="P21" s="280">
        <v>8180</v>
      </c>
      <c r="Q21" s="280">
        <v>4270</v>
      </c>
      <c r="R21" s="279">
        <v>12499</v>
      </c>
      <c r="S21" s="194"/>
    </row>
    <row r="22" spans="1:19" s="186" customFormat="1" ht="15" customHeight="1">
      <c r="A22" s="1117" t="s">
        <v>301</v>
      </c>
      <c r="B22" s="1117"/>
      <c r="C22" s="1118"/>
      <c r="D22" s="244">
        <v>14056</v>
      </c>
      <c r="E22" s="244">
        <v>10808</v>
      </c>
      <c r="F22" s="244">
        <v>9198</v>
      </c>
      <c r="G22" s="244">
        <v>12833</v>
      </c>
      <c r="H22" s="244">
        <v>12487</v>
      </c>
      <c r="I22" s="244">
        <v>9528</v>
      </c>
      <c r="J22" s="244">
        <v>12310</v>
      </c>
      <c r="K22" s="244">
        <v>9246</v>
      </c>
      <c r="L22" s="279">
        <v>13461</v>
      </c>
      <c r="M22" s="279">
        <v>14223</v>
      </c>
      <c r="N22" s="279">
        <v>17562</v>
      </c>
      <c r="O22" s="279">
        <v>13313</v>
      </c>
      <c r="P22" s="279">
        <v>12228</v>
      </c>
      <c r="Q22" s="279">
        <v>12093</v>
      </c>
      <c r="R22" s="279">
        <v>10061</v>
      </c>
      <c r="S22" s="194"/>
    </row>
    <row r="23" spans="1:19" s="186" customFormat="1" ht="15" customHeight="1">
      <c r="A23" s="1119" t="s">
        <v>65</v>
      </c>
      <c r="B23" s="1119"/>
      <c r="C23" s="1120"/>
      <c r="D23" s="282" t="s">
        <v>295</v>
      </c>
      <c r="E23" s="286">
        <v>926</v>
      </c>
      <c r="F23" s="286">
        <v>495</v>
      </c>
      <c r="G23" s="287">
        <v>2000</v>
      </c>
      <c r="H23" s="288" t="s">
        <v>295</v>
      </c>
      <c r="I23" s="289">
        <v>1830</v>
      </c>
      <c r="J23" s="282" t="s">
        <v>295</v>
      </c>
      <c r="K23" s="282" t="s">
        <v>295</v>
      </c>
      <c r="L23" s="282">
        <v>681</v>
      </c>
      <c r="M23" s="282">
        <v>798</v>
      </c>
      <c r="N23" s="288">
        <v>1672</v>
      </c>
      <c r="O23" s="282" t="s">
        <v>295</v>
      </c>
      <c r="P23" s="282" t="s">
        <v>295</v>
      </c>
      <c r="Q23" s="282" t="s">
        <v>295</v>
      </c>
      <c r="R23" s="288">
        <v>2875</v>
      </c>
      <c r="S23" s="194"/>
    </row>
    <row r="24" spans="1:19" s="186" customFormat="1" ht="15" customHeight="1">
      <c r="A24" s="1117" t="s">
        <v>302</v>
      </c>
      <c r="B24" s="1117"/>
      <c r="C24" s="1118"/>
      <c r="D24" s="290">
        <v>17856</v>
      </c>
      <c r="E24" s="290">
        <v>17037</v>
      </c>
      <c r="F24" s="290">
        <v>16331</v>
      </c>
      <c r="G24" s="290">
        <v>20595</v>
      </c>
      <c r="H24" s="290">
        <v>22252</v>
      </c>
      <c r="I24" s="290">
        <v>20841</v>
      </c>
      <c r="J24" s="290">
        <v>21923</v>
      </c>
      <c r="K24" s="290">
        <v>14448</v>
      </c>
      <c r="L24" s="291">
        <v>27109</v>
      </c>
      <c r="M24" s="291">
        <v>21002</v>
      </c>
      <c r="N24" s="291">
        <v>23094</v>
      </c>
      <c r="O24" s="291">
        <v>18100</v>
      </c>
      <c r="P24" s="285">
        <v>20408</v>
      </c>
      <c r="Q24" s="285">
        <v>16363</v>
      </c>
      <c r="R24" s="291">
        <v>25435</v>
      </c>
      <c r="S24" s="194"/>
    </row>
    <row r="25" spans="1:19" s="186" customFormat="1" ht="15" customHeight="1">
      <c r="A25" s="1102" t="s">
        <v>303</v>
      </c>
      <c r="B25" s="1102"/>
      <c r="C25" s="1103"/>
      <c r="D25" s="194">
        <v>692</v>
      </c>
      <c r="E25" s="244">
        <v>699</v>
      </c>
      <c r="F25" s="244">
        <v>949</v>
      </c>
      <c r="G25" s="244">
        <v>698</v>
      </c>
      <c r="H25" s="244">
        <v>924</v>
      </c>
      <c r="I25" s="244">
        <v>706</v>
      </c>
      <c r="J25" s="244">
        <v>950</v>
      </c>
      <c r="K25" s="244">
        <v>700</v>
      </c>
      <c r="L25" s="281">
        <v>950</v>
      </c>
      <c r="M25" s="281">
        <v>700</v>
      </c>
      <c r="N25" s="281">
        <v>698</v>
      </c>
      <c r="O25" s="281">
        <v>699</v>
      </c>
      <c r="P25" s="280">
        <v>1037</v>
      </c>
      <c r="Q25" s="292">
        <v>701</v>
      </c>
      <c r="R25" s="279">
        <v>1181</v>
      </c>
      <c r="S25" s="194"/>
    </row>
    <row r="26" spans="1:19" s="186" customFormat="1" ht="15" customHeight="1">
      <c r="A26" s="1124" t="s">
        <v>304</v>
      </c>
      <c r="B26" s="1124"/>
      <c r="C26" s="1112"/>
      <c r="D26" s="281" t="s">
        <v>305</v>
      </c>
      <c r="E26" s="281" t="s">
        <v>305</v>
      </c>
      <c r="F26" s="281" t="s">
        <v>306</v>
      </c>
      <c r="G26" s="281" t="s">
        <v>305</v>
      </c>
      <c r="H26" s="281" t="s">
        <v>307</v>
      </c>
      <c r="I26" s="281" t="s">
        <v>305</v>
      </c>
      <c r="J26" s="281" t="s">
        <v>305</v>
      </c>
      <c r="K26" s="281" t="s">
        <v>305</v>
      </c>
      <c r="L26" s="281" t="s">
        <v>305</v>
      </c>
      <c r="M26" s="281" t="s">
        <v>305</v>
      </c>
      <c r="N26" s="281" t="s">
        <v>308</v>
      </c>
      <c r="O26" s="281" t="s">
        <v>306</v>
      </c>
      <c r="P26" s="281" t="s">
        <v>305</v>
      </c>
      <c r="Q26" s="281" t="s">
        <v>308</v>
      </c>
      <c r="R26" s="281" t="s">
        <v>309</v>
      </c>
      <c r="S26" s="194"/>
    </row>
    <row r="27" spans="1:19" s="186" customFormat="1" ht="15" customHeight="1">
      <c r="A27" s="1124" t="s">
        <v>310</v>
      </c>
      <c r="B27" s="1124"/>
      <c r="C27" s="1112"/>
      <c r="D27" s="281"/>
      <c r="E27" s="281"/>
      <c r="F27" s="281"/>
      <c r="G27" s="281"/>
      <c r="H27" s="281" t="s">
        <v>311</v>
      </c>
      <c r="I27" s="281"/>
      <c r="J27" s="281" t="s">
        <v>312</v>
      </c>
      <c r="K27" s="281"/>
      <c r="L27" s="293" t="s">
        <v>313</v>
      </c>
      <c r="M27" s="294"/>
      <c r="N27" s="294"/>
      <c r="O27" s="294"/>
      <c r="P27" s="293"/>
      <c r="Q27" s="293"/>
      <c r="R27" s="293" t="s">
        <v>311</v>
      </c>
      <c r="S27" s="194"/>
    </row>
    <row r="28" spans="1:19" s="186" customFormat="1" ht="15" customHeight="1">
      <c r="A28" s="1102"/>
      <c r="B28" s="1102"/>
      <c r="C28" s="265" t="s">
        <v>314</v>
      </c>
      <c r="D28" s="295">
        <v>6</v>
      </c>
      <c r="E28" s="295">
        <v>7</v>
      </c>
      <c r="F28" s="295">
        <v>18</v>
      </c>
      <c r="G28" s="295">
        <v>7</v>
      </c>
      <c r="H28" s="295">
        <v>22</v>
      </c>
      <c r="I28" s="295">
        <v>18</v>
      </c>
      <c r="J28" s="295">
        <v>21</v>
      </c>
      <c r="K28" s="295">
        <v>8</v>
      </c>
      <c r="L28" s="281">
        <v>27</v>
      </c>
      <c r="M28" s="281">
        <v>7</v>
      </c>
      <c r="N28" s="281">
        <v>8</v>
      </c>
      <c r="O28" s="295">
        <v>6</v>
      </c>
      <c r="P28" s="292">
        <v>17</v>
      </c>
      <c r="Q28" s="292">
        <v>6</v>
      </c>
      <c r="R28" s="281">
        <v>22</v>
      </c>
      <c r="S28" s="194"/>
    </row>
    <row r="29" spans="1:19" s="186" customFormat="1" ht="15" customHeight="1">
      <c r="A29" s="1108" t="s">
        <v>315</v>
      </c>
      <c r="B29" s="1108"/>
      <c r="C29" s="296" t="s">
        <v>316</v>
      </c>
      <c r="D29" s="194">
        <v>7</v>
      </c>
      <c r="E29" s="194">
        <v>8</v>
      </c>
      <c r="F29" s="194">
        <v>6</v>
      </c>
      <c r="G29" s="194">
        <v>7</v>
      </c>
      <c r="H29" s="194">
        <v>9</v>
      </c>
      <c r="I29" s="194">
        <v>7</v>
      </c>
      <c r="J29" s="194">
        <v>9</v>
      </c>
      <c r="K29" s="194">
        <v>7</v>
      </c>
      <c r="L29" s="281">
        <v>8</v>
      </c>
      <c r="M29" s="281">
        <v>7</v>
      </c>
      <c r="N29" s="281">
        <v>6</v>
      </c>
      <c r="O29" s="297">
        <v>6</v>
      </c>
      <c r="P29" s="298">
        <v>8</v>
      </c>
      <c r="Q29" s="298">
        <v>6</v>
      </c>
      <c r="R29" s="298">
        <v>10</v>
      </c>
      <c r="S29" s="194"/>
    </row>
    <row r="30" spans="1:19" s="186" customFormat="1" ht="15" customHeight="1" thickBot="1">
      <c r="A30" s="1109"/>
      <c r="B30" s="1110"/>
      <c r="C30" s="299" t="s">
        <v>17</v>
      </c>
      <c r="D30" s="300">
        <v>13</v>
      </c>
      <c r="E30" s="300">
        <v>15</v>
      </c>
      <c r="F30" s="300">
        <v>24</v>
      </c>
      <c r="G30" s="300">
        <v>14</v>
      </c>
      <c r="H30" s="300">
        <v>31</v>
      </c>
      <c r="I30" s="300">
        <v>25</v>
      </c>
      <c r="J30" s="300">
        <v>30</v>
      </c>
      <c r="K30" s="300">
        <v>15</v>
      </c>
      <c r="L30" s="301">
        <v>35</v>
      </c>
      <c r="M30" s="301">
        <v>14</v>
      </c>
      <c r="N30" s="301">
        <v>14</v>
      </c>
      <c r="O30" s="300">
        <v>12</v>
      </c>
      <c r="P30" s="301">
        <v>25</v>
      </c>
      <c r="Q30" s="301">
        <v>12</v>
      </c>
      <c r="R30" s="301">
        <v>32</v>
      </c>
      <c r="S30" s="194"/>
    </row>
    <row r="31" spans="1:19" s="186" customFormat="1" ht="11.25" customHeight="1">
      <c r="A31" s="231"/>
      <c r="B31" s="231"/>
      <c r="C31" s="231"/>
      <c r="D31" s="194"/>
      <c r="E31" s="194"/>
      <c r="F31" s="194"/>
      <c r="G31" s="194"/>
      <c r="H31" s="194"/>
      <c r="I31" s="194"/>
      <c r="J31" s="194"/>
      <c r="K31" s="194"/>
      <c r="L31" s="281"/>
      <c r="M31" s="281"/>
      <c r="N31" s="281"/>
      <c r="O31" s="194"/>
      <c r="P31" s="194"/>
      <c r="Q31" s="194"/>
      <c r="R31" s="194"/>
      <c r="S31" s="194"/>
    </row>
    <row r="32" spans="1:22" s="186" customFormat="1" ht="14.25" customHeight="1" thickBot="1">
      <c r="A32" s="203"/>
      <c r="B32" s="203"/>
      <c r="C32" s="231"/>
      <c r="D32" s="194"/>
      <c r="E32" s="194"/>
      <c r="F32" s="194"/>
      <c r="G32" s="194"/>
      <c r="H32" s="194"/>
      <c r="I32" s="194"/>
      <c r="J32" s="302"/>
      <c r="K32" s="187" t="s">
        <v>317</v>
      </c>
      <c r="L32" s="281"/>
      <c r="M32" s="281"/>
      <c r="O32" s="281"/>
      <c r="P32" s="281"/>
      <c r="Q32" s="281"/>
      <c r="R32" s="194"/>
      <c r="S32" s="194"/>
      <c r="T32" s="194"/>
      <c r="U32" s="281"/>
      <c r="V32" s="281"/>
    </row>
    <row r="33" spans="1:20" s="186" customFormat="1" ht="17.25" customHeight="1">
      <c r="A33" s="1121" t="s">
        <v>290</v>
      </c>
      <c r="B33" s="1121"/>
      <c r="C33" s="1121"/>
      <c r="D33" s="275" t="s">
        <v>258</v>
      </c>
      <c r="E33" s="275" t="s">
        <v>318</v>
      </c>
      <c r="F33" s="275" t="s">
        <v>319</v>
      </c>
      <c r="G33" s="275" t="s">
        <v>320</v>
      </c>
      <c r="H33" s="303" t="s">
        <v>321</v>
      </c>
      <c r="I33" s="303" t="s">
        <v>40</v>
      </c>
      <c r="J33" s="304" t="s">
        <v>41</v>
      </c>
      <c r="K33" s="277" t="s">
        <v>322</v>
      </c>
      <c r="M33" s="231"/>
      <c r="N33" s="231"/>
      <c r="O33" s="231"/>
      <c r="P33" s="231"/>
      <c r="Q33" s="231"/>
      <c r="R33" s="231"/>
      <c r="S33" s="231"/>
      <c r="T33" s="231"/>
    </row>
    <row r="34" spans="1:20" s="186" customFormat="1" ht="15" customHeight="1">
      <c r="A34" s="251" t="s">
        <v>291</v>
      </c>
      <c r="B34" s="1122" t="s">
        <v>292</v>
      </c>
      <c r="C34" s="1123"/>
      <c r="D34" s="278">
        <v>3497</v>
      </c>
      <c r="E34" s="278">
        <v>4845</v>
      </c>
      <c r="F34" s="278">
        <v>3040</v>
      </c>
      <c r="G34" s="278">
        <v>3135</v>
      </c>
      <c r="H34" s="278">
        <v>2107</v>
      </c>
      <c r="I34" s="280">
        <v>4635</v>
      </c>
      <c r="J34" s="279">
        <v>2577</v>
      </c>
      <c r="K34" s="305">
        <v>73031</v>
      </c>
      <c r="M34" s="279"/>
      <c r="N34" s="279"/>
      <c r="O34" s="279"/>
      <c r="P34" s="279"/>
      <c r="Q34" s="279"/>
      <c r="R34" s="279"/>
      <c r="S34" s="194"/>
      <c r="T34" s="279"/>
    </row>
    <row r="35" spans="1:20" s="186" customFormat="1" ht="15" customHeight="1">
      <c r="A35" s="231" t="s">
        <v>293</v>
      </c>
      <c r="B35" s="1111" t="s">
        <v>294</v>
      </c>
      <c r="C35" s="1112"/>
      <c r="D35" s="194">
        <v>255</v>
      </c>
      <c r="E35" s="194">
        <v>66</v>
      </c>
      <c r="F35" s="194">
        <v>89</v>
      </c>
      <c r="G35" s="194">
        <v>60</v>
      </c>
      <c r="H35" s="194">
        <v>104</v>
      </c>
      <c r="I35" s="281">
        <v>65</v>
      </c>
      <c r="J35" s="281">
        <v>135</v>
      </c>
      <c r="K35" s="306">
        <v>2014</v>
      </c>
      <c r="M35" s="281"/>
      <c r="N35" s="281"/>
      <c r="O35" s="281"/>
      <c r="P35" s="281"/>
      <c r="Q35" s="281"/>
      <c r="R35" s="281"/>
      <c r="S35" s="194"/>
      <c r="T35" s="279"/>
    </row>
    <row r="36" spans="1:20" s="186" customFormat="1" ht="15" customHeight="1">
      <c r="A36" s="231" t="s">
        <v>296</v>
      </c>
      <c r="B36" s="1111" t="s">
        <v>297</v>
      </c>
      <c r="C36" s="1112"/>
      <c r="D36" s="281" t="s">
        <v>295</v>
      </c>
      <c r="E36" s="281" t="s">
        <v>295</v>
      </c>
      <c r="F36" s="281" t="s">
        <v>295</v>
      </c>
      <c r="G36" s="281" t="s">
        <v>295</v>
      </c>
      <c r="H36" s="281" t="s">
        <v>295</v>
      </c>
      <c r="I36" s="281" t="s">
        <v>295</v>
      </c>
      <c r="J36" s="281">
        <v>89</v>
      </c>
      <c r="K36" s="307">
        <v>895</v>
      </c>
      <c r="M36" s="281"/>
      <c r="N36" s="281"/>
      <c r="O36" s="281"/>
      <c r="P36" s="281"/>
      <c r="Q36" s="281"/>
      <c r="R36" s="281"/>
      <c r="S36" s="194"/>
      <c r="T36" s="281"/>
    </row>
    <row r="37" spans="1:20" s="186" customFormat="1" ht="15" customHeight="1">
      <c r="A37" s="263" t="s">
        <v>298</v>
      </c>
      <c r="B37" s="1113" t="s">
        <v>299</v>
      </c>
      <c r="C37" s="1114"/>
      <c r="D37" s="308">
        <v>3752</v>
      </c>
      <c r="E37" s="308">
        <v>4911</v>
      </c>
      <c r="F37" s="308">
        <v>3129</v>
      </c>
      <c r="G37" s="308">
        <v>3195</v>
      </c>
      <c r="H37" s="308">
        <v>2211</v>
      </c>
      <c r="I37" s="309">
        <v>4700</v>
      </c>
      <c r="J37" s="309">
        <v>2801</v>
      </c>
      <c r="K37" s="310">
        <v>75940</v>
      </c>
      <c r="M37" s="279"/>
      <c r="N37" s="279"/>
      <c r="O37" s="279"/>
      <c r="P37" s="279"/>
      <c r="Q37" s="279"/>
      <c r="R37" s="279"/>
      <c r="S37" s="194"/>
      <c r="T37" s="279"/>
    </row>
    <row r="38" spans="1:20" s="186" customFormat="1" ht="15" customHeight="1">
      <c r="A38" s="1115" t="s">
        <v>300</v>
      </c>
      <c r="B38" s="1115"/>
      <c r="C38" s="1116"/>
      <c r="D38" s="244">
        <v>7680</v>
      </c>
      <c r="E38" s="244">
        <v>12868</v>
      </c>
      <c r="F38" s="244">
        <v>7718</v>
      </c>
      <c r="G38" s="244">
        <v>8301</v>
      </c>
      <c r="H38" s="244">
        <v>8186</v>
      </c>
      <c r="I38" s="279">
        <v>6550</v>
      </c>
      <c r="J38" s="279">
        <v>5670</v>
      </c>
      <c r="K38" s="306">
        <v>165083</v>
      </c>
      <c r="M38" s="279"/>
      <c r="N38" s="279"/>
      <c r="O38" s="279"/>
      <c r="P38" s="279"/>
      <c r="Q38" s="279"/>
      <c r="R38" s="279"/>
      <c r="S38" s="194"/>
      <c r="T38" s="279"/>
    </row>
    <row r="39" spans="1:20" s="186" customFormat="1" ht="15" customHeight="1">
      <c r="A39" s="1117" t="s">
        <v>301</v>
      </c>
      <c r="B39" s="1117"/>
      <c r="C39" s="1118"/>
      <c r="D39" s="244">
        <v>8912</v>
      </c>
      <c r="E39" s="244">
        <v>17137</v>
      </c>
      <c r="F39" s="244">
        <v>10662</v>
      </c>
      <c r="G39" s="244">
        <v>14064</v>
      </c>
      <c r="H39" s="244">
        <v>12576</v>
      </c>
      <c r="I39" s="279">
        <v>12291</v>
      </c>
      <c r="J39" s="279">
        <v>16230</v>
      </c>
      <c r="K39" s="306">
        <v>275279</v>
      </c>
      <c r="M39" s="279"/>
      <c r="N39" s="279"/>
      <c r="O39" s="279"/>
      <c r="P39" s="279"/>
      <c r="Q39" s="279"/>
      <c r="R39" s="279"/>
      <c r="S39" s="194"/>
      <c r="T39" s="279"/>
    </row>
    <row r="40" spans="1:20" s="186" customFormat="1" ht="15" customHeight="1">
      <c r="A40" s="1119" t="s">
        <v>65</v>
      </c>
      <c r="B40" s="1119"/>
      <c r="C40" s="1120"/>
      <c r="D40" s="289">
        <v>2053</v>
      </c>
      <c r="E40" s="289" t="s">
        <v>295</v>
      </c>
      <c r="F40" s="289" t="s">
        <v>295</v>
      </c>
      <c r="G40" s="289" t="s">
        <v>295</v>
      </c>
      <c r="H40" s="289" t="s">
        <v>295</v>
      </c>
      <c r="I40" s="289" t="s">
        <v>295</v>
      </c>
      <c r="J40" s="289">
        <v>1000</v>
      </c>
      <c r="K40" s="311">
        <v>14330</v>
      </c>
      <c r="M40" s="279"/>
      <c r="N40" s="281"/>
      <c r="O40" s="281"/>
      <c r="P40" s="281"/>
      <c r="Q40" s="281"/>
      <c r="R40" s="279"/>
      <c r="S40" s="194"/>
      <c r="T40" s="279"/>
    </row>
    <row r="41" spans="1:20" s="186" customFormat="1" ht="15" customHeight="1">
      <c r="A41" s="1117" t="s">
        <v>302</v>
      </c>
      <c r="B41" s="1117"/>
      <c r="C41" s="1118"/>
      <c r="D41" s="290">
        <v>18645</v>
      </c>
      <c r="E41" s="290">
        <v>30005</v>
      </c>
      <c r="F41" s="290">
        <v>18380</v>
      </c>
      <c r="G41" s="290">
        <v>22365</v>
      </c>
      <c r="H41" s="290">
        <v>20762</v>
      </c>
      <c r="I41" s="279">
        <v>18841</v>
      </c>
      <c r="J41" s="291">
        <v>22900</v>
      </c>
      <c r="K41" s="312">
        <v>454692</v>
      </c>
      <c r="M41" s="279"/>
      <c r="N41" s="279"/>
      <c r="O41" s="279"/>
      <c r="P41" s="279"/>
      <c r="Q41" s="279"/>
      <c r="R41" s="279"/>
      <c r="S41" s="194"/>
      <c r="T41" s="279"/>
    </row>
    <row r="42" spans="1:20" s="186" customFormat="1" ht="15" customHeight="1">
      <c r="A42" s="1102" t="s">
        <v>303</v>
      </c>
      <c r="B42" s="1102"/>
      <c r="C42" s="1103"/>
      <c r="D42" s="244">
        <v>911</v>
      </c>
      <c r="E42" s="194">
        <v>949</v>
      </c>
      <c r="F42" s="194">
        <v>805</v>
      </c>
      <c r="G42" s="194">
        <v>830</v>
      </c>
      <c r="H42" s="194">
        <v>805</v>
      </c>
      <c r="I42" s="292">
        <v>975</v>
      </c>
      <c r="J42" s="281">
        <v>716</v>
      </c>
      <c r="K42" s="306">
        <v>18275</v>
      </c>
      <c r="M42" s="281"/>
      <c r="N42" s="281"/>
      <c r="O42" s="281"/>
      <c r="P42" s="281"/>
      <c r="Q42" s="281"/>
      <c r="R42" s="279"/>
      <c r="S42" s="194"/>
      <c r="T42" s="279"/>
    </row>
    <row r="43" spans="1:20" s="186" customFormat="1" ht="15" customHeight="1">
      <c r="A43" s="1104" t="s">
        <v>323</v>
      </c>
      <c r="B43" s="1104"/>
      <c r="C43" s="1105"/>
      <c r="D43" s="281" t="s">
        <v>305</v>
      </c>
      <c r="E43" s="281" t="s">
        <v>305</v>
      </c>
      <c r="F43" s="281" t="s">
        <v>305</v>
      </c>
      <c r="G43" s="281" t="s">
        <v>305</v>
      </c>
      <c r="H43" s="281" t="s">
        <v>306</v>
      </c>
      <c r="I43" s="281" t="s">
        <v>305</v>
      </c>
      <c r="J43" s="281" t="s">
        <v>305</v>
      </c>
      <c r="K43" s="313"/>
      <c r="M43" s="281"/>
      <c r="N43" s="281"/>
      <c r="O43" s="281"/>
      <c r="P43" s="281"/>
      <c r="Q43" s="281"/>
      <c r="R43" s="281"/>
      <c r="S43" s="281"/>
      <c r="T43" s="281"/>
    </row>
    <row r="44" spans="1:20" s="186" customFormat="1" ht="15" customHeight="1">
      <c r="A44" s="1104"/>
      <c r="B44" s="1104"/>
      <c r="C44" s="1105"/>
      <c r="E44" s="281" t="s">
        <v>306</v>
      </c>
      <c r="G44" s="281"/>
      <c r="H44" s="281"/>
      <c r="I44" s="281"/>
      <c r="J44" s="281"/>
      <c r="K44" s="313"/>
      <c r="M44" s="281"/>
      <c r="N44" s="281"/>
      <c r="O44" s="281"/>
      <c r="P44" s="281"/>
      <c r="Q44" s="281"/>
      <c r="R44" s="281"/>
      <c r="S44" s="281"/>
      <c r="T44" s="281"/>
    </row>
    <row r="45" spans="1:20" s="186" customFormat="1" ht="15" customHeight="1">
      <c r="A45" s="1106"/>
      <c r="B45" s="1106"/>
      <c r="C45" s="1107"/>
      <c r="D45" s="281" t="s">
        <v>324</v>
      </c>
      <c r="E45" s="314" t="s">
        <v>325</v>
      </c>
      <c r="F45" s="281" t="s">
        <v>326</v>
      </c>
      <c r="G45" s="281" t="s">
        <v>327</v>
      </c>
      <c r="H45" s="281" t="s">
        <v>325</v>
      </c>
      <c r="I45" s="293" t="s">
        <v>328</v>
      </c>
      <c r="J45" s="293" t="s">
        <v>328</v>
      </c>
      <c r="K45" s="315"/>
      <c r="M45" s="281"/>
      <c r="N45" s="281"/>
      <c r="O45" s="281"/>
      <c r="P45" s="281"/>
      <c r="Q45" s="281"/>
      <c r="R45" s="281"/>
      <c r="S45" s="281"/>
      <c r="T45" s="194"/>
    </row>
    <row r="46" spans="1:20" s="186" customFormat="1" ht="15" customHeight="1">
      <c r="A46" s="1102"/>
      <c r="B46" s="1102"/>
      <c r="C46" s="265" t="s">
        <v>314</v>
      </c>
      <c r="D46" s="295">
        <v>7</v>
      </c>
      <c r="E46" s="295">
        <v>17</v>
      </c>
      <c r="F46" s="295">
        <v>6</v>
      </c>
      <c r="G46" s="295">
        <v>7</v>
      </c>
      <c r="H46" s="295">
        <v>7</v>
      </c>
      <c r="I46" s="194">
        <v>15</v>
      </c>
      <c r="J46" s="281">
        <v>8</v>
      </c>
      <c r="K46" s="306">
        <v>267</v>
      </c>
      <c r="M46" s="281"/>
      <c r="N46" s="281"/>
      <c r="O46" s="281"/>
      <c r="P46" s="194"/>
      <c r="Q46" s="194"/>
      <c r="R46" s="194"/>
      <c r="S46" s="194"/>
      <c r="T46" s="281"/>
    </row>
    <row r="47" spans="1:20" s="186" customFormat="1" ht="15" customHeight="1">
      <c r="A47" s="1108" t="s">
        <v>329</v>
      </c>
      <c r="B47" s="1108"/>
      <c r="C47" s="296" t="s">
        <v>316</v>
      </c>
      <c r="D47" s="194">
        <v>7</v>
      </c>
      <c r="E47" s="194">
        <v>9</v>
      </c>
      <c r="F47" s="194">
        <v>10</v>
      </c>
      <c r="G47" s="194">
        <v>8</v>
      </c>
      <c r="H47" s="194">
        <v>7</v>
      </c>
      <c r="I47" s="286">
        <v>11</v>
      </c>
      <c r="J47" s="281">
        <v>7</v>
      </c>
      <c r="K47" s="306">
        <v>170</v>
      </c>
      <c r="M47" s="281"/>
      <c r="N47" s="281"/>
      <c r="O47" s="281"/>
      <c r="P47" s="194"/>
      <c r="Q47" s="194"/>
      <c r="R47" s="194"/>
      <c r="S47" s="194"/>
      <c r="T47" s="281"/>
    </row>
    <row r="48" spans="1:20" s="186" customFormat="1" ht="15" customHeight="1" thickBot="1">
      <c r="A48" s="1109"/>
      <c r="B48" s="1110"/>
      <c r="C48" s="299" t="s">
        <v>17</v>
      </c>
      <c r="D48" s="300">
        <v>14</v>
      </c>
      <c r="E48" s="300">
        <v>26</v>
      </c>
      <c r="F48" s="300">
        <v>16</v>
      </c>
      <c r="G48" s="300">
        <v>15</v>
      </c>
      <c r="H48" s="300">
        <v>14</v>
      </c>
      <c r="I48" s="198">
        <v>26</v>
      </c>
      <c r="J48" s="301">
        <v>15</v>
      </c>
      <c r="K48" s="316">
        <v>437</v>
      </c>
      <c r="M48" s="281"/>
      <c r="N48" s="194"/>
      <c r="O48" s="281"/>
      <c r="P48" s="194"/>
      <c r="Q48" s="194"/>
      <c r="R48" s="194"/>
      <c r="S48" s="194"/>
      <c r="T48" s="281"/>
    </row>
    <row r="49" spans="1:23" ht="12.75" customHeight="1">
      <c r="A49" s="317" t="s">
        <v>330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O49" s="318"/>
      <c r="P49" s="318"/>
      <c r="Q49" s="318"/>
      <c r="R49" s="318"/>
      <c r="S49" s="318"/>
      <c r="T49" s="318"/>
      <c r="U49" s="318"/>
      <c r="V49" s="318"/>
      <c r="W49" s="318"/>
    </row>
    <row r="50" spans="1:3" ht="9" customHeight="1">
      <c r="A50" s="319"/>
      <c r="B50" s="319"/>
      <c r="C50" s="319"/>
    </row>
    <row r="60" ht="9" customHeight="1"/>
    <row r="62" ht="19.5" customHeight="1"/>
    <row r="66" ht="24" customHeight="1"/>
    <row r="70" ht="23.25" customHeight="1"/>
    <row r="73" ht="23.25" customHeight="1"/>
  </sheetData>
  <sheetProtection/>
  <mergeCells count="45">
    <mergeCell ref="S2:U2"/>
    <mergeCell ref="D3:K3"/>
    <mergeCell ref="L3:O3"/>
    <mergeCell ref="P3:U3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6:B8"/>
    <mergeCell ref="A9:B11"/>
    <mergeCell ref="A16:C16"/>
    <mergeCell ref="B17:C17"/>
    <mergeCell ref="B18:C18"/>
    <mergeCell ref="B19:C19"/>
    <mergeCell ref="B20:C20"/>
    <mergeCell ref="A21:C21"/>
    <mergeCell ref="A22:C22"/>
    <mergeCell ref="A23:C23"/>
    <mergeCell ref="A24:C24"/>
    <mergeCell ref="A25:C25"/>
    <mergeCell ref="A26:C26"/>
    <mergeCell ref="A27:C27"/>
    <mergeCell ref="A41:C41"/>
    <mergeCell ref="A28:B28"/>
    <mergeCell ref="A29:B29"/>
    <mergeCell ref="A30:B30"/>
    <mergeCell ref="A33:C33"/>
    <mergeCell ref="B34:C34"/>
    <mergeCell ref="B35:C35"/>
    <mergeCell ref="A42:C42"/>
    <mergeCell ref="A43:C45"/>
    <mergeCell ref="A46:B46"/>
    <mergeCell ref="A47:B47"/>
    <mergeCell ref="A48:B48"/>
    <mergeCell ref="B36:C36"/>
    <mergeCell ref="B37:C37"/>
    <mergeCell ref="A38:C38"/>
    <mergeCell ref="A39:C39"/>
    <mergeCell ref="A40:C40"/>
  </mergeCells>
  <printOptions/>
  <pageMargins left="0.7874015748031497" right="0.7874015748031497" top="0.7874015748031497" bottom="0.7874015748031497" header="0" footer="0"/>
  <pageSetup firstPageNumber="168" useFirstPageNumber="1" horizontalDpi="600" verticalDpi="600" orientation="portrait" pageOrder="overThenDown" paperSize="9" scale="9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18"/>
  <sheetViews>
    <sheetView zoomScaleSheetLayoutView="85" zoomScalePageLayoutView="0" workbookViewId="0" topLeftCell="J7">
      <selection activeCell="N5" sqref="N5:O5"/>
    </sheetView>
  </sheetViews>
  <sheetFormatPr defaultColWidth="11.875" defaultRowHeight="14.25" customHeight="1"/>
  <cols>
    <col min="1" max="1" width="11.875" style="138" customWidth="1"/>
    <col min="2" max="2" width="3.625" style="138" customWidth="1"/>
    <col min="3" max="3" width="4.50390625" style="138" customWidth="1"/>
    <col min="4" max="4" width="5.50390625" style="138" customWidth="1"/>
    <col min="5" max="13" width="10.00390625" style="138" customWidth="1"/>
    <col min="14" max="14" width="6.125" style="138" customWidth="1"/>
    <col min="15" max="15" width="5.00390625" style="138" customWidth="1"/>
    <col min="16" max="16384" width="11.875" style="138" customWidth="1"/>
  </cols>
  <sheetData>
    <row r="1" spans="2:7" ht="19.5" customHeight="1">
      <c r="B1" s="320" t="s">
        <v>331</v>
      </c>
      <c r="G1" s="321"/>
    </row>
    <row r="2" spans="7:15" ht="14.25" customHeight="1" thickBot="1">
      <c r="G2" s="322"/>
      <c r="M2" s="323"/>
      <c r="O2" s="324" t="s">
        <v>332</v>
      </c>
    </row>
    <row r="3" spans="2:15" s="144" customFormat="1" ht="29.25" customHeight="1">
      <c r="B3" s="1174" t="s">
        <v>290</v>
      </c>
      <c r="C3" s="1174"/>
      <c r="D3" s="1175"/>
      <c r="E3" s="1178" t="s">
        <v>333</v>
      </c>
      <c r="F3" s="1180" t="s">
        <v>334</v>
      </c>
      <c r="G3" s="1180" t="s">
        <v>335</v>
      </c>
      <c r="H3" s="1180" t="s">
        <v>336</v>
      </c>
      <c r="I3" s="1180" t="s">
        <v>337</v>
      </c>
      <c r="J3" s="1180" t="s">
        <v>338</v>
      </c>
      <c r="K3" s="1182" t="s">
        <v>339</v>
      </c>
      <c r="L3" s="1182" t="s">
        <v>340</v>
      </c>
      <c r="M3" s="1169" t="s">
        <v>341</v>
      </c>
      <c r="N3" s="1171" t="s">
        <v>322</v>
      </c>
      <c r="O3" s="1171"/>
    </row>
    <row r="4" spans="2:15" s="144" customFormat="1" ht="17.25" customHeight="1">
      <c r="B4" s="1176"/>
      <c r="C4" s="1176"/>
      <c r="D4" s="1177"/>
      <c r="E4" s="1179"/>
      <c r="F4" s="1181"/>
      <c r="G4" s="1181"/>
      <c r="H4" s="1181"/>
      <c r="I4" s="1181"/>
      <c r="J4" s="1181"/>
      <c r="K4" s="1181"/>
      <c r="L4" s="1181"/>
      <c r="M4" s="1170"/>
      <c r="N4" s="1156"/>
      <c r="O4" s="1156"/>
    </row>
    <row r="5" spans="2:16" s="144" customFormat="1" ht="23.25" customHeight="1">
      <c r="B5" s="325" t="s">
        <v>291</v>
      </c>
      <c r="C5" s="1172" t="s">
        <v>292</v>
      </c>
      <c r="D5" s="1152"/>
      <c r="E5" s="326">
        <v>3255</v>
      </c>
      <c r="F5" s="327">
        <v>5477</v>
      </c>
      <c r="G5" s="327">
        <v>5451</v>
      </c>
      <c r="H5" s="327">
        <v>4706</v>
      </c>
      <c r="I5" s="327">
        <v>3134</v>
      </c>
      <c r="J5" s="328">
        <v>6628</v>
      </c>
      <c r="K5" s="328">
        <v>5433</v>
      </c>
      <c r="L5" s="327">
        <v>4103</v>
      </c>
      <c r="M5" s="327">
        <v>5824</v>
      </c>
      <c r="N5" s="1153">
        <f>SUM(E5:M5)</f>
        <v>44011</v>
      </c>
      <c r="O5" s="1173"/>
      <c r="P5" s="329"/>
    </row>
    <row r="6" spans="2:15" s="144" customFormat="1" ht="23.25" customHeight="1">
      <c r="B6" s="330" t="s">
        <v>293</v>
      </c>
      <c r="C6" s="1163" t="s">
        <v>294</v>
      </c>
      <c r="D6" s="1138"/>
      <c r="E6" s="331">
        <v>49</v>
      </c>
      <c r="F6" s="332" t="s">
        <v>295</v>
      </c>
      <c r="G6" s="332">
        <v>833</v>
      </c>
      <c r="H6" s="154">
        <v>222</v>
      </c>
      <c r="I6" s="154">
        <v>189</v>
      </c>
      <c r="J6" s="154">
        <v>728</v>
      </c>
      <c r="K6" s="154">
        <v>615</v>
      </c>
      <c r="L6" s="332">
        <v>492</v>
      </c>
      <c r="M6" s="333" t="s">
        <v>295</v>
      </c>
      <c r="N6" s="1160">
        <f>SUM(E6:M6)</f>
        <v>3128</v>
      </c>
      <c r="O6" s="1164"/>
    </row>
    <row r="7" spans="2:15" s="144" customFormat="1" ht="23.25" customHeight="1">
      <c r="B7" s="330" t="s">
        <v>296</v>
      </c>
      <c r="C7" s="1163" t="s">
        <v>297</v>
      </c>
      <c r="D7" s="1162"/>
      <c r="E7" s="334" t="s">
        <v>295</v>
      </c>
      <c r="F7" s="332" t="s">
        <v>295</v>
      </c>
      <c r="G7" s="154">
        <v>44</v>
      </c>
      <c r="H7" s="332" t="s">
        <v>295</v>
      </c>
      <c r="I7" s="332" t="s">
        <v>295</v>
      </c>
      <c r="J7" s="332" t="s">
        <v>295</v>
      </c>
      <c r="K7" s="332">
        <v>40</v>
      </c>
      <c r="L7" s="332" t="s">
        <v>295</v>
      </c>
      <c r="M7" s="332" t="s">
        <v>295</v>
      </c>
      <c r="N7" s="1160">
        <f>SUM(E7:M7)</f>
        <v>84</v>
      </c>
      <c r="O7" s="1161"/>
    </row>
    <row r="8" spans="2:15" s="144" customFormat="1" ht="23.25" customHeight="1">
      <c r="B8" s="330" t="s">
        <v>298</v>
      </c>
      <c r="C8" s="1165" t="s">
        <v>299</v>
      </c>
      <c r="D8" s="1166"/>
      <c r="E8" s="335">
        <v>3304</v>
      </c>
      <c r="F8" s="336">
        <v>5477</v>
      </c>
      <c r="G8" s="336">
        <v>6328</v>
      </c>
      <c r="H8" s="336">
        <v>4928</v>
      </c>
      <c r="I8" s="336">
        <v>3323</v>
      </c>
      <c r="J8" s="337">
        <v>7356</v>
      </c>
      <c r="K8" s="337">
        <v>6088</v>
      </c>
      <c r="L8" s="336">
        <v>4595</v>
      </c>
      <c r="M8" s="336">
        <v>5824</v>
      </c>
      <c r="N8" s="1167">
        <f>SUM(N5:N7)</f>
        <v>47223</v>
      </c>
      <c r="O8" s="1168">
        <f>SUM(O5:O7)</f>
        <v>0</v>
      </c>
    </row>
    <row r="9" spans="2:15" s="144" customFormat="1" ht="23.25" customHeight="1">
      <c r="B9" s="1151" t="s">
        <v>342</v>
      </c>
      <c r="C9" s="1151"/>
      <c r="D9" s="1152"/>
      <c r="E9" s="338">
        <v>6116</v>
      </c>
      <c r="F9" s="328">
        <v>13477</v>
      </c>
      <c r="G9" s="328">
        <v>19087</v>
      </c>
      <c r="H9" s="328">
        <v>10430</v>
      </c>
      <c r="I9" s="328">
        <v>9682</v>
      </c>
      <c r="J9" s="328">
        <v>15279</v>
      </c>
      <c r="K9" s="328">
        <v>17752</v>
      </c>
      <c r="L9" s="328">
        <v>23367</v>
      </c>
      <c r="M9" s="328">
        <v>14952</v>
      </c>
      <c r="N9" s="1160">
        <f>SUM(E9:M9)</f>
        <v>130142</v>
      </c>
      <c r="O9" s="1161"/>
    </row>
    <row r="10" spans="2:15" s="144" customFormat="1" ht="23.25" customHeight="1">
      <c r="B10" s="1140" t="s">
        <v>301</v>
      </c>
      <c r="C10" s="1140"/>
      <c r="D10" s="1162"/>
      <c r="E10" s="338">
        <v>24127</v>
      </c>
      <c r="F10" s="328">
        <v>19663</v>
      </c>
      <c r="G10" s="328">
        <v>19383</v>
      </c>
      <c r="H10" s="328">
        <v>18215</v>
      </c>
      <c r="I10" s="328">
        <v>22025</v>
      </c>
      <c r="J10" s="328">
        <v>21434</v>
      </c>
      <c r="K10" s="328">
        <v>17615</v>
      </c>
      <c r="L10" s="328">
        <v>11334</v>
      </c>
      <c r="M10" s="328">
        <v>23839</v>
      </c>
      <c r="N10" s="1160">
        <f>SUM(E10:M10)</f>
        <v>177635</v>
      </c>
      <c r="O10" s="1161"/>
    </row>
    <row r="11" spans="2:15" s="144" customFormat="1" ht="23.25" customHeight="1">
      <c r="B11" s="1138" t="s">
        <v>65</v>
      </c>
      <c r="C11" s="1138"/>
      <c r="D11" s="1162"/>
      <c r="E11" s="338">
        <v>3117</v>
      </c>
      <c r="F11" s="332" t="s">
        <v>295</v>
      </c>
      <c r="G11" s="332" t="s">
        <v>295</v>
      </c>
      <c r="H11" s="332" t="s">
        <v>295</v>
      </c>
      <c r="I11" s="332" t="s">
        <v>295</v>
      </c>
      <c r="J11" s="332" t="s">
        <v>295</v>
      </c>
      <c r="K11" s="332" t="s">
        <v>295</v>
      </c>
      <c r="L11" s="332">
        <v>344</v>
      </c>
      <c r="M11" s="333" t="s">
        <v>295</v>
      </c>
      <c r="N11" s="1160">
        <f>SUM(E11:M11)</f>
        <v>3461</v>
      </c>
      <c r="O11" s="1161"/>
    </row>
    <row r="12" spans="2:15" s="144" customFormat="1" ht="29.25" customHeight="1">
      <c r="B12" s="1147" t="s">
        <v>343</v>
      </c>
      <c r="C12" s="1147"/>
      <c r="D12" s="1148"/>
      <c r="E12" s="339">
        <v>33360</v>
      </c>
      <c r="F12" s="340">
        <v>33140</v>
      </c>
      <c r="G12" s="340">
        <v>38470</v>
      </c>
      <c r="H12" s="340">
        <v>28645</v>
      </c>
      <c r="I12" s="340">
        <v>31707</v>
      </c>
      <c r="J12" s="340">
        <v>36713</v>
      </c>
      <c r="K12" s="340">
        <v>35367</v>
      </c>
      <c r="L12" s="340">
        <v>35045</v>
      </c>
      <c r="M12" s="340">
        <v>38791</v>
      </c>
      <c r="N12" s="1149">
        <f>SUM(N9:N11)</f>
        <v>311238</v>
      </c>
      <c r="O12" s="1150">
        <f>SUM(O9:O11)</f>
        <v>0</v>
      </c>
    </row>
    <row r="13" spans="2:15" s="144" customFormat="1" ht="23.25" customHeight="1">
      <c r="B13" s="1151" t="s">
        <v>303</v>
      </c>
      <c r="C13" s="1151"/>
      <c r="D13" s="1152"/>
      <c r="E13" s="341">
        <v>1148</v>
      </c>
      <c r="F13" s="328">
        <v>1400</v>
      </c>
      <c r="G13" s="328">
        <v>1401</v>
      </c>
      <c r="H13" s="328">
        <v>1406</v>
      </c>
      <c r="I13" s="328">
        <v>1308</v>
      </c>
      <c r="J13" s="328">
        <v>1440</v>
      </c>
      <c r="K13" s="342">
        <v>2595</v>
      </c>
      <c r="L13" s="342">
        <v>1046</v>
      </c>
      <c r="M13" s="342">
        <v>2265</v>
      </c>
      <c r="N13" s="1153">
        <f>SUM(E13:M13)</f>
        <v>14009</v>
      </c>
      <c r="O13" s="1154"/>
    </row>
    <row r="14" spans="2:15" s="144" customFormat="1" ht="34.5" customHeight="1">
      <c r="B14" s="1155" t="s">
        <v>323</v>
      </c>
      <c r="C14" s="1156"/>
      <c r="D14" s="1157"/>
      <c r="E14" s="343" t="s">
        <v>344</v>
      </c>
      <c r="F14" s="343" t="s">
        <v>345</v>
      </c>
      <c r="G14" s="343" t="s">
        <v>345</v>
      </c>
      <c r="H14" s="343" t="s">
        <v>345</v>
      </c>
      <c r="I14" s="343" t="s">
        <v>307</v>
      </c>
      <c r="J14" s="343" t="s">
        <v>345</v>
      </c>
      <c r="K14" s="344" t="s">
        <v>346</v>
      </c>
      <c r="L14" s="343" t="s">
        <v>347</v>
      </c>
      <c r="M14" s="343" t="s">
        <v>348</v>
      </c>
      <c r="N14" s="1158"/>
      <c r="O14" s="1159"/>
    </row>
    <row r="15" spans="2:15" s="144" customFormat="1" ht="23.25" customHeight="1">
      <c r="B15" s="1138" t="s">
        <v>315</v>
      </c>
      <c r="C15" s="1139"/>
      <c r="D15" s="345" t="s">
        <v>314</v>
      </c>
      <c r="E15" s="331">
        <v>5</v>
      </c>
      <c r="F15" s="154">
        <v>19</v>
      </c>
      <c r="G15" s="154">
        <v>22</v>
      </c>
      <c r="H15" s="154">
        <v>15</v>
      </c>
      <c r="I15" s="154">
        <v>6</v>
      </c>
      <c r="J15" s="154">
        <v>18</v>
      </c>
      <c r="K15" s="154">
        <v>12</v>
      </c>
      <c r="L15" s="154">
        <v>7</v>
      </c>
      <c r="M15" s="154">
        <v>13</v>
      </c>
      <c r="N15" s="1143">
        <f>SUM(E15:M15)</f>
        <v>117</v>
      </c>
      <c r="O15" s="1144"/>
    </row>
    <row r="16" spans="2:15" s="144" customFormat="1" ht="23.25" customHeight="1">
      <c r="B16" s="1140"/>
      <c r="C16" s="1139"/>
      <c r="D16" s="345" t="s">
        <v>316</v>
      </c>
      <c r="E16" s="331">
        <v>11</v>
      </c>
      <c r="F16" s="154">
        <v>14</v>
      </c>
      <c r="G16" s="154">
        <v>15</v>
      </c>
      <c r="H16" s="154">
        <v>13</v>
      </c>
      <c r="I16" s="154">
        <v>8</v>
      </c>
      <c r="J16" s="154">
        <v>16</v>
      </c>
      <c r="K16" s="154">
        <v>13</v>
      </c>
      <c r="L16" s="154">
        <v>13</v>
      </c>
      <c r="M16" s="154">
        <v>13</v>
      </c>
      <c r="N16" s="1143">
        <f>SUM(E16:M16)</f>
        <v>116</v>
      </c>
      <c r="O16" s="1144"/>
    </row>
    <row r="17" spans="2:15" s="144" customFormat="1" ht="23.25" customHeight="1" thickBot="1">
      <c r="B17" s="1141"/>
      <c r="C17" s="1142"/>
      <c r="D17" s="346" t="s">
        <v>17</v>
      </c>
      <c r="E17" s="347">
        <v>16</v>
      </c>
      <c r="F17" s="348">
        <v>33</v>
      </c>
      <c r="G17" s="348">
        <v>37</v>
      </c>
      <c r="H17" s="348">
        <v>28</v>
      </c>
      <c r="I17" s="348">
        <v>14</v>
      </c>
      <c r="J17" s="348">
        <v>34</v>
      </c>
      <c r="K17" s="348">
        <v>25</v>
      </c>
      <c r="L17" s="348">
        <v>20</v>
      </c>
      <c r="M17" s="349">
        <v>26</v>
      </c>
      <c r="N17" s="1145">
        <f>SUM(N15:N16)</f>
        <v>233</v>
      </c>
      <c r="O17" s="1146">
        <f>SUM(O15:O16)</f>
        <v>0</v>
      </c>
    </row>
    <row r="18" spans="2:3" ht="21.75" customHeight="1">
      <c r="B18" s="350" t="s">
        <v>349</v>
      </c>
      <c r="C18" s="350"/>
    </row>
    <row r="19" ht="19.5" customHeight="1"/>
    <row r="20" ht="19.5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19.5" customHeight="1"/>
    <row r="28" ht="15.75" customHeight="1"/>
    <row r="43" ht="9" customHeight="1"/>
    <row r="45" ht="19.5" customHeight="1"/>
    <row r="49" ht="24" customHeight="1"/>
    <row r="53" ht="23.25" customHeight="1"/>
    <row r="56" ht="23.25" customHeight="1"/>
  </sheetData>
  <sheetProtection/>
  <mergeCells count="35">
    <mergeCell ref="J3:J4"/>
    <mergeCell ref="K3:K4"/>
    <mergeCell ref="L3:L4"/>
    <mergeCell ref="M3:M4"/>
    <mergeCell ref="N3:O4"/>
    <mergeCell ref="C5:D5"/>
    <mergeCell ref="N5:O5"/>
    <mergeCell ref="B3:D4"/>
    <mergeCell ref="E3:E4"/>
    <mergeCell ref="F3:F4"/>
    <mergeCell ref="G3:G4"/>
    <mergeCell ref="H3:H4"/>
    <mergeCell ref="I3:I4"/>
    <mergeCell ref="C6:D6"/>
    <mergeCell ref="N6:O6"/>
    <mergeCell ref="C7:D7"/>
    <mergeCell ref="N7:O7"/>
    <mergeCell ref="C8:D8"/>
    <mergeCell ref="N8:O8"/>
    <mergeCell ref="B9:D9"/>
    <mergeCell ref="N9:O9"/>
    <mergeCell ref="B10:D10"/>
    <mergeCell ref="N10:O10"/>
    <mergeCell ref="B11:D11"/>
    <mergeCell ref="N11:O11"/>
    <mergeCell ref="B15:C17"/>
    <mergeCell ref="N15:O15"/>
    <mergeCell ref="N16:O16"/>
    <mergeCell ref="N17:O17"/>
    <mergeCell ref="B12:D12"/>
    <mergeCell ref="N12:O12"/>
    <mergeCell ref="B13:D13"/>
    <mergeCell ref="N13:O13"/>
    <mergeCell ref="B14:D14"/>
    <mergeCell ref="N14:O14"/>
  </mergeCells>
  <printOptions/>
  <pageMargins left="0.73" right="0.1968503937007874" top="0.8" bottom="0.7874015748031497" header="0" footer="0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1" sqref="A1:IV16384"/>
    </sheetView>
  </sheetViews>
  <sheetFormatPr defaultColWidth="11.875" defaultRowHeight="12.75"/>
  <cols>
    <col min="1" max="1" width="10.625" style="53" customWidth="1"/>
    <col min="2" max="2" width="10.625" style="52" customWidth="1"/>
    <col min="3" max="3" width="15.625" style="53" customWidth="1"/>
    <col min="4" max="4" width="9.00390625" style="54" customWidth="1"/>
    <col min="5" max="10" width="5.375" style="53" customWidth="1"/>
    <col min="11" max="16" width="6.125" style="53" customWidth="1"/>
    <col min="17" max="17" width="6.50390625" style="53" customWidth="1"/>
    <col min="18" max="16384" width="11.875" style="53" customWidth="1"/>
  </cols>
  <sheetData>
    <row r="1" spans="1:16" ht="19.5" customHeight="1">
      <c r="A1" s="51" t="s">
        <v>50</v>
      </c>
      <c r="P1" s="55"/>
    </row>
    <row r="2" spans="1:16" s="58" customFormat="1" ht="14.25" customHeight="1" thickBot="1">
      <c r="A2" s="56"/>
      <c r="B2" s="57"/>
      <c r="D2" s="59"/>
      <c r="E2" s="60"/>
      <c r="O2" s="61"/>
      <c r="P2" s="62" t="s">
        <v>51</v>
      </c>
    </row>
    <row r="3" spans="1:16" s="58" customFormat="1" ht="17.25" customHeight="1">
      <c r="A3" s="63"/>
      <c r="B3" s="63"/>
      <c r="C3" s="64"/>
      <c r="D3" s="65"/>
      <c r="E3" s="1196" t="s">
        <v>52</v>
      </c>
      <c r="F3" s="1197"/>
      <c r="G3" s="1197"/>
      <c r="H3" s="1197"/>
      <c r="I3" s="1197"/>
      <c r="J3" s="1197"/>
      <c r="K3" s="1197"/>
      <c r="L3" s="1196" t="s">
        <v>53</v>
      </c>
      <c r="M3" s="1197"/>
      <c r="N3" s="1197"/>
      <c r="O3" s="1197"/>
      <c r="P3" s="1197"/>
    </row>
    <row r="4" spans="1:16" s="58" customFormat="1" ht="17.25" customHeight="1">
      <c r="A4" s="1198" t="s">
        <v>54</v>
      </c>
      <c r="B4" s="1199"/>
      <c r="C4" s="1200" t="s">
        <v>55</v>
      </c>
      <c r="D4" s="1201"/>
      <c r="E4" s="66" t="s">
        <v>56</v>
      </c>
      <c r="F4" s="67" t="s">
        <v>57</v>
      </c>
      <c r="G4" s="67" t="s">
        <v>58</v>
      </c>
      <c r="H4" s="67" t="s">
        <v>59</v>
      </c>
      <c r="I4" s="67" t="s">
        <v>60</v>
      </c>
      <c r="J4" s="68" t="s">
        <v>61</v>
      </c>
      <c r="K4" s="69" t="s">
        <v>17</v>
      </c>
      <c r="L4" s="70" t="s">
        <v>62</v>
      </c>
      <c r="M4" s="71" t="s">
        <v>63</v>
      </c>
      <c r="N4" s="71" t="s">
        <v>64</v>
      </c>
      <c r="O4" s="72" t="s">
        <v>65</v>
      </c>
      <c r="P4" s="66" t="s">
        <v>17</v>
      </c>
    </row>
    <row r="5" spans="1:16" s="58" customFormat="1" ht="30" customHeight="1">
      <c r="A5" s="73" t="s">
        <v>66</v>
      </c>
      <c r="B5" s="74" t="s">
        <v>67</v>
      </c>
      <c r="C5" s="1191">
        <v>14</v>
      </c>
      <c r="D5" s="1192"/>
      <c r="E5" s="56">
        <v>69</v>
      </c>
      <c r="F5" s="56">
        <v>261</v>
      </c>
      <c r="G5" s="56">
        <v>311</v>
      </c>
      <c r="H5" s="56">
        <v>342</v>
      </c>
      <c r="I5" s="56">
        <v>355</v>
      </c>
      <c r="J5" s="77">
        <v>384</v>
      </c>
      <c r="K5" s="78">
        <v>1722</v>
      </c>
      <c r="L5" s="56">
        <v>14</v>
      </c>
      <c r="M5" s="56">
        <v>293</v>
      </c>
      <c r="N5" s="56">
        <v>33</v>
      </c>
      <c r="O5" s="77">
        <v>20</v>
      </c>
      <c r="P5" s="79">
        <v>360</v>
      </c>
    </row>
    <row r="6" spans="1:16" s="58" customFormat="1" ht="30" customHeight="1">
      <c r="A6" s="80">
        <v>23</v>
      </c>
      <c r="B6" s="74" t="s">
        <v>68</v>
      </c>
      <c r="C6" s="1191">
        <v>14</v>
      </c>
      <c r="D6" s="1192"/>
      <c r="E6" s="56">
        <v>56</v>
      </c>
      <c r="F6" s="56">
        <v>257</v>
      </c>
      <c r="G6" s="56">
        <v>306</v>
      </c>
      <c r="H6" s="56">
        <v>360</v>
      </c>
      <c r="I6" s="56">
        <v>361</v>
      </c>
      <c r="J6" s="77">
        <v>359</v>
      </c>
      <c r="K6" s="81">
        <v>1699</v>
      </c>
      <c r="L6" s="56">
        <v>15</v>
      </c>
      <c r="M6" s="56">
        <v>281</v>
      </c>
      <c r="N6" s="56">
        <v>36</v>
      </c>
      <c r="O6" s="77">
        <v>12</v>
      </c>
      <c r="P6" s="56">
        <v>344</v>
      </c>
    </row>
    <row r="7" spans="1:16" s="58" customFormat="1" ht="30" customHeight="1">
      <c r="A7" s="80">
        <v>24</v>
      </c>
      <c r="B7" s="74" t="s">
        <v>69</v>
      </c>
      <c r="C7" s="1191">
        <v>14</v>
      </c>
      <c r="D7" s="1192"/>
      <c r="E7" s="56">
        <v>69</v>
      </c>
      <c r="F7" s="56">
        <v>287</v>
      </c>
      <c r="G7" s="56">
        <v>293</v>
      </c>
      <c r="H7" s="56">
        <v>350</v>
      </c>
      <c r="I7" s="56">
        <v>373</v>
      </c>
      <c r="J7" s="77">
        <v>364</v>
      </c>
      <c r="K7" s="81">
        <v>1736</v>
      </c>
      <c r="L7" s="56">
        <v>15</v>
      </c>
      <c r="M7" s="56">
        <v>283</v>
      </c>
      <c r="N7" s="56">
        <v>34</v>
      </c>
      <c r="O7" s="56">
        <v>18</v>
      </c>
      <c r="P7" s="82">
        <v>350</v>
      </c>
    </row>
    <row r="8" spans="1:16" s="58" customFormat="1" ht="30" customHeight="1">
      <c r="A8" s="80">
        <v>25</v>
      </c>
      <c r="B8" s="74" t="s">
        <v>70</v>
      </c>
      <c r="C8" s="1191">
        <v>14</v>
      </c>
      <c r="D8" s="1192"/>
      <c r="E8" s="56">
        <v>85</v>
      </c>
      <c r="F8" s="56">
        <v>288</v>
      </c>
      <c r="G8" s="56">
        <v>313</v>
      </c>
      <c r="H8" s="56">
        <v>348</v>
      </c>
      <c r="I8" s="56">
        <v>360</v>
      </c>
      <c r="J8" s="77">
        <v>376</v>
      </c>
      <c r="K8" s="81">
        <f>SUM(E8:J8)</f>
        <v>1770</v>
      </c>
      <c r="L8" s="56">
        <v>13</v>
      </c>
      <c r="M8" s="56">
        <v>270</v>
      </c>
      <c r="N8" s="56">
        <v>27</v>
      </c>
      <c r="O8" s="56">
        <v>15</v>
      </c>
      <c r="P8" s="82">
        <v>325</v>
      </c>
    </row>
    <row r="9" spans="1:17" s="58" customFormat="1" ht="30" customHeight="1">
      <c r="A9" s="80">
        <v>26</v>
      </c>
      <c r="B9" s="74" t="s">
        <v>71</v>
      </c>
      <c r="C9" s="1193">
        <v>14</v>
      </c>
      <c r="D9" s="1193"/>
      <c r="E9" s="84">
        <v>80</v>
      </c>
      <c r="F9" s="56">
        <v>289</v>
      </c>
      <c r="G9" s="56">
        <v>319</v>
      </c>
      <c r="H9" s="56">
        <v>359</v>
      </c>
      <c r="I9" s="56">
        <v>355</v>
      </c>
      <c r="J9" s="77">
        <v>373</v>
      </c>
      <c r="K9" s="81">
        <v>1775</v>
      </c>
      <c r="L9" s="56">
        <v>14</v>
      </c>
      <c r="M9" s="56">
        <v>313</v>
      </c>
      <c r="N9" s="56">
        <v>34</v>
      </c>
      <c r="O9" s="56">
        <v>18</v>
      </c>
      <c r="P9" s="82">
        <v>379</v>
      </c>
      <c r="Q9" s="56"/>
    </row>
    <row r="10" spans="1:17" s="58" customFormat="1" ht="30" customHeight="1">
      <c r="A10" s="80">
        <v>27</v>
      </c>
      <c r="B10" s="74" t="s">
        <v>72</v>
      </c>
      <c r="C10" s="1191">
        <v>15</v>
      </c>
      <c r="D10" s="1192"/>
      <c r="E10" s="56">
        <v>57</v>
      </c>
      <c r="F10" s="56">
        <v>302</v>
      </c>
      <c r="G10" s="56">
        <v>352</v>
      </c>
      <c r="H10" s="56">
        <v>402</v>
      </c>
      <c r="I10" s="56">
        <v>387</v>
      </c>
      <c r="J10" s="77">
        <v>364</v>
      </c>
      <c r="K10" s="81">
        <f>SUM(E10:J10)</f>
        <v>1864</v>
      </c>
      <c r="L10" s="56">
        <v>15</v>
      </c>
      <c r="M10" s="56">
        <v>305</v>
      </c>
      <c r="N10" s="56">
        <v>30</v>
      </c>
      <c r="O10" s="56">
        <v>18</v>
      </c>
      <c r="P10" s="82">
        <v>368</v>
      </c>
      <c r="Q10" s="56"/>
    </row>
    <row r="11" spans="1:17" s="58" customFormat="1" ht="30" customHeight="1">
      <c r="A11" s="80">
        <v>28</v>
      </c>
      <c r="B11" s="74" t="s">
        <v>73</v>
      </c>
      <c r="C11" s="1191">
        <v>13</v>
      </c>
      <c r="D11" s="1192"/>
      <c r="E11" s="56">
        <v>73</v>
      </c>
      <c r="F11" s="56">
        <v>252</v>
      </c>
      <c r="G11" s="56">
        <v>300</v>
      </c>
      <c r="H11" s="56">
        <v>315</v>
      </c>
      <c r="I11" s="56">
        <v>335</v>
      </c>
      <c r="J11" s="77">
        <v>303</v>
      </c>
      <c r="K11" s="81">
        <v>1578</v>
      </c>
      <c r="L11" s="56">
        <v>13</v>
      </c>
      <c r="M11" s="56">
        <v>274</v>
      </c>
      <c r="N11" s="56">
        <v>31</v>
      </c>
      <c r="O11" s="56">
        <v>9</v>
      </c>
      <c r="P11" s="82">
        <v>327</v>
      </c>
      <c r="Q11" s="56"/>
    </row>
    <row r="12" spans="1:17" s="58" customFormat="1" ht="30" customHeight="1">
      <c r="A12" s="85">
        <v>29</v>
      </c>
      <c r="B12" s="74" t="s">
        <v>74</v>
      </c>
      <c r="C12" s="1194">
        <v>13</v>
      </c>
      <c r="D12" s="1195"/>
      <c r="E12" s="86">
        <v>55</v>
      </c>
      <c r="F12" s="86">
        <v>232</v>
      </c>
      <c r="G12" s="86">
        <v>279</v>
      </c>
      <c r="H12" s="86">
        <v>301</v>
      </c>
      <c r="I12" s="86">
        <v>293</v>
      </c>
      <c r="J12" s="87">
        <v>303</v>
      </c>
      <c r="K12" s="88">
        <v>1463</v>
      </c>
      <c r="L12" s="86">
        <v>13</v>
      </c>
      <c r="M12" s="86">
        <v>261</v>
      </c>
      <c r="N12" s="86">
        <v>29</v>
      </c>
      <c r="O12" s="86">
        <v>21</v>
      </c>
      <c r="P12" s="89">
        <v>324</v>
      </c>
      <c r="Q12" s="56"/>
    </row>
    <row r="13" spans="1:16" s="58" customFormat="1" ht="23.25" customHeight="1">
      <c r="A13" s="1183" t="s">
        <v>75</v>
      </c>
      <c r="B13" s="1184"/>
      <c r="C13" s="90" t="s">
        <v>76</v>
      </c>
      <c r="D13" s="91" t="s">
        <v>77</v>
      </c>
      <c r="E13" s="84">
        <v>8</v>
      </c>
      <c r="F13" s="56">
        <v>22</v>
      </c>
      <c r="G13" s="56">
        <v>28</v>
      </c>
      <c r="H13" s="56">
        <v>32</v>
      </c>
      <c r="I13" s="56">
        <v>34</v>
      </c>
      <c r="J13" s="77">
        <v>35</v>
      </c>
      <c r="K13" s="92">
        <v>159</v>
      </c>
      <c r="L13" s="93">
        <v>1</v>
      </c>
      <c r="M13" s="56">
        <v>23</v>
      </c>
      <c r="N13" s="56">
        <v>3</v>
      </c>
      <c r="O13" s="94">
        <v>0</v>
      </c>
      <c r="P13" s="56">
        <f>SUM(L13:O13)</f>
        <v>27</v>
      </c>
    </row>
    <row r="14" spans="1:17" s="58" customFormat="1" ht="23.25" customHeight="1">
      <c r="A14" s="83"/>
      <c r="B14" s="95"/>
      <c r="C14" s="96" t="s">
        <v>78</v>
      </c>
      <c r="D14" s="91" t="s">
        <v>79</v>
      </c>
      <c r="E14" s="84">
        <v>4</v>
      </c>
      <c r="F14" s="56">
        <v>8</v>
      </c>
      <c r="G14" s="56">
        <v>9</v>
      </c>
      <c r="H14" s="56">
        <v>15</v>
      </c>
      <c r="I14" s="56">
        <v>16</v>
      </c>
      <c r="J14" s="77">
        <v>15</v>
      </c>
      <c r="K14" s="92">
        <v>67</v>
      </c>
      <c r="L14" s="84">
        <v>1</v>
      </c>
      <c r="M14" s="56">
        <v>16</v>
      </c>
      <c r="N14" s="56">
        <v>3</v>
      </c>
      <c r="O14" s="94">
        <v>0</v>
      </c>
      <c r="P14" s="56">
        <f>SUM(L14:O14)</f>
        <v>20</v>
      </c>
      <c r="Q14" s="97"/>
    </row>
    <row r="15" spans="1:17" s="58" customFormat="1" ht="23.25" customHeight="1">
      <c r="A15" s="83"/>
      <c r="B15" s="95"/>
      <c r="C15" s="90" t="s">
        <v>80</v>
      </c>
      <c r="D15" s="91" t="s">
        <v>81</v>
      </c>
      <c r="E15" s="84">
        <v>10</v>
      </c>
      <c r="F15" s="56">
        <v>25</v>
      </c>
      <c r="G15" s="56">
        <v>29</v>
      </c>
      <c r="H15" s="56">
        <v>30</v>
      </c>
      <c r="I15" s="56">
        <v>32</v>
      </c>
      <c r="J15" s="77">
        <v>32</v>
      </c>
      <c r="K15" s="92">
        <v>158</v>
      </c>
      <c r="L15" s="84">
        <v>1</v>
      </c>
      <c r="M15" s="56">
        <v>27</v>
      </c>
      <c r="N15" s="56">
        <v>3</v>
      </c>
      <c r="O15" s="94">
        <v>3</v>
      </c>
      <c r="P15" s="56">
        <f aca="true" t="shared" si="0" ref="P15:P31">SUM(L15:O15)</f>
        <v>34</v>
      </c>
      <c r="Q15" s="97"/>
    </row>
    <row r="16" spans="1:16" s="58" customFormat="1" ht="23.25" customHeight="1">
      <c r="A16" s="83"/>
      <c r="B16" s="95"/>
      <c r="C16" s="90" t="s">
        <v>82</v>
      </c>
      <c r="D16" s="91" t="s">
        <v>83</v>
      </c>
      <c r="E16" s="84">
        <v>8</v>
      </c>
      <c r="F16" s="56">
        <v>38</v>
      </c>
      <c r="G16" s="56">
        <v>40</v>
      </c>
      <c r="H16" s="56">
        <v>44</v>
      </c>
      <c r="I16" s="56">
        <v>42</v>
      </c>
      <c r="J16" s="77">
        <v>43</v>
      </c>
      <c r="K16" s="92">
        <v>215</v>
      </c>
      <c r="L16" s="84">
        <v>1</v>
      </c>
      <c r="M16" s="56">
        <v>41</v>
      </c>
      <c r="N16" s="56">
        <v>4</v>
      </c>
      <c r="O16" s="94">
        <v>3</v>
      </c>
      <c r="P16" s="56">
        <f t="shared" si="0"/>
        <v>49</v>
      </c>
    </row>
    <row r="17" spans="1:17" s="58" customFormat="1" ht="23.25" customHeight="1">
      <c r="A17" s="83"/>
      <c r="B17" s="95"/>
      <c r="C17" s="90" t="s">
        <v>84</v>
      </c>
      <c r="D17" s="91" t="s">
        <v>85</v>
      </c>
      <c r="E17" s="84">
        <v>0</v>
      </c>
      <c r="F17" s="56">
        <v>12</v>
      </c>
      <c r="G17" s="56">
        <v>18</v>
      </c>
      <c r="H17" s="56">
        <v>26</v>
      </c>
      <c r="I17" s="56">
        <v>27</v>
      </c>
      <c r="J17" s="77">
        <v>28</v>
      </c>
      <c r="K17" s="92">
        <v>111</v>
      </c>
      <c r="L17" s="84">
        <v>1</v>
      </c>
      <c r="M17" s="56">
        <v>19</v>
      </c>
      <c r="N17" s="98">
        <v>0</v>
      </c>
      <c r="O17" s="94">
        <v>1</v>
      </c>
      <c r="P17" s="56">
        <f t="shared" si="0"/>
        <v>21</v>
      </c>
      <c r="Q17" s="97"/>
    </row>
    <row r="18" spans="1:17" s="58" customFormat="1" ht="23.25" customHeight="1">
      <c r="A18" s="83"/>
      <c r="B18" s="95"/>
      <c r="C18" s="90" t="s">
        <v>86</v>
      </c>
      <c r="D18" s="99" t="s">
        <v>77</v>
      </c>
      <c r="E18" s="100">
        <v>2</v>
      </c>
      <c r="F18" s="56">
        <v>12</v>
      </c>
      <c r="G18" s="56">
        <v>17</v>
      </c>
      <c r="H18" s="56">
        <v>8</v>
      </c>
      <c r="I18" s="56">
        <v>16</v>
      </c>
      <c r="J18" s="77">
        <v>14</v>
      </c>
      <c r="K18" s="92">
        <v>69</v>
      </c>
      <c r="L18" s="84">
        <v>1</v>
      </c>
      <c r="M18" s="56">
        <v>18</v>
      </c>
      <c r="N18" s="56">
        <v>0</v>
      </c>
      <c r="O18" s="94">
        <v>2</v>
      </c>
      <c r="P18" s="56">
        <f t="shared" si="0"/>
        <v>21</v>
      </c>
      <c r="Q18" s="97"/>
    </row>
    <row r="19" spans="1:17" s="58" customFormat="1" ht="23.25" customHeight="1">
      <c r="A19" s="83"/>
      <c r="B19" s="95"/>
      <c r="C19" s="90" t="s">
        <v>87</v>
      </c>
      <c r="D19" s="91" t="s">
        <v>83</v>
      </c>
      <c r="E19" s="84">
        <v>6</v>
      </c>
      <c r="F19" s="56">
        <v>25</v>
      </c>
      <c r="G19" s="56">
        <v>25</v>
      </c>
      <c r="H19" s="56">
        <v>26</v>
      </c>
      <c r="I19" s="56">
        <v>24</v>
      </c>
      <c r="J19" s="77">
        <v>40</v>
      </c>
      <c r="K19" s="92">
        <v>146</v>
      </c>
      <c r="L19" s="84">
        <v>1</v>
      </c>
      <c r="M19" s="56">
        <v>22</v>
      </c>
      <c r="N19" s="56">
        <v>4</v>
      </c>
      <c r="O19" s="94">
        <v>0</v>
      </c>
      <c r="P19" s="56">
        <f t="shared" si="0"/>
        <v>27</v>
      </c>
      <c r="Q19" s="97"/>
    </row>
    <row r="20" spans="1:16" s="58" customFormat="1" ht="23.25" customHeight="1">
      <c r="A20" s="83"/>
      <c r="B20" s="95"/>
      <c r="C20" s="90" t="s">
        <v>88</v>
      </c>
      <c r="D20" s="91" t="s">
        <v>83</v>
      </c>
      <c r="E20" s="84">
        <v>3</v>
      </c>
      <c r="F20" s="56">
        <v>14</v>
      </c>
      <c r="G20" s="56">
        <v>18</v>
      </c>
      <c r="H20" s="56">
        <v>22</v>
      </c>
      <c r="I20" s="56">
        <v>24</v>
      </c>
      <c r="J20" s="77">
        <v>24</v>
      </c>
      <c r="K20" s="92">
        <v>105</v>
      </c>
      <c r="L20" s="84">
        <v>1</v>
      </c>
      <c r="M20" s="56">
        <v>18</v>
      </c>
      <c r="N20" s="56">
        <v>3</v>
      </c>
      <c r="O20" s="94">
        <v>0</v>
      </c>
      <c r="P20" s="56">
        <f t="shared" si="0"/>
        <v>22</v>
      </c>
    </row>
    <row r="21" spans="1:17" s="58" customFormat="1" ht="23.25" customHeight="1">
      <c r="A21" s="83"/>
      <c r="B21" s="95"/>
      <c r="C21" s="90" t="s">
        <v>89</v>
      </c>
      <c r="D21" s="91" t="s">
        <v>83</v>
      </c>
      <c r="E21" s="84">
        <v>1</v>
      </c>
      <c r="F21" s="56">
        <v>13</v>
      </c>
      <c r="G21" s="56">
        <v>18</v>
      </c>
      <c r="H21" s="56">
        <v>21</v>
      </c>
      <c r="I21" s="56">
        <v>20</v>
      </c>
      <c r="J21" s="77">
        <v>18</v>
      </c>
      <c r="K21" s="92">
        <v>91</v>
      </c>
      <c r="L21" s="84">
        <v>1</v>
      </c>
      <c r="M21" s="56">
        <v>16</v>
      </c>
      <c r="N21" s="98">
        <v>0</v>
      </c>
      <c r="O21" s="94">
        <v>0</v>
      </c>
      <c r="P21" s="56">
        <f t="shared" si="0"/>
        <v>17</v>
      </c>
      <c r="Q21" s="97"/>
    </row>
    <row r="22" spans="1:17" s="58" customFormat="1" ht="23.25" customHeight="1">
      <c r="A22" s="83"/>
      <c r="B22" s="95"/>
      <c r="C22" s="90" t="s">
        <v>90</v>
      </c>
      <c r="D22" s="91" t="s">
        <v>83</v>
      </c>
      <c r="E22" s="84">
        <v>3</v>
      </c>
      <c r="F22" s="56">
        <v>18</v>
      </c>
      <c r="G22" s="56">
        <v>17</v>
      </c>
      <c r="H22" s="56">
        <v>26</v>
      </c>
      <c r="I22" s="56">
        <v>21</v>
      </c>
      <c r="J22" s="77">
        <v>23</v>
      </c>
      <c r="K22" s="101">
        <v>108</v>
      </c>
      <c r="L22" s="84">
        <v>1</v>
      </c>
      <c r="M22" s="56">
        <v>15</v>
      </c>
      <c r="N22" s="98">
        <v>0</v>
      </c>
      <c r="O22" s="94">
        <v>3</v>
      </c>
      <c r="P22" s="56">
        <f t="shared" si="0"/>
        <v>19</v>
      </c>
      <c r="Q22" s="102"/>
    </row>
    <row r="23" spans="1:17" s="58" customFormat="1" ht="23.25" customHeight="1">
      <c r="A23" s="83"/>
      <c r="B23" s="83"/>
      <c r="C23" s="103" t="s">
        <v>91</v>
      </c>
      <c r="D23" s="91" t="s">
        <v>83</v>
      </c>
      <c r="E23" s="84">
        <v>7</v>
      </c>
      <c r="F23" s="56">
        <v>18</v>
      </c>
      <c r="G23" s="56">
        <v>22</v>
      </c>
      <c r="H23" s="56">
        <v>24</v>
      </c>
      <c r="I23" s="56">
        <v>24</v>
      </c>
      <c r="J23" s="77">
        <v>23</v>
      </c>
      <c r="K23" s="104">
        <v>118</v>
      </c>
      <c r="L23" s="84">
        <v>1</v>
      </c>
      <c r="M23" s="56">
        <v>18</v>
      </c>
      <c r="N23" s="98">
        <v>3</v>
      </c>
      <c r="O23" s="94">
        <v>3</v>
      </c>
      <c r="P23" s="56">
        <f t="shared" si="0"/>
        <v>25</v>
      </c>
      <c r="Q23" s="102"/>
    </row>
    <row r="24" spans="1:17" s="58" customFormat="1" ht="23.25" customHeight="1">
      <c r="A24" s="83"/>
      <c r="B24" s="83"/>
      <c r="C24" s="103" t="s">
        <v>92</v>
      </c>
      <c r="D24" s="91" t="s">
        <v>83</v>
      </c>
      <c r="E24" s="84">
        <v>2</v>
      </c>
      <c r="F24" s="56">
        <v>6</v>
      </c>
      <c r="G24" s="56">
        <v>14</v>
      </c>
      <c r="H24" s="56">
        <v>24</v>
      </c>
      <c r="I24" s="56">
        <v>8</v>
      </c>
      <c r="J24" s="77">
        <v>2</v>
      </c>
      <c r="K24" s="56">
        <v>56</v>
      </c>
      <c r="L24" s="84">
        <v>1</v>
      </c>
      <c r="M24" s="56">
        <v>10</v>
      </c>
      <c r="N24" s="98">
        <v>3</v>
      </c>
      <c r="O24" s="94">
        <v>4</v>
      </c>
      <c r="P24" s="56">
        <f t="shared" si="0"/>
        <v>18</v>
      </c>
      <c r="Q24" s="102"/>
    </row>
    <row r="25" spans="1:16" s="58" customFormat="1" ht="23.25" customHeight="1">
      <c r="A25" s="105"/>
      <c r="B25" s="76"/>
      <c r="C25" s="96" t="s">
        <v>93</v>
      </c>
      <c r="D25" s="91" t="s">
        <v>83</v>
      </c>
      <c r="E25" s="100">
        <v>1</v>
      </c>
      <c r="F25" s="98">
        <v>17</v>
      </c>
      <c r="G25" s="98">
        <v>21</v>
      </c>
      <c r="H25" s="98"/>
      <c r="I25" s="98"/>
      <c r="J25" s="94"/>
      <c r="K25" s="92">
        <v>39</v>
      </c>
      <c r="L25" s="84">
        <v>1</v>
      </c>
      <c r="M25" s="98">
        <v>18</v>
      </c>
      <c r="N25" s="98">
        <v>3</v>
      </c>
      <c r="O25" s="94">
        <v>2</v>
      </c>
      <c r="P25" s="56">
        <f t="shared" si="0"/>
        <v>24</v>
      </c>
    </row>
    <row r="26" spans="1:16" s="58" customFormat="1" ht="23.25" customHeight="1">
      <c r="A26" s="106"/>
      <c r="B26" s="107"/>
      <c r="C26" s="90" t="s">
        <v>94</v>
      </c>
      <c r="D26" s="108"/>
      <c r="E26" s="109">
        <v>0</v>
      </c>
      <c r="F26" s="110">
        <v>4</v>
      </c>
      <c r="G26" s="110">
        <v>3</v>
      </c>
      <c r="H26" s="110">
        <v>3</v>
      </c>
      <c r="I26" s="110">
        <v>5</v>
      </c>
      <c r="J26" s="111">
        <v>6</v>
      </c>
      <c r="K26" s="112">
        <v>21</v>
      </c>
      <c r="L26" s="113"/>
      <c r="M26" s="113"/>
      <c r="N26" s="113"/>
      <c r="O26" s="114"/>
      <c r="P26" s="56">
        <f t="shared" si="0"/>
        <v>0</v>
      </c>
    </row>
    <row r="27" spans="1:17" s="58" customFormat="1" ht="24.75" customHeight="1">
      <c r="A27" s="1185" t="s">
        <v>95</v>
      </c>
      <c r="B27" s="1186"/>
      <c r="C27" s="115" t="s">
        <v>96</v>
      </c>
      <c r="D27" s="108"/>
      <c r="E27" s="116">
        <v>9</v>
      </c>
      <c r="F27" s="86">
        <v>25</v>
      </c>
      <c r="G27" s="86">
        <v>25</v>
      </c>
      <c r="H27" s="86">
        <v>31</v>
      </c>
      <c r="I27" s="86">
        <v>33</v>
      </c>
      <c r="J27" s="87">
        <v>31</v>
      </c>
      <c r="K27" s="117">
        <v>154</v>
      </c>
      <c r="L27" s="116">
        <v>2</v>
      </c>
      <c r="M27" s="86">
        <v>53</v>
      </c>
      <c r="N27" s="86">
        <v>6</v>
      </c>
      <c r="O27" s="111">
        <v>2</v>
      </c>
      <c r="P27" s="56">
        <f>SUM(L27:O27)</f>
        <v>63</v>
      </c>
      <c r="Q27" s="97"/>
    </row>
    <row r="28" spans="1:17" s="58" customFormat="1" ht="23.25" customHeight="1">
      <c r="A28" s="1187" t="s">
        <v>97</v>
      </c>
      <c r="B28" s="1188"/>
      <c r="C28" s="118" t="s">
        <v>98</v>
      </c>
      <c r="D28" s="91"/>
      <c r="E28" s="119">
        <v>4</v>
      </c>
      <c r="F28" s="56">
        <v>10</v>
      </c>
      <c r="G28" s="56">
        <v>18</v>
      </c>
      <c r="H28" s="56">
        <v>23</v>
      </c>
      <c r="I28" s="56">
        <v>26</v>
      </c>
      <c r="J28" s="77">
        <v>30</v>
      </c>
      <c r="K28" s="92">
        <v>111</v>
      </c>
      <c r="L28" s="83">
        <v>2</v>
      </c>
      <c r="M28" s="83">
        <v>34</v>
      </c>
      <c r="N28" s="83">
        <v>6</v>
      </c>
      <c r="O28" s="120">
        <v>11</v>
      </c>
      <c r="P28" s="56">
        <f t="shared" si="0"/>
        <v>53</v>
      </c>
      <c r="Q28" s="97"/>
    </row>
    <row r="29" spans="1:17" s="58" customFormat="1" ht="23.25" customHeight="1">
      <c r="A29" s="1189" t="s">
        <v>99</v>
      </c>
      <c r="B29" s="1190"/>
      <c r="C29" s="90" t="s">
        <v>100</v>
      </c>
      <c r="D29" s="91"/>
      <c r="E29" s="84">
        <v>3</v>
      </c>
      <c r="F29" s="56">
        <v>18</v>
      </c>
      <c r="G29" s="56">
        <v>24</v>
      </c>
      <c r="H29" s="56">
        <v>27</v>
      </c>
      <c r="I29" s="98">
        <v>30</v>
      </c>
      <c r="J29" s="94">
        <v>30</v>
      </c>
      <c r="K29" s="92">
        <v>132</v>
      </c>
      <c r="L29" s="83">
        <v>2</v>
      </c>
      <c r="M29" s="83">
        <v>40</v>
      </c>
      <c r="N29" s="83">
        <v>9</v>
      </c>
      <c r="O29" s="120">
        <v>4</v>
      </c>
      <c r="P29" s="56">
        <f t="shared" si="0"/>
        <v>55</v>
      </c>
      <c r="Q29" s="97"/>
    </row>
    <row r="30" spans="1:17" s="58" customFormat="1" ht="23.25" customHeight="1">
      <c r="A30" s="1189" t="s">
        <v>101</v>
      </c>
      <c r="B30" s="1190"/>
      <c r="C30" s="96" t="s">
        <v>102</v>
      </c>
      <c r="D30" s="91"/>
      <c r="E30" s="84">
        <v>2</v>
      </c>
      <c r="F30" s="56">
        <v>14</v>
      </c>
      <c r="G30" s="56">
        <v>17</v>
      </c>
      <c r="H30" s="56">
        <v>21</v>
      </c>
      <c r="I30" s="56">
        <v>24</v>
      </c>
      <c r="J30" s="77">
        <v>25</v>
      </c>
      <c r="K30" s="92">
        <v>103</v>
      </c>
      <c r="L30" s="75">
        <v>2</v>
      </c>
      <c r="M30" s="83">
        <v>20</v>
      </c>
      <c r="N30" s="83">
        <v>3</v>
      </c>
      <c r="O30" s="120">
        <v>4</v>
      </c>
      <c r="P30" s="56">
        <f t="shared" si="0"/>
        <v>29</v>
      </c>
      <c r="Q30" s="97"/>
    </row>
    <row r="31" spans="1:17" s="58" customFormat="1" ht="23.25" customHeight="1">
      <c r="A31" s="121"/>
      <c r="B31" s="122"/>
      <c r="C31" s="103" t="s">
        <v>103</v>
      </c>
      <c r="D31" s="91"/>
      <c r="E31" s="84">
        <v>8</v>
      </c>
      <c r="F31" s="56">
        <v>17</v>
      </c>
      <c r="G31" s="56">
        <v>18</v>
      </c>
      <c r="H31" s="56">
        <v>20</v>
      </c>
      <c r="I31" s="56">
        <v>10</v>
      </c>
      <c r="J31" s="77">
        <v>4</v>
      </c>
      <c r="K31" s="92">
        <v>77</v>
      </c>
      <c r="L31" s="83">
        <v>2</v>
      </c>
      <c r="M31" s="83">
        <v>18</v>
      </c>
      <c r="N31" s="83">
        <v>3</v>
      </c>
      <c r="O31" s="120">
        <v>3</v>
      </c>
      <c r="P31" s="56">
        <f t="shared" si="0"/>
        <v>26</v>
      </c>
      <c r="Q31" s="97"/>
    </row>
    <row r="32" spans="1:16" s="58" customFormat="1" ht="23.25" customHeight="1" thickBot="1">
      <c r="A32" s="123"/>
      <c r="B32" s="124"/>
      <c r="C32" s="125" t="s">
        <v>94</v>
      </c>
      <c r="D32" s="126"/>
      <c r="E32" s="127"/>
      <c r="F32" s="128"/>
      <c r="G32" s="128"/>
      <c r="H32" s="128"/>
      <c r="I32" s="128">
        <v>1</v>
      </c>
      <c r="J32" s="129">
        <v>2</v>
      </c>
      <c r="K32" s="130">
        <v>3</v>
      </c>
      <c r="L32" s="131"/>
      <c r="M32" s="131"/>
      <c r="N32" s="131"/>
      <c r="O32" s="132"/>
      <c r="P32" s="133"/>
    </row>
    <row r="33" spans="1:16" s="58" customFormat="1" ht="23.25" customHeight="1">
      <c r="A33" s="96" t="s">
        <v>104</v>
      </c>
      <c r="B33" s="83"/>
      <c r="C33" s="96"/>
      <c r="D33" s="91"/>
      <c r="E33" s="98"/>
      <c r="F33" s="98"/>
      <c r="G33" s="98"/>
      <c r="H33" s="98"/>
      <c r="I33" s="98"/>
      <c r="J33" s="98"/>
      <c r="K33" s="56"/>
      <c r="L33" s="98"/>
      <c r="M33" s="98"/>
      <c r="N33" s="98"/>
      <c r="O33" s="98"/>
      <c r="P33" s="98"/>
    </row>
    <row r="34" spans="1:16" s="58" customFormat="1" ht="20.25" customHeight="1">
      <c r="A34" s="96" t="s">
        <v>105</v>
      </c>
      <c r="B34" s="57"/>
      <c r="D34" s="59"/>
      <c r="P34" s="56"/>
    </row>
    <row r="35" spans="1:16" s="58" customFormat="1" ht="20.25" customHeight="1">
      <c r="A35" s="96" t="s">
        <v>106</v>
      </c>
      <c r="B35" s="57"/>
      <c r="D35" s="59"/>
      <c r="P35" s="56"/>
    </row>
    <row r="36" spans="1:16" ht="20.25" customHeight="1">
      <c r="A36" s="55"/>
      <c r="P36" s="55"/>
    </row>
    <row r="37" spans="1:16" ht="20.25" customHeight="1">
      <c r="A37" s="55"/>
      <c r="P37" s="55"/>
    </row>
    <row r="38" spans="1:16" ht="20.25" customHeight="1">
      <c r="A38" s="55"/>
      <c r="P38" s="55"/>
    </row>
    <row r="39" spans="1:16" ht="20.25" customHeight="1">
      <c r="A39" s="55"/>
      <c r="P39" s="55"/>
    </row>
    <row r="40" spans="1:16" ht="20.25" customHeight="1">
      <c r="A40" s="55"/>
      <c r="P40" s="55"/>
    </row>
    <row r="41" spans="1:16" ht="20.25" customHeight="1">
      <c r="A41" s="55"/>
      <c r="P41" s="55"/>
    </row>
    <row r="42" spans="1:16" ht="20.25" customHeight="1">
      <c r="A42" s="55"/>
      <c r="P42" s="55"/>
    </row>
    <row r="43" spans="1:16" ht="20.25" customHeight="1">
      <c r="A43" s="55"/>
      <c r="P43" s="55"/>
    </row>
    <row r="44" spans="1:16" ht="20.25" customHeight="1">
      <c r="A44" s="55"/>
      <c r="P44" s="55"/>
    </row>
    <row r="45" spans="1:16" ht="20.25" customHeight="1">
      <c r="A45" s="55"/>
      <c r="P45" s="55"/>
    </row>
    <row r="46" spans="1:16" ht="20.25" customHeight="1">
      <c r="A46" s="55"/>
      <c r="P46" s="55"/>
    </row>
    <row r="47" spans="1:16" ht="20.25" customHeight="1">
      <c r="A47" s="55"/>
      <c r="P47" s="55"/>
    </row>
    <row r="48" spans="1:16" ht="20.25" customHeight="1">
      <c r="A48" s="55"/>
      <c r="P48" s="55"/>
    </row>
    <row r="49" spans="1:16" ht="20.25" customHeight="1">
      <c r="A49" s="55"/>
      <c r="P49" s="55"/>
    </row>
    <row r="50" spans="1:16" ht="20.25" customHeight="1">
      <c r="A50" s="55"/>
      <c r="P50" s="55"/>
    </row>
    <row r="51" spans="1:16" ht="20.25" customHeight="1">
      <c r="A51" s="55"/>
      <c r="P51" s="55"/>
    </row>
    <row r="52" spans="1:16" ht="20.25" customHeight="1">
      <c r="A52" s="55"/>
      <c r="P52" s="55"/>
    </row>
    <row r="53" spans="1:16" ht="20.25" customHeight="1">
      <c r="A53" s="55"/>
      <c r="P53" s="55"/>
    </row>
    <row r="54" spans="1:16" ht="20.25" customHeight="1">
      <c r="A54" s="55"/>
      <c r="P54" s="55"/>
    </row>
    <row r="55" spans="1:16" ht="20.25" customHeight="1">
      <c r="A55" s="55"/>
      <c r="P55" s="55"/>
    </row>
    <row r="56" spans="1:16" ht="20.25" customHeight="1">
      <c r="A56" s="55"/>
      <c r="P56" s="55"/>
    </row>
    <row r="57" spans="1:16" ht="20.25" customHeight="1">
      <c r="A57" s="55"/>
      <c r="P57" s="55"/>
    </row>
    <row r="58" spans="1:16" ht="20.25" customHeight="1">
      <c r="A58" s="55"/>
      <c r="P58" s="55"/>
    </row>
    <row r="59" spans="1:16" ht="20.25" customHeight="1">
      <c r="A59" s="55"/>
      <c r="P59" s="55"/>
    </row>
    <row r="60" spans="1:16" ht="20.25" customHeight="1">
      <c r="A60" s="55"/>
      <c r="P60" s="55"/>
    </row>
    <row r="61" spans="1:16" ht="20.25" customHeight="1">
      <c r="A61" s="55"/>
      <c r="P61" s="55"/>
    </row>
    <row r="62" spans="1:16" ht="20.25" customHeight="1">
      <c r="A62" s="55"/>
      <c r="P62" s="55"/>
    </row>
    <row r="63" spans="1:16" ht="20.25" customHeight="1">
      <c r="A63" s="55"/>
      <c r="P63" s="55"/>
    </row>
    <row r="64" spans="1:16" ht="20.25" customHeight="1">
      <c r="A64" s="55"/>
      <c r="P64" s="55"/>
    </row>
    <row r="65" spans="1:16" ht="20.25" customHeight="1">
      <c r="A65" s="55"/>
      <c r="P65" s="55"/>
    </row>
    <row r="66" spans="1:16" ht="20.25" customHeight="1">
      <c r="A66" s="55"/>
      <c r="P66" s="55"/>
    </row>
    <row r="67" spans="1:16" ht="20.25" customHeight="1">
      <c r="A67" s="55"/>
      <c r="P67" s="55"/>
    </row>
    <row r="68" spans="1:16" ht="20.25" customHeight="1">
      <c r="A68" s="55"/>
      <c r="P68" s="55"/>
    </row>
    <row r="69" spans="1:16" ht="20.25" customHeight="1">
      <c r="A69" s="55"/>
      <c r="P69" s="55"/>
    </row>
    <row r="70" spans="1:16" ht="20.25" customHeight="1">
      <c r="A70" s="55"/>
      <c r="P70" s="55"/>
    </row>
    <row r="71" spans="1:16" ht="20.25" customHeight="1">
      <c r="A71" s="55"/>
      <c r="P71" s="55"/>
    </row>
    <row r="72" spans="1:16" ht="20.25" customHeight="1">
      <c r="A72" s="55"/>
      <c r="P72" s="55"/>
    </row>
    <row r="73" spans="1:16" ht="20.25" customHeight="1">
      <c r="A73" s="55"/>
      <c r="P73" s="55"/>
    </row>
    <row r="74" spans="1:16" ht="20.25" customHeight="1">
      <c r="A74" s="55"/>
      <c r="P74" s="55"/>
    </row>
    <row r="75" spans="1:16" ht="20.25" customHeight="1">
      <c r="A75" s="55"/>
      <c r="P75" s="55"/>
    </row>
    <row r="76" spans="1:16" ht="20.25" customHeight="1">
      <c r="A76" s="55"/>
      <c r="P76" s="55"/>
    </row>
    <row r="77" spans="1:16" ht="20.25" customHeight="1">
      <c r="A77" s="55"/>
      <c r="P77" s="55"/>
    </row>
    <row r="78" spans="1:16" ht="20.25" customHeight="1">
      <c r="A78" s="55"/>
      <c r="P78" s="55"/>
    </row>
    <row r="79" spans="1:16" ht="20.25" customHeight="1">
      <c r="A79" s="55"/>
      <c r="P79" s="55"/>
    </row>
    <row r="80" ht="20.25" customHeight="1">
      <c r="P80" s="55"/>
    </row>
    <row r="81" ht="20.25" customHeight="1">
      <c r="P81" s="55"/>
    </row>
    <row r="82" ht="20.25" customHeight="1">
      <c r="P82" s="55"/>
    </row>
    <row r="83" ht="20.25" customHeight="1">
      <c r="P83" s="55"/>
    </row>
    <row r="84" ht="20.25" customHeight="1">
      <c r="P84" s="55"/>
    </row>
    <row r="85" ht="20.25" customHeight="1">
      <c r="P85" s="55"/>
    </row>
    <row r="86" ht="20.25" customHeight="1">
      <c r="P86" s="55"/>
    </row>
    <row r="87" ht="20.25" customHeight="1">
      <c r="P87" s="55"/>
    </row>
    <row r="88" ht="20.25" customHeight="1">
      <c r="P88" s="55"/>
    </row>
    <row r="89" ht="20.25" customHeight="1">
      <c r="P89" s="55"/>
    </row>
    <row r="90" ht="20.25" customHeight="1">
      <c r="P90" s="55"/>
    </row>
    <row r="91" ht="20.25" customHeight="1">
      <c r="P91" s="55"/>
    </row>
    <row r="92" ht="20.25" customHeight="1">
      <c r="P92" s="55"/>
    </row>
    <row r="93" ht="20.25" customHeight="1">
      <c r="P93" s="55"/>
    </row>
    <row r="94" ht="20.25" customHeight="1">
      <c r="P94" s="55"/>
    </row>
    <row r="95" ht="20.25" customHeight="1">
      <c r="P95" s="55"/>
    </row>
    <row r="96" ht="20.25" customHeight="1">
      <c r="P96" s="55"/>
    </row>
    <row r="97" ht="20.25" customHeight="1">
      <c r="P97" s="55"/>
    </row>
    <row r="98" ht="20.25" customHeight="1">
      <c r="P98" s="55"/>
    </row>
    <row r="99" ht="20.25" customHeight="1">
      <c r="P99" s="55"/>
    </row>
    <row r="100" ht="20.25" customHeight="1">
      <c r="P100" s="55"/>
    </row>
    <row r="101" ht="20.25" customHeight="1">
      <c r="P101" s="55"/>
    </row>
    <row r="102" ht="20.25" customHeight="1">
      <c r="P102" s="55"/>
    </row>
    <row r="103" ht="20.25" customHeight="1">
      <c r="P103" s="55"/>
    </row>
  </sheetData>
  <sheetProtection/>
  <mergeCells count="17">
    <mergeCell ref="C12:D12"/>
    <mergeCell ref="E3:K3"/>
    <mergeCell ref="L3:P3"/>
    <mergeCell ref="A4:B4"/>
    <mergeCell ref="C4:D4"/>
    <mergeCell ref="C5:D5"/>
    <mergeCell ref="C6:D6"/>
    <mergeCell ref="A13:B13"/>
    <mergeCell ref="A27:B27"/>
    <mergeCell ref="A28:B28"/>
    <mergeCell ref="A29:B29"/>
    <mergeCell ref="A30:B30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SheetLayoutView="100" zoomScalePageLayoutView="0" workbookViewId="0" topLeftCell="A37">
      <selection activeCell="C61" sqref="C61"/>
    </sheetView>
  </sheetViews>
  <sheetFormatPr defaultColWidth="9.125" defaultRowHeight="12.75"/>
  <cols>
    <col min="1" max="1" width="9.125" style="138" customWidth="1"/>
    <col min="2" max="2" width="8.50390625" style="182" customWidth="1"/>
    <col min="3" max="3" width="21.50390625" style="138" customWidth="1"/>
    <col min="4" max="4" width="3.625" style="138" customWidth="1"/>
    <col min="5" max="5" width="4.50390625" style="138" customWidth="1"/>
    <col min="6" max="6" width="4.00390625" style="138" customWidth="1"/>
    <col min="7" max="7" width="5.625" style="138" customWidth="1"/>
    <col min="8" max="8" width="4.50390625" style="138" customWidth="1"/>
    <col min="9" max="10" width="4.625" style="138" customWidth="1"/>
    <col min="11" max="11" width="5.50390625" style="138" customWidth="1"/>
    <col min="12" max="12" width="3.00390625" style="138" customWidth="1"/>
    <col min="13" max="13" width="2.875" style="138" customWidth="1"/>
    <col min="14" max="14" width="3.625" style="138" customWidth="1"/>
    <col min="15" max="15" width="5.00390625" style="184" customWidth="1"/>
    <col min="16" max="18" width="9.125" style="138" customWidth="1"/>
    <col min="19" max="19" width="9.00390625" style="138" customWidth="1"/>
    <col min="20" max="16384" width="9.125" style="138" customWidth="1"/>
  </cols>
  <sheetData>
    <row r="1" spans="1:16" ht="15.75">
      <c r="A1" s="134" t="s">
        <v>107</v>
      </c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6"/>
    </row>
    <row r="2" spans="1:16" ht="13.5" thickBot="1">
      <c r="A2" s="139"/>
      <c r="B2" s="140"/>
      <c r="C2" s="136"/>
      <c r="D2" s="136"/>
      <c r="E2" s="141"/>
      <c r="F2" s="136"/>
      <c r="G2" s="136"/>
      <c r="H2" s="136"/>
      <c r="I2" s="136"/>
      <c r="J2" s="136"/>
      <c r="K2" s="136"/>
      <c r="L2" s="136"/>
      <c r="M2" s="136"/>
      <c r="N2" s="142"/>
      <c r="O2" s="143" t="s">
        <v>108</v>
      </c>
      <c r="P2" s="136"/>
    </row>
    <row r="3" spans="2:16" s="144" customFormat="1" ht="12">
      <c r="B3" s="145" t="s">
        <v>109</v>
      </c>
      <c r="C3" s="1254" t="s">
        <v>110</v>
      </c>
      <c r="D3" s="1256" t="s">
        <v>111</v>
      </c>
      <c r="E3" s="1257"/>
      <c r="F3" s="1217"/>
      <c r="G3" s="1217"/>
      <c r="H3" s="1257"/>
      <c r="I3" s="1258"/>
      <c r="J3" s="1259" t="s">
        <v>112</v>
      </c>
      <c r="K3" s="1260"/>
      <c r="L3" s="1263" t="s">
        <v>113</v>
      </c>
      <c r="M3" s="1217"/>
      <c r="N3" s="1217"/>
      <c r="O3" s="1264"/>
      <c r="P3" s="146"/>
    </row>
    <row r="4" spans="1:16" s="144" customFormat="1" ht="12">
      <c r="A4" s="147" t="s">
        <v>114</v>
      </c>
      <c r="B4" s="148"/>
      <c r="C4" s="1255"/>
      <c r="D4" s="1267" t="s">
        <v>115</v>
      </c>
      <c r="E4" s="1268"/>
      <c r="F4" s="1269" t="s">
        <v>116</v>
      </c>
      <c r="G4" s="1270"/>
      <c r="H4" s="1268" t="s">
        <v>117</v>
      </c>
      <c r="I4" s="1271"/>
      <c r="J4" s="1261"/>
      <c r="K4" s="1262"/>
      <c r="L4" s="1261"/>
      <c r="M4" s="1265"/>
      <c r="N4" s="1265"/>
      <c r="O4" s="1266"/>
      <c r="P4" s="146"/>
    </row>
    <row r="5" spans="1:16" s="144" customFormat="1" ht="22.5" customHeight="1">
      <c r="A5" s="149" t="s">
        <v>118</v>
      </c>
      <c r="B5" s="150" t="s">
        <v>119</v>
      </c>
      <c r="C5" s="151">
        <v>21</v>
      </c>
      <c r="D5" s="1251">
        <v>2168</v>
      </c>
      <c r="E5" s="1205"/>
      <c r="F5" s="1236">
        <v>1136</v>
      </c>
      <c r="G5" s="1236"/>
      <c r="H5" s="1236">
        <v>1032</v>
      </c>
      <c r="I5" s="1252"/>
      <c r="J5" s="1253">
        <v>95</v>
      </c>
      <c r="K5" s="1236"/>
      <c r="L5" s="1241">
        <v>191</v>
      </c>
      <c r="M5" s="1241"/>
      <c r="N5" s="1241"/>
      <c r="O5" s="152" t="s">
        <v>120</v>
      </c>
      <c r="P5" s="146"/>
    </row>
    <row r="6" spans="1:16" s="144" customFormat="1" ht="22.5" customHeight="1">
      <c r="A6" s="80">
        <v>19</v>
      </c>
      <c r="B6" s="150" t="s">
        <v>121</v>
      </c>
      <c r="C6" s="151">
        <v>18</v>
      </c>
      <c r="D6" s="1251">
        <v>2108</v>
      </c>
      <c r="E6" s="1205"/>
      <c r="F6" s="1236">
        <v>1084</v>
      </c>
      <c r="G6" s="1236"/>
      <c r="H6" s="1236">
        <v>1024</v>
      </c>
      <c r="I6" s="1252"/>
      <c r="J6" s="1253">
        <v>93</v>
      </c>
      <c r="K6" s="1236"/>
      <c r="L6" s="1241">
        <v>168</v>
      </c>
      <c r="M6" s="1241"/>
      <c r="N6" s="1241"/>
      <c r="O6" s="152"/>
      <c r="P6" s="146"/>
    </row>
    <row r="7" spans="1:16" s="144" customFormat="1" ht="22.5" customHeight="1">
      <c r="A7" s="80">
        <v>20</v>
      </c>
      <c r="B7" s="150" t="s">
        <v>122</v>
      </c>
      <c r="C7" s="151">
        <v>18</v>
      </c>
      <c r="D7" s="1251">
        <v>2072</v>
      </c>
      <c r="E7" s="1205"/>
      <c r="F7" s="1236">
        <v>1054</v>
      </c>
      <c r="G7" s="1236"/>
      <c r="H7" s="1236">
        <v>1018</v>
      </c>
      <c r="I7" s="1252"/>
      <c r="J7" s="1253">
        <v>89</v>
      </c>
      <c r="K7" s="1236"/>
      <c r="L7" s="1241">
        <v>171</v>
      </c>
      <c r="M7" s="1241"/>
      <c r="N7" s="1241"/>
      <c r="O7" s="152"/>
      <c r="P7" s="146"/>
    </row>
    <row r="8" spans="1:16" s="144" customFormat="1" ht="22.5" customHeight="1">
      <c r="A8" s="80">
        <v>21</v>
      </c>
      <c r="B8" s="150" t="s">
        <v>123</v>
      </c>
      <c r="C8" s="151">
        <v>18</v>
      </c>
      <c r="D8" s="1251">
        <v>2072</v>
      </c>
      <c r="E8" s="1205"/>
      <c r="F8" s="1236">
        <v>1040</v>
      </c>
      <c r="G8" s="1236"/>
      <c r="H8" s="1236">
        <v>1032</v>
      </c>
      <c r="I8" s="1252"/>
      <c r="J8" s="1253">
        <v>90</v>
      </c>
      <c r="K8" s="1236"/>
      <c r="L8" s="1241">
        <v>204</v>
      </c>
      <c r="M8" s="1241"/>
      <c r="N8" s="1241"/>
      <c r="O8" s="153" t="s">
        <v>125</v>
      </c>
      <c r="P8" s="146"/>
    </row>
    <row r="9" spans="1:16" s="144" customFormat="1" ht="22.5" customHeight="1">
      <c r="A9" s="80">
        <v>22</v>
      </c>
      <c r="B9" s="150" t="s">
        <v>67</v>
      </c>
      <c r="C9" s="151">
        <v>18</v>
      </c>
      <c r="D9" s="1251">
        <v>2023</v>
      </c>
      <c r="E9" s="1205"/>
      <c r="F9" s="1236">
        <v>1028</v>
      </c>
      <c r="G9" s="1236"/>
      <c r="H9" s="1236">
        <v>995</v>
      </c>
      <c r="I9" s="1252"/>
      <c r="J9" s="1253">
        <v>90</v>
      </c>
      <c r="K9" s="1236"/>
      <c r="L9" s="1241">
        <v>207</v>
      </c>
      <c r="M9" s="1241"/>
      <c r="N9" s="1241"/>
      <c r="O9" s="152" t="s">
        <v>126</v>
      </c>
      <c r="P9" s="146"/>
    </row>
    <row r="10" spans="1:16" s="144" customFormat="1" ht="22.5" customHeight="1">
      <c r="A10" s="80">
        <v>23</v>
      </c>
      <c r="B10" s="150" t="s">
        <v>127</v>
      </c>
      <c r="C10" s="151">
        <v>18</v>
      </c>
      <c r="D10" s="1251">
        <v>2081</v>
      </c>
      <c r="E10" s="1205"/>
      <c r="F10" s="1236">
        <v>1051</v>
      </c>
      <c r="G10" s="1236"/>
      <c r="H10" s="1236">
        <v>1030</v>
      </c>
      <c r="I10" s="1252"/>
      <c r="J10" s="1253">
        <v>90</v>
      </c>
      <c r="K10" s="1236"/>
      <c r="L10" s="1241">
        <v>213</v>
      </c>
      <c r="M10" s="1241"/>
      <c r="N10" s="1241"/>
      <c r="O10" s="152" t="s">
        <v>128</v>
      </c>
      <c r="P10" s="146"/>
    </row>
    <row r="11" spans="1:16" s="144" customFormat="1" ht="24" customHeight="1">
      <c r="A11" s="80">
        <v>24</v>
      </c>
      <c r="B11" s="150" t="s">
        <v>69</v>
      </c>
      <c r="C11" s="151">
        <v>18</v>
      </c>
      <c r="D11" s="1243">
        <v>2134</v>
      </c>
      <c r="E11" s="1244"/>
      <c r="F11" s="1236">
        <v>1096</v>
      </c>
      <c r="G11" s="1232"/>
      <c r="H11" s="1236">
        <v>1038</v>
      </c>
      <c r="I11" s="1238"/>
      <c r="J11" s="1236">
        <v>91</v>
      </c>
      <c r="K11" s="1232"/>
      <c r="L11" s="1241">
        <v>220</v>
      </c>
      <c r="M11" s="1232"/>
      <c r="N11" s="1232"/>
      <c r="O11" s="152" t="s">
        <v>129</v>
      </c>
      <c r="P11" s="146"/>
    </row>
    <row r="12" spans="1:16" s="144" customFormat="1" ht="24" customHeight="1">
      <c r="A12" s="80">
        <v>25</v>
      </c>
      <c r="B12" s="150" t="s">
        <v>70</v>
      </c>
      <c r="C12" s="151">
        <v>18</v>
      </c>
      <c r="D12" s="1243">
        <v>2079</v>
      </c>
      <c r="E12" s="1244"/>
      <c r="F12" s="1236">
        <v>1062</v>
      </c>
      <c r="G12" s="1232"/>
      <c r="H12" s="1236">
        <v>1017</v>
      </c>
      <c r="I12" s="1238"/>
      <c r="J12" s="1236">
        <v>91</v>
      </c>
      <c r="K12" s="1232"/>
      <c r="L12" s="1241">
        <v>215</v>
      </c>
      <c r="M12" s="1232"/>
      <c r="N12" s="1232"/>
      <c r="O12" s="152" t="s">
        <v>130</v>
      </c>
      <c r="P12" s="146"/>
    </row>
    <row r="13" spans="1:16" s="144" customFormat="1" ht="24" customHeight="1">
      <c r="A13" s="80">
        <v>26</v>
      </c>
      <c r="B13" s="150" t="s">
        <v>71</v>
      </c>
      <c r="C13" s="151">
        <v>18</v>
      </c>
      <c r="D13" s="1243">
        <v>2065</v>
      </c>
      <c r="E13" s="1244"/>
      <c r="F13" s="1236">
        <v>1032</v>
      </c>
      <c r="G13" s="1232"/>
      <c r="H13" s="1236">
        <v>1033</v>
      </c>
      <c r="I13" s="1238"/>
      <c r="J13" s="1236">
        <v>91</v>
      </c>
      <c r="K13" s="1232"/>
      <c r="L13" s="1241">
        <v>215</v>
      </c>
      <c r="M13" s="1232"/>
      <c r="N13" s="1232"/>
      <c r="O13" s="153" t="s">
        <v>124</v>
      </c>
      <c r="P13" s="146"/>
    </row>
    <row r="14" spans="1:16" s="144" customFormat="1" ht="24" customHeight="1">
      <c r="A14" s="80">
        <v>27</v>
      </c>
      <c r="B14" s="150" t="s">
        <v>72</v>
      </c>
      <c r="C14" s="151">
        <v>18</v>
      </c>
      <c r="D14" s="1243">
        <v>1972</v>
      </c>
      <c r="E14" s="1244"/>
      <c r="F14" s="1236">
        <v>965</v>
      </c>
      <c r="G14" s="1232"/>
      <c r="H14" s="1236">
        <v>1007</v>
      </c>
      <c r="I14" s="1238"/>
      <c r="J14" s="1236">
        <v>87</v>
      </c>
      <c r="K14" s="1232"/>
      <c r="L14" s="1241">
        <v>199</v>
      </c>
      <c r="M14" s="1232"/>
      <c r="N14" s="1232"/>
      <c r="O14" s="152" t="s">
        <v>131</v>
      </c>
      <c r="P14" s="146"/>
    </row>
    <row r="15" spans="1:16" s="144" customFormat="1" ht="24" customHeight="1">
      <c r="A15" s="80">
        <v>28</v>
      </c>
      <c r="B15" s="150" t="s">
        <v>73</v>
      </c>
      <c r="C15" s="151">
        <v>15</v>
      </c>
      <c r="D15" s="1243">
        <v>1415</v>
      </c>
      <c r="E15" s="1244"/>
      <c r="F15" s="1236">
        <v>691</v>
      </c>
      <c r="G15" s="1232"/>
      <c r="H15" s="1236">
        <v>724</v>
      </c>
      <c r="I15" s="1238"/>
      <c r="J15" s="1236">
        <v>66</v>
      </c>
      <c r="K15" s="1232"/>
      <c r="L15" s="1241">
        <v>160</v>
      </c>
      <c r="M15" s="1232"/>
      <c r="N15" s="1232"/>
      <c r="O15" s="152" t="s">
        <v>132</v>
      </c>
      <c r="P15" s="146"/>
    </row>
    <row r="16" spans="1:16" s="144" customFormat="1" ht="24" customHeight="1">
      <c r="A16" s="85">
        <v>29</v>
      </c>
      <c r="B16" s="150" t="s">
        <v>74</v>
      </c>
      <c r="C16" s="155">
        <v>14</v>
      </c>
      <c r="D16" s="1245" t="s">
        <v>133</v>
      </c>
      <c r="E16" s="1246"/>
      <c r="F16" s="1246"/>
      <c r="G16" s="1246"/>
      <c r="H16" s="1246"/>
      <c r="I16" s="1247"/>
      <c r="J16" s="1248">
        <v>104</v>
      </c>
      <c r="K16" s="1249"/>
      <c r="L16" s="1250">
        <v>305</v>
      </c>
      <c r="M16" s="1249"/>
      <c r="N16" s="1249"/>
      <c r="O16" s="156" t="s">
        <v>134</v>
      </c>
      <c r="P16" s="146"/>
    </row>
    <row r="17" spans="1:16" s="144" customFormat="1" ht="20.25" customHeight="1">
      <c r="A17" s="1223" t="s">
        <v>135</v>
      </c>
      <c r="B17" s="1240"/>
      <c r="C17" s="157" t="s">
        <v>136</v>
      </c>
      <c r="D17" s="1242">
        <v>85</v>
      </c>
      <c r="E17" s="1231"/>
      <c r="F17" s="1226">
        <v>40</v>
      </c>
      <c r="G17" s="1226"/>
      <c r="H17" s="1226">
        <v>45</v>
      </c>
      <c r="I17" s="1227"/>
      <c r="J17" s="1205">
        <v>4</v>
      </c>
      <c r="K17" s="1205"/>
      <c r="L17" s="1241">
        <v>11</v>
      </c>
      <c r="M17" s="1232"/>
      <c r="N17" s="1232"/>
      <c r="O17" s="152"/>
      <c r="P17" s="146"/>
    </row>
    <row r="18" spans="1:16" s="144" customFormat="1" ht="20.25" customHeight="1">
      <c r="A18" s="158"/>
      <c r="B18" s="159"/>
      <c r="C18" s="160" t="s">
        <v>137</v>
      </c>
      <c r="D18" s="1237">
        <v>137</v>
      </c>
      <c r="E18" s="1232"/>
      <c r="F18" s="1206">
        <v>77</v>
      </c>
      <c r="G18" s="1206"/>
      <c r="H18" s="1232">
        <v>60</v>
      </c>
      <c r="I18" s="1238"/>
      <c r="J18" s="1205">
        <v>6</v>
      </c>
      <c r="K18" s="1205"/>
      <c r="L18" s="1206">
        <v>16</v>
      </c>
      <c r="M18" s="1206"/>
      <c r="N18" s="1206"/>
      <c r="O18" s="152"/>
      <c r="P18" s="161"/>
    </row>
    <row r="19" spans="1:16" s="144" customFormat="1" ht="20.25" customHeight="1">
      <c r="A19" s="158"/>
      <c r="B19" s="159"/>
      <c r="C19" s="160" t="s">
        <v>138</v>
      </c>
      <c r="D19" s="1237">
        <v>50</v>
      </c>
      <c r="E19" s="1232"/>
      <c r="F19" s="1206">
        <v>24</v>
      </c>
      <c r="G19" s="1206"/>
      <c r="H19" s="1232">
        <v>26</v>
      </c>
      <c r="I19" s="1238"/>
      <c r="J19" s="1205">
        <v>3</v>
      </c>
      <c r="K19" s="1205"/>
      <c r="L19" s="1206">
        <v>6</v>
      </c>
      <c r="M19" s="1206"/>
      <c r="N19" s="1206"/>
      <c r="O19" s="152"/>
      <c r="P19" s="161"/>
    </row>
    <row r="20" spans="1:16" s="144" customFormat="1" ht="20.25" customHeight="1">
      <c r="A20" s="158"/>
      <c r="B20" s="159"/>
      <c r="C20" s="160" t="s">
        <v>139</v>
      </c>
      <c r="D20" s="1237">
        <v>71</v>
      </c>
      <c r="E20" s="1232"/>
      <c r="F20" s="1206">
        <v>35</v>
      </c>
      <c r="G20" s="1206"/>
      <c r="H20" s="1232">
        <v>36</v>
      </c>
      <c r="I20" s="1238"/>
      <c r="J20" s="1205">
        <v>4</v>
      </c>
      <c r="K20" s="1205"/>
      <c r="L20" s="1206">
        <v>10</v>
      </c>
      <c r="M20" s="1206"/>
      <c r="N20" s="1206"/>
      <c r="O20" s="152"/>
      <c r="P20" s="161"/>
    </row>
    <row r="21" spans="1:16" s="144" customFormat="1" ht="20.25" customHeight="1">
      <c r="A21" s="158"/>
      <c r="B21" s="159"/>
      <c r="C21" s="160" t="s">
        <v>140</v>
      </c>
      <c r="D21" s="1237">
        <v>31</v>
      </c>
      <c r="E21" s="1232"/>
      <c r="F21" s="1206">
        <v>18</v>
      </c>
      <c r="G21" s="1206"/>
      <c r="H21" s="1232">
        <v>13</v>
      </c>
      <c r="I21" s="1238"/>
      <c r="J21" s="1205">
        <v>3</v>
      </c>
      <c r="K21" s="1205"/>
      <c r="L21" s="1241">
        <v>7</v>
      </c>
      <c r="M21" s="1232"/>
      <c r="N21" s="1232"/>
      <c r="O21" s="152" t="s">
        <v>141</v>
      </c>
      <c r="P21" s="161"/>
    </row>
    <row r="22" spans="1:16" s="144" customFormat="1" ht="20.25" customHeight="1">
      <c r="A22" s="158"/>
      <c r="B22" s="159"/>
      <c r="C22" s="160" t="s">
        <v>142</v>
      </c>
      <c r="D22" s="1237">
        <v>67</v>
      </c>
      <c r="E22" s="1232"/>
      <c r="F22" s="1206">
        <v>32</v>
      </c>
      <c r="G22" s="1206"/>
      <c r="H22" s="1232">
        <v>35</v>
      </c>
      <c r="I22" s="1238"/>
      <c r="J22" s="1205">
        <v>3</v>
      </c>
      <c r="K22" s="1205"/>
      <c r="L22" s="1241">
        <v>8</v>
      </c>
      <c r="M22" s="1232"/>
      <c r="N22" s="1232"/>
      <c r="O22" s="152"/>
      <c r="P22" s="161"/>
    </row>
    <row r="23" spans="1:16" s="144" customFormat="1" ht="20.25" customHeight="1">
      <c r="A23" s="158"/>
      <c r="B23" s="159"/>
      <c r="C23" s="160" t="s">
        <v>143</v>
      </c>
      <c r="D23" s="1237">
        <v>46</v>
      </c>
      <c r="E23" s="1232"/>
      <c r="F23" s="1206">
        <v>22</v>
      </c>
      <c r="G23" s="1206"/>
      <c r="H23" s="1232">
        <v>24</v>
      </c>
      <c r="I23" s="1238"/>
      <c r="J23" s="1205">
        <v>3</v>
      </c>
      <c r="K23" s="1205"/>
      <c r="L23" s="1206">
        <v>6</v>
      </c>
      <c r="M23" s="1206"/>
      <c r="N23" s="1206"/>
      <c r="O23" s="152"/>
      <c r="P23" s="161"/>
    </row>
    <row r="24" spans="1:16" s="144" customFormat="1" ht="20.25" customHeight="1">
      <c r="A24" s="158"/>
      <c r="B24" s="159"/>
      <c r="C24" s="160" t="s">
        <v>144</v>
      </c>
      <c r="D24" s="1237">
        <v>27</v>
      </c>
      <c r="E24" s="1232"/>
      <c r="F24" s="1206">
        <v>15</v>
      </c>
      <c r="G24" s="1206"/>
      <c r="H24" s="1232">
        <v>12</v>
      </c>
      <c r="I24" s="1238"/>
      <c r="J24" s="1205">
        <v>3</v>
      </c>
      <c r="K24" s="1205"/>
      <c r="L24" s="1206">
        <v>5</v>
      </c>
      <c r="M24" s="1206"/>
      <c r="N24" s="1206"/>
      <c r="O24" s="152"/>
      <c r="P24" s="161"/>
    </row>
    <row r="25" spans="1:16" s="144" customFormat="1" ht="20.25" customHeight="1">
      <c r="A25" s="158"/>
      <c r="B25" s="159"/>
      <c r="C25" s="162" t="s">
        <v>145</v>
      </c>
      <c r="D25" s="1237">
        <v>87</v>
      </c>
      <c r="E25" s="1232"/>
      <c r="F25" s="1206">
        <v>46</v>
      </c>
      <c r="G25" s="1206"/>
      <c r="H25" s="1232">
        <v>41</v>
      </c>
      <c r="I25" s="1238"/>
      <c r="J25" s="1205">
        <v>5</v>
      </c>
      <c r="K25" s="1205"/>
      <c r="L25" s="1206">
        <v>11</v>
      </c>
      <c r="M25" s="1206"/>
      <c r="N25" s="1206"/>
      <c r="O25" s="152"/>
      <c r="P25" s="161"/>
    </row>
    <row r="26" spans="1:16" s="144" customFormat="1" ht="20.25" customHeight="1">
      <c r="A26" s="158"/>
      <c r="B26" s="163"/>
      <c r="C26" s="164" t="s">
        <v>146</v>
      </c>
      <c r="D26" s="1237">
        <v>54</v>
      </c>
      <c r="E26" s="1232"/>
      <c r="F26" s="1206">
        <v>29</v>
      </c>
      <c r="G26" s="1206"/>
      <c r="H26" s="1232">
        <v>25</v>
      </c>
      <c r="I26" s="1238"/>
      <c r="J26" s="1239">
        <v>3</v>
      </c>
      <c r="K26" s="1239"/>
      <c r="L26" s="1206">
        <v>7</v>
      </c>
      <c r="M26" s="1206"/>
      <c r="N26" s="1206"/>
      <c r="O26" s="152"/>
      <c r="P26" s="161"/>
    </row>
    <row r="27" spans="1:16" s="144" customFormat="1" ht="20.25" customHeight="1">
      <c r="A27" s="1223" t="s">
        <v>147</v>
      </c>
      <c r="B27" s="1240"/>
      <c r="C27" s="165" t="s">
        <v>148</v>
      </c>
      <c r="D27" s="1225">
        <v>202</v>
      </c>
      <c r="E27" s="1226"/>
      <c r="F27" s="1226">
        <v>97</v>
      </c>
      <c r="G27" s="1226"/>
      <c r="H27" s="1226">
        <v>105</v>
      </c>
      <c r="I27" s="1227"/>
      <c r="J27" s="1205">
        <v>9</v>
      </c>
      <c r="K27" s="1205"/>
      <c r="L27" s="1226">
        <v>14</v>
      </c>
      <c r="M27" s="1226"/>
      <c r="N27" s="1226"/>
      <c r="O27" s="166"/>
      <c r="P27" s="161"/>
    </row>
    <row r="28" spans="1:16" s="144" customFormat="1" ht="33.75" customHeight="1">
      <c r="A28" s="161"/>
      <c r="B28" s="159"/>
      <c r="C28" s="167" t="s">
        <v>149</v>
      </c>
      <c r="D28" s="1237">
        <v>89</v>
      </c>
      <c r="E28" s="1232"/>
      <c r="F28" s="1206">
        <v>42</v>
      </c>
      <c r="G28" s="1206"/>
      <c r="H28" s="1164">
        <v>47</v>
      </c>
      <c r="I28" s="1233"/>
      <c r="J28" s="1205">
        <v>3</v>
      </c>
      <c r="K28" s="1205"/>
      <c r="L28" s="1206">
        <v>7</v>
      </c>
      <c r="M28" s="1206"/>
      <c r="N28" s="1206"/>
      <c r="O28" s="152"/>
      <c r="P28" s="161"/>
    </row>
    <row r="29" spans="1:16" s="144" customFormat="1" ht="33.75" customHeight="1">
      <c r="A29" s="161"/>
      <c r="B29" s="158"/>
      <c r="C29" s="168" t="s">
        <v>150</v>
      </c>
      <c r="D29" s="1232">
        <v>86</v>
      </c>
      <c r="E29" s="1232"/>
      <c r="F29" s="1206">
        <v>44</v>
      </c>
      <c r="G29" s="1206"/>
      <c r="H29" s="1164">
        <v>42</v>
      </c>
      <c r="I29" s="1233"/>
      <c r="J29" s="1205">
        <v>3</v>
      </c>
      <c r="K29" s="1205"/>
      <c r="L29" s="1206">
        <v>6</v>
      </c>
      <c r="M29" s="1206"/>
      <c r="N29" s="1206"/>
      <c r="O29" s="169"/>
      <c r="P29" s="161"/>
    </row>
    <row r="30" spans="1:16" s="144" customFormat="1" ht="33.75" customHeight="1" thickBot="1">
      <c r="A30" s="161"/>
      <c r="B30" s="158"/>
      <c r="C30" s="168" t="s">
        <v>151</v>
      </c>
      <c r="D30" s="1234">
        <v>176</v>
      </c>
      <c r="E30" s="1211"/>
      <c r="F30" s="1211">
        <v>88</v>
      </c>
      <c r="G30" s="1211"/>
      <c r="H30" s="1211">
        <v>88</v>
      </c>
      <c r="I30" s="1235"/>
      <c r="J30" s="1236">
        <v>7</v>
      </c>
      <c r="K30" s="1236"/>
      <c r="L30" s="1232">
        <v>9</v>
      </c>
      <c r="M30" s="1232"/>
      <c r="N30" s="1232"/>
      <c r="O30" s="152"/>
      <c r="P30" s="161"/>
    </row>
    <row r="31" spans="1:16" s="144" customFormat="1" ht="33.75" customHeight="1">
      <c r="A31" s="1214" t="s">
        <v>152</v>
      </c>
      <c r="B31" s="1215"/>
      <c r="C31" s="171" t="s">
        <v>96</v>
      </c>
      <c r="D31" s="1216" t="s">
        <v>153</v>
      </c>
      <c r="E31" s="1217"/>
      <c r="F31" s="1217"/>
      <c r="G31" s="1217"/>
      <c r="H31" s="1217"/>
      <c r="I31" s="1218"/>
      <c r="J31" s="1219">
        <v>9</v>
      </c>
      <c r="K31" s="1220"/>
      <c r="L31" s="1221">
        <v>53</v>
      </c>
      <c r="M31" s="1222"/>
      <c r="N31" s="1222"/>
      <c r="O31" s="172" t="s">
        <v>154</v>
      </c>
      <c r="P31" s="161"/>
    </row>
    <row r="32" spans="1:16" s="144" customFormat="1" ht="20.25" customHeight="1">
      <c r="A32" s="1223" t="s">
        <v>155</v>
      </c>
      <c r="B32" s="1224"/>
      <c r="C32" s="165" t="s">
        <v>156</v>
      </c>
      <c r="D32" s="1225">
        <v>258</v>
      </c>
      <c r="E32" s="1226"/>
      <c r="F32" s="1226">
        <v>132</v>
      </c>
      <c r="G32" s="1226"/>
      <c r="H32" s="1226">
        <v>126</v>
      </c>
      <c r="I32" s="1227"/>
      <c r="J32" s="1228">
        <v>10</v>
      </c>
      <c r="K32" s="1229"/>
      <c r="L32" s="1230">
        <v>18</v>
      </c>
      <c r="M32" s="1231"/>
      <c r="N32" s="1231"/>
      <c r="O32" s="166"/>
      <c r="P32" s="161"/>
    </row>
    <row r="33" spans="1:16" s="144" customFormat="1" ht="20.25" customHeight="1">
      <c r="A33" s="1212"/>
      <c r="B33" s="1213"/>
      <c r="C33" s="167" t="s">
        <v>98</v>
      </c>
      <c r="D33" s="1202" t="s">
        <v>157</v>
      </c>
      <c r="E33" s="1203"/>
      <c r="F33" s="1203"/>
      <c r="G33" s="1203"/>
      <c r="H33" s="1203"/>
      <c r="I33" s="1204"/>
      <c r="J33" s="1205">
        <v>10</v>
      </c>
      <c r="K33" s="1205"/>
      <c r="L33" s="1206">
        <v>37</v>
      </c>
      <c r="M33" s="1206"/>
      <c r="N33" s="1206"/>
      <c r="O33" s="152"/>
      <c r="P33" s="161"/>
    </row>
    <row r="34" spans="1:16" s="144" customFormat="1" ht="20.25" customHeight="1">
      <c r="A34" s="161"/>
      <c r="B34" s="159"/>
      <c r="C34" s="167" t="s">
        <v>158</v>
      </c>
      <c r="D34" s="1202" t="s">
        <v>159</v>
      </c>
      <c r="E34" s="1203"/>
      <c r="F34" s="1203"/>
      <c r="G34" s="1203"/>
      <c r="H34" s="1203"/>
      <c r="I34" s="1204"/>
      <c r="J34" s="1205">
        <v>10</v>
      </c>
      <c r="K34" s="1205"/>
      <c r="L34" s="1206">
        <v>26</v>
      </c>
      <c r="M34" s="1206"/>
      <c r="N34" s="1206"/>
      <c r="O34" s="152"/>
      <c r="P34" s="161"/>
    </row>
    <row r="35" spans="1:16" s="144" customFormat="1" ht="20.25" customHeight="1">
      <c r="A35" s="161"/>
      <c r="B35" s="158"/>
      <c r="C35" s="167" t="s">
        <v>160</v>
      </c>
      <c r="D35" s="1202" t="s">
        <v>161</v>
      </c>
      <c r="E35" s="1203"/>
      <c r="F35" s="1203"/>
      <c r="G35" s="1203"/>
      <c r="H35" s="1203"/>
      <c r="I35" s="1204"/>
      <c r="J35" s="1205">
        <v>3</v>
      </c>
      <c r="K35" s="1205"/>
      <c r="L35" s="1206">
        <v>28</v>
      </c>
      <c r="M35" s="1206"/>
      <c r="N35" s="1206"/>
      <c r="O35" s="169"/>
      <c r="P35" s="161"/>
    </row>
    <row r="36" spans="1:16" s="144" customFormat="1" ht="27" thickBot="1">
      <c r="A36" s="170"/>
      <c r="B36" s="173"/>
      <c r="C36" s="174" t="s">
        <v>162</v>
      </c>
      <c r="D36" s="1207" t="s">
        <v>163</v>
      </c>
      <c r="E36" s="1208"/>
      <c r="F36" s="1208"/>
      <c r="G36" s="1208"/>
      <c r="H36" s="1208"/>
      <c r="I36" s="1209"/>
      <c r="J36" s="1210">
        <v>3</v>
      </c>
      <c r="K36" s="1210"/>
      <c r="L36" s="1211">
        <v>20</v>
      </c>
      <c r="M36" s="1211"/>
      <c r="N36" s="1211"/>
      <c r="O36" s="175"/>
      <c r="P36" s="161"/>
    </row>
    <row r="37" spans="1:16" ht="15" customHeight="1">
      <c r="A37" s="176" t="s">
        <v>164</v>
      </c>
      <c r="B37" s="177"/>
      <c r="C37" s="178"/>
      <c r="D37" s="178"/>
      <c r="E37" s="179"/>
      <c r="F37" s="179"/>
      <c r="G37" s="179"/>
      <c r="H37" s="178"/>
      <c r="I37" s="179"/>
      <c r="J37" s="179"/>
      <c r="K37" s="179"/>
      <c r="L37" s="179"/>
      <c r="M37" s="179"/>
      <c r="N37" s="179"/>
      <c r="O37" s="180"/>
      <c r="P37" s="136"/>
    </row>
    <row r="38" spans="1:16" ht="15" customHeight="1">
      <c r="A38" s="179" t="s">
        <v>165</v>
      </c>
      <c r="B38" s="181"/>
      <c r="C38" s="179"/>
      <c r="D38" s="179"/>
      <c r="E38" s="178"/>
      <c r="F38" s="179"/>
      <c r="G38" s="179"/>
      <c r="H38" s="178"/>
      <c r="I38" s="179"/>
      <c r="J38" s="179"/>
      <c r="K38" s="179"/>
      <c r="L38" s="179"/>
      <c r="M38" s="179"/>
      <c r="N38" s="179"/>
      <c r="O38" s="180"/>
      <c r="P38" s="136"/>
    </row>
    <row r="39" spans="6:7" ht="15" customHeight="1">
      <c r="F39" s="183"/>
      <c r="G39" s="183"/>
    </row>
    <row r="40" spans="6:7" ht="15" customHeight="1">
      <c r="F40" s="183"/>
      <c r="G40" s="183"/>
    </row>
    <row r="41" spans="6:7" ht="12">
      <c r="F41" s="183"/>
      <c r="G41" s="183"/>
    </row>
    <row r="42" spans="6:7" ht="12">
      <c r="F42" s="183"/>
      <c r="G42" s="183"/>
    </row>
    <row r="43" spans="6:7" ht="12">
      <c r="F43" s="183"/>
      <c r="G43" s="183"/>
    </row>
    <row r="44" spans="6:7" ht="12">
      <c r="F44" s="183"/>
      <c r="G44" s="183"/>
    </row>
    <row r="45" spans="6:7" ht="12">
      <c r="F45" s="183"/>
      <c r="G45" s="183"/>
    </row>
    <row r="46" spans="6:7" ht="12">
      <c r="F46" s="183"/>
      <c r="G46" s="183"/>
    </row>
    <row r="47" spans="6:7" ht="12">
      <c r="F47" s="183"/>
      <c r="G47" s="183"/>
    </row>
    <row r="48" spans="6:7" ht="12">
      <c r="F48" s="183"/>
      <c r="G48" s="183"/>
    </row>
    <row r="49" spans="6:7" ht="12">
      <c r="F49" s="183"/>
      <c r="G49" s="183"/>
    </row>
    <row r="50" spans="6:7" ht="12">
      <c r="F50" s="183"/>
      <c r="G50" s="183"/>
    </row>
  </sheetData>
  <sheetProtection/>
  <mergeCells count="160">
    <mergeCell ref="C3:C4"/>
    <mergeCell ref="D3:I3"/>
    <mergeCell ref="J3:K4"/>
    <mergeCell ref="L3:O4"/>
    <mergeCell ref="D4:E4"/>
    <mergeCell ref="F4:G4"/>
    <mergeCell ref="H4:I4"/>
    <mergeCell ref="D5:E5"/>
    <mergeCell ref="F5:G5"/>
    <mergeCell ref="H5:I5"/>
    <mergeCell ref="J5:K5"/>
    <mergeCell ref="L5:N5"/>
    <mergeCell ref="D6:E6"/>
    <mergeCell ref="F6:G6"/>
    <mergeCell ref="H6:I6"/>
    <mergeCell ref="J6:K6"/>
    <mergeCell ref="L6:N6"/>
    <mergeCell ref="D7:E7"/>
    <mergeCell ref="F7:G7"/>
    <mergeCell ref="H7:I7"/>
    <mergeCell ref="J7:K7"/>
    <mergeCell ref="L7:N7"/>
    <mergeCell ref="D8:E8"/>
    <mergeCell ref="F8:G8"/>
    <mergeCell ref="H8:I8"/>
    <mergeCell ref="J8:K8"/>
    <mergeCell ref="L8:N8"/>
    <mergeCell ref="D9:E9"/>
    <mergeCell ref="F9:G9"/>
    <mergeCell ref="H9:I9"/>
    <mergeCell ref="J9:K9"/>
    <mergeCell ref="L9:N9"/>
    <mergeCell ref="D10:E10"/>
    <mergeCell ref="F10:G10"/>
    <mergeCell ref="H10:I10"/>
    <mergeCell ref="J10:K10"/>
    <mergeCell ref="L10:N10"/>
    <mergeCell ref="D11:E11"/>
    <mergeCell ref="F11:G11"/>
    <mergeCell ref="H11:I11"/>
    <mergeCell ref="J11:K11"/>
    <mergeCell ref="L11:N11"/>
    <mergeCell ref="D12:E12"/>
    <mergeCell ref="F12:G12"/>
    <mergeCell ref="H12:I12"/>
    <mergeCell ref="J12:K12"/>
    <mergeCell ref="L12:N12"/>
    <mergeCell ref="D13:E13"/>
    <mergeCell ref="F13:G13"/>
    <mergeCell ref="H13:I13"/>
    <mergeCell ref="J13:K13"/>
    <mergeCell ref="L13:N13"/>
    <mergeCell ref="D14:E14"/>
    <mergeCell ref="F14:G14"/>
    <mergeCell ref="H14:I14"/>
    <mergeCell ref="J14:K14"/>
    <mergeCell ref="L14:N14"/>
    <mergeCell ref="D15:E15"/>
    <mergeCell ref="F15:G15"/>
    <mergeCell ref="H15:I15"/>
    <mergeCell ref="J15:K15"/>
    <mergeCell ref="L15:N15"/>
    <mergeCell ref="D16:I16"/>
    <mergeCell ref="J16:K16"/>
    <mergeCell ref="L16:N16"/>
    <mergeCell ref="A17:B17"/>
    <mergeCell ref="D17:E17"/>
    <mergeCell ref="F17:G17"/>
    <mergeCell ref="H17:I17"/>
    <mergeCell ref="J17:K17"/>
    <mergeCell ref="L17:N17"/>
    <mergeCell ref="D18:E18"/>
    <mergeCell ref="F18:G18"/>
    <mergeCell ref="H18:I18"/>
    <mergeCell ref="J18:K18"/>
    <mergeCell ref="L18:N18"/>
    <mergeCell ref="D19:E19"/>
    <mergeCell ref="F19:G19"/>
    <mergeCell ref="H19:I19"/>
    <mergeCell ref="J19:K19"/>
    <mergeCell ref="L19:N19"/>
    <mergeCell ref="D20:E20"/>
    <mergeCell ref="F20:G20"/>
    <mergeCell ref="H20:I20"/>
    <mergeCell ref="J20:K20"/>
    <mergeCell ref="L20:N20"/>
    <mergeCell ref="D21:E21"/>
    <mergeCell ref="F21:G21"/>
    <mergeCell ref="H21:I21"/>
    <mergeCell ref="J21:K21"/>
    <mergeCell ref="L21:N21"/>
    <mergeCell ref="D22:E22"/>
    <mergeCell ref="F22:G22"/>
    <mergeCell ref="H22:I22"/>
    <mergeCell ref="J22:K22"/>
    <mergeCell ref="L22:N22"/>
    <mergeCell ref="D23:E23"/>
    <mergeCell ref="F23:G23"/>
    <mergeCell ref="H23:I23"/>
    <mergeCell ref="J23:K23"/>
    <mergeCell ref="L23:N23"/>
    <mergeCell ref="D24:E24"/>
    <mergeCell ref="F24:G24"/>
    <mergeCell ref="H24:I24"/>
    <mergeCell ref="J24:K24"/>
    <mergeCell ref="L24:N24"/>
    <mergeCell ref="D25:E25"/>
    <mergeCell ref="F25:G25"/>
    <mergeCell ref="H25:I25"/>
    <mergeCell ref="J25:K25"/>
    <mergeCell ref="L25:N25"/>
    <mergeCell ref="D26:E26"/>
    <mergeCell ref="F26:G26"/>
    <mergeCell ref="H26:I26"/>
    <mergeCell ref="J26:K26"/>
    <mergeCell ref="L26:N26"/>
    <mergeCell ref="A27:B27"/>
    <mergeCell ref="D27:E27"/>
    <mergeCell ref="F27:G27"/>
    <mergeCell ref="H27:I27"/>
    <mergeCell ref="J27:K27"/>
    <mergeCell ref="L27:N27"/>
    <mergeCell ref="D28:E28"/>
    <mergeCell ref="F28:G28"/>
    <mergeCell ref="H28:I28"/>
    <mergeCell ref="J28:K28"/>
    <mergeCell ref="L28:N28"/>
    <mergeCell ref="D29:E29"/>
    <mergeCell ref="F29:G29"/>
    <mergeCell ref="H29:I29"/>
    <mergeCell ref="J29:K29"/>
    <mergeCell ref="L29:N29"/>
    <mergeCell ref="D30:E30"/>
    <mergeCell ref="F30:G30"/>
    <mergeCell ref="H30:I30"/>
    <mergeCell ref="J30:K30"/>
    <mergeCell ref="L30:N30"/>
    <mergeCell ref="A31:B31"/>
    <mergeCell ref="D31:I31"/>
    <mergeCell ref="J31:K31"/>
    <mergeCell ref="L31:N31"/>
    <mergeCell ref="A32:B32"/>
    <mergeCell ref="D32:E32"/>
    <mergeCell ref="F32:G32"/>
    <mergeCell ref="H32:I32"/>
    <mergeCell ref="J32:K32"/>
    <mergeCell ref="L32:N32"/>
    <mergeCell ref="A33:B33"/>
    <mergeCell ref="D33:I33"/>
    <mergeCell ref="J33:K33"/>
    <mergeCell ref="L33:N33"/>
    <mergeCell ref="D34:I34"/>
    <mergeCell ref="J34:K34"/>
    <mergeCell ref="L34:N34"/>
    <mergeCell ref="D35:I35"/>
    <mergeCell ref="J35:K35"/>
    <mergeCell ref="L35:N35"/>
    <mergeCell ref="D36:I36"/>
    <mergeCell ref="J36:K36"/>
    <mergeCell ref="L36:N36"/>
  </mergeCells>
  <printOptions/>
  <pageMargins left="0.7874015748031497" right="0.7874015748031497" top="0.5905511811023623" bottom="0.5905511811023623" header="0" footer="0"/>
  <pageSetup horizontalDpi="600" verticalDpi="600" orientation="portrait" pageOrder="overThenDown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SheetLayoutView="100" zoomScalePageLayoutView="0" workbookViewId="0" topLeftCell="A25">
      <selection activeCell="N40" sqref="N40"/>
    </sheetView>
  </sheetViews>
  <sheetFormatPr defaultColWidth="11.875" defaultRowHeight="10.5" customHeight="1"/>
  <cols>
    <col min="1" max="1" width="14.00390625" style="248" customWidth="1"/>
    <col min="2" max="16" width="5.50390625" style="248" customWidth="1"/>
    <col min="17" max="18" width="4.375" style="248" customWidth="1"/>
    <col min="19" max="16384" width="11.875" style="248" customWidth="1"/>
  </cols>
  <sheetData>
    <row r="1" spans="1:16" s="186" customFormat="1" ht="24" customHeight="1">
      <c r="A1" s="1342" t="s">
        <v>166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</row>
    <row r="2" spans="1:16" s="186" customFormat="1" ht="20.25" customHeight="1">
      <c r="A2" s="1344" t="s">
        <v>167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</row>
    <row r="3" spans="1:16" s="186" customFormat="1" ht="19.5" customHeight="1" thickBot="1">
      <c r="A3" s="185"/>
      <c r="N3" s="187" t="s">
        <v>168</v>
      </c>
      <c r="P3" s="187" t="s">
        <v>169</v>
      </c>
    </row>
    <row r="4" spans="1:16" s="186" customFormat="1" ht="16.5" customHeight="1">
      <c r="A4" s="1345" t="s">
        <v>170</v>
      </c>
      <c r="B4" s="1133" t="s">
        <v>171</v>
      </c>
      <c r="C4" s="1121"/>
      <c r="D4" s="1347"/>
      <c r="E4" s="1121" t="s">
        <v>172</v>
      </c>
      <c r="F4" s="1121"/>
      <c r="G4" s="1121"/>
      <c r="H4" s="1133" t="s">
        <v>173</v>
      </c>
      <c r="I4" s="1121"/>
      <c r="J4" s="1121"/>
      <c r="K4" s="1133" t="s">
        <v>174</v>
      </c>
      <c r="L4" s="1121"/>
      <c r="M4" s="1121"/>
      <c r="N4" s="1133" t="s">
        <v>175</v>
      </c>
      <c r="O4" s="1121"/>
      <c r="P4" s="1121"/>
    </row>
    <row r="5" spans="1:16" s="186" customFormat="1" ht="16.5" customHeight="1">
      <c r="A5" s="1346"/>
      <c r="B5" s="189" t="s">
        <v>17</v>
      </c>
      <c r="C5" s="189" t="s">
        <v>14</v>
      </c>
      <c r="D5" s="190" t="s">
        <v>15</v>
      </c>
      <c r="E5" s="191" t="s">
        <v>17</v>
      </c>
      <c r="F5" s="189" t="s">
        <v>14</v>
      </c>
      <c r="G5" s="189" t="s">
        <v>15</v>
      </c>
      <c r="H5" s="189" t="s">
        <v>17</v>
      </c>
      <c r="I5" s="189" t="s">
        <v>14</v>
      </c>
      <c r="J5" s="189" t="s">
        <v>15</v>
      </c>
      <c r="K5" s="189" t="s">
        <v>17</v>
      </c>
      <c r="L5" s="189" t="s">
        <v>14</v>
      </c>
      <c r="M5" s="189" t="s">
        <v>15</v>
      </c>
      <c r="N5" s="189" t="s">
        <v>17</v>
      </c>
      <c r="O5" s="189" t="s">
        <v>14</v>
      </c>
      <c r="P5" s="189" t="s">
        <v>15</v>
      </c>
    </row>
    <row r="6" spans="1:17" s="186" customFormat="1" ht="18.75" customHeight="1">
      <c r="A6" s="192" t="s">
        <v>176</v>
      </c>
      <c r="B6" s="193">
        <f>SUM(C6:D6)</f>
        <v>41</v>
      </c>
      <c r="C6" s="194">
        <f>F6+I6+L6</f>
        <v>24</v>
      </c>
      <c r="D6" s="194">
        <f>G6+J6+M6</f>
        <v>17</v>
      </c>
      <c r="E6" s="195">
        <f>SUM(F6:G6)</f>
        <v>8</v>
      </c>
      <c r="F6" s="194">
        <v>6</v>
      </c>
      <c r="G6" s="194">
        <v>2</v>
      </c>
      <c r="H6" s="194">
        <f>SUM(I6:J6)</f>
        <v>6</v>
      </c>
      <c r="I6" s="194">
        <v>4</v>
      </c>
      <c r="J6" s="194">
        <v>2</v>
      </c>
      <c r="K6" s="194">
        <f>SUM(L6:M6)</f>
        <v>27</v>
      </c>
      <c r="L6" s="194">
        <v>14</v>
      </c>
      <c r="M6" s="194">
        <v>13</v>
      </c>
      <c r="N6" s="193">
        <f>SUM(O6:P6)</f>
        <v>19</v>
      </c>
      <c r="O6" s="194">
        <v>7</v>
      </c>
      <c r="P6" s="194">
        <v>12</v>
      </c>
      <c r="Q6" s="194"/>
    </row>
    <row r="7" spans="1:16" s="186" customFormat="1" ht="18.75" customHeight="1">
      <c r="A7" s="192" t="s">
        <v>177</v>
      </c>
      <c r="B7" s="193">
        <v>38</v>
      </c>
      <c r="C7" s="194">
        <v>23</v>
      </c>
      <c r="D7" s="194">
        <v>15</v>
      </c>
      <c r="E7" s="195">
        <v>7</v>
      </c>
      <c r="F7" s="194">
        <v>5</v>
      </c>
      <c r="G7" s="194">
        <v>2</v>
      </c>
      <c r="H7" s="194">
        <v>7</v>
      </c>
      <c r="I7" s="194">
        <v>5</v>
      </c>
      <c r="J7" s="194">
        <v>2</v>
      </c>
      <c r="K7" s="194">
        <v>24</v>
      </c>
      <c r="L7" s="194">
        <v>13</v>
      </c>
      <c r="M7" s="194">
        <v>11</v>
      </c>
      <c r="N7" s="193">
        <v>18</v>
      </c>
      <c r="O7" s="194">
        <v>7</v>
      </c>
      <c r="P7" s="194">
        <v>11</v>
      </c>
    </row>
    <row r="8" spans="1:16" s="186" customFormat="1" ht="18.75" customHeight="1">
      <c r="A8" s="192" t="s">
        <v>178</v>
      </c>
      <c r="B8" s="193">
        <v>38</v>
      </c>
      <c r="C8" s="194">
        <v>23</v>
      </c>
      <c r="D8" s="194">
        <v>15</v>
      </c>
      <c r="E8" s="195">
        <v>6</v>
      </c>
      <c r="F8" s="194">
        <v>4</v>
      </c>
      <c r="G8" s="194">
        <v>2</v>
      </c>
      <c r="H8" s="194">
        <v>6</v>
      </c>
      <c r="I8" s="194">
        <v>5</v>
      </c>
      <c r="J8" s="194">
        <v>1</v>
      </c>
      <c r="K8" s="194">
        <v>26</v>
      </c>
      <c r="L8" s="194">
        <v>14</v>
      </c>
      <c r="M8" s="194">
        <v>12</v>
      </c>
      <c r="N8" s="193">
        <v>19</v>
      </c>
      <c r="O8" s="194">
        <v>8</v>
      </c>
      <c r="P8" s="194">
        <v>11</v>
      </c>
    </row>
    <row r="9" spans="1:16" s="186" customFormat="1" ht="18.75" customHeight="1">
      <c r="A9" s="192" t="s">
        <v>179</v>
      </c>
      <c r="B9" s="193">
        <v>39</v>
      </c>
      <c r="C9" s="194">
        <v>24</v>
      </c>
      <c r="D9" s="194">
        <v>15</v>
      </c>
      <c r="E9" s="195">
        <v>8</v>
      </c>
      <c r="F9" s="194">
        <v>5</v>
      </c>
      <c r="G9" s="194">
        <v>3</v>
      </c>
      <c r="H9" s="194">
        <v>5</v>
      </c>
      <c r="I9" s="194">
        <v>4</v>
      </c>
      <c r="J9" s="194">
        <v>1</v>
      </c>
      <c r="K9" s="194">
        <v>26</v>
      </c>
      <c r="L9" s="194">
        <v>15</v>
      </c>
      <c r="M9" s="194">
        <v>11</v>
      </c>
      <c r="N9" s="193">
        <v>16</v>
      </c>
      <c r="O9" s="194">
        <v>6</v>
      </c>
      <c r="P9" s="194">
        <v>10</v>
      </c>
    </row>
    <row r="10" spans="1:16" s="186" customFormat="1" ht="18.75" customHeight="1">
      <c r="A10" s="192" t="s">
        <v>180</v>
      </c>
      <c r="B10" s="193">
        <v>31</v>
      </c>
      <c r="C10" s="194">
        <v>24</v>
      </c>
      <c r="D10" s="194">
        <v>14</v>
      </c>
      <c r="E10" s="195">
        <v>6</v>
      </c>
      <c r="F10" s="194">
        <v>4</v>
      </c>
      <c r="G10" s="194">
        <v>2</v>
      </c>
      <c r="H10" s="194">
        <v>6</v>
      </c>
      <c r="I10" s="194">
        <v>5</v>
      </c>
      <c r="J10" s="194">
        <v>1</v>
      </c>
      <c r="K10" s="194">
        <v>26</v>
      </c>
      <c r="L10" s="194">
        <v>15</v>
      </c>
      <c r="M10" s="194">
        <v>11</v>
      </c>
      <c r="N10" s="193">
        <v>17</v>
      </c>
      <c r="O10" s="194">
        <v>7</v>
      </c>
      <c r="P10" s="194">
        <v>10</v>
      </c>
    </row>
    <row r="11" spans="1:16" s="186" customFormat="1" ht="18.75" customHeight="1">
      <c r="A11" s="192" t="s">
        <v>181</v>
      </c>
      <c r="B11" s="193">
        <v>33</v>
      </c>
      <c r="C11" s="194">
        <v>21</v>
      </c>
      <c r="D11" s="194">
        <v>12</v>
      </c>
      <c r="E11" s="195">
        <v>5</v>
      </c>
      <c r="F11" s="194">
        <v>3</v>
      </c>
      <c r="G11" s="194">
        <v>2</v>
      </c>
      <c r="H11" s="194">
        <v>6</v>
      </c>
      <c r="I11" s="194">
        <v>5</v>
      </c>
      <c r="J11" s="194">
        <v>1</v>
      </c>
      <c r="K11" s="194">
        <v>22</v>
      </c>
      <c r="L11" s="194">
        <v>13</v>
      </c>
      <c r="M11" s="194">
        <v>9</v>
      </c>
      <c r="N11" s="193">
        <v>18</v>
      </c>
      <c r="O11" s="194">
        <v>8</v>
      </c>
      <c r="P11" s="194">
        <v>10</v>
      </c>
    </row>
    <row r="12" spans="1:16" s="186" customFormat="1" ht="18.75" customHeight="1" thickBot="1">
      <c r="A12" s="196" t="s">
        <v>182</v>
      </c>
      <c r="B12" s="197">
        <v>33</v>
      </c>
      <c r="C12" s="198">
        <v>20</v>
      </c>
      <c r="D12" s="198">
        <v>13</v>
      </c>
      <c r="E12" s="199">
        <v>4</v>
      </c>
      <c r="F12" s="198">
        <v>2</v>
      </c>
      <c r="G12" s="198">
        <v>2</v>
      </c>
      <c r="H12" s="198">
        <v>7</v>
      </c>
      <c r="I12" s="198">
        <v>5</v>
      </c>
      <c r="J12" s="198">
        <v>2</v>
      </c>
      <c r="K12" s="198">
        <v>22</v>
      </c>
      <c r="L12" s="198">
        <v>13</v>
      </c>
      <c r="M12" s="198">
        <v>9</v>
      </c>
      <c r="N12" s="197">
        <v>17</v>
      </c>
      <c r="O12" s="198">
        <v>7</v>
      </c>
      <c r="P12" s="198">
        <v>10</v>
      </c>
    </row>
    <row r="13" spans="1:16" s="186" customFormat="1" ht="12" customHeight="1">
      <c r="A13" s="200" t="s">
        <v>42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</row>
    <row r="14" spans="1:16" s="186" customFormat="1" ht="17.25" customHeight="1">
      <c r="A14" s="202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</row>
    <row r="15" spans="1:16" s="186" customFormat="1" ht="24" customHeight="1">
      <c r="A15" s="1342" t="s">
        <v>183</v>
      </c>
      <c r="B15" s="1343"/>
      <c r="C15" s="1343"/>
      <c r="D15" s="1343"/>
      <c r="E15" s="1343"/>
      <c r="F15" s="1343"/>
      <c r="G15" s="1343"/>
      <c r="H15" s="1343"/>
      <c r="I15" s="1343"/>
      <c r="J15" s="1343"/>
      <c r="K15" s="1343"/>
      <c r="L15" s="1343"/>
      <c r="M15" s="1343"/>
      <c r="N15" s="1343"/>
      <c r="O15" s="1343"/>
      <c r="P15" s="1343"/>
    </row>
    <row r="16" spans="1:16" s="186" customFormat="1" ht="20.25" customHeight="1">
      <c r="A16" s="1344" t="s">
        <v>184</v>
      </c>
      <c r="B16" s="1344"/>
      <c r="C16" s="1344"/>
      <c r="D16" s="1344"/>
      <c r="E16" s="1344"/>
      <c r="F16" s="1344"/>
      <c r="G16" s="1344"/>
      <c r="H16" s="1344"/>
      <c r="I16" s="1344"/>
      <c r="J16" s="1344"/>
      <c r="K16" s="1344"/>
      <c r="L16" s="1344"/>
      <c r="M16" s="1344"/>
      <c r="N16" s="1344"/>
      <c r="O16" s="1344"/>
      <c r="P16" s="1344"/>
    </row>
    <row r="17" spans="1:16" s="186" customFormat="1" ht="19.5" customHeight="1" thickBot="1">
      <c r="A17" s="185"/>
      <c r="N17" s="187" t="s">
        <v>185</v>
      </c>
      <c r="P17" s="187" t="s">
        <v>169</v>
      </c>
    </row>
    <row r="18" spans="1:16" s="186" customFormat="1" ht="19.5" customHeight="1">
      <c r="A18" s="1345" t="s">
        <v>170</v>
      </c>
      <c r="B18" s="1133" t="s">
        <v>171</v>
      </c>
      <c r="C18" s="1121"/>
      <c r="D18" s="1347"/>
      <c r="E18" s="1121" t="s">
        <v>172</v>
      </c>
      <c r="F18" s="1121"/>
      <c r="G18" s="1121"/>
      <c r="H18" s="1133" t="s">
        <v>173</v>
      </c>
      <c r="I18" s="1121"/>
      <c r="J18" s="1121"/>
      <c r="K18" s="1133" t="s">
        <v>174</v>
      </c>
      <c r="L18" s="1121"/>
      <c r="M18" s="1121"/>
      <c r="N18" s="1281" t="s">
        <v>175</v>
      </c>
      <c r="O18" s="1134"/>
      <c r="P18" s="1134"/>
    </row>
    <row r="19" spans="1:16" s="186" customFormat="1" ht="19.5" customHeight="1">
      <c r="A19" s="1346"/>
      <c r="B19" s="189" t="s">
        <v>17</v>
      </c>
      <c r="C19" s="189" t="s">
        <v>14</v>
      </c>
      <c r="D19" s="190" t="s">
        <v>15</v>
      </c>
      <c r="E19" s="191" t="s">
        <v>17</v>
      </c>
      <c r="F19" s="189" t="s">
        <v>14</v>
      </c>
      <c r="G19" s="189" t="s">
        <v>15</v>
      </c>
      <c r="H19" s="189" t="s">
        <v>17</v>
      </c>
      <c r="I19" s="189" t="s">
        <v>14</v>
      </c>
      <c r="J19" s="189" t="s">
        <v>15</v>
      </c>
      <c r="K19" s="189" t="s">
        <v>17</v>
      </c>
      <c r="L19" s="189" t="s">
        <v>14</v>
      </c>
      <c r="M19" s="189" t="s">
        <v>15</v>
      </c>
      <c r="N19" s="189" t="s">
        <v>17</v>
      </c>
      <c r="O19" s="189" t="s">
        <v>14</v>
      </c>
      <c r="P19" s="189" t="s">
        <v>15</v>
      </c>
    </row>
    <row r="20" spans="1:16" s="186" customFormat="1" ht="22.5" customHeight="1">
      <c r="A20" s="203" t="s">
        <v>186</v>
      </c>
      <c r="B20" s="193">
        <v>193</v>
      </c>
      <c r="C20" s="194">
        <v>134</v>
      </c>
      <c r="D20" s="194">
        <v>59</v>
      </c>
      <c r="E20" s="195">
        <v>114</v>
      </c>
      <c r="F20" s="194">
        <v>92</v>
      </c>
      <c r="G20" s="194">
        <v>22</v>
      </c>
      <c r="H20" s="194">
        <v>48</v>
      </c>
      <c r="I20" s="194">
        <v>42</v>
      </c>
      <c r="J20" s="194">
        <v>6</v>
      </c>
      <c r="K20" s="194">
        <v>31</v>
      </c>
      <c r="L20" s="194">
        <v>28</v>
      </c>
      <c r="M20" s="194">
        <v>3</v>
      </c>
      <c r="N20" s="193">
        <v>83</v>
      </c>
      <c r="O20" s="194">
        <v>29</v>
      </c>
      <c r="P20" s="194">
        <v>54</v>
      </c>
    </row>
    <row r="21" spans="1:16" s="186" customFormat="1" ht="22.5" customHeight="1" thickBot="1">
      <c r="A21" s="203" t="s">
        <v>187</v>
      </c>
      <c r="B21" s="193">
        <v>233</v>
      </c>
      <c r="C21" s="194">
        <v>169</v>
      </c>
      <c r="D21" s="194">
        <v>64</v>
      </c>
      <c r="E21" s="195">
        <v>126</v>
      </c>
      <c r="F21" s="194">
        <v>96</v>
      </c>
      <c r="G21" s="194">
        <v>30</v>
      </c>
      <c r="H21" s="194">
        <v>51</v>
      </c>
      <c r="I21" s="194">
        <v>29</v>
      </c>
      <c r="J21" s="194">
        <v>22</v>
      </c>
      <c r="K21" s="194">
        <v>56</v>
      </c>
      <c r="L21" s="194">
        <v>44</v>
      </c>
      <c r="M21" s="194">
        <v>12</v>
      </c>
      <c r="N21" s="193">
        <v>97</v>
      </c>
      <c r="O21" s="194">
        <v>36</v>
      </c>
      <c r="P21" s="194">
        <v>61</v>
      </c>
    </row>
    <row r="22" spans="1:16" s="186" customFormat="1" ht="12" customHeight="1">
      <c r="A22" s="200" t="s">
        <v>188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</row>
    <row r="23" spans="1:16" s="186" customFormat="1" ht="15.75" customHeight="1">
      <c r="A23" s="202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</row>
    <row r="24" spans="1:13" s="186" customFormat="1" ht="24" customHeight="1" thickBot="1">
      <c r="A24" s="185" t="s">
        <v>189</v>
      </c>
      <c r="M24" s="204"/>
    </row>
    <row r="25" spans="1:16" s="186" customFormat="1" ht="18" customHeight="1">
      <c r="A25" s="1314" t="s">
        <v>190</v>
      </c>
      <c r="B25" s="1314"/>
      <c r="C25" s="1314"/>
      <c r="D25" s="1315"/>
      <c r="E25" s="1318" t="s">
        <v>191</v>
      </c>
      <c r="F25" s="1319"/>
      <c r="G25" s="1322" t="s">
        <v>192</v>
      </c>
      <c r="H25" s="1323"/>
      <c r="I25" s="1323"/>
      <c r="J25" s="1323"/>
      <c r="K25" s="1323"/>
      <c r="L25" s="1322" t="s">
        <v>193</v>
      </c>
      <c r="M25" s="1323"/>
      <c r="N25" s="1323"/>
      <c r="O25" s="1323"/>
      <c r="P25" s="1323"/>
    </row>
    <row r="26" spans="1:16" s="186" customFormat="1" ht="16.5" customHeight="1">
      <c r="A26" s="1316"/>
      <c r="B26" s="1316"/>
      <c r="C26" s="1316"/>
      <c r="D26" s="1317"/>
      <c r="E26" s="1320"/>
      <c r="F26" s="1321"/>
      <c r="G26" s="1324" t="s">
        <v>194</v>
      </c>
      <c r="H26" s="1325"/>
      <c r="I26" s="1339" t="s">
        <v>195</v>
      </c>
      <c r="J26" s="1340"/>
      <c r="K26" s="1341"/>
      <c r="L26" s="1324" t="s">
        <v>194</v>
      </c>
      <c r="M26" s="1325"/>
      <c r="N26" s="1339" t="s">
        <v>195</v>
      </c>
      <c r="O26" s="1340"/>
      <c r="P26" s="1341"/>
    </row>
    <row r="27" spans="1:16" s="186" customFormat="1" ht="18.75" customHeight="1">
      <c r="A27" s="1306" t="s">
        <v>196</v>
      </c>
      <c r="B27" s="1306"/>
      <c r="C27" s="1306"/>
      <c r="D27" s="1307"/>
      <c r="E27" s="1308" t="s">
        <v>197</v>
      </c>
      <c r="F27" s="1309"/>
      <c r="G27" s="1310">
        <v>20</v>
      </c>
      <c r="H27" s="1311"/>
      <c r="I27" s="1333">
        <v>786</v>
      </c>
      <c r="J27" s="1333"/>
      <c r="K27" s="209"/>
      <c r="L27" s="1310">
        <v>16</v>
      </c>
      <c r="M27" s="1311"/>
      <c r="N27" s="1333">
        <v>259</v>
      </c>
      <c r="O27" s="1333"/>
      <c r="P27" s="210"/>
    </row>
    <row r="28" spans="1:16" s="186" customFormat="1" ht="18.75" customHeight="1">
      <c r="A28" s="1306" t="s">
        <v>198</v>
      </c>
      <c r="B28" s="1306"/>
      <c r="C28" s="1306"/>
      <c r="D28" s="1307"/>
      <c r="E28" s="1308" t="s">
        <v>197</v>
      </c>
      <c r="F28" s="1309"/>
      <c r="G28" s="1336" t="s">
        <v>199</v>
      </c>
      <c r="H28" s="1337"/>
      <c r="I28" s="1332">
        <v>297</v>
      </c>
      <c r="J28" s="1332"/>
      <c r="K28" s="212"/>
      <c r="L28" s="1338">
        <v>4</v>
      </c>
      <c r="M28" s="1337"/>
      <c r="N28" s="1332">
        <v>313</v>
      </c>
      <c r="O28" s="1332"/>
      <c r="P28" s="211"/>
    </row>
    <row r="29" spans="1:16" s="186" customFormat="1" ht="18.75" customHeight="1">
      <c r="A29" s="213" t="s">
        <v>200</v>
      </c>
      <c r="B29" s="1285" t="s">
        <v>201</v>
      </c>
      <c r="C29" s="1285"/>
      <c r="D29" s="1118"/>
      <c r="E29" s="207" t="s">
        <v>202</v>
      </c>
      <c r="F29" s="208"/>
      <c r="G29" s="1336" t="s">
        <v>203</v>
      </c>
      <c r="H29" s="1337"/>
      <c r="I29" s="1332">
        <v>86</v>
      </c>
      <c r="J29" s="1332"/>
      <c r="K29" s="212"/>
      <c r="L29" s="1338">
        <v>1</v>
      </c>
      <c r="M29" s="1337"/>
      <c r="N29" s="1332">
        <v>88</v>
      </c>
      <c r="O29" s="1332"/>
      <c r="P29" s="211"/>
    </row>
    <row r="30" spans="1:16" s="186" customFormat="1" ht="18.75" customHeight="1">
      <c r="A30" s="215" t="s">
        <v>204</v>
      </c>
      <c r="B30" s="1285" t="s">
        <v>205</v>
      </c>
      <c r="C30" s="1285"/>
      <c r="D30" s="1118"/>
      <c r="E30" s="207"/>
      <c r="F30" s="208"/>
      <c r="G30" s="1336" t="s">
        <v>206</v>
      </c>
      <c r="H30" s="1337"/>
      <c r="I30" s="1332">
        <v>151</v>
      </c>
      <c r="J30" s="1332"/>
      <c r="K30" s="212"/>
      <c r="L30" s="1338">
        <v>2</v>
      </c>
      <c r="M30" s="1337"/>
      <c r="N30" s="1332">
        <v>150</v>
      </c>
      <c r="O30" s="1332"/>
      <c r="P30" s="211"/>
    </row>
    <row r="31" spans="1:16" s="186" customFormat="1" ht="18.75" customHeight="1">
      <c r="A31" s="1334" t="s">
        <v>207</v>
      </c>
      <c r="B31" s="1334"/>
      <c r="C31" s="1334"/>
      <c r="D31" s="1335"/>
      <c r="E31" s="207" t="s">
        <v>202</v>
      </c>
      <c r="F31" s="208"/>
      <c r="G31" s="1336" t="s">
        <v>203</v>
      </c>
      <c r="H31" s="1337"/>
      <c r="I31" s="1332">
        <v>60</v>
      </c>
      <c r="J31" s="1332"/>
      <c r="K31" s="212"/>
      <c r="L31" s="1338">
        <v>1</v>
      </c>
      <c r="M31" s="1337"/>
      <c r="N31" s="1332">
        <v>75</v>
      </c>
      <c r="O31" s="1332"/>
      <c r="P31" s="211"/>
    </row>
    <row r="32" spans="1:18" s="186" customFormat="1" ht="18.75" customHeight="1">
      <c r="A32" s="1306" t="s">
        <v>208</v>
      </c>
      <c r="B32" s="1306"/>
      <c r="C32" s="1306"/>
      <c r="D32" s="1307"/>
      <c r="E32" s="1308" t="s">
        <v>209</v>
      </c>
      <c r="F32" s="1309"/>
      <c r="G32" s="1310">
        <v>18</v>
      </c>
      <c r="H32" s="1311"/>
      <c r="I32" s="1333">
        <v>2368</v>
      </c>
      <c r="J32" s="1333"/>
      <c r="K32" s="209"/>
      <c r="L32" s="1310">
        <v>17</v>
      </c>
      <c r="M32" s="1311"/>
      <c r="N32" s="1333">
        <v>2233</v>
      </c>
      <c r="O32" s="1333"/>
      <c r="P32" s="210"/>
      <c r="R32" s="186" t="s">
        <v>210</v>
      </c>
    </row>
    <row r="33" spans="1:16" s="186" customFormat="1" ht="18.75" customHeight="1">
      <c r="A33" s="1306" t="s">
        <v>211</v>
      </c>
      <c r="B33" s="1306"/>
      <c r="C33" s="1306"/>
      <c r="D33" s="1307"/>
      <c r="E33" s="1308" t="s">
        <v>212</v>
      </c>
      <c r="F33" s="1309"/>
      <c r="G33" s="1310">
        <v>1</v>
      </c>
      <c r="H33" s="1311"/>
      <c r="I33" s="1332">
        <v>95</v>
      </c>
      <c r="J33" s="1332"/>
      <c r="K33" s="209"/>
      <c r="L33" s="1310">
        <v>1</v>
      </c>
      <c r="M33" s="1311"/>
      <c r="N33" s="1332">
        <v>108</v>
      </c>
      <c r="O33" s="1332"/>
      <c r="P33" s="211"/>
    </row>
    <row r="34" spans="1:16" s="186" customFormat="1" ht="18.75" customHeight="1">
      <c r="A34" s="1306" t="s">
        <v>213</v>
      </c>
      <c r="B34" s="1306"/>
      <c r="C34" s="1306"/>
      <c r="D34" s="1307"/>
      <c r="E34" s="1308" t="s">
        <v>214</v>
      </c>
      <c r="F34" s="1309"/>
      <c r="G34" s="1310">
        <v>6</v>
      </c>
      <c r="H34" s="1311"/>
      <c r="I34" s="1332">
        <v>149</v>
      </c>
      <c r="J34" s="1332"/>
      <c r="K34" s="209"/>
      <c r="L34" s="1310">
        <v>6</v>
      </c>
      <c r="M34" s="1311"/>
      <c r="N34" s="1332">
        <v>208</v>
      </c>
      <c r="O34" s="1332"/>
      <c r="P34" s="211"/>
    </row>
    <row r="35" spans="1:16" s="186" customFormat="1" ht="18.75" customHeight="1">
      <c r="A35" s="1306" t="s">
        <v>215</v>
      </c>
      <c r="B35" s="1306"/>
      <c r="C35" s="1306"/>
      <c r="D35" s="1307"/>
      <c r="E35" s="1308" t="s">
        <v>216</v>
      </c>
      <c r="F35" s="1309"/>
      <c r="G35" s="1310">
        <v>5</v>
      </c>
      <c r="H35" s="1311"/>
      <c r="I35" s="1332">
        <v>328</v>
      </c>
      <c r="J35" s="1332"/>
      <c r="K35" s="209"/>
      <c r="L35" s="1310">
        <v>5</v>
      </c>
      <c r="M35" s="1311"/>
      <c r="N35" s="1332">
        <v>325</v>
      </c>
      <c r="O35" s="1332"/>
      <c r="P35" s="211"/>
    </row>
    <row r="36" spans="1:16" s="186" customFormat="1" ht="18.75" customHeight="1">
      <c r="A36" s="1306" t="s">
        <v>217</v>
      </c>
      <c r="B36" s="1306"/>
      <c r="C36" s="1306"/>
      <c r="D36" s="1307"/>
      <c r="E36" s="1308" t="s">
        <v>197</v>
      </c>
      <c r="F36" s="1309"/>
      <c r="G36" s="1310">
        <v>0</v>
      </c>
      <c r="H36" s="1311"/>
      <c r="I36" s="1332">
        <v>0</v>
      </c>
      <c r="J36" s="1332"/>
      <c r="K36" s="216"/>
      <c r="L36" s="1310">
        <v>0</v>
      </c>
      <c r="M36" s="1311"/>
      <c r="N36" s="1332">
        <v>0</v>
      </c>
      <c r="O36" s="1332"/>
      <c r="P36" s="211"/>
    </row>
    <row r="37" spans="1:16" s="186" customFormat="1" ht="18.75" customHeight="1">
      <c r="A37" s="1306" t="s">
        <v>218</v>
      </c>
      <c r="B37" s="1306"/>
      <c r="C37" s="1306"/>
      <c r="D37" s="1307"/>
      <c r="E37" s="1308" t="s">
        <v>197</v>
      </c>
      <c r="F37" s="1309"/>
      <c r="G37" s="1310">
        <v>1</v>
      </c>
      <c r="H37" s="1311"/>
      <c r="I37" s="1332">
        <v>683</v>
      </c>
      <c r="J37" s="1332"/>
      <c r="K37" s="209"/>
      <c r="L37" s="1310">
        <v>1</v>
      </c>
      <c r="M37" s="1311"/>
      <c r="N37" s="1332">
        <v>709</v>
      </c>
      <c r="O37" s="1332"/>
      <c r="P37" s="211"/>
    </row>
    <row r="38" spans="1:16" s="186" customFormat="1" ht="18.75" customHeight="1" thickBot="1">
      <c r="A38" s="1299" t="s">
        <v>219</v>
      </c>
      <c r="B38" s="1299"/>
      <c r="C38" s="1299"/>
      <c r="D38" s="1300"/>
      <c r="E38" s="1301" t="s">
        <v>197</v>
      </c>
      <c r="F38" s="1302"/>
      <c r="G38" s="1303">
        <v>1</v>
      </c>
      <c r="H38" s="1304"/>
      <c r="I38" s="1331">
        <v>207</v>
      </c>
      <c r="J38" s="1331"/>
      <c r="K38" s="217"/>
      <c r="L38" s="1303">
        <v>1</v>
      </c>
      <c r="M38" s="1304"/>
      <c r="N38" s="1331">
        <v>156</v>
      </c>
      <c r="O38" s="1331"/>
      <c r="P38" s="218"/>
    </row>
    <row r="39" spans="1:16" s="186" customFormat="1" ht="18.75" customHeight="1" thickBot="1" thickTop="1">
      <c r="A39" s="1291" t="s">
        <v>220</v>
      </c>
      <c r="B39" s="1292"/>
      <c r="C39" s="1292"/>
      <c r="D39" s="1292"/>
      <c r="E39" s="1293"/>
      <c r="F39" s="1294"/>
      <c r="G39" s="1328">
        <f>SUM(G27:H38)</f>
        <v>52</v>
      </c>
      <c r="H39" s="1329"/>
      <c r="I39" s="1330">
        <f>SUM(I27:J38)</f>
        <v>5210</v>
      </c>
      <c r="J39" s="1330"/>
      <c r="K39" s="220"/>
      <c r="L39" s="1328">
        <f>SUM(L27:M38)</f>
        <v>55</v>
      </c>
      <c r="M39" s="1329"/>
      <c r="N39" s="1330">
        <f>SUM(N27:O38)</f>
        <v>4624</v>
      </c>
      <c r="O39" s="1330"/>
      <c r="P39" s="221"/>
    </row>
    <row r="40" spans="1:17" s="186" customFormat="1" ht="12" customHeight="1">
      <c r="A40" s="204" t="s">
        <v>221</v>
      </c>
      <c r="B40" s="222"/>
      <c r="C40" s="222"/>
      <c r="D40" s="222"/>
      <c r="F40" s="202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194"/>
    </row>
    <row r="41" spans="1:13" s="186" customFormat="1" ht="24.75" customHeight="1">
      <c r="A41" s="224"/>
      <c r="M41" s="194"/>
    </row>
    <row r="42" spans="1:13" s="186" customFormat="1" ht="19.5" customHeight="1" thickBot="1">
      <c r="A42" s="185" t="s">
        <v>222</v>
      </c>
      <c r="M42" s="204"/>
    </row>
    <row r="43" spans="1:16" s="186" customFormat="1" ht="19.5" customHeight="1">
      <c r="A43" s="1314" t="s">
        <v>190</v>
      </c>
      <c r="B43" s="1314"/>
      <c r="C43" s="1314"/>
      <c r="D43" s="1315"/>
      <c r="E43" s="1318" t="s">
        <v>191</v>
      </c>
      <c r="F43" s="1319"/>
      <c r="G43" s="1322" t="s">
        <v>192</v>
      </c>
      <c r="H43" s="1323"/>
      <c r="I43" s="1323"/>
      <c r="J43" s="1323"/>
      <c r="K43" s="1323"/>
      <c r="L43" s="1322" t="s">
        <v>223</v>
      </c>
      <c r="M43" s="1323"/>
      <c r="N43" s="1323"/>
      <c r="O43" s="1323"/>
      <c r="P43" s="1323"/>
    </row>
    <row r="44" spans="1:16" s="186" customFormat="1" ht="19.5" customHeight="1">
      <c r="A44" s="1316"/>
      <c r="B44" s="1316"/>
      <c r="C44" s="1316"/>
      <c r="D44" s="1317"/>
      <c r="E44" s="1320"/>
      <c r="F44" s="1321"/>
      <c r="G44" s="1324" t="s">
        <v>194</v>
      </c>
      <c r="H44" s="1325"/>
      <c r="I44" s="1326" t="s">
        <v>224</v>
      </c>
      <c r="J44" s="1327"/>
      <c r="K44" s="1327"/>
      <c r="L44" s="1324" t="s">
        <v>194</v>
      </c>
      <c r="M44" s="1325"/>
      <c r="N44" s="1326" t="s">
        <v>225</v>
      </c>
      <c r="O44" s="1327"/>
      <c r="P44" s="1327"/>
    </row>
    <row r="45" spans="1:16" s="186" customFormat="1" ht="15.75" customHeight="1">
      <c r="A45" s="1306" t="s">
        <v>226</v>
      </c>
      <c r="B45" s="1306"/>
      <c r="C45" s="1306"/>
      <c r="D45" s="1307"/>
      <c r="E45" s="1308" t="s">
        <v>227</v>
      </c>
      <c r="F45" s="1309"/>
      <c r="G45" s="1310">
        <v>1</v>
      </c>
      <c r="H45" s="1311"/>
      <c r="I45" s="1313">
        <v>59</v>
      </c>
      <c r="J45" s="1313"/>
      <c r="K45" s="209"/>
      <c r="L45" s="1310">
        <v>1</v>
      </c>
      <c r="M45" s="1311"/>
      <c r="N45" s="1313">
        <v>57</v>
      </c>
      <c r="O45" s="1313"/>
      <c r="P45" s="209"/>
    </row>
    <row r="46" spans="1:16" s="186" customFormat="1" ht="15.75" customHeight="1">
      <c r="A46" s="1306" t="s">
        <v>228</v>
      </c>
      <c r="B46" s="1285"/>
      <c r="C46" s="1285"/>
      <c r="D46" s="1118"/>
      <c r="E46" s="1308" t="s">
        <v>229</v>
      </c>
      <c r="F46" s="1309"/>
      <c r="G46" s="1310">
        <v>6</v>
      </c>
      <c r="H46" s="1311"/>
      <c r="I46" s="1312">
        <v>247</v>
      </c>
      <c r="J46" s="1312"/>
      <c r="K46" s="209"/>
      <c r="L46" s="1310">
        <v>3</v>
      </c>
      <c r="M46" s="1311"/>
      <c r="N46" s="1312">
        <v>189</v>
      </c>
      <c r="O46" s="1312"/>
      <c r="P46" s="209"/>
    </row>
    <row r="47" spans="1:16" s="186" customFormat="1" ht="15.75" customHeight="1">
      <c r="A47" s="1306" t="s">
        <v>230</v>
      </c>
      <c r="B47" s="1306"/>
      <c r="C47" s="1306"/>
      <c r="D47" s="1307"/>
      <c r="E47" s="1308" t="s">
        <v>227</v>
      </c>
      <c r="F47" s="1309"/>
      <c r="G47" s="1310">
        <v>1</v>
      </c>
      <c r="H47" s="1311"/>
      <c r="I47" s="1312">
        <v>10</v>
      </c>
      <c r="J47" s="1312"/>
      <c r="K47" s="209"/>
      <c r="L47" s="1310">
        <v>1</v>
      </c>
      <c r="M47" s="1311"/>
      <c r="N47" s="1312">
        <v>46</v>
      </c>
      <c r="O47" s="1312"/>
      <c r="P47" s="209"/>
    </row>
    <row r="48" spans="1:16" s="186" customFormat="1" ht="15.75" customHeight="1">
      <c r="A48" s="1306" t="s">
        <v>231</v>
      </c>
      <c r="B48" s="1285"/>
      <c r="C48" s="1285"/>
      <c r="D48" s="1118"/>
      <c r="E48" s="1308" t="s">
        <v>232</v>
      </c>
      <c r="F48" s="1309"/>
      <c r="G48" s="1310">
        <v>5</v>
      </c>
      <c r="H48" s="1311"/>
      <c r="I48" s="1312">
        <v>151</v>
      </c>
      <c r="J48" s="1312"/>
      <c r="K48" s="209"/>
      <c r="L48" s="1310">
        <v>6</v>
      </c>
      <c r="M48" s="1311"/>
      <c r="N48" s="1312">
        <v>188</v>
      </c>
      <c r="O48" s="1312"/>
      <c r="P48" s="209"/>
    </row>
    <row r="49" spans="1:16" s="186" customFormat="1" ht="15.75" customHeight="1">
      <c r="A49" s="1306" t="s">
        <v>233</v>
      </c>
      <c r="B49" s="1306"/>
      <c r="C49" s="1306"/>
      <c r="D49" s="1307"/>
      <c r="E49" s="1308" t="s">
        <v>232</v>
      </c>
      <c r="F49" s="1309"/>
      <c r="G49" s="1310">
        <v>4</v>
      </c>
      <c r="H49" s="1311"/>
      <c r="I49" s="1312">
        <v>95</v>
      </c>
      <c r="J49" s="1312"/>
      <c r="K49" s="209"/>
      <c r="L49" s="1310">
        <v>6</v>
      </c>
      <c r="M49" s="1311"/>
      <c r="N49" s="1312">
        <v>189</v>
      </c>
      <c r="O49" s="1312"/>
      <c r="P49" s="209"/>
    </row>
    <row r="50" spans="1:16" s="186" customFormat="1" ht="15.75" customHeight="1">
      <c r="A50" s="1306" t="s">
        <v>234</v>
      </c>
      <c r="B50" s="1306"/>
      <c r="C50" s="1306"/>
      <c r="D50" s="1307"/>
      <c r="E50" s="1308" t="s">
        <v>235</v>
      </c>
      <c r="F50" s="1309"/>
      <c r="G50" s="1310">
        <v>2</v>
      </c>
      <c r="H50" s="1311"/>
      <c r="I50" s="1312">
        <v>35</v>
      </c>
      <c r="J50" s="1312"/>
      <c r="K50" s="209"/>
      <c r="L50" s="1310">
        <v>1</v>
      </c>
      <c r="M50" s="1311"/>
      <c r="N50" s="1312">
        <v>19</v>
      </c>
      <c r="O50" s="1312"/>
      <c r="P50" s="209"/>
    </row>
    <row r="51" spans="1:16" s="186" customFormat="1" ht="15.75" customHeight="1" thickBot="1">
      <c r="A51" s="1299" t="s">
        <v>236</v>
      </c>
      <c r="B51" s="1299"/>
      <c r="C51" s="1299"/>
      <c r="D51" s="1300"/>
      <c r="E51" s="1301" t="s">
        <v>237</v>
      </c>
      <c r="F51" s="1302"/>
      <c r="G51" s="1303">
        <v>5</v>
      </c>
      <c r="H51" s="1304"/>
      <c r="I51" s="1305">
        <v>117</v>
      </c>
      <c r="J51" s="1305"/>
      <c r="K51" s="217"/>
      <c r="L51" s="1303">
        <v>4</v>
      </c>
      <c r="M51" s="1304"/>
      <c r="N51" s="1305">
        <v>120</v>
      </c>
      <c r="O51" s="1305"/>
      <c r="P51" s="217"/>
    </row>
    <row r="52" spans="1:16" s="186" customFormat="1" ht="15.75" customHeight="1" thickBot="1" thickTop="1">
      <c r="A52" s="1291" t="s">
        <v>220</v>
      </c>
      <c r="B52" s="1292"/>
      <c r="C52" s="1292"/>
      <c r="D52" s="1292"/>
      <c r="E52" s="1293"/>
      <c r="F52" s="1294"/>
      <c r="G52" s="1295">
        <f>SUM(G45:H51)</f>
        <v>24</v>
      </c>
      <c r="H52" s="1296"/>
      <c r="I52" s="1297">
        <f>SUM(I45:J51)</f>
        <v>714</v>
      </c>
      <c r="J52" s="1298"/>
      <c r="K52" s="219"/>
      <c r="L52" s="1295">
        <f>SUM(L45:M51)</f>
        <v>22</v>
      </c>
      <c r="M52" s="1296"/>
      <c r="N52" s="1297">
        <f>SUM(N45:O51)</f>
        <v>808</v>
      </c>
      <c r="O52" s="1298"/>
      <c r="P52" s="219"/>
    </row>
    <row r="53" spans="1:16" s="186" customFormat="1" ht="12.75" customHeight="1">
      <c r="A53" s="225" t="s">
        <v>238</v>
      </c>
      <c r="B53" s="201"/>
      <c r="C53" s="222"/>
      <c r="D53" s="201"/>
      <c r="F53" s="194"/>
      <c r="G53" s="200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 s="186" customFormat="1" ht="19.5" customHeight="1">
      <c r="A54" s="226"/>
      <c r="B54" s="194"/>
      <c r="C54" s="194"/>
      <c r="D54" s="194"/>
      <c r="F54" s="194"/>
      <c r="G54" s="202"/>
      <c r="H54" s="194"/>
      <c r="I54" s="194"/>
      <c r="J54" s="194"/>
      <c r="K54" s="194"/>
      <c r="L54" s="194"/>
      <c r="M54" s="194"/>
      <c r="N54" s="194"/>
      <c r="O54" s="194"/>
      <c r="P54" s="194"/>
    </row>
    <row r="55" s="186" customFormat="1" ht="19.5" customHeight="1">
      <c r="A55" s="185" t="s">
        <v>239</v>
      </c>
    </row>
    <row r="56" spans="8:15" s="186" customFormat="1" ht="14.25" customHeight="1" thickBot="1">
      <c r="H56" s="204"/>
      <c r="J56" s="227"/>
      <c r="L56" s="228"/>
      <c r="N56" s="187" t="s">
        <v>240</v>
      </c>
      <c r="O56" s="194"/>
    </row>
    <row r="57" spans="1:15" s="186" customFormat="1" ht="18" customHeight="1">
      <c r="A57" s="229" t="s">
        <v>241</v>
      </c>
      <c r="B57" s="229"/>
      <c r="C57" s="229"/>
      <c r="D57" s="1287" t="s">
        <v>242</v>
      </c>
      <c r="E57" s="1288"/>
      <c r="F57" s="1288"/>
      <c r="G57" s="1289"/>
      <c r="H57" s="1287" t="s">
        <v>243</v>
      </c>
      <c r="I57" s="1288"/>
      <c r="J57" s="1289"/>
      <c r="K57" s="1287" t="s">
        <v>244</v>
      </c>
      <c r="L57" s="1288"/>
      <c r="M57" s="1288"/>
      <c r="N57" s="1288"/>
      <c r="O57" s="194"/>
    </row>
    <row r="58" spans="1:15" s="186" customFormat="1" ht="16.5" customHeight="1">
      <c r="A58" s="1117" t="s">
        <v>18</v>
      </c>
      <c r="B58" s="1117"/>
      <c r="C58" s="230"/>
      <c r="D58" s="1111" t="s">
        <v>245</v>
      </c>
      <c r="E58" s="1124"/>
      <c r="F58" s="1124"/>
      <c r="G58" s="1124"/>
      <c r="H58" s="194"/>
      <c r="I58" s="232">
        <v>39</v>
      </c>
      <c r="J58" s="232"/>
      <c r="K58" s="232"/>
      <c r="L58" s="1290">
        <v>719</v>
      </c>
      <c r="M58" s="1290"/>
      <c r="N58" s="194"/>
      <c r="O58" s="194"/>
    </row>
    <row r="59" spans="1:15" s="186" customFormat="1" ht="16.5" customHeight="1">
      <c r="A59" s="1285" t="s">
        <v>19</v>
      </c>
      <c r="B59" s="1285"/>
      <c r="C59" s="214"/>
      <c r="D59" s="1111" t="s">
        <v>246</v>
      </c>
      <c r="E59" s="1124"/>
      <c r="F59" s="1124"/>
      <c r="G59" s="1124"/>
      <c r="I59" s="233">
        <v>47</v>
      </c>
      <c r="J59" s="233"/>
      <c r="K59" s="233"/>
      <c r="L59" s="1286">
        <v>545</v>
      </c>
      <c r="M59" s="1286"/>
      <c r="O59" s="194"/>
    </row>
    <row r="60" spans="1:15" s="186" customFormat="1" ht="16.5" customHeight="1">
      <c r="A60" s="1285" t="s">
        <v>20</v>
      </c>
      <c r="B60" s="1285"/>
      <c r="C60" s="214"/>
      <c r="D60" s="1111" t="s">
        <v>247</v>
      </c>
      <c r="E60" s="1124"/>
      <c r="F60" s="1124"/>
      <c r="G60" s="1124"/>
      <c r="I60" s="233">
        <v>108</v>
      </c>
      <c r="J60" s="233"/>
      <c r="K60" s="233"/>
      <c r="L60" s="1286">
        <v>2565</v>
      </c>
      <c r="M60" s="1286"/>
      <c r="O60" s="194"/>
    </row>
    <row r="61" spans="1:15" s="186" customFormat="1" ht="16.5" customHeight="1">
      <c r="A61" s="1285" t="s">
        <v>21</v>
      </c>
      <c r="B61" s="1285"/>
      <c r="C61" s="214"/>
      <c r="D61" s="1111" t="s">
        <v>248</v>
      </c>
      <c r="E61" s="1124"/>
      <c r="F61" s="1124"/>
      <c r="G61" s="1124"/>
      <c r="I61" s="233">
        <v>84</v>
      </c>
      <c r="J61" s="233"/>
      <c r="K61" s="233"/>
      <c r="L61" s="1286">
        <v>2665</v>
      </c>
      <c r="M61" s="1286"/>
      <c r="O61" s="194"/>
    </row>
    <row r="62" spans="1:15" s="186" customFormat="1" ht="16.5" customHeight="1">
      <c r="A62" s="1285" t="s">
        <v>249</v>
      </c>
      <c r="B62" s="1285"/>
      <c r="C62" s="214"/>
      <c r="D62" s="1111" t="s">
        <v>250</v>
      </c>
      <c r="E62" s="1108"/>
      <c r="F62" s="1108"/>
      <c r="G62" s="1108"/>
      <c r="I62" s="233">
        <v>115</v>
      </c>
      <c r="J62" s="233"/>
      <c r="K62" s="233"/>
      <c r="L62" s="1286">
        <v>7000</v>
      </c>
      <c r="M62" s="1286"/>
      <c r="O62" s="194"/>
    </row>
    <row r="63" spans="1:15" s="186" customFormat="1" ht="16.5" customHeight="1">
      <c r="A63" s="1285" t="s">
        <v>251</v>
      </c>
      <c r="B63" s="1285"/>
      <c r="C63" s="214"/>
      <c r="D63" s="1111" t="s">
        <v>246</v>
      </c>
      <c r="E63" s="1108"/>
      <c r="F63" s="1136"/>
      <c r="G63" s="1136"/>
      <c r="I63" s="233">
        <v>114</v>
      </c>
      <c r="J63" s="233"/>
      <c r="K63" s="233"/>
      <c r="L63" s="1286">
        <v>7001</v>
      </c>
      <c r="M63" s="1286"/>
      <c r="O63" s="194"/>
    </row>
    <row r="64" spans="1:15" s="186" customFormat="1" ht="16.5" customHeight="1">
      <c r="A64" s="1285" t="s">
        <v>25</v>
      </c>
      <c r="B64" s="1285"/>
      <c r="C64" s="214"/>
      <c r="D64" s="1111" t="s">
        <v>252</v>
      </c>
      <c r="E64" s="1108"/>
      <c r="F64" s="1136"/>
      <c r="G64" s="1136"/>
      <c r="I64" s="233">
        <v>51</v>
      </c>
      <c r="J64" s="233"/>
      <c r="K64" s="233"/>
      <c r="L64" s="1286">
        <v>3330</v>
      </c>
      <c r="M64" s="1286"/>
      <c r="O64" s="194"/>
    </row>
    <row r="65" spans="1:15" s="186" customFormat="1" ht="16.5" customHeight="1">
      <c r="A65" s="1285" t="s">
        <v>26</v>
      </c>
      <c r="B65" s="1285"/>
      <c r="C65" s="214"/>
      <c r="D65" s="1111" t="s">
        <v>253</v>
      </c>
      <c r="E65" s="1108"/>
      <c r="F65" s="1136"/>
      <c r="G65" s="1136"/>
      <c r="I65" s="233">
        <v>62</v>
      </c>
      <c r="J65" s="233"/>
      <c r="K65" s="233"/>
      <c r="L65" s="1286">
        <v>666</v>
      </c>
      <c r="M65" s="1286"/>
      <c r="O65" s="194"/>
    </row>
    <row r="66" spans="1:15" s="186" customFormat="1" ht="16.5" customHeight="1">
      <c r="A66" s="1285" t="s">
        <v>27</v>
      </c>
      <c r="B66" s="1285"/>
      <c r="C66" s="214"/>
      <c r="D66" s="1111" t="s">
        <v>252</v>
      </c>
      <c r="E66" s="1108"/>
      <c r="F66" s="1136"/>
      <c r="G66" s="1136"/>
      <c r="I66" s="233">
        <v>81</v>
      </c>
      <c r="J66" s="233"/>
      <c r="K66" s="233"/>
      <c r="L66" s="1286">
        <v>930</v>
      </c>
      <c r="M66" s="1286"/>
      <c r="O66" s="194"/>
    </row>
    <row r="67" spans="1:15" s="186" customFormat="1" ht="16.5" customHeight="1">
      <c r="A67" s="1285" t="s">
        <v>28</v>
      </c>
      <c r="B67" s="1285"/>
      <c r="C67" s="214"/>
      <c r="D67" s="1111" t="s">
        <v>254</v>
      </c>
      <c r="E67" s="1108"/>
      <c r="F67" s="1136"/>
      <c r="G67" s="1136"/>
      <c r="I67" s="233">
        <v>158</v>
      </c>
      <c r="J67" s="233"/>
      <c r="K67" s="233"/>
      <c r="L67" s="1286">
        <v>2199</v>
      </c>
      <c r="M67" s="1286"/>
      <c r="O67" s="194"/>
    </row>
    <row r="68" spans="1:15" s="186" customFormat="1" ht="16.5" customHeight="1">
      <c r="A68" s="1285" t="s">
        <v>29</v>
      </c>
      <c r="B68" s="1285"/>
      <c r="C68" s="214"/>
      <c r="D68" s="1111" t="s">
        <v>255</v>
      </c>
      <c r="E68" s="1108"/>
      <c r="F68" s="1136"/>
      <c r="G68" s="1136"/>
      <c r="I68" s="233">
        <v>87</v>
      </c>
      <c r="J68" s="233"/>
      <c r="K68" s="233"/>
      <c r="L68" s="1286">
        <v>2437</v>
      </c>
      <c r="M68" s="1286"/>
      <c r="O68" s="194"/>
    </row>
    <row r="69" spans="1:15" s="186" customFormat="1" ht="16.5" customHeight="1">
      <c r="A69" s="1285" t="s">
        <v>30</v>
      </c>
      <c r="B69" s="1285"/>
      <c r="C69" s="214"/>
      <c r="D69" s="1111" t="s">
        <v>256</v>
      </c>
      <c r="E69" s="1108"/>
      <c r="F69" s="1136"/>
      <c r="G69" s="1136"/>
      <c r="I69" s="233">
        <v>43</v>
      </c>
      <c r="J69" s="233"/>
      <c r="K69" s="233"/>
      <c r="L69" s="1286">
        <v>648</v>
      </c>
      <c r="M69" s="1286"/>
      <c r="O69" s="194"/>
    </row>
    <row r="70" spans="1:15" s="186" customFormat="1" ht="16.5" customHeight="1">
      <c r="A70" s="1285" t="s">
        <v>31</v>
      </c>
      <c r="B70" s="1285"/>
      <c r="C70" s="214"/>
      <c r="D70" s="1111" t="s">
        <v>257</v>
      </c>
      <c r="E70" s="1108"/>
      <c r="F70" s="1136"/>
      <c r="G70" s="1136"/>
      <c r="I70" s="233">
        <v>41</v>
      </c>
      <c r="J70" s="233"/>
      <c r="K70" s="233"/>
      <c r="L70" s="1286">
        <v>975</v>
      </c>
      <c r="M70" s="1286"/>
      <c r="O70" s="194"/>
    </row>
    <row r="71" spans="1:15" s="186" customFormat="1" ht="16.5" customHeight="1">
      <c r="A71" s="1285" t="s">
        <v>32</v>
      </c>
      <c r="B71" s="1285"/>
      <c r="C71" s="214"/>
      <c r="D71" s="1111" t="s">
        <v>255</v>
      </c>
      <c r="E71" s="1108"/>
      <c r="F71" s="1136"/>
      <c r="G71" s="1136"/>
      <c r="I71" s="233">
        <v>36</v>
      </c>
      <c r="J71" s="233"/>
      <c r="K71" s="233"/>
      <c r="L71" s="1286">
        <v>815</v>
      </c>
      <c r="M71" s="1286"/>
      <c r="O71" s="194"/>
    </row>
    <row r="72" spans="1:15" s="186" customFormat="1" ht="16.5" customHeight="1">
      <c r="A72" s="1117" t="s">
        <v>258</v>
      </c>
      <c r="B72" s="1117"/>
      <c r="C72" s="214"/>
      <c r="D72" s="1111" t="s">
        <v>259</v>
      </c>
      <c r="E72" s="1108"/>
      <c r="F72" s="1136"/>
      <c r="G72" s="1136"/>
      <c r="I72" s="233">
        <v>30</v>
      </c>
      <c r="J72" s="233"/>
      <c r="K72" s="233"/>
      <c r="L72" s="1286">
        <v>760</v>
      </c>
      <c r="M72" s="1286"/>
      <c r="O72" s="194"/>
    </row>
    <row r="73" spans="1:15" s="186" customFormat="1" ht="16.5" customHeight="1" thickBot="1">
      <c r="A73" s="1277" t="s">
        <v>41</v>
      </c>
      <c r="B73" s="1277"/>
      <c r="C73" s="214"/>
      <c r="D73" s="1278" t="s">
        <v>260</v>
      </c>
      <c r="E73" s="1279"/>
      <c r="F73" s="1282"/>
      <c r="G73" s="1282"/>
      <c r="I73" s="233">
        <v>11</v>
      </c>
      <c r="J73" s="233"/>
      <c r="K73" s="233"/>
      <c r="L73" s="1283">
        <v>360</v>
      </c>
      <c r="M73" s="1283"/>
      <c r="O73" s="194"/>
    </row>
    <row r="74" spans="1:15" s="186" customFormat="1" ht="18" customHeight="1" thickBot="1" thickTop="1">
      <c r="A74" s="1272" t="s">
        <v>261</v>
      </c>
      <c r="B74" s="1272"/>
      <c r="C74" s="1273"/>
      <c r="D74" s="235"/>
      <c r="E74" s="236"/>
      <c r="F74" s="236"/>
      <c r="G74" s="236"/>
      <c r="H74" s="1274">
        <f>SUM(I58:I73)</f>
        <v>1107</v>
      </c>
      <c r="I74" s="1275"/>
      <c r="J74" s="236"/>
      <c r="K74" s="237"/>
      <c r="L74" s="1284">
        <f>SUM(L58:M73)</f>
        <v>33615</v>
      </c>
      <c r="M74" s="1284"/>
      <c r="N74" s="236"/>
      <c r="O74" s="194"/>
    </row>
    <row r="75" spans="1:15" s="186" customFormat="1" ht="17.25" customHeight="1" thickBot="1">
      <c r="A75" s="238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194"/>
    </row>
    <row r="76" spans="1:15" s="186" customFormat="1" ht="20.25" customHeight="1">
      <c r="A76" s="239" t="s">
        <v>241</v>
      </c>
      <c r="B76" s="239"/>
      <c r="C76" s="239"/>
      <c r="D76" s="1281" t="s">
        <v>242</v>
      </c>
      <c r="E76" s="1134"/>
      <c r="F76" s="1134"/>
      <c r="G76" s="1134"/>
      <c r="H76" s="1281" t="s">
        <v>243</v>
      </c>
      <c r="I76" s="1134"/>
      <c r="J76" s="1134"/>
      <c r="K76" s="1281" t="s">
        <v>262</v>
      </c>
      <c r="L76" s="1134"/>
      <c r="M76" s="1134"/>
      <c r="N76" s="1134"/>
      <c r="O76" s="194"/>
    </row>
    <row r="77" spans="1:15" s="186" customFormat="1" ht="16.5" customHeight="1">
      <c r="A77" s="1117" t="s">
        <v>263</v>
      </c>
      <c r="B77" s="1117"/>
      <c r="C77" s="214"/>
      <c r="D77" s="1111" t="s">
        <v>264</v>
      </c>
      <c r="E77" s="1108"/>
      <c r="F77" s="1136"/>
      <c r="G77" s="1136"/>
      <c r="H77" s="240"/>
      <c r="I77" s="241">
        <v>69</v>
      </c>
      <c r="J77" s="242"/>
      <c r="K77" s="243"/>
      <c r="L77" s="1276">
        <v>1215</v>
      </c>
      <c r="M77" s="1136"/>
      <c r="O77" s="194"/>
    </row>
    <row r="78" spans="1:15" s="186" customFormat="1" ht="16.5" customHeight="1">
      <c r="A78" s="1117" t="s">
        <v>265</v>
      </c>
      <c r="B78" s="1117"/>
      <c r="C78" s="214"/>
      <c r="D78" s="1111" t="s">
        <v>266</v>
      </c>
      <c r="E78" s="1108"/>
      <c r="F78" s="1136"/>
      <c r="G78" s="1136"/>
      <c r="H78" s="193"/>
      <c r="I78" s="194">
        <v>104</v>
      </c>
      <c r="J78" s="245"/>
      <c r="K78" s="243"/>
      <c r="L78" s="1276">
        <v>4634</v>
      </c>
      <c r="M78" s="1136"/>
      <c r="O78" s="194"/>
    </row>
    <row r="79" spans="1:15" s="186" customFormat="1" ht="16.5" customHeight="1" thickBot="1">
      <c r="A79" s="1277" t="s">
        <v>267</v>
      </c>
      <c r="B79" s="1277"/>
      <c r="C79" s="214"/>
      <c r="D79" s="1278" t="s">
        <v>268</v>
      </c>
      <c r="E79" s="1279"/>
      <c r="F79" s="1279"/>
      <c r="G79" s="1279"/>
      <c r="H79" s="246"/>
      <c r="I79" s="234">
        <v>93</v>
      </c>
      <c r="J79" s="247"/>
      <c r="K79" s="243"/>
      <c r="L79" s="1280">
        <v>2935</v>
      </c>
      <c r="M79" s="1280"/>
      <c r="O79" s="194"/>
    </row>
    <row r="80" spans="1:15" s="186" customFormat="1" ht="20.25" customHeight="1" thickBot="1" thickTop="1">
      <c r="A80" s="1272" t="s">
        <v>269</v>
      </c>
      <c r="B80" s="1272"/>
      <c r="C80" s="1273"/>
      <c r="D80" s="235"/>
      <c r="E80" s="236"/>
      <c r="F80" s="236"/>
      <c r="G80" s="236"/>
      <c r="H80" s="1274">
        <f>SUM(I77:I79)</f>
        <v>266</v>
      </c>
      <c r="I80" s="1275"/>
      <c r="J80" s="236"/>
      <c r="K80" s="237"/>
      <c r="L80" s="1274">
        <f>SUM(L77:M79)</f>
        <v>8784</v>
      </c>
      <c r="M80" s="1274"/>
      <c r="N80" s="236"/>
      <c r="O80" s="194"/>
    </row>
    <row r="81" spans="1:15" s="186" customFormat="1" ht="12.75" customHeight="1">
      <c r="A81" s="200" t="s">
        <v>270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194"/>
    </row>
  </sheetData>
  <sheetProtection/>
  <mergeCells count="224">
    <mergeCell ref="A1:P1"/>
    <mergeCell ref="A2:P2"/>
    <mergeCell ref="A4:A5"/>
    <mergeCell ref="B4:D4"/>
    <mergeCell ref="E4:G4"/>
    <mergeCell ref="H4:J4"/>
    <mergeCell ref="K4:M4"/>
    <mergeCell ref="N4:P4"/>
    <mergeCell ref="A15:P15"/>
    <mergeCell ref="A16:P16"/>
    <mergeCell ref="A18:A19"/>
    <mergeCell ref="B18:D18"/>
    <mergeCell ref="E18:G18"/>
    <mergeCell ref="H18:J18"/>
    <mergeCell ref="K18:M18"/>
    <mergeCell ref="N18:P18"/>
    <mergeCell ref="A25:D26"/>
    <mergeCell ref="E25:F26"/>
    <mergeCell ref="G25:K25"/>
    <mergeCell ref="L25:P25"/>
    <mergeCell ref="G26:H26"/>
    <mergeCell ref="I26:K26"/>
    <mergeCell ref="L26:M26"/>
    <mergeCell ref="N26:P26"/>
    <mergeCell ref="A27:D27"/>
    <mergeCell ref="E27:F27"/>
    <mergeCell ref="G27:H27"/>
    <mergeCell ref="I27:J27"/>
    <mergeCell ref="L27:M27"/>
    <mergeCell ref="N27:O27"/>
    <mergeCell ref="A28:D28"/>
    <mergeCell ref="E28:F28"/>
    <mergeCell ref="G28:H28"/>
    <mergeCell ref="I28:J28"/>
    <mergeCell ref="L28:M28"/>
    <mergeCell ref="N28:O28"/>
    <mergeCell ref="B29:D29"/>
    <mergeCell ref="G29:H29"/>
    <mergeCell ref="I29:J29"/>
    <mergeCell ref="L29:M29"/>
    <mergeCell ref="N29:O29"/>
    <mergeCell ref="B30:D30"/>
    <mergeCell ref="G30:H30"/>
    <mergeCell ref="I30:J30"/>
    <mergeCell ref="L30:M30"/>
    <mergeCell ref="N30:O30"/>
    <mergeCell ref="A31:D31"/>
    <mergeCell ref="G31:H31"/>
    <mergeCell ref="I31:J31"/>
    <mergeCell ref="L31:M31"/>
    <mergeCell ref="N31:O31"/>
    <mergeCell ref="A32:D32"/>
    <mergeCell ref="E32:F32"/>
    <mergeCell ref="G32:H32"/>
    <mergeCell ref="I32:J32"/>
    <mergeCell ref="L32:M32"/>
    <mergeCell ref="N32:O32"/>
    <mergeCell ref="A33:D33"/>
    <mergeCell ref="E33:F33"/>
    <mergeCell ref="G33:H33"/>
    <mergeCell ref="I33:J33"/>
    <mergeCell ref="L33:M33"/>
    <mergeCell ref="N33:O33"/>
    <mergeCell ref="A34:D34"/>
    <mergeCell ref="E34:F34"/>
    <mergeCell ref="G34:H34"/>
    <mergeCell ref="I34:J34"/>
    <mergeCell ref="L34:M34"/>
    <mergeCell ref="N34:O34"/>
    <mergeCell ref="A35:D35"/>
    <mergeCell ref="E35:F35"/>
    <mergeCell ref="G35:H35"/>
    <mergeCell ref="I35:J35"/>
    <mergeCell ref="L35:M35"/>
    <mergeCell ref="N35:O35"/>
    <mergeCell ref="A36:D36"/>
    <mergeCell ref="E36:F36"/>
    <mergeCell ref="G36:H36"/>
    <mergeCell ref="I36:J36"/>
    <mergeCell ref="L36:M36"/>
    <mergeCell ref="N36:O36"/>
    <mergeCell ref="A37:D37"/>
    <mergeCell ref="E37:F37"/>
    <mergeCell ref="G37:H37"/>
    <mergeCell ref="I37:J37"/>
    <mergeCell ref="L37:M37"/>
    <mergeCell ref="N37:O37"/>
    <mergeCell ref="A38:D38"/>
    <mergeCell ref="E38:F38"/>
    <mergeCell ref="G38:H38"/>
    <mergeCell ref="I38:J38"/>
    <mergeCell ref="L38:M38"/>
    <mergeCell ref="N38:O38"/>
    <mergeCell ref="A39:D39"/>
    <mergeCell ref="E39:F39"/>
    <mergeCell ref="G39:H39"/>
    <mergeCell ref="I39:J39"/>
    <mergeCell ref="L39:M39"/>
    <mergeCell ref="N39:O39"/>
    <mergeCell ref="A43:D44"/>
    <mergeCell ref="E43:F44"/>
    <mergeCell ref="G43:K43"/>
    <mergeCell ref="L43:P43"/>
    <mergeCell ref="G44:H44"/>
    <mergeCell ref="I44:K44"/>
    <mergeCell ref="L44:M44"/>
    <mergeCell ref="N44:P44"/>
    <mergeCell ref="A45:D45"/>
    <mergeCell ref="E45:F45"/>
    <mergeCell ref="G45:H45"/>
    <mergeCell ref="I45:J45"/>
    <mergeCell ref="L45:M45"/>
    <mergeCell ref="N45:O45"/>
    <mergeCell ref="A46:D46"/>
    <mergeCell ref="E46:F46"/>
    <mergeCell ref="G46:H46"/>
    <mergeCell ref="I46:J46"/>
    <mergeCell ref="L46:M46"/>
    <mergeCell ref="N46:O46"/>
    <mergeCell ref="A47:D47"/>
    <mergeCell ref="E47:F47"/>
    <mergeCell ref="G47:H47"/>
    <mergeCell ref="I47:J47"/>
    <mergeCell ref="L47:M47"/>
    <mergeCell ref="N47:O47"/>
    <mergeCell ref="A48:D48"/>
    <mergeCell ref="E48:F48"/>
    <mergeCell ref="G48:H48"/>
    <mergeCell ref="I48:J48"/>
    <mergeCell ref="L48:M48"/>
    <mergeCell ref="N48:O48"/>
    <mergeCell ref="A49:D49"/>
    <mergeCell ref="E49:F49"/>
    <mergeCell ref="G49:H49"/>
    <mergeCell ref="I49:J49"/>
    <mergeCell ref="L49:M49"/>
    <mergeCell ref="N49:O49"/>
    <mergeCell ref="A50:D50"/>
    <mergeCell ref="E50:F50"/>
    <mergeCell ref="G50:H50"/>
    <mergeCell ref="I50:J50"/>
    <mergeCell ref="L50:M50"/>
    <mergeCell ref="N50:O50"/>
    <mergeCell ref="A51:D51"/>
    <mergeCell ref="E51:F51"/>
    <mergeCell ref="G51:H51"/>
    <mergeCell ref="I51:J51"/>
    <mergeCell ref="L51:M51"/>
    <mergeCell ref="N51:O51"/>
    <mergeCell ref="A52:D52"/>
    <mergeCell ref="E52:F52"/>
    <mergeCell ref="G52:H52"/>
    <mergeCell ref="I52:J52"/>
    <mergeCell ref="L52:M52"/>
    <mergeCell ref="N52:O52"/>
    <mergeCell ref="D57:G57"/>
    <mergeCell ref="H57:J57"/>
    <mergeCell ref="K57:N57"/>
    <mergeCell ref="A58:B58"/>
    <mergeCell ref="D58:G58"/>
    <mergeCell ref="L58:M58"/>
    <mergeCell ref="A59:B59"/>
    <mergeCell ref="D59:G59"/>
    <mergeCell ref="L59:M59"/>
    <mergeCell ref="A60:B60"/>
    <mergeCell ref="D60:G60"/>
    <mergeCell ref="L60:M60"/>
    <mergeCell ref="A61:B61"/>
    <mergeCell ref="D61:G61"/>
    <mergeCell ref="L61:M61"/>
    <mergeCell ref="A62:B62"/>
    <mergeCell ref="D62:G62"/>
    <mergeCell ref="L62:M62"/>
    <mergeCell ref="A63:B63"/>
    <mergeCell ref="D63:G63"/>
    <mergeCell ref="L63:M63"/>
    <mergeCell ref="A64:B64"/>
    <mergeCell ref="D64:G64"/>
    <mergeCell ref="L64:M64"/>
    <mergeCell ref="A65:B65"/>
    <mergeCell ref="D65:G65"/>
    <mergeCell ref="L65:M65"/>
    <mergeCell ref="A66:B66"/>
    <mergeCell ref="D66:G66"/>
    <mergeCell ref="L66:M66"/>
    <mergeCell ref="A67:B67"/>
    <mergeCell ref="D67:G67"/>
    <mergeCell ref="L67:M67"/>
    <mergeCell ref="A68:B68"/>
    <mergeCell ref="D68:G68"/>
    <mergeCell ref="L68:M68"/>
    <mergeCell ref="A69:B69"/>
    <mergeCell ref="D69:G69"/>
    <mergeCell ref="L69:M69"/>
    <mergeCell ref="A70:B70"/>
    <mergeCell ref="D70:G70"/>
    <mergeCell ref="L70:M70"/>
    <mergeCell ref="A71:B71"/>
    <mergeCell ref="D71:G71"/>
    <mergeCell ref="L71:M71"/>
    <mergeCell ref="A72:B72"/>
    <mergeCell ref="D72:G72"/>
    <mergeCell ref="L72:M72"/>
    <mergeCell ref="A73:B73"/>
    <mergeCell ref="D73:G73"/>
    <mergeCell ref="L73:M73"/>
    <mergeCell ref="A74:C74"/>
    <mergeCell ref="H74:I74"/>
    <mergeCell ref="L74:M74"/>
    <mergeCell ref="D76:G76"/>
    <mergeCell ref="H76:J76"/>
    <mergeCell ref="K76:N76"/>
    <mergeCell ref="A77:B77"/>
    <mergeCell ref="D77:G77"/>
    <mergeCell ref="L77:M77"/>
    <mergeCell ref="A80:C80"/>
    <mergeCell ref="H80:I80"/>
    <mergeCell ref="L80:M80"/>
    <mergeCell ref="A78:B78"/>
    <mergeCell ref="D78:G78"/>
    <mergeCell ref="L78:M78"/>
    <mergeCell ref="A79:B79"/>
    <mergeCell ref="D79:G79"/>
    <mergeCell ref="L79:M79"/>
  </mergeCells>
  <dataValidations count="1">
    <dataValidation allowBlank="1" showInputMessage="1" showErrorMessage="1" imeMode="on" sqref="A43 A25 A45:A52 A32:A39 A27:A29"/>
  </dataValidations>
  <printOptions/>
  <pageMargins left="0.72" right="0.71" top="0.9055118110236221" bottom="0.9055118110236221" header="0" footer="0"/>
  <pageSetup firstPageNumber="174" useFirstPageNumber="1" horizontalDpi="600" verticalDpi="600" orientation="portrait" pageOrder="overThenDown" paperSize="9" scale="97" r:id="rId1"/>
  <rowBreaks count="2" manualBreakCount="2">
    <brk id="40" max="15" man="1"/>
    <brk id="8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zoomScaleSheetLayoutView="100" zoomScalePageLayoutView="0" workbookViewId="0" topLeftCell="A19">
      <selection activeCell="O7" sqref="O7"/>
    </sheetView>
  </sheetViews>
  <sheetFormatPr defaultColWidth="11.875" defaultRowHeight="18" customHeight="1"/>
  <cols>
    <col min="1" max="1" width="4.00390625" style="248" customWidth="1"/>
    <col min="2" max="2" width="6.50390625" style="248" customWidth="1"/>
    <col min="3" max="3" width="13.125" style="248" customWidth="1"/>
    <col min="4" max="4" width="10.625" style="248" customWidth="1"/>
    <col min="5" max="5" width="5.875" style="248" customWidth="1"/>
    <col min="6" max="6" width="4.125" style="248" customWidth="1"/>
    <col min="7" max="7" width="7.625" style="248" customWidth="1"/>
    <col min="8" max="9" width="2.625" style="248" customWidth="1"/>
    <col min="10" max="10" width="5.00390625" style="248" customWidth="1"/>
    <col min="11" max="11" width="10.125" style="248" customWidth="1"/>
    <col min="12" max="12" width="2.50390625" style="248" customWidth="1"/>
    <col min="13" max="16384" width="11.875" style="248" customWidth="1"/>
  </cols>
  <sheetData>
    <row r="1" spans="2:7" ht="19.5" customHeight="1">
      <c r="B1" s="523" t="s">
        <v>480</v>
      </c>
      <c r="G1" s="524"/>
    </row>
    <row r="2" spans="6:12" ht="14.25" customHeight="1" thickBot="1">
      <c r="F2" s="525"/>
      <c r="J2" s="526"/>
      <c r="L2" s="527" t="s">
        <v>481</v>
      </c>
    </row>
    <row r="3" spans="1:12" ht="18.75" customHeight="1">
      <c r="A3" s="318"/>
      <c r="B3" s="1348" t="s">
        <v>482</v>
      </c>
      <c r="C3" s="1348"/>
      <c r="D3" s="1349" t="s">
        <v>242</v>
      </c>
      <c r="E3" s="1348"/>
      <c r="F3" s="1349" t="s">
        <v>483</v>
      </c>
      <c r="G3" s="1348"/>
      <c r="H3" s="1348"/>
      <c r="I3" s="1348"/>
      <c r="J3" s="1349" t="s">
        <v>484</v>
      </c>
      <c r="K3" s="1348"/>
      <c r="L3" s="1348"/>
    </row>
    <row r="4" spans="1:12" ht="18.75" customHeight="1">
      <c r="A4" s="318"/>
      <c r="B4" s="1350" t="s">
        <v>485</v>
      </c>
      <c r="C4" s="1350"/>
      <c r="D4" s="1351" t="s">
        <v>486</v>
      </c>
      <c r="E4" s="1352"/>
      <c r="F4" s="318"/>
      <c r="G4" s="529">
        <v>211</v>
      </c>
      <c r="H4" s="529"/>
      <c r="I4" s="529"/>
      <c r="J4" s="318"/>
      <c r="K4" s="530">
        <v>4149</v>
      </c>
      <c r="L4" s="529"/>
    </row>
    <row r="5" spans="1:12" ht="18.75" customHeight="1">
      <c r="A5" s="318"/>
      <c r="B5" s="1350" t="s">
        <v>19</v>
      </c>
      <c r="C5" s="1353"/>
      <c r="D5" s="1354" t="s">
        <v>487</v>
      </c>
      <c r="E5" s="1354"/>
      <c r="F5" s="318"/>
      <c r="G5" s="529">
        <v>279</v>
      </c>
      <c r="H5" s="529"/>
      <c r="I5" s="529"/>
      <c r="J5" s="318"/>
      <c r="K5" s="530">
        <v>6105</v>
      </c>
      <c r="L5" s="529"/>
    </row>
    <row r="6" spans="1:12" ht="18.75" customHeight="1">
      <c r="A6" s="318"/>
      <c r="B6" s="1350" t="s">
        <v>20</v>
      </c>
      <c r="C6" s="1353"/>
      <c r="D6" s="1354" t="s">
        <v>488</v>
      </c>
      <c r="E6" s="1354"/>
      <c r="F6" s="318"/>
      <c r="G6" s="529">
        <v>477</v>
      </c>
      <c r="H6" s="529"/>
      <c r="I6" s="529"/>
      <c r="J6" s="318"/>
      <c r="K6" s="530">
        <v>11908</v>
      </c>
      <c r="L6" s="529"/>
    </row>
    <row r="7" spans="1:12" ht="18.75" customHeight="1">
      <c r="A7" s="318"/>
      <c r="B7" s="1350" t="s">
        <v>21</v>
      </c>
      <c r="C7" s="1353"/>
      <c r="D7" s="1354" t="s">
        <v>489</v>
      </c>
      <c r="E7" s="1354"/>
      <c r="F7" s="318"/>
      <c r="G7" s="529">
        <v>239</v>
      </c>
      <c r="H7" s="529"/>
      <c r="I7" s="529"/>
      <c r="J7" s="318"/>
      <c r="K7" s="530">
        <v>7900</v>
      </c>
      <c r="L7" s="529"/>
    </row>
    <row r="8" spans="1:12" ht="18.75" customHeight="1">
      <c r="A8" s="318"/>
      <c r="B8" s="1350" t="s">
        <v>490</v>
      </c>
      <c r="C8" s="1353"/>
      <c r="D8" s="1354" t="s">
        <v>491</v>
      </c>
      <c r="E8" s="1354"/>
      <c r="F8" s="318"/>
      <c r="G8" s="529">
        <v>562</v>
      </c>
      <c r="H8" s="529"/>
      <c r="I8" s="529"/>
      <c r="J8" s="318"/>
      <c r="K8" s="530">
        <v>10292</v>
      </c>
      <c r="L8" s="529"/>
    </row>
    <row r="9" spans="1:12" ht="18.75" customHeight="1">
      <c r="A9" s="318"/>
      <c r="B9" s="1350" t="s">
        <v>492</v>
      </c>
      <c r="C9" s="1353"/>
      <c r="D9" s="1354" t="s">
        <v>493</v>
      </c>
      <c r="E9" s="1354"/>
      <c r="F9" s="318"/>
      <c r="G9" s="529">
        <v>366</v>
      </c>
      <c r="H9" s="529"/>
      <c r="I9" s="529"/>
      <c r="J9" s="318"/>
      <c r="K9" s="530">
        <v>10192</v>
      </c>
      <c r="L9" s="529"/>
    </row>
    <row r="10" spans="1:12" ht="18.75" customHeight="1">
      <c r="A10" s="318"/>
      <c r="B10" s="1350" t="s">
        <v>494</v>
      </c>
      <c r="C10" s="1353"/>
      <c r="D10" s="1354" t="s">
        <v>495</v>
      </c>
      <c r="E10" s="1354"/>
      <c r="F10" s="318"/>
      <c r="G10" s="529">
        <v>363</v>
      </c>
      <c r="H10" s="529"/>
      <c r="I10" s="529"/>
      <c r="J10" s="318"/>
      <c r="K10" s="530">
        <v>7136</v>
      </c>
      <c r="L10" s="529"/>
    </row>
    <row r="11" spans="1:12" ht="18.75" customHeight="1">
      <c r="A11" s="318"/>
      <c r="B11" s="1350" t="s">
        <v>496</v>
      </c>
      <c r="C11" s="1353"/>
      <c r="D11" s="1354" t="s">
        <v>489</v>
      </c>
      <c r="E11" s="1354"/>
      <c r="F11" s="318"/>
      <c r="G11" s="529">
        <v>441</v>
      </c>
      <c r="H11" s="529"/>
      <c r="I11" s="529"/>
      <c r="J11" s="318"/>
      <c r="K11" s="530">
        <v>15628</v>
      </c>
      <c r="L11" s="529"/>
    </row>
    <row r="12" spans="1:12" ht="18.75" customHeight="1">
      <c r="A12" s="318"/>
      <c r="B12" s="1350" t="s">
        <v>497</v>
      </c>
      <c r="C12" s="1353"/>
      <c r="D12" s="1354" t="s">
        <v>498</v>
      </c>
      <c r="E12" s="1354"/>
      <c r="F12" s="318"/>
      <c r="G12" s="529">
        <v>348</v>
      </c>
      <c r="H12" s="529"/>
      <c r="I12" s="529"/>
      <c r="J12" s="318"/>
      <c r="K12" s="530">
        <v>4295</v>
      </c>
      <c r="L12" s="529"/>
    </row>
    <row r="13" spans="1:12" ht="18.75" customHeight="1">
      <c r="A13" s="318"/>
      <c r="B13" s="1350" t="s">
        <v>499</v>
      </c>
      <c r="C13" s="1353"/>
      <c r="D13" s="1354" t="s">
        <v>498</v>
      </c>
      <c r="E13" s="1354"/>
      <c r="F13" s="318"/>
      <c r="G13" s="529">
        <v>476</v>
      </c>
      <c r="H13" s="529"/>
      <c r="I13" s="529"/>
      <c r="J13" s="318"/>
      <c r="K13" s="530">
        <v>14110</v>
      </c>
      <c r="L13" s="529"/>
    </row>
    <row r="14" spans="1:12" ht="18.75" customHeight="1">
      <c r="A14" s="318"/>
      <c r="B14" s="1350" t="s">
        <v>28</v>
      </c>
      <c r="C14" s="1353"/>
      <c r="D14" s="1354" t="s">
        <v>495</v>
      </c>
      <c r="E14" s="1354"/>
      <c r="F14" s="318"/>
      <c r="G14" s="529">
        <v>315</v>
      </c>
      <c r="H14" s="529"/>
      <c r="I14" s="529"/>
      <c r="J14" s="318"/>
      <c r="K14" s="530">
        <v>6386</v>
      </c>
      <c r="L14" s="529"/>
    </row>
    <row r="15" spans="1:12" ht="18.75" customHeight="1">
      <c r="A15" s="318"/>
      <c r="B15" s="1350" t="s">
        <v>500</v>
      </c>
      <c r="C15" s="1353"/>
      <c r="D15" s="1354" t="s">
        <v>488</v>
      </c>
      <c r="E15" s="1354"/>
      <c r="G15" s="481">
        <v>254</v>
      </c>
      <c r="H15" s="481"/>
      <c r="I15" s="481"/>
      <c r="K15" s="531">
        <v>6144</v>
      </c>
      <c r="L15" s="481"/>
    </row>
    <row r="16" spans="1:12" ht="18.75" customHeight="1">
      <c r="A16" s="318"/>
      <c r="B16" s="1350" t="s">
        <v>501</v>
      </c>
      <c r="C16" s="1353"/>
      <c r="D16" s="1354" t="s">
        <v>488</v>
      </c>
      <c r="E16" s="1354"/>
      <c r="G16" s="481">
        <v>155</v>
      </c>
      <c r="H16" s="481"/>
      <c r="I16" s="481"/>
      <c r="K16" s="531">
        <v>3226</v>
      </c>
      <c r="L16" s="481"/>
    </row>
    <row r="17" spans="1:12" ht="18.75" customHeight="1">
      <c r="A17" s="318"/>
      <c r="B17" s="1350" t="s">
        <v>502</v>
      </c>
      <c r="C17" s="1353"/>
      <c r="D17" s="1354" t="s">
        <v>493</v>
      </c>
      <c r="E17" s="1354"/>
      <c r="G17" s="481">
        <v>489</v>
      </c>
      <c r="H17" s="481"/>
      <c r="I17" s="481"/>
      <c r="K17" s="531">
        <v>12078</v>
      </c>
      <c r="L17" s="481"/>
    </row>
    <row r="18" spans="1:12" ht="18.75" customHeight="1">
      <c r="A18" s="318"/>
      <c r="B18" s="1350" t="s">
        <v>503</v>
      </c>
      <c r="C18" s="1353"/>
      <c r="D18" s="1354" t="s">
        <v>504</v>
      </c>
      <c r="E18" s="1354"/>
      <c r="G18" s="481">
        <v>212</v>
      </c>
      <c r="H18" s="481"/>
      <c r="I18" s="481"/>
      <c r="K18" s="531">
        <v>3132</v>
      </c>
      <c r="L18" s="481"/>
    </row>
    <row r="19" spans="1:12" ht="18.75" customHeight="1">
      <c r="A19" s="318"/>
      <c r="B19" s="1355" t="s">
        <v>505</v>
      </c>
      <c r="C19" s="1355"/>
      <c r="D19" s="1351" t="s">
        <v>506</v>
      </c>
      <c r="E19" s="1352"/>
      <c r="G19" s="481">
        <v>270</v>
      </c>
      <c r="H19" s="481"/>
      <c r="I19" s="481"/>
      <c r="K19" s="531">
        <v>7046</v>
      </c>
      <c r="L19" s="481"/>
    </row>
    <row r="20" spans="1:12" ht="18.75" customHeight="1">
      <c r="A20" s="318"/>
      <c r="B20" s="1355" t="s">
        <v>507</v>
      </c>
      <c r="C20" s="1355"/>
      <c r="D20" s="1351" t="s">
        <v>506</v>
      </c>
      <c r="E20" s="1352"/>
      <c r="G20" s="481">
        <v>335</v>
      </c>
      <c r="H20" s="481"/>
      <c r="I20" s="481"/>
      <c r="K20" s="531">
        <v>8105</v>
      </c>
      <c r="L20" s="481"/>
    </row>
    <row r="21" spans="1:12" ht="18.75" customHeight="1">
      <c r="A21" s="318"/>
      <c r="B21" s="1355" t="s">
        <v>508</v>
      </c>
      <c r="C21" s="1355"/>
      <c r="D21" s="1351" t="s">
        <v>506</v>
      </c>
      <c r="E21" s="1352"/>
      <c r="G21" s="481">
        <v>218</v>
      </c>
      <c r="H21" s="481"/>
      <c r="I21" s="481"/>
      <c r="K21" s="531">
        <v>5975</v>
      </c>
      <c r="L21" s="481"/>
    </row>
    <row r="22" spans="1:12" ht="18.75" customHeight="1">
      <c r="A22" s="318"/>
      <c r="B22" s="1355" t="s">
        <v>509</v>
      </c>
      <c r="C22" s="1355"/>
      <c r="D22" s="1351" t="s">
        <v>506</v>
      </c>
      <c r="E22" s="1352"/>
      <c r="G22" s="481">
        <v>294</v>
      </c>
      <c r="H22" s="481"/>
      <c r="I22" s="481"/>
      <c r="K22" s="531">
        <v>7348</v>
      </c>
      <c r="L22" s="481"/>
    </row>
    <row r="23" spans="1:12" ht="18.75" customHeight="1">
      <c r="A23" s="318"/>
      <c r="B23" s="1355" t="s">
        <v>510</v>
      </c>
      <c r="C23" s="1355"/>
      <c r="D23" s="1351" t="s">
        <v>506</v>
      </c>
      <c r="E23" s="1352"/>
      <c r="G23" s="481">
        <v>271</v>
      </c>
      <c r="H23" s="481"/>
      <c r="I23" s="481"/>
      <c r="K23" s="531">
        <v>7439</v>
      </c>
      <c r="L23" s="481"/>
    </row>
    <row r="24" spans="1:12" ht="18.75" customHeight="1">
      <c r="A24" s="318"/>
      <c r="B24" s="1355" t="s">
        <v>40</v>
      </c>
      <c r="C24" s="1355"/>
      <c r="D24" s="1356" t="s">
        <v>511</v>
      </c>
      <c r="E24" s="1352"/>
      <c r="G24" s="481">
        <v>311</v>
      </c>
      <c r="H24" s="481"/>
      <c r="I24" s="481"/>
      <c r="K24" s="531">
        <v>12662</v>
      </c>
      <c r="L24" s="481"/>
    </row>
    <row r="25" spans="1:12" ht="18.75" customHeight="1" thickBot="1">
      <c r="A25" s="318"/>
      <c r="B25" s="1357" t="s">
        <v>512</v>
      </c>
      <c r="C25" s="1358"/>
      <c r="D25" s="1359" t="s">
        <v>511</v>
      </c>
      <c r="E25" s="1360"/>
      <c r="G25" s="481">
        <v>152</v>
      </c>
      <c r="H25" s="481"/>
      <c r="I25" s="481"/>
      <c r="K25" s="531">
        <v>5320</v>
      </c>
      <c r="L25" s="481"/>
    </row>
    <row r="26" spans="1:12" ht="18.75" customHeight="1" thickBot="1" thickTop="1">
      <c r="A26" s="318"/>
      <c r="B26" s="1361" t="s">
        <v>513</v>
      </c>
      <c r="C26" s="1361"/>
      <c r="D26" s="1362"/>
      <c r="E26" s="1363"/>
      <c r="F26" s="532"/>
      <c r="G26" s="533">
        <f>SUM(G4:G25)</f>
        <v>7038</v>
      </c>
      <c r="H26" s="534"/>
      <c r="I26" s="534"/>
      <c r="J26" s="532"/>
      <c r="K26" s="533">
        <f>SUM(K4:K25)</f>
        <v>176576</v>
      </c>
      <c r="L26" s="534"/>
    </row>
    <row r="27" spans="1:12" ht="14.25" customHeight="1">
      <c r="A27" s="318"/>
      <c r="B27" s="535" t="s">
        <v>270</v>
      </c>
      <c r="C27" s="536"/>
      <c r="D27" s="536"/>
      <c r="E27" s="536"/>
      <c r="F27" s="536"/>
      <c r="G27" s="536"/>
      <c r="H27" s="536"/>
      <c r="I27" s="536"/>
      <c r="J27" s="536"/>
      <c r="K27" s="536"/>
      <c r="L27" s="536"/>
    </row>
    <row r="28" spans="1:7" ht="19.5" customHeight="1">
      <c r="A28" s="318"/>
      <c r="G28" s="537"/>
    </row>
    <row r="29" spans="1:7" ht="15.75">
      <c r="A29" s="318"/>
      <c r="B29" s="523" t="s">
        <v>514</v>
      </c>
      <c r="G29" s="524"/>
    </row>
    <row r="30" spans="1:12" ht="13.5" customHeight="1" thickBot="1">
      <c r="A30" s="318"/>
      <c r="F30" s="525"/>
      <c r="I30" s="526"/>
      <c r="L30" s="527" t="s">
        <v>515</v>
      </c>
    </row>
    <row r="31" spans="1:12" ht="18.75" customHeight="1">
      <c r="A31" s="318"/>
      <c r="B31" s="1348" t="s">
        <v>482</v>
      </c>
      <c r="C31" s="1364"/>
      <c r="D31" s="1348" t="s">
        <v>242</v>
      </c>
      <c r="E31" s="1348"/>
      <c r="F31" s="1349" t="s">
        <v>483</v>
      </c>
      <c r="G31" s="1348"/>
      <c r="H31" s="1348"/>
      <c r="I31" s="1348"/>
      <c r="J31" s="1349" t="s">
        <v>516</v>
      </c>
      <c r="K31" s="1348"/>
      <c r="L31" s="1348"/>
    </row>
    <row r="32" spans="1:12" ht="18.75" customHeight="1">
      <c r="A32" s="318"/>
      <c r="B32" s="1350" t="s">
        <v>517</v>
      </c>
      <c r="C32" s="1353"/>
      <c r="D32" s="1354" t="s">
        <v>518</v>
      </c>
      <c r="E32" s="1354"/>
      <c r="G32" s="481">
        <v>244</v>
      </c>
      <c r="H32" s="481"/>
      <c r="I32" s="481"/>
      <c r="K32" s="531">
        <v>3871</v>
      </c>
      <c r="L32" s="531"/>
    </row>
    <row r="33" spans="1:12" ht="18.75" customHeight="1">
      <c r="A33" s="318"/>
      <c r="B33" s="1350" t="s">
        <v>519</v>
      </c>
      <c r="C33" s="1353"/>
      <c r="D33" s="1352" t="s">
        <v>520</v>
      </c>
      <c r="E33" s="1352"/>
      <c r="F33" s="318"/>
      <c r="G33" s="481">
        <v>423</v>
      </c>
      <c r="H33" s="481"/>
      <c r="I33" s="529"/>
      <c r="J33" s="318"/>
      <c r="K33" s="530">
        <v>6831</v>
      </c>
      <c r="L33" s="530"/>
    </row>
    <row r="34" spans="1:12" ht="18.75" customHeight="1">
      <c r="A34" s="318"/>
      <c r="B34" s="1350" t="s">
        <v>521</v>
      </c>
      <c r="C34" s="1353"/>
      <c r="D34" s="1354" t="s">
        <v>522</v>
      </c>
      <c r="E34" s="1354"/>
      <c r="G34" s="481">
        <v>348</v>
      </c>
      <c r="H34" s="481"/>
      <c r="I34" s="481"/>
      <c r="K34" s="531">
        <v>6334</v>
      </c>
      <c r="L34" s="531"/>
    </row>
    <row r="35" spans="1:12" ht="18.75" customHeight="1">
      <c r="A35" s="318"/>
      <c r="B35" s="1350" t="s">
        <v>336</v>
      </c>
      <c r="C35" s="1353"/>
      <c r="D35" s="1354" t="s">
        <v>523</v>
      </c>
      <c r="E35" s="1354"/>
      <c r="G35" s="481">
        <v>295</v>
      </c>
      <c r="H35" s="481"/>
      <c r="I35" s="481"/>
      <c r="K35" s="531">
        <v>4943</v>
      </c>
      <c r="L35" s="531"/>
    </row>
    <row r="36" spans="1:12" ht="18.75" customHeight="1">
      <c r="A36" s="318"/>
      <c r="B36" s="1350" t="s">
        <v>337</v>
      </c>
      <c r="C36" s="1353"/>
      <c r="D36" s="1354" t="s">
        <v>524</v>
      </c>
      <c r="E36" s="1354"/>
      <c r="G36" s="481">
        <v>213</v>
      </c>
      <c r="H36" s="481"/>
      <c r="I36" s="481"/>
      <c r="K36" s="531">
        <v>2792</v>
      </c>
      <c r="L36" s="531"/>
    </row>
    <row r="37" spans="1:12" ht="18.75" customHeight="1">
      <c r="A37" s="318"/>
      <c r="B37" s="1350" t="s">
        <v>525</v>
      </c>
      <c r="C37" s="1353"/>
      <c r="D37" s="1354" t="s">
        <v>526</v>
      </c>
      <c r="E37" s="1354"/>
      <c r="G37" s="481">
        <v>407</v>
      </c>
      <c r="H37" s="481"/>
      <c r="I37" s="481"/>
      <c r="K37" s="531">
        <v>6555</v>
      </c>
      <c r="L37" s="531"/>
    </row>
    <row r="38" spans="1:12" ht="18.75" customHeight="1">
      <c r="A38" s="318"/>
      <c r="B38" s="1350" t="s">
        <v>527</v>
      </c>
      <c r="C38" s="1353"/>
      <c r="D38" s="1354" t="s">
        <v>518</v>
      </c>
      <c r="E38" s="1354"/>
      <c r="G38" s="529">
        <v>131</v>
      </c>
      <c r="H38" s="538"/>
      <c r="I38" s="481"/>
      <c r="K38" s="531">
        <v>1339</v>
      </c>
      <c r="L38" s="531"/>
    </row>
    <row r="39" spans="1:12" ht="18.75" customHeight="1">
      <c r="A39" s="318"/>
      <c r="B39" s="1350" t="s">
        <v>528</v>
      </c>
      <c r="C39" s="1353"/>
      <c r="D39" s="1354" t="s">
        <v>523</v>
      </c>
      <c r="E39" s="1354"/>
      <c r="G39" s="529">
        <v>811</v>
      </c>
      <c r="H39" s="538"/>
      <c r="I39" s="481"/>
      <c r="K39" s="531">
        <v>12828</v>
      </c>
      <c r="L39" s="531"/>
    </row>
    <row r="40" spans="1:12" ht="18.75" customHeight="1" thickBot="1">
      <c r="A40" s="318"/>
      <c r="B40" s="1355" t="s">
        <v>368</v>
      </c>
      <c r="C40" s="1355"/>
      <c r="D40" s="1359" t="s">
        <v>529</v>
      </c>
      <c r="E40" s="1360"/>
      <c r="F40" s="539"/>
      <c r="G40" s="540">
        <v>199</v>
      </c>
      <c r="H40" s="540"/>
      <c r="I40" s="540"/>
      <c r="J40" s="539"/>
      <c r="K40" s="541">
        <v>3830</v>
      </c>
      <c r="L40" s="531"/>
    </row>
    <row r="41" spans="1:12" ht="18.75" customHeight="1" thickBot="1" thickTop="1">
      <c r="A41" s="318"/>
      <c r="B41" s="1361" t="s">
        <v>513</v>
      </c>
      <c r="C41" s="1365"/>
      <c r="D41" s="1362"/>
      <c r="E41" s="1363"/>
      <c r="F41" s="532"/>
      <c r="G41" s="533">
        <f>SUM(G32:G40)</f>
        <v>3071</v>
      </c>
      <c r="H41" s="534"/>
      <c r="I41" s="534"/>
      <c r="J41" s="532"/>
      <c r="K41" s="533">
        <f>SUM(K32:K40)</f>
        <v>49323</v>
      </c>
      <c r="L41" s="533"/>
    </row>
    <row r="42" spans="1:12" ht="13.5" customHeight="1">
      <c r="A42" s="318"/>
      <c r="B42" s="535" t="s">
        <v>270</v>
      </c>
      <c r="C42" s="536"/>
      <c r="D42" s="536"/>
      <c r="E42" s="536"/>
      <c r="F42" s="536"/>
      <c r="G42" s="536"/>
      <c r="H42" s="536"/>
      <c r="I42" s="536"/>
      <c r="J42" s="536"/>
      <c r="K42" s="536"/>
      <c r="L42" s="536"/>
    </row>
    <row r="43" ht="21" customHeight="1">
      <c r="A43" s="318"/>
    </row>
    <row r="44" ht="18" customHeight="1">
      <c r="A44" s="318"/>
    </row>
  </sheetData>
  <sheetProtection/>
  <mergeCells count="74">
    <mergeCell ref="B41:C41"/>
    <mergeCell ref="D41:E41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6:C26"/>
    <mergeCell ref="D26:E26"/>
    <mergeCell ref="B31:C31"/>
    <mergeCell ref="D31:E31"/>
    <mergeCell ref="F31:I31"/>
    <mergeCell ref="J31:L31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5:C5"/>
    <mergeCell ref="D5:E5"/>
    <mergeCell ref="B6:C6"/>
    <mergeCell ref="D6:E6"/>
    <mergeCell ref="B7:C7"/>
    <mergeCell ref="D7:E7"/>
    <mergeCell ref="B3:C3"/>
    <mergeCell ref="D3:E3"/>
    <mergeCell ref="F3:I3"/>
    <mergeCell ref="J3:L3"/>
    <mergeCell ref="B4:C4"/>
    <mergeCell ref="D4:E4"/>
  </mergeCells>
  <printOptions/>
  <pageMargins left="0.7874015748031497" right="0.7874015748031497" top="0.9055118110236221" bottom="0.9055118110236221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29"/>
  <sheetViews>
    <sheetView view="pageBreakPreview" zoomScaleSheetLayoutView="100" zoomScalePageLayoutView="0" workbookViewId="0" topLeftCell="A1">
      <selection activeCell="F5" sqref="F5"/>
    </sheetView>
  </sheetViews>
  <sheetFormatPr defaultColWidth="11.875" defaultRowHeight="28.5" customHeight="1"/>
  <cols>
    <col min="1" max="1" width="2.875" style="456" customWidth="1"/>
    <col min="2" max="2" width="15.625" style="456" customWidth="1"/>
    <col min="3" max="14" width="10.50390625" style="456" customWidth="1"/>
    <col min="15" max="15" width="9.125" style="456" customWidth="1"/>
    <col min="16" max="16" width="9.00390625" style="456" customWidth="1"/>
    <col min="17" max="17" width="8.625" style="456" customWidth="1"/>
    <col min="18" max="18" width="9.50390625" style="456" customWidth="1"/>
    <col min="19" max="19" width="8.375" style="456" customWidth="1"/>
    <col min="20" max="20" width="8.50390625" style="456" customWidth="1"/>
    <col min="21" max="16384" width="11.875" style="456" customWidth="1"/>
  </cols>
  <sheetData>
    <row r="1" spans="2:14" s="186" customFormat="1" ht="18.75" customHeight="1">
      <c r="B1" s="185" t="s">
        <v>584</v>
      </c>
      <c r="C1" s="194"/>
      <c r="D1" s="194"/>
      <c r="E1" s="194"/>
      <c r="F1" s="194"/>
      <c r="G1" s="194"/>
      <c r="H1" s="194"/>
      <c r="M1" s="1366" t="s">
        <v>585</v>
      </c>
      <c r="N1" s="1366"/>
    </row>
    <row r="2" spans="3:14" s="186" customFormat="1" ht="7.5" customHeight="1" thickBot="1">
      <c r="C2" s="568"/>
      <c r="D2" s="568"/>
      <c r="E2" s="568"/>
      <c r="F2" s="568"/>
      <c r="G2" s="568"/>
      <c r="H2" s="568"/>
      <c r="M2" s="1367"/>
      <c r="N2" s="1367"/>
    </row>
    <row r="3" spans="2:14" s="186" customFormat="1" ht="18.75" customHeight="1">
      <c r="B3" s="1368" t="s">
        <v>421</v>
      </c>
      <c r="C3" s="1369" t="s">
        <v>586</v>
      </c>
      <c r="D3" s="1323"/>
      <c r="E3" s="1323"/>
      <c r="F3" s="1323"/>
      <c r="G3" s="1323"/>
      <c r="H3" s="1370"/>
      <c r="I3" s="1371" t="s">
        <v>587</v>
      </c>
      <c r="J3" s="1372"/>
      <c r="K3" s="1373" t="s">
        <v>588</v>
      </c>
      <c r="L3" s="1368"/>
      <c r="M3" s="1373" t="s">
        <v>589</v>
      </c>
      <c r="N3" s="1374"/>
    </row>
    <row r="4" spans="2:14" s="186" customFormat="1" ht="18.75" customHeight="1">
      <c r="B4" s="1129"/>
      <c r="C4" s="1375" t="s">
        <v>590</v>
      </c>
      <c r="D4" s="1131"/>
      <c r="E4" s="1375" t="s">
        <v>591</v>
      </c>
      <c r="F4" s="1131"/>
      <c r="G4" s="1111" t="s">
        <v>592</v>
      </c>
      <c r="H4" s="1129"/>
      <c r="I4" s="1125" t="s">
        <v>592</v>
      </c>
      <c r="J4" s="1376"/>
      <c r="K4" s="1125" t="s">
        <v>593</v>
      </c>
      <c r="L4" s="1376"/>
      <c r="M4" s="1375"/>
      <c r="N4" s="1130"/>
    </row>
    <row r="5" spans="2:14" s="186" customFormat="1" ht="18.75" customHeight="1">
      <c r="B5" s="1346"/>
      <c r="C5" s="189" t="s">
        <v>594</v>
      </c>
      <c r="D5" s="570" t="s">
        <v>595</v>
      </c>
      <c r="E5" s="189" t="s">
        <v>594</v>
      </c>
      <c r="F5" s="189" t="s">
        <v>595</v>
      </c>
      <c r="G5" s="189" t="s">
        <v>594</v>
      </c>
      <c r="H5" s="570" t="s">
        <v>595</v>
      </c>
      <c r="I5" s="189" t="s">
        <v>594</v>
      </c>
      <c r="J5" s="189" t="s">
        <v>595</v>
      </c>
      <c r="K5" s="189" t="s">
        <v>594</v>
      </c>
      <c r="L5" s="570" t="s">
        <v>595</v>
      </c>
      <c r="M5" s="189" t="s">
        <v>594</v>
      </c>
      <c r="N5" s="189" t="s">
        <v>595</v>
      </c>
    </row>
    <row r="6" spans="2:14" s="186" customFormat="1" ht="18.75" customHeight="1">
      <c r="B6" s="571" t="s">
        <v>556</v>
      </c>
      <c r="C6" s="572">
        <v>65</v>
      </c>
      <c r="D6" s="573">
        <v>893</v>
      </c>
      <c r="E6" s="573">
        <v>1144</v>
      </c>
      <c r="F6" s="573">
        <v>16897</v>
      </c>
      <c r="G6" s="194">
        <v>67</v>
      </c>
      <c r="H6" s="194">
        <v>943</v>
      </c>
      <c r="I6" s="573">
        <v>21</v>
      </c>
      <c r="J6" s="573">
        <v>537</v>
      </c>
      <c r="K6" s="573" t="s">
        <v>460</v>
      </c>
      <c r="L6" s="574">
        <v>1079</v>
      </c>
      <c r="M6" s="573">
        <f>C6+E6+G6+I6</f>
        <v>1297</v>
      </c>
      <c r="N6" s="573">
        <f>D6+F6+H6+J6+L6</f>
        <v>20349</v>
      </c>
    </row>
    <row r="7" spans="2:14" s="194" customFormat="1" ht="18.75" customHeight="1">
      <c r="B7" s="571" t="s">
        <v>596</v>
      </c>
      <c r="C7" s="572">
        <v>76</v>
      </c>
      <c r="D7" s="573">
        <v>726</v>
      </c>
      <c r="E7" s="573">
        <v>1147</v>
      </c>
      <c r="F7" s="573">
        <v>16698</v>
      </c>
      <c r="G7" s="194">
        <v>71</v>
      </c>
      <c r="H7" s="194">
        <v>1060</v>
      </c>
      <c r="I7" s="573">
        <v>19</v>
      </c>
      <c r="J7" s="573">
        <v>308</v>
      </c>
      <c r="K7" s="573" t="s">
        <v>460</v>
      </c>
      <c r="L7" s="574">
        <v>1332</v>
      </c>
      <c r="M7" s="573">
        <f>C7+E7+G7+I7</f>
        <v>1313</v>
      </c>
      <c r="N7" s="573">
        <f>D7+F7+H7+J7+L7</f>
        <v>20124</v>
      </c>
    </row>
    <row r="8" spans="2:14" s="194" customFormat="1" ht="18.75" customHeight="1">
      <c r="B8" s="571" t="s">
        <v>597</v>
      </c>
      <c r="C8" s="572">
        <v>75</v>
      </c>
      <c r="D8" s="573">
        <v>738</v>
      </c>
      <c r="E8" s="573">
        <v>1169</v>
      </c>
      <c r="F8" s="573">
        <v>16792</v>
      </c>
      <c r="G8" s="194">
        <v>73</v>
      </c>
      <c r="H8" s="194">
        <v>1169</v>
      </c>
      <c r="I8" s="573">
        <v>31</v>
      </c>
      <c r="J8" s="573">
        <v>275</v>
      </c>
      <c r="K8" s="573" t="s">
        <v>460</v>
      </c>
      <c r="L8" s="574">
        <v>915</v>
      </c>
      <c r="M8" s="573">
        <f>C8+E8+G8+I8</f>
        <v>1348</v>
      </c>
      <c r="N8" s="573">
        <f>D8+F8+H8+J8+L8</f>
        <v>19889</v>
      </c>
    </row>
    <row r="9" spans="2:14" s="194" customFormat="1" ht="18.75" customHeight="1">
      <c r="B9" s="571" t="s">
        <v>598</v>
      </c>
      <c r="C9" s="572">
        <v>49</v>
      </c>
      <c r="D9" s="573">
        <v>688</v>
      </c>
      <c r="E9" s="573">
        <v>837</v>
      </c>
      <c r="F9" s="573">
        <v>13073</v>
      </c>
      <c r="G9" s="194">
        <v>37</v>
      </c>
      <c r="H9" s="194">
        <v>692</v>
      </c>
      <c r="I9" s="573">
        <v>34</v>
      </c>
      <c r="J9" s="573">
        <v>344</v>
      </c>
      <c r="K9" s="573" t="s">
        <v>460</v>
      </c>
      <c r="L9" s="574">
        <v>823</v>
      </c>
      <c r="M9" s="573">
        <f>C9+E9+G9+I9</f>
        <v>957</v>
      </c>
      <c r="N9" s="573">
        <f>D9+F9+H9+J9+L9</f>
        <v>15620</v>
      </c>
    </row>
    <row r="10" spans="2:14" s="194" customFormat="1" ht="18.75" customHeight="1" thickBot="1">
      <c r="B10" s="575" t="s">
        <v>599</v>
      </c>
      <c r="C10" s="576">
        <v>68</v>
      </c>
      <c r="D10" s="577">
        <v>788</v>
      </c>
      <c r="E10" s="577">
        <v>1238</v>
      </c>
      <c r="F10" s="577">
        <v>18432</v>
      </c>
      <c r="G10" s="568">
        <v>42</v>
      </c>
      <c r="H10" s="568">
        <v>391</v>
      </c>
      <c r="I10" s="577">
        <v>34</v>
      </c>
      <c r="J10" s="577">
        <v>300</v>
      </c>
      <c r="K10" s="577" t="s">
        <v>460</v>
      </c>
      <c r="L10" s="578">
        <v>735</v>
      </c>
      <c r="M10" s="573">
        <f>C10+E10+G10+I10</f>
        <v>1382</v>
      </c>
      <c r="N10" s="573">
        <f>D10+F10+H10+J10+L10</f>
        <v>20646</v>
      </c>
    </row>
    <row r="11" spans="2:14" s="186" customFormat="1" ht="31.5" customHeight="1">
      <c r="B11" s="470" t="s">
        <v>270</v>
      </c>
      <c r="C11" s="470"/>
      <c r="D11" s="470"/>
      <c r="E11" s="470"/>
      <c r="F11" s="470"/>
      <c r="G11" s="470"/>
      <c r="H11" s="470"/>
      <c r="I11" s="470" t="s">
        <v>600</v>
      </c>
      <c r="J11" s="470"/>
      <c r="K11" s="470"/>
      <c r="L11" s="470"/>
      <c r="M11" s="470"/>
      <c r="N11" s="470"/>
    </row>
    <row r="12" spans="2:13" s="186" customFormat="1" ht="18.75" customHeight="1">
      <c r="B12" s="185" t="s">
        <v>601</v>
      </c>
      <c r="L12" s="1366" t="s">
        <v>379</v>
      </c>
      <c r="M12" s="1366"/>
    </row>
    <row r="13" spans="12:13" s="186" customFormat="1" ht="7.5" customHeight="1" thickBot="1">
      <c r="L13" s="1377"/>
      <c r="M13" s="1377"/>
    </row>
    <row r="14" spans="2:13" s="186" customFormat="1" ht="18.75" customHeight="1">
      <c r="B14" s="1345" t="s">
        <v>602</v>
      </c>
      <c r="C14" s="1133" t="s">
        <v>603</v>
      </c>
      <c r="D14" s="1121"/>
      <c r="E14" s="1378" t="s">
        <v>604</v>
      </c>
      <c r="F14" s="1121"/>
      <c r="G14" s="1133" t="s">
        <v>605</v>
      </c>
      <c r="H14" s="1121"/>
      <c r="I14" s="1379" t="s">
        <v>606</v>
      </c>
      <c r="J14" s="1135"/>
      <c r="K14" s="188" t="s">
        <v>607</v>
      </c>
      <c r="L14" s="1133" t="s">
        <v>608</v>
      </c>
      <c r="M14" s="1121"/>
    </row>
    <row r="15" spans="2:13" s="186" customFormat="1" ht="18.75" customHeight="1">
      <c r="B15" s="1131"/>
      <c r="C15" s="250" t="s">
        <v>609</v>
      </c>
      <c r="D15" s="250" t="s">
        <v>595</v>
      </c>
      <c r="E15" s="579" t="s">
        <v>609</v>
      </c>
      <c r="F15" s="250" t="s">
        <v>595</v>
      </c>
      <c r="G15" s="250" t="s">
        <v>609</v>
      </c>
      <c r="H15" s="250" t="s">
        <v>595</v>
      </c>
      <c r="I15" s="250" t="s">
        <v>609</v>
      </c>
      <c r="J15" s="265" t="s">
        <v>595</v>
      </c>
      <c r="K15" s="251" t="s">
        <v>595</v>
      </c>
      <c r="L15" s="250" t="s">
        <v>609</v>
      </c>
      <c r="M15" s="250" t="s">
        <v>595</v>
      </c>
    </row>
    <row r="16" spans="2:13" s="186" customFormat="1" ht="18.75" customHeight="1">
      <c r="B16" s="251" t="s">
        <v>610</v>
      </c>
      <c r="C16" s="580">
        <v>975</v>
      </c>
      <c r="D16" s="581">
        <v>62179</v>
      </c>
      <c r="E16" s="582">
        <v>152</v>
      </c>
      <c r="F16" s="581">
        <v>6742</v>
      </c>
      <c r="G16" s="581">
        <v>276</v>
      </c>
      <c r="H16" s="581">
        <v>15908</v>
      </c>
      <c r="I16" s="581">
        <v>427</v>
      </c>
      <c r="J16" s="581">
        <v>3769</v>
      </c>
      <c r="K16" s="581">
        <v>32456</v>
      </c>
      <c r="L16" s="581">
        <v>120</v>
      </c>
      <c r="M16" s="581">
        <v>3304</v>
      </c>
    </row>
    <row r="17" spans="2:13" s="186" customFormat="1" ht="18.75" customHeight="1">
      <c r="B17" s="203" t="s">
        <v>611</v>
      </c>
      <c r="C17" s="583">
        <v>3817</v>
      </c>
      <c r="D17" s="584">
        <v>107140</v>
      </c>
      <c r="E17" s="585">
        <v>161</v>
      </c>
      <c r="F17" s="584">
        <v>8827</v>
      </c>
      <c r="G17" s="584">
        <v>474</v>
      </c>
      <c r="H17" s="584">
        <v>30401</v>
      </c>
      <c r="I17" s="584">
        <v>3080</v>
      </c>
      <c r="J17" s="584">
        <v>23832</v>
      </c>
      <c r="K17" s="584">
        <v>41757</v>
      </c>
      <c r="L17" s="584">
        <v>102</v>
      </c>
      <c r="M17" s="584">
        <v>2323</v>
      </c>
    </row>
    <row r="18" spans="2:13" s="186" customFormat="1" ht="18.75" customHeight="1">
      <c r="B18" s="203" t="s">
        <v>612</v>
      </c>
      <c r="C18" s="583">
        <v>3137</v>
      </c>
      <c r="D18" s="584">
        <v>110431</v>
      </c>
      <c r="E18" s="585">
        <v>141</v>
      </c>
      <c r="F18" s="584">
        <v>10214</v>
      </c>
      <c r="G18" s="584">
        <v>306</v>
      </c>
      <c r="H18" s="584">
        <v>30298</v>
      </c>
      <c r="I18" s="584">
        <v>2650</v>
      </c>
      <c r="J18" s="584">
        <v>20023</v>
      </c>
      <c r="K18" s="584">
        <v>48613</v>
      </c>
      <c r="L18" s="584">
        <v>40</v>
      </c>
      <c r="M18" s="584">
        <v>1283</v>
      </c>
    </row>
    <row r="19" spans="2:13" s="186" customFormat="1" ht="18.75" customHeight="1">
      <c r="B19" s="203" t="s">
        <v>613</v>
      </c>
      <c r="C19" s="583">
        <v>3883</v>
      </c>
      <c r="D19" s="584">
        <v>106002</v>
      </c>
      <c r="E19" s="585">
        <v>245</v>
      </c>
      <c r="F19" s="584">
        <v>16339</v>
      </c>
      <c r="G19" s="584">
        <v>500</v>
      </c>
      <c r="H19" s="584">
        <v>27897</v>
      </c>
      <c r="I19" s="584">
        <v>3006</v>
      </c>
      <c r="J19" s="584">
        <v>17741</v>
      </c>
      <c r="K19" s="584">
        <v>42046</v>
      </c>
      <c r="L19" s="584">
        <v>132</v>
      </c>
      <c r="M19" s="584">
        <v>1979</v>
      </c>
    </row>
    <row r="20" spans="2:13" s="186" customFormat="1" ht="18.75" customHeight="1">
      <c r="B20" s="203" t="s">
        <v>614</v>
      </c>
      <c r="C20" s="583">
        <v>3919</v>
      </c>
      <c r="D20" s="584">
        <v>104227</v>
      </c>
      <c r="E20" s="585">
        <v>274</v>
      </c>
      <c r="F20" s="584">
        <v>23476</v>
      </c>
      <c r="G20" s="584">
        <v>617</v>
      </c>
      <c r="H20" s="584">
        <v>36159</v>
      </c>
      <c r="I20" s="584">
        <v>2882</v>
      </c>
      <c r="J20" s="584">
        <v>19987</v>
      </c>
      <c r="K20" s="584">
        <v>21704</v>
      </c>
      <c r="L20" s="584">
        <v>146</v>
      </c>
      <c r="M20" s="584">
        <v>2901</v>
      </c>
    </row>
    <row r="21" spans="2:13" s="186" customFormat="1" ht="18.75" customHeight="1">
      <c r="B21" s="203" t="s">
        <v>615</v>
      </c>
      <c r="C21" s="583">
        <v>4280</v>
      </c>
      <c r="D21" s="584">
        <v>135144</v>
      </c>
      <c r="E21" s="585">
        <v>208</v>
      </c>
      <c r="F21" s="584">
        <v>45918</v>
      </c>
      <c r="G21" s="584">
        <v>528</v>
      </c>
      <c r="H21" s="584">
        <v>51663</v>
      </c>
      <c r="I21" s="584">
        <v>3536</v>
      </c>
      <c r="J21" s="584">
        <v>25225</v>
      </c>
      <c r="K21" s="584">
        <v>12204</v>
      </c>
      <c r="L21" s="584">
        <v>8</v>
      </c>
      <c r="M21" s="584">
        <v>134</v>
      </c>
    </row>
    <row r="22" spans="2:13" s="186" customFormat="1" ht="18.75" customHeight="1">
      <c r="B22" s="203" t="s">
        <v>616</v>
      </c>
      <c r="C22" s="583">
        <v>4516</v>
      </c>
      <c r="D22" s="584">
        <v>164111</v>
      </c>
      <c r="E22" s="585">
        <v>243</v>
      </c>
      <c r="F22" s="584">
        <v>74696</v>
      </c>
      <c r="G22" s="267">
        <v>397</v>
      </c>
      <c r="H22" s="584">
        <v>53859</v>
      </c>
      <c r="I22" s="584">
        <v>3844</v>
      </c>
      <c r="J22" s="584">
        <v>27225</v>
      </c>
      <c r="K22" s="584">
        <v>7991</v>
      </c>
      <c r="L22" s="267">
        <v>32</v>
      </c>
      <c r="M22" s="267">
        <v>340</v>
      </c>
    </row>
    <row r="23" spans="2:18" s="186" customFormat="1" ht="18.75" customHeight="1">
      <c r="B23" s="258" t="s">
        <v>617</v>
      </c>
      <c r="C23" s="586">
        <v>3036</v>
      </c>
      <c r="D23" s="587">
        <v>56158</v>
      </c>
      <c r="E23" s="588">
        <v>125</v>
      </c>
      <c r="F23" s="244">
        <v>26711</v>
      </c>
      <c r="G23" s="244">
        <v>270</v>
      </c>
      <c r="H23" s="244">
        <v>10834</v>
      </c>
      <c r="I23" s="244">
        <v>2641</v>
      </c>
      <c r="J23" s="244">
        <v>18613</v>
      </c>
      <c r="K23" s="279" t="s">
        <v>618</v>
      </c>
      <c r="L23" s="279" t="s">
        <v>618</v>
      </c>
      <c r="M23" s="279" t="s">
        <v>618</v>
      </c>
      <c r="N23" s="194"/>
      <c r="O23" s="194"/>
      <c r="P23" s="194"/>
      <c r="Q23" s="194"/>
      <c r="R23" s="194"/>
    </row>
    <row r="24" spans="2:13" s="186" customFormat="1" ht="18.75" customHeight="1">
      <c r="B24" s="231" t="s">
        <v>619</v>
      </c>
      <c r="C24" s="589">
        <f>E24+G24+I24</f>
        <v>3442</v>
      </c>
      <c r="D24" s="590">
        <f>F24+H24+J24</f>
        <v>68867</v>
      </c>
      <c r="E24" s="591">
        <v>129</v>
      </c>
      <c r="F24" s="591">
        <v>31577</v>
      </c>
      <c r="G24" s="591">
        <v>335</v>
      </c>
      <c r="H24" s="591">
        <v>15892</v>
      </c>
      <c r="I24" s="591">
        <v>2978</v>
      </c>
      <c r="J24" s="591">
        <v>21398</v>
      </c>
      <c r="K24" s="279" t="s">
        <v>618</v>
      </c>
      <c r="L24" s="279" t="s">
        <v>618</v>
      </c>
      <c r="M24" s="279" t="s">
        <v>618</v>
      </c>
    </row>
    <row r="25" spans="2:13" s="186" customFormat="1" ht="18.75" customHeight="1">
      <c r="B25" s="232" t="s">
        <v>620</v>
      </c>
      <c r="C25" s="589">
        <v>3517</v>
      </c>
      <c r="D25" s="590">
        <v>81033</v>
      </c>
      <c r="E25" s="591">
        <v>115</v>
      </c>
      <c r="F25" s="591">
        <v>40421</v>
      </c>
      <c r="G25" s="591">
        <v>321</v>
      </c>
      <c r="H25" s="591">
        <v>18812</v>
      </c>
      <c r="I25" s="591">
        <v>3081</v>
      </c>
      <c r="J25" s="591">
        <v>21800</v>
      </c>
      <c r="K25" s="279" t="s">
        <v>618</v>
      </c>
      <c r="L25" s="279" t="s">
        <v>618</v>
      </c>
      <c r="M25" s="279" t="s">
        <v>618</v>
      </c>
    </row>
    <row r="26" spans="2:13" s="186" customFormat="1" ht="18.75" customHeight="1">
      <c r="B26" s="232" t="s">
        <v>621</v>
      </c>
      <c r="C26" s="589">
        <v>3462</v>
      </c>
      <c r="D26" s="590">
        <v>67240</v>
      </c>
      <c r="E26" s="591">
        <v>100</v>
      </c>
      <c r="F26" s="591">
        <v>34739</v>
      </c>
      <c r="G26" s="591">
        <v>247</v>
      </c>
      <c r="H26" s="591">
        <v>10952</v>
      </c>
      <c r="I26" s="591">
        <v>3115</v>
      </c>
      <c r="J26" s="591">
        <v>21549</v>
      </c>
      <c r="K26" s="279" t="s">
        <v>618</v>
      </c>
      <c r="L26" s="279" t="s">
        <v>618</v>
      </c>
      <c r="M26" s="279" t="s">
        <v>618</v>
      </c>
    </row>
    <row r="27" spans="2:13" s="186" customFormat="1" ht="18.75" customHeight="1">
      <c r="B27" s="232" t="s">
        <v>622</v>
      </c>
      <c r="C27" s="589">
        <v>3852</v>
      </c>
      <c r="D27" s="590">
        <v>79575</v>
      </c>
      <c r="E27" s="591">
        <v>137</v>
      </c>
      <c r="F27" s="591">
        <v>43546</v>
      </c>
      <c r="G27" s="591">
        <v>337</v>
      </c>
      <c r="H27" s="591">
        <v>12961</v>
      </c>
      <c r="I27" s="591">
        <v>3378</v>
      </c>
      <c r="J27" s="591">
        <v>23068</v>
      </c>
      <c r="K27" s="279" t="s">
        <v>623</v>
      </c>
      <c r="L27" s="279" t="s">
        <v>623</v>
      </c>
      <c r="M27" s="279" t="s">
        <v>623</v>
      </c>
    </row>
    <row r="28" spans="2:13" s="186" customFormat="1" ht="18.75" customHeight="1" thickBot="1">
      <c r="B28" s="592" t="s">
        <v>624</v>
      </c>
      <c r="C28" s="593">
        <f>E28+G28+I28</f>
        <v>3644</v>
      </c>
      <c r="D28" s="594">
        <v>77144</v>
      </c>
      <c r="E28" s="595">
        <v>156</v>
      </c>
      <c r="F28" s="595">
        <v>39398</v>
      </c>
      <c r="G28" s="595">
        <v>298</v>
      </c>
      <c r="H28" s="596">
        <v>12310</v>
      </c>
      <c r="I28" s="596">
        <v>3190</v>
      </c>
      <c r="J28" s="596">
        <v>25436</v>
      </c>
      <c r="K28" s="279" t="s">
        <v>618</v>
      </c>
      <c r="L28" s="279" t="s">
        <v>618</v>
      </c>
      <c r="M28" s="279" t="s">
        <v>618</v>
      </c>
    </row>
    <row r="29" spans="2:14" s="186" customFormat="1" ht="18.75" customHeight="1">
      <c r="B29" s="200" t="s">
        <v>270</v>
      </c>
      <c r="C29" s="201"/>
      <c r="D29" s="201"/>
      <c r="E29" s="201"/>
      <c r="F29" s="201"/>
      <c r="G29" s="201"/>
      <c r="H29" s="194"/>
      <c r="J29" s="194"/>
      <c r="K29" s="201"/>
      <c r="L29" s="201"/>
      <c r="M29" s="201"/>
      <c r="N29" s="194"/>
    </row>
  </sheetData>
  <sheetProtection/>
  <mergeCells count="18">
    <mergeCell ref="K4:L4"/>
    <mergeCell ref="L12:M13"/>
    <mergeCell ref="B14:B15"/>
    <mergeCell ref="C14:D14"/>
    <mergeCell ref="E14:F14"/>
    <mergeCell ref="G14:H14"/>
    <mergeCell ref="I14:J14"/>
    <mergeCell ref="L14:M14"/>
    <mergeCell ref="M1:N2"/>
    <mergeCell ref="B3:B5"/>
    <mergeCell ref="C3:H3"/>
    <mergeCell ref="I3:J3"/>
    <mergeCell ref="K3:L3"/>
    <mergeCell ref="M3:N4"/>
    <mergeCell ref="C4:D4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firstPageNumber="178" useFirstPageNumber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J:\行政係\統計\伸びゆく\１６年版\Ｍ教育・文化\Ｍ123.jsd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PCUSER</cp:lastModifiedBy>
  <cp:lastPrinted>2017-10-26T05:20:22Z</cp:lastPrinted>
  <dcterms:created xsi:type="dcterms:W3CDTF">2004-04-13T04:21:38Z</dcterms:created>
  <dcterms:modified xsi:type="dcterms:W3CDTF">2020-10-14T02:34:59Z</dcterms:modified>
  <cp:category/>
  <cp:version/>
  <cp:contentType/>
  <cp:contentStatus/>
  <cp:revision>25</cp:revision>
</cp:coreProperties>
</file>