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7"/>
  </bookViews>
  <sheets>
    <sheet name="R2,3,4" sheetId="1" r:id="rId1"/>
    <sheet name="R5" sheetId="2" r:id="rId2"/>
    <sheet name="R7" sheetId="3" r:id="rId3"/>
    <sheet name="R8,9,10,11" sheetId="4" r:id="rId4"/>
    <sheet name="R12" sheetId="5" r:id="rId5"/>
    <sheet name="R13,14" sheetId="6" r:id="rId6"/>
    <sheet name="R16.17" sheetId="7" r:id="rId7"/>
    <sheet name="R18.19" sheetId="8" r:id="rId8"/>
    <sheet name="R20,21,22" sheetId="9" r:id="rId9"/>
    <sheet name="R23" sheetId="10" r:id="rId10"/>
    <sheet name="R24" sheetId="11" r:id="rId11"/>
    <sheet name="R一部組合" sheetId="12" r:id="rId12"/>
    <sheet name="R第三セク" sheetId="13" r:id="rId13"/>
    <sheet name="R官公署" sheetId="14" r:id="rId14"/>
  </sheets>
  <definedNames>
    <definedName name="・市の歴代三役">#REF!</definedName>
    <definedName name="・市の歴代三役(02)">#REF!</definedName>
    <definedName name="_xlnm.Print_Area" localSheetId="5">'R13,14'!$A:$G</definedName>
    <definedName name="_xlnm.Print_Area" localSheetId="6">'R16.17'!$A$1:$G$37</definedName>
    <definedName name="_xlnm.Print_Area" localSheetId="7">'R18.19'!$A$1:$I$48</definedName>
    <definedName name="_xlnm.Print_Area" localSheetId="0">'R2,3,4'!$A$1:$P$44</definedName>
    <definedName name="_xlnm.Print_Area" localSheetId="8">'R20,21,22'!$A$1:$H$45</definedName>
    <definedName name="_xlnm.Print_Area" localSheetId="9">'R23'!$A$1:$J$36</definedName>
    <definedName name="_xlnm.Print_Area" localSheetId="10">'R24'!$A$1:$H$11</definedName>
    <definedName name="_xlnm.Print_Area" localSheetId="2">'R7'!$A:$F</definedName>
    <definedName name="_xlnm.Print_Area" localSheetId="3">'R8,9,10,11'!$A$1:$K$53</definedName>
    <definedName name="_xlnm.Print_Area" localSheetId="13">'R官公署'!$A$1:$D$267</definedName>
    <definedName name="_xlnm.Print_Area" localSheetId="12">'R第三セク'!$B$10:$H$51</definedName>
  </definedNames>
  <calcPr fullCalcOnLoad="1"/>
</workbook>
</file>

<file path=xl/comments13.xml><?xml version="1.0" encoding="utf-8"?>
<comments xmlns="http://schemas.openxmlformats.org/spreadsheetml/2006/main">
  <authors>
    <author>掛川市役所</author>
  </authors>
  <commentList>
    <comment ref="G31" authorId="0">
      <text>
        <r>
          <rPr>
            <sz val="9"/>
            <rFont val="ＭＳ Ｐゴシック"/>
            <family val="3"/>
          </rPr>
          <t xml:space="preserve">設立時出資額＋H16出資額
10万円×260株＋12,500円×480株=
</t>
        </r>
      </text>
    </comment>
  </commentList>
</comments>
</file>

<file path=xl/sharedStrings.xml><?xml version="1.0" encoding="utf-8"?>
<sst xmlns="http://schemas.openxmlformats.org/spreadsheetml/2006/main" count="1937" uniqueCount="1501">
  <si>
    <t>山本君治</t>
  </si>
  <si>
    <t>氏名</t>
  </si>
  <si>
    <t>就任</t>
  </si>
  <si>
    <t>任期</t>
  </si>
  <si>
    <t>市　　長</t>
  </si>
  <si>
    <t>副　市　長</t>
  </si>
  <si>
    <t>初</t>
  </si>
  <si>
    <t>代</t>
  </si>
  <si>
    <t>資料：議会事務局</t>
  </si>
  <si>
    <t>２　市長・副市長</t>
  </si>
  <si>
    <t>３　議長・副議長</t>
  </si>
  <si>
    <t>松井三郎</t>
  </si>
  <si>
    <t>戸塚進也</t>
  </si>
  <si>
    <t>伊村義孝</t>
  </si>
  <si>
    <t>４　市職員数の推移</t>
  </si>
  <si>
    <t>（各年４月１日現在）（単位：人）</t>
  </si>
  <si>
    <t>年  度</t>
  </si>
  <si>
    <t>部  門</t>
  </si>
  <si>
    <t>総数</t>
  </si>
  <si>
    <t>市長部局</t>
  </si>
  <si>
    <t>水道事業所</t>
  </si>
  <si>
    <t>議会事務局</t>
  </si>
  <si>
    <t>監査事務局</t>
  </si>
  <si>
    <t>農業委員会</t>
  </si>
  <si>
    <t>選管委員会</t>
  </si>
  <si>
    <t>公平委員会</t>
  </si>
  <si>
    <t>教育委員会</t>
  </si>
  <si>
    <t>消防本部</t>
  </si>
  <si>
    <t>市立病院</t>
  </si>
  <si>
    <t>資料：行政課</t>
  </si>
  <si>
    <t>議　　長</t>
  </si>
  <si>
    <t>副　議　長</t>
  </si>
  <si>
    <t>代</t>
  </si>
  <si>
    <t>氏名</t>
  </si>
  <si>
    <t>就任</t>
  </si>
  <si>
    <t>任期</t>
  </si>
  <si>
    <t>初</t>
  </si>
  <si>
    <t>菅沼茂雄</t>
  </si>
  <si>
    <t>鈴木治弘</t>
  </si>
  <si>
    <t>加藤一司</t>
  </si>
  <si>
    <t>水野薫</t>
  </si>
  <si>
    <t>鳥井昌彦</t>
  </si>
  <si>
    <t>河住光重</t>
  </si>
  <si>
    <t>豊田勝義</t>
  </si>
  <si>
    <t>佐藤博俊</t>
  </si>
  <si>
    <t>竹嶋善彦</t>
  </si>
  <si>
    <t>雜賀祥宣</t>
  </si>
  <si>
    <t>大石與志登</t>
  </si>
  <si>
    <t>髙木敏男</t>
  </si>
  <si>
    <t>堀内武治</t>
  </si>
  <si>
    <t>鈴木正治</t>
  </si>
  <si>
    <t>浅井正人</t>
  </si>
  <si>
    <t>資料：企画政策課</t>
  </si>
  <si>
    <t>竹嶋善彦</t>
  </si>
  <si>
    <t>鈴木正治</t>
  </si>
  <si>
    <t>榛葉正樹</t>
  </si>
  <si>
    <t>平成29年５月16日現在</t>
  </si>
  <si>
    <t>平成17
(2005)</t>
  </si>
  <si>
    <t>25
(2013)</t>
  </si>
  <si>
    <t>26
(2014)</t>
  </si>
  <si>
    <t>27
(2015)</t>
  </si>
  <si>
    <t>28
(2016)</t>
  </si>
  <si>
    <t>29
(2017)</t>
  </si>
  <si>
    <t>平成30年１月１日現在</t>
  </si>
  <si>
    <t>８　議員数及び議会開催状況</t>
  </si>
  <si>
    <t>年</t>
  </si>
  <si>
    <t xml:space="preserve"> 議　　員　　数</t>
  </si>
  <si>
    <t>定　　例　　会</t>
  </si>
  <si>
    <t>臨　　時　　会</t>
  </si>
  <si>
    <t>定　　数</t>
  </si>
  <si>
    <t>現　　員</t>
  </si>
  <si>
    <t>回　　数</t>
  </si>
  <si>
    <t>会議日数</t>
  </si>
  <si>
    <t>（人）</t>
  </si>
  <si>
    <t>（回）</t>
  </si>
  <si>
    <t>（日）</t>
  </si>
  <si>
    <t>平成24</t>
  </si>
  <si>
    <t>(2012)</t>
  </si>
  <si>
    <t>(2013)</t>
  </si>
  <si>
    <t>(2014)</t>
  </si>
  <si>
    <t>(2015)</t>
  </si>
  <si>
    <t>(2016)</t>
  </si>
  <si>
    <t xml:space="preserve">  資料：議会事務局</t>
  </si>
  <si>
    <t>９　協議会及び各委員会開催状況</t>
  </si>
  <si>
    <t>　（単位：回、日）</t>
  </si>
  <si>
    <t>年</t>
  </si>
  <si>
    <t>全 員 協 議 会</t>
  </si>
  <si>
    <t>議会運営委員会</t>
  </si>
  <si>
    <t>常 任 委 員 会</t>
  </si>
  <si>
    <t>特 別 委 員 会</t>
  </si>
  <si>
    <t>回　数</t>
  </si>
  <si>
    <t>(2012)</t>
  </si>
  <si>
    <t>(2013)</t>
  </si>
  <si>
    <t>(2014)</t>
  </si>
  <si>
    <t>(2015)</t>
  </si>
  <si>
    <t>(2016)</t>
  </si>
  <si>
    <t>　資料：議会事務局</t>
  </si>
  <si>
    <t>１０　付議事件と議決状況</t>
  </si>
  <si>
    <t>　　（単位：件）</t>
  </si>
  <si>
    <t>年</t>
  </si>
  <si>
    <t>　　付　　議　　事　　件</t>
  </si>
  <si>
    <t>可　決</t>
  </si>
  <si>
    <t>修　正</t>
  </si>
  <si>
    <t>認　定</t>
  </si>
  <si>
    <t>同　意</t>
  </si>
  <si>
    <t>承　認</t>
  </si>
  <si>
    <t>受　理</t>
  </si>
  <si>
    <t>否　決</t>
  </si>
  <si>
    <t>市長提出</t>
  </si>
  <si>
    <t>議員提出</t>
  </si>
  <si>
    <t>計</t>
  </si>
  <si>
    <t>平成24
(2012)</t>
  </si>
  <si>
    <t>-</t>
  </si>
  <si>
    <t>25
(2013)</t>
  </si>
  <si>
    <t>26
(2014)</t>
  </si>
  <si>
    <t>27
(2015)</t>
  </si>
  <si>
    <t>28
(2016)</t>
  </si>
  <si>
    <t>-</t>
  </si>
  <si>
    <t>１１　市議会の構成</t>
  </si>
  <si>
    <t>　　（平成29年5月16日現在）</t>
  </si>
  <si>
    <t xml:space="preserve"> 総務委員会（7人）</t>
  </si>
  <si>
    <t xml:space="preserve"> 常 任 委 員 会</t>
  </si>
  <si>
    <t xml:space="preserve"> 環境産業委員会（7人）</t>
  </si>
  <si>
    <t xml:space="preserve"> 文教厚生委員会（7人）</t>
  </si>
  <si>
    <t>市議会</t>
  </si>
  <si>
    <t xml:space="preserve"> 議会運営委員会（8人）</t>
  </si>
  <si>
    <t>議会活性化特別委員会（11人）</t>
  </si>
  <si>
    <t>（７人）</t>
  </si>
  <si>
    <t xml:space="preserve"> 特 別 委 員 会</t>
  </si>
  <si>
    <t>公共施設マネジメント推進特別委員会（10人）</t>
  </si>
  <si>
    <t>議会だより編集特別委員会（8人）</t>
  </si>
  <si>
    <t>　資料：議会事務局</t>
  </si>
  <si>
    <t>１２　固定資産税に関する概況</t>
  </si>
  <si>
    <t>（１）土　　地</t>
  </si>
  <si>
    <t>（平成29年１月１日現在）</t>
  </si>
  <si>
    <t xml:space="preserve"> 区　　分</t>
  </si>
  <si>
    <t>非課税地積</t>
  </si>
  <si>
    <t>評 価 地 積</t>
  </si>
  <si>
    <t>評　価　額</t>
  </si>
  <si>
    <t>課税標準額</t>
  </si>
  <si>
    <t>　 単位当たり評価額</t>
  </si>
  <si>
    <t>平　均</t>
  </si>
  <si>
    <t>最　高</t>
  </si>
  <si>
    <t>㎡</t>
  </si>
  <si>
    <t>千円</t>
  </si>
  <si>
    <t>円</t>
  </si>
  <si>
    <t>田</t>
  </si>
  <si>
    <t xml:space="preserve"> 一　般　田</t>
  </si>
  <si>
    <t xml:space="preserve"> 宅地介在田</t>
  </si>
  <si>
    <t>畑</t>
  </si>
  <si>
    <t xml:space="preserve"> 一　般　畑</t>
  </si>
  <si>
    <t xml:space="preserve"> 宅地介在畑</t>
  </si>
  <si>
    <t>住　宅</t>
  </si>
  <si>
    <t>小規模</t>
  </si>
  <si>
    <t>宅</t>
  </si>
  <si>
    <t>用　地</t>
  </si>
  <si>
    <t>一　般</t>
  </si>
  <si>
    <t>地</t>
  </si>
  <si>
    <t>非住宅用地</t>
  </si>
  <si>
    <t>-</t>
  </si>
  <si>
    <t>　　　計</t>
  </si>
  <si>
    <t>　鉱　　泉　 地</t>
  </si>
  <si>
    <t>-</t>
  </si>
  <si>
    <t>　池         沼</t>
  </si>
  <si>
    <t>　一 般  山  林</t>
  </si>
  <si>
    <t>　介 在  山　林</t>
  </si>
  <si>
    <t>　原   　　　野</t>
  </si>
  <si>
    <t>雑
種
地</t>
  </si>
  <si>
    <t xml:space="preserve"> ゴ ル フ 場</t>
  </si>
  <si>
    <t xml:space="preserve"> 鉄　軌　道</t>
  </si>
  <si>
    <t xml:space="preserve"> そ　の　他</t>
  </si>
  <si>
    <t>　そ　 の　　他</t>
  </si>
  <si>
    <t>-</t>
  </si>
  <si>
    <t>-</t>
  </si>
  <si>
    <t>　合　　　 計</t>
  </si>
  <si>
    <t>　資料：資産税課</t>
  </si>
  <si>
    <t>（２）家　　屋</t>
  </si>
  <si>
    <t xml:space="preserve">    法    定    免    税    点    以    上    の    も    の</t>
  </si>
  <si>
    <t>　　区　　分</t>
  </si>
  <si>
    <t>納税義務者数</t>
  </si>
  <si>
    <t>棟　数</t>
  </si>
  <si>
    <t>床 面 積</t>
  </si>
  <si>
    <t>評 価 額</t>
  </si>
  <si>
    <t>単位当たり</t>
  </si>
  <si>
    <t>人</t>
  </si>
  <si>
    <t>棟</t>
  </si>
  <si>
    <t>㎡</t>
  </si>
  <si>
    <t>円/㎡</t>
  </si>
  <si>
    <t xml:space="preserve"> 木　　　 　 造</t>
  </si>
  <si>
    <t xml:space="preserve"> 木　造  以　外</t>
  </si>
  <si>
    <t>-</t>
  </si>
  <si>
    <t>　　計</t>
  </si>
  <si>
    <t>（３）償却資産</t>
  </si>
  <si>
    <t>（単位：千円）</t>
  </si>
  <si>
    <t>種　　　　類</t>
  </si>
  <si>
    <t>法 定 免 税 点 以 上 の も の</t>
  </si>
  <si>
    <t>評　　　価　　　額</t>
  </si>
  <si>
    <t>課　税　標　準　額</t>
  </si>
  <si>
    <t>　構　　　   築  　 　 　物</t>
  </si>
  <si>
    <t>　機　械　 及　 び 　装　具　</t>
  </si>
  <si>
    <t>　船　　　 　　　 　　　 舶　</t>
  </si>
  <si>
    <t>　車　輌　及 び　運　搬　具</t>
  </si>
  <si>
    <t>　工 具 ・ 器 具 及 び 備 品</t>
  </si>
  <si>
    <t>　　　小　　　　　計</t>
  </si>
  <si>
    <t xml:space="preserve">　法 第 389条 に よ る も の </t>
  </si>
  <si>
    <t>　　　　合　　　　　計</t>
  </si>
  <si>
    <t>５　各種選挙結果一覧</t>
  </si>
  <si>
    <t>（平成29年11月1日現在）</t>
  </si>
  <si>
    <t>◎掛川市長選挙</t>
  </si>
  <si>
    <t>執行年月日</t>
  </si>
  <si>
    <t>執行年月日</t>
  </si>
  <si>
    <t>定数</t>
  </si>
  <si>
    <t>候補</t>
  </si>
  <si>
    <t>　　当日有権者数（人）</t>
  </si>
  <si>
    <t>　投　票　者　数（人）</t>
  </si>
  <si>
    <t>　　投　票　率（％）</t>
  </si>
  <si>
    <t>有　効</t>
  </si>
  <si>
    <t>無　効</t>
  </si>
  <si>
    <t>者数</t>
  </si>
  <si>
    <t>男</t>
  </si>
  <si>
    <t>女</t>
  </si>
  <si>
    <t>投票数</t>
  </si>
  <si>
    <t>平成21.4.19</t>
  </si>
  <si>
    <t>平成25.4.21</t>
  </si>
  <si>
    <t>平成29.4.16</t>
  </si>
  <si>
    <t>◎掛川市議会議員選挙</t>
  </si>
  <si>
    <t>◎静岡県知事選挙</t>
  </si>
  <si>
    <t>執行年月日</t>
  </si>
  <si>
    <t>当日有権者数（人）</t>
  </si>
  <si>
    <t>投　票　者　数（人）</t>
  </si>
  <si>
    <t>投　票　率（％）</t>
  </si>
  <si>
    <t>投　票　率（％）</t>
  </si>
  <si>
    <t>平成21.7.5</t>
  </si>
  <si>
    <t>平成25.6.16</t>
  </si>
  <si>
    <t>平成29.6.25</t>
  </si>
  <si>
    <t>◎静岡県議会議員選挙</t>
  </si>
  <si>
    <t>補1</t>
  </si>
  <si>
    <t>平成23.4.10</t>
  </si>
  <si>
    <t>平成27.4.12</t>
  </si>
  <si>
    <t>◎衆議院議員総選挙（小選挙区）</t>
  </si>
  <si>
    <t>執行年月日</t>
  </si>
  <si>
    <t>当日有権者数（人）</t>
  </si>
  <si>
    <t>投　票　者　数（人）</t>
  </si>
  <si>
    <t>平成17.9.11</t>
  </si>
  <si>
    <t>平成21.8.30</t>
  </si>
  <si>
    <t>平成24.12.16</t>
  </si>
  <si>
    <t>平成26.12.14</t>
  </si>
  <si>
    <t>平成29.10.22</t>
  </si>
  <si>
    <t>　　注：平成17年執行選挙以外については、在外投票分を含む。</t>
  </si>
  <si>
    <t>◎最高裁国民審査</t>
  </si>
  <si>
    <t>対象者</t>
  </si>
  <si>
    <t>◎参議院議員通常選挙（県選出）</t>
  </si>
  <si>
    <t>執行年月日</t>
  </si>
  <si>
    <t>投　票　率（％）</t>
  </si>
  <si>
    <t>平成19.7.29</t>
  </si>
  <si>
    <t>平成21.10.25</t>
  </si>
  <si>
    <t>補1</t>
  </si>
  <si>
    <t>平成22.7.11</t>
  </si>
  <si>
    <t>平成25.7.21</t>
  </si>
  <si>
    <t>平成28.7.10</t>
  </si>
  <si>
    <t>　　注：在外投票分を含む。</t>
  </si>
  <si>
    <t>　資料：掛川市選挙管理委員会</t>
  </si>
  <si>
    <t>６　各種選挙の執行予定一覧表</t>
  </si>
  <si>
    <t>（平成30年1月1日現在）</t>
  </si>
  <si>
    <t>任期満了日</t>
  </si>
  <si>
    <t>選挙種別</t>
  </si>
  <si>
    <t>定  　数</t>
  </si>
  <si>
    <t>任　　期</t>
  </si>
  <si>
    <t>平成30. 4.11</t>
  </si>
  <si>
    <t>東山財産区管理会委員選挙</t>
  </si>
  <si>
    <t>４年</t>
  </si>
  <si>
    <t xml:space="preserve">        8.17</t>
  </si>
  <si>
    <t>大井川右岸土地改良区総代選挙</t>
  </si>
  <si>
    <t xml:space="preserve">        8.20</t>
  </si>
  <si>
    <t>桜木財産区管理会委員選挙</t>
  </si>
  <si>
    <t>４年</t>
  </si>
  <si>
    <t xml:space="preserve">        8.25</t>
  </si>
  <si>
    <t>倉真財産区議会議員選挙</t>
  </si>
  <si>
    <t>４年</t>
  </si>
  <si>
    <t>４年</t>
  </si>
  <si>
    <t>平成31. 1.31</t>
  </si>
  <si>
    <t>南郷財産区議会議員選挙</t>
  </si>
  <si>
    <t xml:space="preserve">        4.29</t>
  </si>
  <si>
    <t>静岡県議会議員選挙</t>
  </si>
  <si>
    <t xml:space="preserve">        7.28</t>
  </si>
  <si>
    <t>参議院議員通常選挙</t>
  </si>
  <si>
    <t>2(県選出)</t>
  </si>
  <si>
    <t>６年</t>
  </si>
  <si>
    <t xml:space="preserve">        9.12</t>
  </si>
  <si>
    <t>上内田四区財産区議会議員選挙</t>
  </si>
  <si>
    <t>平成32. 8.14</t>
  </si>
  <si>
    <t>静岡海区漁業調整委員会委員選挙</t>
  </si>
  <si>
    <t xml:space="preserve">        9.30</t>
  </si>
  <si>
    <t>上西郷財産区管理会委員選挙</t>
  </si>
  <si>
    <t>平成33. 4.23</t>
  </si>
  <si>
    <t>掛川市長選挙</t>
  </si>
  <si>
    <t xml:space="preserve">        4.23</t>
  </si>
  <si>
    <t>掛川市議会議員選挙</t>
  </si>
  <si>
    <t xml:space="preserve">        7. 4</t>
  </si>
  <si>
    <t>静岡県知事選挙</t>
  </si>
  <si>
    <t>牧之原畑地総合整備土地改良区総代選挙</t>
  </si>
  <si>
    <t xml:space="preserve">        9.22</t>
  </si>
  <si>
    <t>板沢財産区議会議員選挙</t>
  </si>
  <si>
    <t xml:space="preserve">       10.21</t>
  </si>
  <si>
    <t>衆議院議員総選挙</t>
  </si>
  <si>
    <t>1(小選挙区選出)</t>
  </si>
  <si>
    <t xml:space="preserve">  　注：選挙区の区割り変更等により、定数が変わることがある。</t>
  </si>
  <si>
    <t xml:space="preserve">  資料：掛川市選挙管理委員会 </t>
  </si>
  <si>
    <t>７　選挙人名簿登録者一覧表</t>
  </si>
  <si>
    <t>（平成29年９月１日現在）</t>
  </si>
  <si>
    <t>投票区</t>
  </si>
  <si>
    <t>投票区の区域（行政区）</t>
  </si>
  <si>
    <t>投票所</t>
  </si>
  <si>
    <t>塩町、喜町、新町、道神町、六軒町、葛川</t>
  </si>
  <si>
    <t>喜町区公会堂</t>
  </si>
  <si>
    <t>仁藤町、肴町、神明町、旭町、栄町、紺屋町、中町、緑町、連雀、大手町、松尾、城内、旭ヶ丘</t>
  </si>
  <si>
    <t>掛川市立第一小学校</t>
  </si>
  <si>
    <t>研屋町、西町、瓦町、城西</t>
  </si>
  <si>
    <t>掛川商工会議所</t>
  </si>
  <si>
    <t>北門、下西郷雇用促進住宅、城北町、弥生町、下西郷、下西郷西</t>
  </si>
  <si>
    <t>中宿公民館</t>
  </si>
  <si>
    <t>十王、下俣町、十九首、小鷹町、中央１丁目、中央２丁目、中央３丁目、中央高町</t>
  </si>
  <si>
    <t>掛川市立中央小学校</t>
  </si>
  <si>
    <t>下俣、久保、亀の甲、神代地、結縁寺</t>
  </si>
  <si>
    <t>西南郷地域生涯学習センター</t>
  </si>
  <si>
    <t>二瀬川、上屋敷、秋葉通り、鳥居町、橘町、末広町、長谷、七日町、秋葉路</t>
  </si>
  <si>
    <t>掛川市立第二小学校</t>
  </si>
  <si>
    <t>杉谷、上張、新道、緑ヶ丘第一、緑ヶ丘第二、矢崎、葵町、杉谷南、青葉台、紅葉台</t>
  </si>
  <si>
    <t>静岡県立掛川工業高等学校</t>
  </si>
  <si>
    <t>桶田、五百済、段金谷、下板沢、上板沢、和田、子隣、岩井寺、大谷、城山</t>
  </si>
  <si>
    <t>上内田地域生涯学習センター</t>
  </si>
  <si>
    <t>満水、薗ヶ谷、宮脇、成滝、金城</t>
  </si>
  <si>
    <t>掛川市立西山口小学校</t>
  </si>
  <si>
    <t>水垂、初馬、葛ヶ丘</t>
  </si>
  <si>
    <t>水垂公民館</t>
  </si>
  <si>
    <t>宮村、海老名、影森、塩井川原、寺ヶ谷、伊達方、本所、新田、池下、牛頭、山鼻、千羽、木割、池下雇用促進住宅、原子</t>
  </si>
  <si>
    <t>掛川市立さかがわ幼稚園</t>
  </si>
  <si>
    <t>古宮、下町、本町、沓掛、御林、川向、大野、佐夜鹿</t>
  </si>
  <si>
    <t>掛川市立日坂小学校</t>
  </si>
  <si>
    <t>東山</t>
  </si>
  <si>
    <t>東山地域生涯学習センター</t>
  </si>
  <si>
    <t>岡津、原川、徳泉、領家、高御所、篠場、平野、梅橋、細沢</t>
  </si>
  <si>
    <t>曽我小学校学童保育所</t>
  </si>
  <si>
    <t>上垂木、家代、遊家、下垂木１区、家代の里、下垂木南</t>
  </si>
  <si>
    <t>掛川市立桜木小学校</t>
  </si>
  <si>
    <t>森平、富部、下垂木２区、下垂木３区</t>
  </si>
  <si>
    <t>掛川市立桜が丘中学校</t>
  </si>
  <si>
    <t>吉岡、高田、各和、吉岡市営住宅団地、つくしの</t>
  </si>
  <si>
    <t>和田岡地域生涯学習センター</t>
  </si>
  <si>
    <t>本郷西、本郷東、細谷、幡鎌、西山、本郷南、サングリーン</t>
  </si>
  <si>
    <t>掛川市立原谷小学校</t>
  </si>
  <si>
    <t>寺島、桑地、栃原、高山、正道、平島、久居島</t>
  </si>
  <si>
    <t>掛川市立原田小学校</t>
  </si>
  <si>
    <t>中西之谷、上西之谷、田代・柚葉・明ヶ島</t>
  </si>
  <si>
    <t>西之谷公民館</t>
  </si>
  <si>
    <t>大和田、萩間、居尻、泉、孕丹</t>
  </si>
  <si>
    <t>原泉地域生涯学習センター</t>
  </si>
  <si>
    <t>小市、方ノ橋、構江、石畑、石ヶ谷、美人ヶ谷、滝ノ谷、長間、五明、花屋敷</t>
  </si>
  <si>
    <t>掛川市立西郷小学校</t>
  </si>
  <si>
    <t>倉真１区、倉真２区、倉真３区、倉真４区、倉真５区、倉真６区、倉真７区</t>
  </si>
  <si>
    <t>倉真地域生涯学習センター</t>
  </si>
  <si>
    <t>千浜東、千浜西、国浜、千浜雇用促進</t>
  </si>
  <si>
    <t>千浜農村環境改善センター</t>
  </si>
  <si>
    <t>三浜、浜野、大坂、大坂雇用促進</t>
  </si>
  <si>
    <t>掛川市立大浜中学校</t>
  </si>
  <si>
    <t>三井、東大坂</t>
  </si>
  <si>
    <t>掛川市立大坂小学校</t>
  </si>
  <si>
    <t>下土方、土方、上土方</t>
  </si>
  <si>
    <t>掛川市立土方小学校</t>
  </si>
  <si>
    <t>井崎雇用促進、高瀬、小貫、中方、岩滑</t>
  </si>
  <si>
    <t>掛川市立佐束小学校</t>
  </si>
  <si>
    <t>睦三、中、中雇用促進</t>
  </si>
  <si>
    <t>掛川市立中小学校</t>
  </si>
  <si>
    <t>横須賀川原町、十六軒町、大谷町、新屋町、西大谷、東本町、中本町、中番町、東番町、南番町、汐見ケ丘、柏平</t>
  </si>
  <si>
    <t>掛川市立横須賀小学校</t>
  </si>
  <si>
    <t>西本町、軍全町、沢上町、東新町、西新町、西田町、東田町、大工町、西番町</t>
  </si>
  <si>
    <t>沢上町公民館</t>
  </si>
  <si>
    <t>今沢、川原崎、雇用促進第１、西大渕</t>
  </si>
  <si>
    <t>掛川市立横須賀幼稚園</t>
  </si>
  <si>
    <t>沖之須</t>
  </si>
  <si>
    <t>沖之須コミュニティセンターいこい</t>
  </si>
  <si>
    <t>野賀、新井、中新井、岡原、浜、東大谷、野中、藤塚、雨垂</t>
  </si>
  <si>
    <t>大渕農村環境改善センター</t>
  </si>
  <si>
    <t>松尾町、石津、横砂、小谷田、清ケ谷、本谷、城前団地</t>
  </si>
  <si>
    <t>山崎農村環境改善センター</t>
  </si>
  <si>
    <t>合計</t>
  </si>
  <si>
    <t xml:space="preserve">   注：投票所は諸事情により変更になる場合がある。</t>
  </si>
  <si>
    <t xml:space="preserve"> 資料：掛川市選挙管理委員会</t>
  </si>
  <si>
    <t>１６ 歳入歳出決算額の推移</t>
  </si>
  <si>
    <t>年度</t>
  </si>
  <si>
    <t>一 般 会 計</t>
  </si>
  <si>
    <t>特 別 会 計</t>
  </si>
  <si>
    <t>歳　入</t>
  </si>
  <si>
    <t>歳　出</t>
  </si>
  <si>
    <t>歳　入</t>
  </si>
  <si>
    <t>平成24
(2012)</t>
  </si>
  <si>
    <t>25
(2013)</t>
  </si>
  <si>
    <t>26
(2014)</t>
  </si>
  <si>
    <t>27
(2015)</t>
  </si>
  <si>
    <t>28
(2016)</t>
  </si>
  <si>
    <t>年度</t>
  </si>
  <si>
    <t>企  業  会  計</t>
  </si>
  <si>
    <t>総　　額</t>
  </si>
  <si>
    <t>歳　　入</t>
  </si>
  <si>
    <t>歳　　出</t>
  </si>
  <si>
    <t>収益的収入</t>
  </si>
  <si>
    <t>資本的収入</t>
  </si>
  <si>
    <t>収益的支出</t>
  </si>
  <si>
    <t>資本的支出</t>
  </si>
  <si>
    <t>27
(2015)</t>
  </si>
  <si>
    <t>　資料：財政課</t>
  </si>
  <si>
    <t>１７ 一般会計決算規模の推移</t>
  </si>
  <si>
    <t>（単位：千円、％、円）</t>
  </si>
  <si>
    <t>歳　　　　　　入</t>
  </si>
  <si>
    <t>歳　　　　　　出</t>
  </si>
  <si>
    <t>決 　算　 額</t>
  </si>
  <si>
    <t>対前年度比</t>
  </si>
  <si>
    <t>人口１人当り</t>
  </si>
  <si>
    <t>決 　算　 額</t>
  </si>
  <si>
    <t>決 算 額</t>
  </si>
  <si>
    <t>平成24
(2012)</t>
  </si>
  <si>
    <t>－</t>
  </si>
  <si>
    <t>28
(2016)</t>
  </si>
  <si>
    <t>　　注：（　　　）内は、住民基本台帳法改正（平成24年7月）により外国人を含めて算出した額</t>
  </si>
  <si>
    <t>１３　市民税年度別納税義務者数</t>
  </si>
  <si>
    <t>（１）個人</t>
  </si>
  <si>
    <t>（単位：人）</t>
  </si>
  <si>
    <t>区 分 ＼ 年 度</t>
  </si>
  <si>
    <t>平成25 (2013)</t>
  </si>
  <si>
    <t>26 (2014)</t>
  </si>
  <si>
    <t>27 (2015)</t>
  </si>
  <si>
    <t>28 (2016)</t>
  </si>
  <si>
    <t>29 (2017)</t>
  </si>
  <si>
    <t>総　数</t>
  </si>
  <si>
    <t>　均等割のみ</t>
  </si>
  <si>
    <t>　所得割のみ</t>
  </si>
  <si>
    <t>－</t>
  </si>
  <si>
    <t>均等割+所得割</t>
  </si>
  <si>
    <t>　　 　計</t>
  </si>
  <si>
    <t>特</t>
  </si>
  <si>
    <t>別</t>
  </si>
  <si>
    <t>－</t>
  </si>
  <si>
    <t>徴</t>
  </si>
  <si>
    <t>収</t>
  </si>
  <si>
    <t>　　　 計</t>
  </si>
  <si>
    <t>普</t>
  </si>
  <si>
    <t>通</t>
  </si>
  <si>
    <t>－</t>
  </si>
  <si>
    <t>均等割+所得割</t>
  </si>
  <si>
    <t>　資料：市税課</t>
  </si>
  <si>
    <t>　　注：各年度とも当初調定の数値    特別徴収については、年金特徴分は含まない</t>
  </si>
  <si>
    <t>（２）法人</t>
  </si>
  <si>
    <t>（単位：件）</t>
  </si>
  <si>
    <t>区 分 ／ 年 度</t>
  </si>
  <si>
    <t>平成24 (2012)</t>
  </si>
  <si>
    <t>25 (2013)</t>
  </si>
  <si>
    <t>税 　　　　割</t>
  </si>
  <si>
    <t>均 等 割 の み</t>
  </si>
  <si>
    <t>　　注：各年度とも最終調定の数値</t>
  </si>
  <si>
    <t>１４　市民税年度別調定額</t>
  </si>
  <si>
    <t>　　　　　（単位：千円）</t>
  </si>
  <si>
    <t>27 (2015)</t>
  </si>
  <si>
    <t>総</t>
  </si>
  <si>
    <t xml:space="preserve">課税所得金額 </t>
  </si>
  <si>
    <t xml:space="preserve">所  得  割 </t>
  </si>
  <si>
    <t>数</t>
  </si>
  <si>
    <t xml:space="preserve">均  等  割 </t>
  </si>
  <si>
    <t>特</t>
  </si>
  <si>
    <t xml:space="preserve">所  得  割 </t>
  </si>
  <si>
    <t xml:space="preserve">均  等  割 </t>
  </si>
  <si>
    <t>普</t>
  </si>
  <si>
    <t xml:space="preserve">課税所得金額 </t>
  </si>
  <si>
    <t>注：各年度とも当初調定の数値</t>
  </si>
  <si>
    <t>注：平成27年度からの特別徴収調定額については、平成28年度へ繰越分を含んでいない。</t>
  </si>
  <si>
    <t>（２）法人</t>
  </si>
  <si>
    <t>26 (2014)</t>
  </si>
  <si>
    <t xml:space="preserve"> 課 税 所 得 金 額 </t>
  </si>
  <si>
    <t>･･･</t>
  </si>
  <si>
    <t xml:space="preserve"> 法 人 税 割 </t>
  </si>
  <si>
    <t xml:space="preserve"> 均　等　割 </t>
  </si>
  <si>
    <t>２０ 市税の状況</t>
  </si>
  <si>
    <t xml:space="preserve">       (単位：千円、％）</t>
  </si>
  <si>
    <t>　 　　年　度</t>
  </si>
  <si>
    <t>平成26 (2014)</t>
  </si>
  <si>
    <t>28 (2016)</t>
  </si>
  <si>
    <t xml:space="preserve"> 区　分</t>
  </si>
  <si>
    <t>決算額</t>
  </si>
  <si>
    <t>構成比</t>
  </si>
  <si>
    <t>総額</t>
  </si>
  <si>
    <t>市民税</t>
  </si>
  <si>
    <t>固定資産税</t>
  </si>
  <si>
    <t>軽自動車税</t>
  </si>
  <si>
    <t>たばこ税</t>
  </si>
  <si>
    <t>特別土地保有税</t>
  </si>
  <si>
    <t>入湯税</t>
  </si>
  <si>
    <t>都市計画税</t>
  </si>
  <si>
    <t>　資料：市税課</t>
  </si>
  <si>
    <t>２１ 市債の状況</t>
  </si>
  <si>
    <t>　   （単位：千円、％）</t>
  </si>
  <si>
    <t>総　務　債</t>
  </si>
  <si>
    <t>　　　－</t>
  </si>
  <si>
    <t>　　　－</t>
  </si>
  <si>
    <t>民生・衛生債</t>
  </si>
  <si>
    <t>農林水産債</t>
  </si>
  <si>
    <t>土　木　債</t>
  </si>
  <si>
    <t>教　育　債</t>
  </si>
  <si>
    <t>そ　の　他</t>
  </si>
  <si>
    <t>年度末未償還
元金現在高</t>
  </si>
  <si>
    <t>　資料：財政課</t>
  </si>
  <si>
    <t>２２ 決算構成比及び経常収支比率の状況（普通会計）</t>
  </si>
  <si>
    <t>(単位：％)</t>
  </si>
  <si>
    <t>決　算</t>
  </si>
  <si>
    <t>経常収</t>
  </si>
  <si>
    <t>構成比</t>
  </si>
  <si>
    <t>支比率</t>
  </si>
  <si>
    <t>1  人　  件  　費</t>
  </si>
  <si>
    <t>21.1(23.0)</t>
  </si>
  <si>
    <t>20.3(21.8)</t>
  </si>
  <si>
    <t>20.6(22.1)</t>
  </si>
  <si>
    <t>2  物　  件  　費</t>
  </si>
  <si>
    <t>14.6(16.0)</t>
  </si>
  <si>
    <t>14.5(15.6)</t>
  </si>
  <si>
    <t>14.9(16.0)</t>
  </si>
  <si>
    <t>3  維 持 補 修 費</t>
  </si>
  <si>
    <t>1.7( 1.9)</t>
  </si>
  <si>
    <t>1.7( 1.8)</t>
  </si>
  <si>
    <t>1.7(1.8)</t>
  </si>
  <si>
    <t>4  扶　  助  　費</t>
  </si>
  <si>
    <t>7.4( 8.1)</t>
  </si>
  <si>
    <t>7.8( 8.4)</t>
  </si>
  <si>
    <t>8.7(9.4)</t>
  </si>
  <si>
    <t>5  補  助  費  等</t>
  </si>
  <si>
    <t>9.1(10.0)</t>
  </si>
  <si>
    <t>8.3( 9.0)</t>
  </si>
  <si>
    <t>10.4(11.2)</t>
  </si>
  <si>
    <t>6  公　  債　  費</t>
  </si>
  <si>
    <t>18.5(20.2)</t>
  </si>
  <si>
    <t>18.4(19.9)</t>
  </si>
  <si>
    <t>19.1(20.5)</t>
  </si>
  <si>
    <t>7  繰　  出　  金</t>
  </si>
  <si>
    <t>11.8(12.9)</t>
  </si>
  <si>
    <t>11.8(12.7)</t>
  </si>
  <si>
    <t>12.8(13.7)</t>
  </si>
  <si>
    <t>8　積立･出資貸付金</t>
  </si>
  <si>
    <t>計</t>
  </si>
  <si>
    <t>84.2(92.0)</t>
  </si>
  <si>
    <t>82.8(89.2)</t>
  </si>
  <si>
    <t>88.2(94.7)</t>
  </si>
  <si>
    <t>投 資 的 経 費</t>
  </si>
  <si>
    <t>　　　－</t>
  </si>
  <si>
    <t>　　注：（　　　）内は、臨時財政対策債分を経常一般財源として算入しない場合の数値</t>
  </si>
  <si>
    <t>２３　一般会計市債及び公債費の決算状況</t>
  </si>
  <si>
    <t xml:space="preserve">（１）歳入の部 </t>
  </si>
  <si>
    <t>（単位：千円、％）</t>
  </si>
  <si>
    <t>区分</t>
  </si>
  <si>
    <t>市　　　　　債</t>
  </si>
  <si>
    <t>一　　般　　財　　源　(ｱ)</t>
  </si>
  <si>
    <t>歳　　入　　合　　計</t>
  </si>
  <si>
    <t>年度</t>
  </si>
  <si>
    <t>平成20
(2008)</t>
  </si>
  <si>
    <t>－</t>
  </si>
  <si>
    <t>21
(2009)</t>
  </si>
  <si>
    <t>22
(2010)</t>
  </si>
  <si>
    <t>23
(2011)</t>
  </si>
  <si>
    <t>24
(2012)</t>
  </si>
  <si>
    <t>25
(2013)</t>
  </si>
  <si>
    <t>27
(2015)</t>
  </si>
  <si>
    <t xml:space="preserve">（２）歳出の部 </t>
  </si>
  <si>
    <t>（単位：千円、％）</t>
  </si>
  <si>
    <t>区分</t>
  </si>
  <si>
    <t>公　　債　　費</t>
  </si>
  <si>
    <t>左のうち一般財源充当(ｲ)</t>
  </si>
  <si>
    <t>歳　　出　　合　　計</t>
  </si>
  <si>
    <t>年度</t>
  </si>
  <si>
    <t>21
(2009)</t>
  </si>
  <si>
    <t>22
(2010)</t>
  </si>
  <si>
    <t>23
(2011)</t>
  </si>
  <si>
    <t>24
(2012)</t>
  </si>
  <si>
    <t>25
(2013)</t>
  </si>
  <si>
    <t>26
(2014)</t>
  </si>
  <si>
    <t>28
(2016)</t>
  </si>
  <si>
    <t>　　注：歳出の部(ｲ)の構成比は(ｱ)に対する充当構成比</t>
  </si>
  <si>
    <t>２４ 健全化判断比率の状況</t>
  </si>
  <si>
    <t xml:space="preserve">       (単位：％）</t>
  </si>
  <si>
    <t>28 (2016)</t>
  </si>
  <si>
    <t>比率</t>
  </si>
  <si>
    <t>早期健全化
基　　準</t>
  </si>
  <si>
    <t>実質赤字比率</t>
  </si>
  <si>
    <t>－</t>
  </si>
  <si>
    <t>(11.99)</t>
  </si>
  <si>
    <t>(11.97)</t>
  </si>
  <si>
    <t>－</t>
  </si>
  <si>
    <t>連結実質赤字比率</t>
  </si>
  <si>
    <t>(16.99)</t>
  </si>
  <si>
    <t>(16.97)</t>
  </si>
  <si>
    <t>(16.97)</t>
  </si>
  <si>
    <t>実質公債費比率</t>
  </si>
  <si>
    <t>(25.0)</t>
  </si>
  <si>
    <t>(25.0)</t>
  </si>
  <si>
    <t>(25.0)</t>
  </si>
  <si>
    <t>将来負担比率</t>
  </si>
  <si>
    <t>(350.0)</t>
  </si>
  <si>
    <t>(350.0)</t>
  </si>
  <si>
    <t>　掛川市に関係する一部事務組合一覧</t>
  </si>
  <si>
    <t>（平成29年4月1日現在）</t>
  </si>
  <si>
    <t>一部事務組合名</t>
  </si>
  <si>
    <t>設立年月日</t>
  </si>
  <si>
    <t>共同処理する事務</t>
  </si>
  <si>
    <t>構　　　成　　　団　　　体</t>
  </si>
  <si>
    <t>太田川原野谷川
治水水防組合　      　</t>
  </si>
  <si>
    <t>S32. 3. 1</t>
  </si>
  <si>
    <t>水防及び改良事業</t>
  </si>
  <si>
    <r>
      <rPr>
        <u val="single"/>
        <sz val="10.45"/>
        <color indexed="8"/>
        <rFont val="ＭＳ ゴシック"/>
        <family val="3"/>
      </rPr>
      <t>袋井市</t>
    </r>
    <r>
      <rPr>
        <sz val="8.95"/>
        <rFont val="ＭＳ ゴシック"/>
        <family val="3"/>
      </rPr>
      <t>、掛川市、磐田市、森町</t>
    </r>
  </si>
  <si>
    <t>東遠広域施設組合</t>
  </si>
  <si>
    <t>S39. 2.19</t>
  </si>
  <si>
    <t>し尿処理施設</t>
  </si>
  <si>
    <r>
      <t>御前崎市</t>
    </r>
    <r>
      <rPr>
        <sz val="8.95"/>
        <rFont val="ＭＳ ゴシック"/>
        <family val="3"/>
      </rPr>
      <t>、掛川市、菊川市、牧之原市</t>
    </r>
  </si>
  <si>
    <t>小笠老人ホーム
施設組合</t>
  </si>
  <si>
    <t>S44. 5. 1</t>
  </si>
  <si>
    <t>老人ホーム</t>
  </si>
  <si>
    <r>
      <t>掛川市</t>
    </r>
    <r>
      <rPr>
        <sz val="8.95"/>
        <rFont val="ＭＳ ゴシック"/>
        <family val="3"/>
      </rPr>
      <t>、御前崎市、菊川市</t>
    </r>
  </si>
  <si>
    <t>浅羽地域湛水防除
施設組合</t>
  </si>
  <si>
    <t>S45. 5.12</t>
  </si>
  <si>
    <t>湛水防除施設</t>
  </si>
  <si>
    <r>
      <t>袋井市</t>
    </r>
    <r>
      <rPr>
        <sz val="8.95"/>
        <rFont val="ＭＳ ゴシック"/>
        <family val="3"/>
      </rPr>
      <t>、掛川市、磐田市</t>
    </r>
  </si>
  <si>
    <t>東遠学園組合</t>
  </si>
  <si>
    <t>S45. 5.12</t>
  </si>
  <si>
    <t>知的障害者施設</t>
  </si>
  <si>
    <r>
      <rPr>
        <u val="single"/>
        <sz val="10.45"/>
        <color indexed="8"/>
        <rFont val="ＭＳ ゴシック"/>
        <family val="3"/>
      </rPr>
      <t>菊川市</t>
    </r>
    <r>
      <rPr>
        <sz val="8.95"/>
        <rFont val="ＭＳ ゴシック"/>
        <family val="3"/>
      </rPr>
      <t>、掛川市、御前崎市、浜松市、森町</t>
    </r>
  </si>
  <si>
    <t>東遠地区聖苑組合</t>
  </si>
  <si>
    <t>S51. 9.29</t>
  </si>
  <si>
    <t>火　  葬　  場</t>
  </si>
  <si>
    <r>
      <rPr>
        <u val="single"/>
        <sz val="10.45"/>
        <color indexed="8"/>
        <rFont val="ＭＳ ゴシック"/>
        <family val="3"/>
      </rPr>
      <t>菊川市</t>
    </r>
    <r>
      <rPr>
        <sz val="8.95"/>
        <rFont val="ＭＳ ゴシック"/>
        <family val="3"/>
      </rPr>
      <t>、掛川市</t>
    </r>
  </si>
  <si>
    <t>静岡県大井川広域</t>
  </si>
  <si>
    <t>S52. 2.28</t>
  </si>
  <si>
    <t>水道用水の供給</t>
  </si>
  <si>
    <r>
      <rPr>
        <u val="single"/>
        <sz val="10.45"/>
        <color indexed="8"/>
        <rFont val="ＭＳ ゴシック"/>
        <family val="3"/>
      </rPr>
      <t>島田市</t>
    </r>
    <r>
      <rPr>
        <sz val="8.95"/>
        <rFont val="ＭＳ ゴシック"/>
        <family val="3"/>
      </rPr>
      <t>、掛川市、焼津市、藤枝市、
御前崎市、菊川市、牧之原市</t>
    </r>
  </si>
  <si>
    <t>水道企業団</t>
  </si>
  <si>
    <t>中東遠看護専門
学校組合</t>
  </si>
  <si>
    <t>H 3. 7.30</t>
  </si>
  <si>
    <t>看護専門学校</t>
  </si>
  <si>
    <r>
      <rPr>
        <u val="single"/>
        <sz val="10.45"/>
        <color indexed="8"/>
        <rFont val="ＭＳ ゴシック"/>
        <family val="3"/>
      </rPr>
      <t>袋井市</t>
    </r>
    <r>
      <rPr>
        <sz val="8.95"/>
        <rFont val="ＭＳ ゴシック"/>
        <family val="3"/>
      </rPr>
      <t>、掛川市、磐田市、御前崎市、
菊川市、森町</t>
    </r>
  </si>
  <si>
    <t>掛川市・菊川市
衛生施設組合</t>
  </si>
  <si>
    <t>H13. 8. 8</t>
  </si>
  <si>
    <t>ごみ処理施設</t>
  </si>
  <si>
    <r>
      <t>掛川市</t>
    </r>
    <r>
      <rPr>
        <sz val="8.95"/>
        <rFont val="ＭＳ ゴシック"/>
        <family val="3"/>
      </rPr>
      <t>、菊川市</t>
    </r>
  </si>
  <si>
    <t>東遠工業用水道企業団</t>
  </si>
  <si>
    <t>H19. 1. 9</t>
  </si>
  <si>
    <t>工業用水の供給</t>
  </si>
  <si>
    <r>
      <t>掛川市</t>
    </r>
    <r>
      <rPr>
        <sz val="8.95"/>
        <rFont val="ＭＳ ゴシック"/>
        <family val="3"/>
      </rPr>
      <t>、菊川市、御前崎市、牧之原市</t>
    </r>
  </si>
  <si>
    <t>掛川市・袋井市病院企業団</t>
  </si>
  <si>
    <t>総合病院の運営</t>
  </si>
  <si>
    <t>掛川市、袋井市</t>
  </si>
  <si>
    <t>　資料：企画政策課</t>
  </si>
  <si>
    <t>　  注：下線は事務局</t>
  </si>
  <si>
    <r>
      <t xml:space="preserve">  掛川市出資第三セクター総括表　</t>
    </r>
    <r>
      <rPr>
        <sz val="10.95"/>
        <color indexed="8"/>
        <rFont val="ＭＳ ゴシック"/>
        <family val="3"/>
      </rPr>
      <t>（平成29年9月1日現在）</t>
    </r>
  </si>
  <si>
    <t>（企画政策課）</t>
  </si>
  <si>
    <t>名称及び主たる所在地</t>
  </si>
  <si>
    <t>設立登記年月日</t>
  </si>
  <si>
    <t>役　　員</t>
  </si>
  <si>
    <t>資　本　金　及　び　主　た　る　出　資　者</t>
  </si>
  <si>
    <t>掛川市出資額</t>
  </si>
  <si>
    <t>主　　た　　る　　業　　務</t>
  </si>
  <si>
    <t>担当者氏名</t>
  </si>
  <si>
    <t>㈱東遠青果流通ｾﾝﾀｰ</t>
  </si>
  <si>
    <t>昭和55.12.9</t>
  </si>
  <si>
    <t>代表取締役</t>
  </si>
  <si>
    <t>資本金  ２億円　１万円×20,000株</t>
  </si>
  <si>
    <t>青果物の卸売り市場の開設及び管理、運営。食品流通・情報管理。びん缶詰、鳥卵、漬物その他食料加工品売場の開設、管理運営。</t>
  </si>
  <si>
    <t>農林課
高野</t>
  </si>
  <si>
    <t>平成24.3.27
臨時総会を
以て解散</t>
  </si>
  <si>
    <t>　掛川市長　松井三郎</t>
  </si>
  <si>
    <t>官　3市1町（52％）　</t>
  </si>
  <si>
    <t>9,618万円</t>
  </si>
  <si>
    <t xml:space="preserve">  掛川市成滝591番地の１</t>
  </si>
  <si>
    <t>　　取締役５人　監査役２人</t>
  </si>
  <si>
    <t>　　取締役５人　監査役２人</t>
  </si>
  <si>
    <t>　　　掛川市、森町、御前崎市、菊川市</t>
  </si>
  <si>
    <t>(48.1%)</t>
  </si>
  <si>
    <t>H24.3解散</t>
  </si>
  <si>
    <t xml:space="preserve">  　　　　　合　計　７人</t>
  </si>
  <si>
    <t>民　１社　㈱丸小笠掛川中央青果（48％）</t>
  </si>
  <si>
    <t>9,618株</t>
  </si>
  <si>
    <t>㈱東遠水産物流通ｾﾝﾀｰ</t>
  </si>
  <si>
    <t>農林課</t>
  </si>
  <si>
    <t>昭和56.5.23</t>
  </si>
  <si>
    <t>H25解散</t>
  </si>
  <si>
    <t xml:space="preserve">  掛川市成滝480番地</t>
  </si>
  <si>
    <t>　</t>
  </si>
  <si>
    <t>天竜浜名湖鉄道㈱</t>
  </si>
  <si>
    <t>代表取締役社長</t>
  </si>
  <si>
    <t>資本金　６億3,000万  10万円×6,300株</t>
  </si>
  <si>
    <t>地方鉄道業。自動車運送業。損害保険代理店業。旅行等並びに旅客輸送会社の代理店業。不動産の売買。遊園地、娯楽施設、スポーツ施設の経営。</t>
  </si>
  <si>
    <t>地域支援課
菅原</t>
  </si>
  <si>
    <t>　          植田基靖</t>
  </si>
  <si>
    <t>官　静岡県　２億5,000万円（39.7％)</t>
  </si>
  <si>
    <t>4,790万円</t>
  </si>
  <si>
    <t>昭和61.8.18</t>
  </si>
  <si>
    <t>　　取締役１０人　監査役３人</t>
  </si>
  <si>
    <t xml:space="preserve">    ６市１町（39.7％）　</t>
  </si>
  <si>
    <t>（7.6％）</t>
  </si>
  <si>
    <t xml:space="preserve">  浜松市天竜区二俣町阿蔵</t>
  </si>
  <si>
    <t xml:space="preserve">  　　　　　合　計　13人</t>
  </si>
  <si>
    <t>　　　浜松市､掛川市､湖西市､森町､磐田市､豊橋市､袋井市</t>
  </si>
  <si>
    <t>479株</t>
  </si>
  <si>
    <t>　　　　　　114番地の２</t>
  </si>
  <si>
    <t>民　44社　静岡銀行、ｽﾙｶﾞ銀行、静岡鉄道㈱、掛川市農協　他</t>
  </si>
  <si>
    <t>㈱これっしかどころ</t>
  </si>
  <si>
    <t>資本金  3,000万円　５万円×600株</t>
  </si>
  <si>
    <t>物産や地場産品の販売・紹介ＰＲ。</t>
  </si>
  <si>
    <t>観光交流課
伊藤</t>
  </si>
  <si>
    <t>昭和63.5.23</t>
  </si>
  <si>
    <t>　　中田　繁之</t>
  </si>
  <si>
    <t>官　１市　掛川市</t>
  </si>
  <si>
    <t>1,985万円</t>
  </si>
  <si>
    <t xml:space="preserve">  掛川市南一丁目１番１号</t>
  </si>
  <si>
    <t>　　取締役５人　監査役１人</t>
  </si>
  <si>
    <t>民  ９社＋１　自己株式（これっしかどころ所有）</t>
  </si>
  <si>
    <t>(68.9%)</t>
  </si>
  <si>
    <t xml:space="preserve">  　　　　　合　計　６人</t>
  </si>
  <si>
    <t xml:space="preserve">    ６個人</t>
  </si>
  <si>
    <t xml:space="preserve"> 397株</t>
  </si>
  <si>
    <t>㈱緑茶人間科学研究所</t>
  </si>
  <si>
    <t>平成5.11.22</t>
  </si>
  <si>
    <t>資本金　2,200万円　設立時発行分　10万円×810株
　　　　　　　　　 H16年発行分　 12,500円×960株</t>
  </si>
  <si>
    <t>地場産品の販路拡大と需要開拓。茶に関する調査研究及び新商品開発。茶、菓子、食料品の販売、葛布等民芸品の販売、喫茶の経営。</t>
  </si>
  <si>
    <t>農商工連携係
山田</t>
  </si>
  <si>
    <t>平成24.2.29
解散</t>
  </si>
  <si>
    <t>官  １市　掛川市</t>
  </si>
  <si>
    <t>3,200万円</t>
  </si>
  <si>
    <t>　　清算人10人　監査役2人</t>
  </si>
  <si>
    <t>民  86社　掛川茶商組合、掛川市農協、スルガ銀行</t>
  </si>
  <si>
    <t>(41.8%)</t>
  </si>
  <si>
    <t xml:space="preserve">  掛川市城下６番地の12</t>
  </si>
  <si>
    <t xml:space="preserve">  　　　　　合　計　12人</t>
  </si>
  <si>
    <t>　　　　　掛川信用金庫、静岡銀行、清水銀行　他</t>
  </si>
  <si>
    <t>740株</t>
  </si>
  <si>
    <t>　　８個人</t>
  </si>
  <si>
    <t>㈱森の都ならここ</t>
  </si>
  <si>
    <t>資本金  4,000万円  ５万円×800株</t>
  </si>
  <si>
    <t>キャンプ場･温泉施設及びスポーツ施設の経営。飲食店の経営。</t>
  </si>
  <si>
    <t>2,000万円</t>
  </si>
  <si>
    <t>平成7.4.20</t>
  </si>
  <si>
    <t>　　取締役9人　監査役３人</t>
  </si>
  <si>
    <t>民　３社　掛川市森林組合、掛川市農協、㈱これっしかどころ</t>
  </si>
  <si>
    <t>（50.0％）</t>
  </si>
  <si>
    <t xml:space="preserve">  掛川市居尻179番地</t>
  </si>
  <si>
    <t xml:space="preserve">  　　　　　合　計　12人</t>
  </si>
  <si>
    <t>400株</t>
  </si>
  <si>
    <t>　　174個人</t>
  </si>
  <si>
    <r>
      <rPr>
        <sz val="7.95"/>
        <rFont val="ＭＳ ゴシック"/>
        <family val="3"/>
      </rPr>
      <t>かけがわ街づくり㈱</t>
    </r>
  </si>
  <si>
    <t>代表取締役</t>
  </si>
  <si>
    <t>資本金  １億4,600万円  ５万円×2,920株</t>
  </si>
  <si>
    <t>不動産の所有・管理運営、市内の都市開発観光開発、駐車場管理運営、共同店舗等の管理運営､広告宣伝､ｲﾍﾞﾝﾄ企画運営､各種物販､損害保険代理業。</t>
  </si>
  <si>
    <t>中心市街地
活性化推進室
石川</t>
  </si>
  <si>
    <t>平成14.8.2</t>
  </si>
  <si>
    <t>　掛川市長　松井三郎</t>
  </si>
  <si>
    <t>7,350万円</t>
  </si>
  <si>
    <t xml:space="preserve">  掛川市連雀１番地の14</t>
  </si>
  <si>
    <t>　　取締役13人　監査役２人</t>
  </si>
  <si>
    <t>民　84社　掛川商工会議所、掛川信用金庫、スルガ銀行  他</t>
  </si>
  <si>
    <t>（50.3％）</t>
  </si>
  <si>
    <t xml:space="preserve">  　　　　　合　計　15人</t>
  </si>
  <si>
    <t xml:space="preserve">    145個人</t>
  </si>
  <si>
    <t>1,470株</t>
  </si>
  <si>
    <t>㈱道の駅掛川</t>
  </si>
  <si>
    <t>資本金  2,000万円  10万円×200株</t>
  </si>
  <si>
    <t>農畜産物、農畜産物加工品、レストラン、コンビニエンスストア、日用雑貨品、酒類、清涼飲料、たばこ、郵券及びチケットの販売。道の駅掛川の施設管理業務、農作物の栽培に関する指導業務、観光案内及び周辺地域に関する情報提供ほか。</t>
  </si>
  <si>
    <t>農林課
杉山</t>
  </si>
  <si>
    <t>平成16.11.15</t>
  </si>
  <si>
    <t>　　　　　　河本功</t>
  </si>
  <si>
    <t>100万円</t>
  </si>
  <si>
    <t xml:space="preserve">  掛川市八坂882番地の1</t>
  </si>
  <si>
    <t>民　６社　掛川市農協、大塚製茶㈱、山啓製茶㈱、岡田製パン 他</t>
  </si>
  <si>
    <t>（5.0％)</t>
  </si>
  <si>
    <t xml:space="preserve">  　　　　　合　計　８人</t>
  </si>
  <si>
    <t xml:space="preserve">    100個人</t>
  </si>
  <si>
    <t>10株</t>
  </si>
  <si>
    <t>㈱大東マリーナ</t>
  </si>
  <si>
    <t>資本金  7,900万円  ５万円×1,580株</t>
  </si>
  <si>
    <t>マリーナの管理、経営。</t>
  </si>
  <si>
    <t>維持管理課
川口</t>
  </si>
  <si>
    <t>昭和63.11.11</t>
  </si>
  <si>
    <t>　掛川市副市長　伊村義孝</t>
  </si>
  <si>
    <t>官　１市　掛川市</t>
  </si>
  <si>
    <t>5,860万円</t>
  </si>
  <si>
    <t xml:space="preserve">  掛川市三俣620番地</t>
  </si>
  <si>
    <t>　　取締役5人　監査役1人</t>
  </si>
  <si>
    <t>民　６社　遠州夢咲農協、矢崎部品㈱、㈱キャタラー　他</t>
  </si>
  <si>
    <t>（74.2％)</t>
  </si>
  <si>
    <t xml:space="preserve">  　　　　　合　計　6人</t>
  </si>
  <si>
    <t xml:space="preserve">    １個人　公募株主6社</t>
  </si>
  <si>
    <t>1,172株</t>
  </si>
  <si>
    <t>　市内の主な官公署等</t>
  </si>
  <si>
    <t>（１）市　関　係</t>
  </si>
  <si>
    <t>名　　　　　　　称</t>
  </si>
  <si>
    <t>　　所　　　在　　　地</t>
  </si>
  <si>
    <t xml:space="preserve"> 電話(市外局番０５３７)</t>
  </si>
  <si>
    <t>市　役　所</t>
  </si>
  <si>
    <t>長谷一丁目１番地の１</t>
  </si>
  <si>
    <t>２１－１１１１</t>
  </si>
  <si>
    <t>市　役　所　大　東　支　所</t>
  </si>
  <si>
    <t>三俣６２０番地</t>
  </si>
  <si>
    <t>７２－１１１１</t>
  </si>
  <si>
    <t>市　役　所　大　須　賀　支　所</t>
  </si>
  <si>
    <t>西大渕１００番地</t>
  </si>
  <si>
    <t>４８－１０００</t>
  </si>
  <si>
    <t>市　役　所　出　張　所</t>
  </si>
  <si>
    <t>連雀１番地の５</t>
  </si>
  <si>
    <t>２１－１１９９</t>
  </si>
  <si>
    <t>徳　育　保　健　センター</t>
  </si>
  <si>
    <t>御所原６１番地</t>
  </si>
  <si>
    <t>２３－８１１１</t>
  </si>
  <si>
    <t>大　東　保　健　福　祉　センター</t>
  </si>
  <si>
    <t xml:space="preserve">    ※(２３－８１１１)</t>
  </si>
  <si>
    <t>大　須　賀　保　健　センター</t>
  </si>
  <si>
    <t>西大渕１５３番地</t>
  </si>
  <si>
    <t>西　部　ふ　く　し　あ</t>
  </si>
  <si>
    <t>下垂木１２７０番地の２</t>
  </si>
  <si>
    <t>２９－５９７７</t>
  </si>
  <si>
    <t>東　部　ふ　く　し　あ</t>
  </si>
  <si>
    <t>薗ヶ谷８８１番地の１</t>
  </si>
  <si>
    <t>６１－２９００</t>
  </si>
  <si>
    <t>中　部　ふ　く　し　あ</t>
  </si>
  <si>
    <t>杉谷南一丁目１番地の３０</t>
  </si>
  <si>
    <t>２８－９７１３</t>
  </si>
  <si>
    <t>南　部　大　須　賀　ふ　く　し　あ</t>
  </si>
  <si>
    <t>４８－１００７</t>
  </si>
  <si>
    <t>南　部　大　東　ふ　く　し　あ</t>
  </si>
  <si>
    <t>７２－１１１６</t>
  </si>
  <si>
    <t>衛　生　センター　生物循環パビリオン</t>
  </si>
  <si>
    <t>長谷一丁目１番地の４</t>
  </si>
  <si>
    <t>２４－８８８８</t>
  </si>
  <si>
    <t>浄　化　センター　水質保全パビリオン</t>
  </si>
  <si>
    <t>長谷一丁目１番地の２</t>
  </si>
  <si>
    <t>２１－１１７０</t>
  </si>
  <si>
    <t>大　東　浄　化　センター</t>
  </si>
  <si>
    <t>国安２７６６番地の２４</t>
  </si>
  <si>
    <t>７２－５１１１</t>
  </si>
  <si>
    <t>大　須　賀　浄　化　センター</t>
  </si>
  <si>
    <t>沖之須２７００番地の１</t>
  </si>
  <si>
    <t>４８－７６７６</t>
  </si>
  <si>
    <t>水　道　事　業　所</t>
  </si>
  <si>
    <t>逆川４２２番地の１</t>
  </si>
  <si>
    <t>２７－０７１１</t>
  </si>
  <si>
    <t>環　境　資　源　ギャラリー</t>
  </si>
  <si>
    <t>満水２３１９番地</t>
  </si>
  <si>
    <t>２３－２２７３</t>
  </si>
  <si>
    <t>消　防　本　部　中　央　署</t>
  </si>
  <si>
    <t>掛川１１０２番地の２</t>
  </si>
  <si>
    <t>２１－０１１９</t>
  </si>
  <si>
    <t>消　防　本　部　西　分　署</t>
  </si>
  <si>
    <t>富部１７５番地の３</t>
  </si>
  <si>
    <t>２３－０１１９</t>
  </si>
  <si>
    <t>消　防　本　部　南　消　防　署</t>
  </si>
  <si>
    <t>大渕１４２７３番地</t>
  </si>
  <si>
    <t>４８－０１１９</t>
  </si>
  <si>
    <t>給　食　文　化　苑　こうようの丘</t>
  </si>
  <si>
    <t>光陽２１１番地の１</t>
  </si>
  <si>
    <t>６２－１０５０</t>
  </si>
  <si>
    <t>さ　か　が　わ　給　食　センター</t>
  </si>
  <si>
    <t>逆川６５３番地の１５</t>
  </si>
  <si>
    <t>２５－６８８８</t>
  </si>
  <si>
    <t>大　東　学　校　給　食　センター</t>
  </si>
  <si>
    <t>大坂４５５２番地の５</t>
  </si>
  <si>
    <t>７２－２５０４</t>
  </si>
  <si>
    <t>大　須　賀　学　校　給　食　センター</t>
  </si>
  <si>
    <t>西大渕１６８番地</t>
  </si>
  <si>
    <t>４８－３４２７</t>
  </si>
  <si>
    <t>道　の　駅　掛　川　物　産　販　売　所</t>
  </si>
  <si>
    <t>八坂８８２番地の１</t>
  </si>
  <si>
    <t>２７－２６００</t>
  </si>
  <si>
    <t>サ　ン　サ　ン　ファ　ー　ム</t>
  </si>
  <si>
    <t>大渕１４５６番地の３１２</t>
  </si>
  <si>
    <t>４８－６３６８</t>
  </si>
  <si>
    <t>遠　州　南　部　とうもんの里</t>
  </si>
  <si>
    <t>山崎２３３番地</t>
  </si>
  <si>
    <t>４８－００４５</t>
  </si>
  <si>
    <t>《 教育施設 》</t>
  </si>
  <si>
    <t>生　涯　学　習　センター</t>
  </si>
  <si>
    <t>御所原１７番１号</t>
  </si>
  <si>
    <t>２４－７７７７</t>
  </si>
  <si>
    <t>美　感　ホール</t>
  </si>
  <si>
    <t>亀の甲一丁目１３番７号</t>
  </si>
  <si>
    <t>２３－６５４３</t>
  </si>
  <si>
    <t>文　化　会　館　シオーネ</t>
  </si>
  <si>
    <t>大坂７３７３番地</t>
  </si>
  <si>
    <t>７２－１２３４</t>
  </si>
  <si>
    <t>大　東　北　公　民　館</t>
  </si>
  <si>
    <t>下土方２６７番地の１</t>
  </si>
  <si>
    <t>７４－２２００</t>
  </si>
  <si>
    <t>大　須　賀　中　央　公　民　館</t>
  </si>
  <si>
    <t>西大渕１４５番地</t>
  </si>
  <si>
    <t>４８－１０１５</t>
  </si>
  <si>
    <t>プ　ラ　ザ　大　須　賀</t>
  </si>
  <si>
    <t>西大渕４３３４番地</t>
  </si>
  <si>
    <t>４８－０１９０</t>
  </si>
  <si>
    <t>市　教　育　センター</t>
  </si>
  <si>
    <t>７２－１３４３</t>
  </si>
  <si>
    <t>中　央　図　書　館</t>
  </si>
  <si>
    <t>掛川１１４８番地の１</t>
  </si>
  <si>
    <t>２４－５９２１</t>
  </si>
  <si>
    <t>大　東　図　書　館</t>
  </si>
  <si>
    <t>大坂７１５２番地</t>
  </si>
  <si>
    <t>７２－１１４３</t>
  </si>
  <si>
    <t>大　須　賀　図　書　館</t>
  </si>
  <si>
    <t>西大渕６３番地の２</t>
  </si>
  <si>
    <t>４８－５２６９</t>
  </si>
  <si>
    <t>掛　川　城　天　守　閣　・　御　殿</t>
  </si>
  <si>
    <t>掛川１１３８番地の２４</t>
  </si>
  <si>
    <t>２２－１１４６</t>
  </si>
  <si>
    <t>二　の　丸　美　術　館</t>
  </si>
  <si>
    <t>掛川１１４２番地の１</t>
  </si>
  <si>
    <t>６２－２０６１</t>
  </si>
  <si>
    <t>二　の　丸　茶　室</t>
  </si>
  <si>
    <t>２３－１１９９</t>
  </si>
  <si>
    <t>竹　の　丸</t>
  </si>
  <si>
    <t>掛川１２００番地の１</t>
  </si>
  <si>
    <t>２２－２１１２</t>
  </si>
  <si>
    <t>掛　川　市　ステンドグラス美術館</t>
  </si>
  <si>
    <t>掛川１１４０番地の１</t>
  </si>
  <si>
    <t>２９－５６８０</t>
  </si>
  <si>
    <t>清　水　邸　庭　園</t>
  </si>
  <si>
    <t>西大渕５２９８番地の２</t>
  </si>
  <si>
    <t>４８－６４５６</t>
  </si>
  <si>
    <t>吉　岡　彌　生　記　念　館</t>
  </si>
  <si>
    <t>下土方４７４番地</t>
  </si>
  <si>
    <t>７４－５５６６</t>
  </si>
  <si>
    <t>大　須　賀　歴　史　民　俗　資　料　館</t>
  </si>
  <si>
    <t>大渕６８８１番地の２</t>
  </si>
  <si>
    <t>４８－６５２２</t>
  </si>
  <si>
    <t>森　林　果　樹　公　園</t>
  </si>
  <si>
    <t>下俣１番地の９０</t>
  </si>
  <si>
    <t>２３－８１０２</t>
  </si>
  <si>
    <t>22世紀の丘公園ｺﾐｭﾆﾃｨｰｾﾝﾀｰ　たまり～な</t>
  </si>
  <si>
    <t>満水１６５２番地</t>
  </si>
  <si>
    <t>２４－２７２２</t>
  </si>
  <si>
    <t>　注：※印の施設は施設管理者が常駐していないため、(　)内に問合せ先の番号を記載</t>
  </si>
  <si>
    <t xml:space="preserve"> 電話(市外局番０５３７)</t>
  </si>
  <si>
    <t>《 スポーツ施設等 》</t>
  </si>
  <si>
    <t>い　こ　い　の　広　場</t>
  </si>
  <si>
    <t>細谷１６８６番地</t>
  </si>
  <si>
    <t>２６－０３０３</t>
  </si>
  <si>
    <t>安　養　寺　運　動　公　園</t>
  </si>
  <si>
    <t>淡陽１１６番地</t>
  </si>
  <si>
    <t>２３－６６４４</t>
  </si>
  <si>
    <t>下　垂　木　多　目　的　広　場</t>
  </si>
  <si>
    <t>下垂木２２４３番地の１</t>
  </si>
  <si>
    <t>(２２－５５５３)</t>
  </si>
  <si>
    <t>大東ビーチスポーツ公園運動場</t>
  </si>
  <si>
    <t>千浜８５７２番地の３</t>
  </si>
  <si>
    <t>７２－１１３２</t>
  </si>
  <si>
    <t>大　東　総　合　運　動　場</t>
  </si>
  <si>
    <t>国安３３００番地の１</t>
  </si>
  <si>
    <t>７２－５３９２</t>
  </si>
  <si>
    <t>大　東　プール</t>
  </si>
  <si>
    <t>国安３３００番地の３</t>
  </si>
  <si>
    <t>大　東　北　運　動　場</t>
  </si>
  <si>
    <t>下土方４０７番地</t>
  </si>
  <si>
    <t>７４－４４３０</t>
  </si>
  <si>
    <t>大　須　賀　運　動　場</t>
  </si>
  <si>
    <t>西大渕６２２０番地の１</t>
  </si>
  <si>
    <t>※48-5269(72-1132)</t>
  </si>
  <si>
    <t>東遠カルチャーパーク総合体育館 さんりーな</t>
  </si>
  <si>
    <t>大池２２５０番地</t>
  </si>
  <si>
    <t>２２－５５５３</t>
  </si>
  <si>
    <t>南体育館　し～すぽ</t>
  </si>
  <si>
    <t>大渕１４２３４番地の１</t>
  </si>
  <si>
    <t>２８－８７１０</t>
  </si>
  <si>
    <t>掛　川　海　洋　センター・体育館</t>
  </si>
  <si>
    <t>大池２１９２番地</t>
  </si>
  <si>
    <t>２４－６３８４</t>
  </si>
  <si>
    <t>大　東　海　洋　センター</t>
  </si>
  <si>
    <t>国安２８０８番地の１５</t>
  </si>
  <si>
    <t>２２－５５５３</t>
  </si>
  <si>
    <t>大　須　賀　海　洋　センタープール</t>
  </si>
  <si>
    <t>沖之須１９２４番地の１</t>
  </si>
  <si>
    <t>４８－３３３３</t>
  </si>
  <si>
    <t>こ　ど　も　の　森</t>
  </si>
  <si>
    <t>大池２１９９番地</t>
  </si>
  <si>
    <t>※24-6384(22-5553)</t>
  </si>
  <si>
    <t>明　ヶ　島　キャンプ場</t>
  </si>
  <si>
    <t>炭焼３３番地の２</t>
  </si>
  <si>
    <t>２５－２０５２</t>
  </si>
  <si>
    <t>な　ら　こ　こ　の　里</t>
  </si>
  <si>
    <t>居尻１７９番地</t>
  </si>
  <si>
    <t>２５－２０５５</t>
  </si>
  <si>
    <t>な　ら　こ　こ　の　湯</t>
  </si>
  <si>
    <t>２０－３０３０</t>
  </si>
  <si>
    <t>大　東　温　泉　シートピア</t>
  </si>
  <si>
    <t>国安２８０８番地の２</t>
  </si>
  <si>
    <t>７２－１１２６</t>
  </si>
  <si>
    <t>《 福祉施設 》</t>
  </si>
  <si>
    <t>総　合　福　祉　センター</t>
  </si>
  <si>
    <t>掛川９１０番地の１</t>
  </si>
  <si>
    <t>２２－８７９５</t>
  </si>
  <si>
    <t>ファミリー・サポート・センター</t>
  </si>
  <si>
    <t>長谷一丁目１番地の１</t>
  </si>
  <si>
    <t>２１－１１４０</t>
  </si>
  <si>
    <t>大　東　児　童　館</t>
  </si>
  <si>
    <t>７２－７８３０</t>
  </si>
  <si>
    <t>大　須　賀　児　童　館</t>
  </si>
  <si>
    <t>西大渕１５０番地</t>
  </si>
  <si>
    <t>４８－５５３１</t>
  </si>
  <si>
    <t>老　人　福　祉　センター　山　王　荘</t>
  </si>
  <si>
    <t>大坂２４４３番地</t>
  </si>
  <si>
    <t>７２－５３７０</t>
  </si>
  <si>
    <t>大　須　賀　老　人　福　祉　センター</t>
  </si>
  <si>
    <t>４８－５５３１</t>
  </si>
  <si>
    <t>養護老人ホーム　き　き　ょ　う　荘</t>
  </si>
  <si>
    <t>水垂４７９番地の１</t>
  </si>
  <si>
    <t>２４－０８６８</t>
  </si>
  <si>
    <t>小　笠　老　人　ホーム</t>
  </si>
  <si>
    <t>大坂４１６１番地</t>
  </si>
  <si>
    <t>７２－２３５０</t>
  </si>
  <si>
    <t>つ　く　し　会　館</t>
  </si>
  <si>
    <t>長谷４３３番地</t>
  </si>
  <si>
    <t>２２－６４３０</t>
  </si>
  <si>
    <t>千　浜　会　館</t>
  </si>
  <si>
    <t>千浜４０６９番地</t>
  </si>
  <si>
    <t>７２－５５８８</t>
  </si>
  <si>
    <t>浜　野　会　館</t>
  </si>
  <si>
    <t>浜野５５６番地</t>
  </si>
  <si>
    <t>７２－３３０１</t>
  </si>
  <si>
    <t>睦　三　会　館</t>
  </si>
  <si>
    <t>中５９８９番地の１</t>
  </si>
  <si>
    <t>７４－３９７０</t>
  </si>
  <si>
    <t>掛　川　医　療　センター</t>
  </si>
  <si>
    <t>２３－２２５１</t>
  </si>
  <si>
    <t>社　会　福　祉　協　議　会</t>
  </si>
  <si>
    <t>２２－１２９４</t>
  </si>
  <si>
    <t>社　会　福　祉　協　議　会　大東支所</t>
  </si>
  <si>
    <t>７２－１１３５</t>
  </si>
  <si>
    <t>社　会　福　祉　協　議　会　大須賀支所</t>
  </si>
  <si>
    <t>掛川市シルバー人材センター</t>
  </si>
  <si>
    <t>２２－００８８</t>
  </si>
  <si>
    <t>シルバー人材センター南部事務所</t>
  </si>
  <si>
    <t>７２－１６６０</t>
  </si>
  <si>
    <t>《 地区まちづくり協議会の活動拠点》</t>
  </si>
  <si>
    <t>まちづくり協議会名 (施設名称)</t>
  </si>
  <si>
    <t>掛川第一・第二 地区 (第一小地域生涯学習ｾﾝﾀｰ)</t>
  </si>
  <si>
    <t>掛川１１０８番地の１</t>
  </si>
  <si>
    <t>２４－７５３０</t>
  </si>
  <si>
    <t>掛　川　第　三 地区 (中央小地域生涯学習ｾﾝﾀｰ)</t>
  </si>
  <si>
    <t>下俣８０番地</t>
  </si>
  <si>
    <t>２４－６９１３</t>
  </si>
  <si>
    <t>掛　川　第　四 地区 (城西区公会堂)</t>
  </si>
  <si>
    <t>城西一丁目６番地の５</t>
  </si>
  <si>
    <t>２４－３９４４</t>
  </si>
  <si>
    <t>掛　川　第　五 地区 (掛川第五地域生涯学習ｾﾝﾀｰ)</t>
  </si>
  <si>
    <t>大池４３８番地の１</t>
  </si>
  <si>
    <t>２２－４９００</t>
  </si>
  <si>
    <t>南　　　　　郷 地区 (南郷地域生涯学習ｾﾝﾀｰ)</t>
  </si>
  <si>
    <t>上張１９２番地の１</t>
  </si>
  <si>
    <t>２３－０３２４</t>
  </si>
  <si>
    <t>西　　南　　郷 地区 (西南郷地域生涯学習ｾﾝﾀｰ)</t>
  </si>
  <si>
    <t>久保二丁目３番地の１</t>
  </si>
  <si>
    <t>２１－３２３１</t>
  </si>
  <si>
    <t>上　　内　　田 地区 (上内田地域生涯学習ｾﾝﾀｰ)</t>
  </si>
  <si>
    <t>上内田９３１番地の２</t>
  </si>
  <si>
    <t>２２－４５９４</t>
  </si>
  <si>
    <t>西　　山　　口 地区 (西山口地域生涯学習ｾﾝﾀｰ)</t>
  </si>
  <si>
    <t>成滝１４７番地の１</t>
  </si>
  <si>
    <t>２４－６９２１</t>
  </si>
  <si>
    <t>東　　山　　口 地区 (東山口地域生涯学習ｾﾝﾀｰ)</t>
  </si>
  <si>
    <t>逆川１０１２番地の２</t>
  </si>
  <si>
    <t>２７－０５４４</t>
  </si>
  <si>
    <t>日　　　　　坂 地区 (日坂地域生涯学習ｾﾝﾀｰ)</t>
  </si>
  <si>
    <t>大野１番地の３</t>
  </si>
  <si>
    <t>２７－１００２</t>
  </si>
  <si>
    <t>東　　　　　山 地区 (東山地域生涯学習ｾﾝﾀｰ)</t>
  </si>
  <si>
    <t>東山１２６５番地の１</t>
  </si>
  <si>
    <t>２７－１５４４</t>
  </si>
  <si>
    <t>粟　　　　　本 地区 (粟本地域生涯学習ｾﾝﾀｰ)</t>
  </si>
  <si>
    <t>初馬８５７番地の１</t>
  </si>
  <si>
    <t>６１－９４５０</t>
  </si>
  <si>
    <t>城　　　　　北 地区 (城北地域生涯学習ｾﾝﾀｰ)</t>
  </si>
  <si>
    <t>城北二丁目１２番地の２</t>
  </si>
  <si>
    <t>２４－０２９９</t>
  </si>
  <si>
    <t>倉　　　　　真 地区 (倉真地域生涯学習ｾﾝﾀｰ)</t>
  </si>
  <si>
    <t>倉真３８０８番地の１</t>
  </si>
  <si>
    <t>２９－１２５２</t>
  </si>
  <si>
    <t>西　　　　　郷 地区 (西郷地域生涯学習ｾﾝﾀｰ)</t>
  </si>
  <si>
    <t>上西郷２６１３番地の１</t>
  </si>
  <si>
    <t>２８－０５５１</t>
  </si>
  <si>
    <t>原　　　　　泉 地区 (原泉地域生涯学習ｾﾝﾀｰ)</t>
  </si>
  <si>
    <t>萩間４２３番地</t>
  </si>
  <si>
    <t>２０－３９８５</t>
  </si>
  <si>
    <t>原　　　　　田 地区 (原田地域生涯学習ｾﾝﾀｰ)</t>
  </si>
  <si>
    <t>原里１６２３番地</t>
  </si>
  <si>
    <t>２６－０４７０</t>
  </si>
  <si>
    <t>原　　　　　谷 地区 (原谷地域生涯学習ｾﾝﾀｰ)</t>
  </si>
  <si>
    <t>本郷８０６番地の１</t>
  </si>
  <si>
    <t>２６－００６４</t>
  </si>
  <si>
    <t>桜　　　　　木 地区 (桜木地域生涯学習ｾﾝﾀｰ)</t>
  </si>
  <si>
    <t>下垂木１４７２番地の１</t>
  </si>
  <si>
    <t>２３－２６３７</t>
  </si>
  <si>
    <t>和　　田　　岡 地区 (和田岡地域生涯学習ｾﾝﾀｰ)</t>
  </si>
  <si>
    <t>吉岡２７１番地の５</t>
  </si>
  <si>
    <t>２６－０４７５</t>
  </si>
  <si>
    <t>曽　　　　　我 地区 (曽我地域生涯学習ｾﾝﾀｰ)</t>
  </si>
  <si>
    <t>領家３７３番地の１</t>
  </si>
  <si>
    <t>２２－４９３６</t>
  </si>
  <si>
    <t>千　　　　　浜 地区 (千浜農村環境改善ｾﾝﾀｰ)</t>
  </si>
  <si>
    <t>千浜４００２番地</t>
  </si>
  <si>
    <t>７２－５０２８</t>
  </si>
  <si>
    <t>睦　　　　　浜 地区 (大東交流ｾﾝﾀｰ･大東支所3階)</t>
  </si>
  <si>
    <t>三浜６２０番地</t>
  </si>
  <si>
    <t>－</t>
  </si>
  <si>
    <t>大　　　　　坂 地区 (産業交流ﾌﾟﾗｻﾞ)</t>
  </si>
  <si>
    <t>大坂２８８２番地</t>
  </si>
  <si>
    <t>７２－３２０７</t>
  </si>
  <si>
    <t>土　　　　　方 地区 (大東北公民館)</t>
  </si>
  <si>
    <t>下土方２６７番地の１</t>
  </si>
  <si>
    <t>７４－５６８８</t>
  </si>
  <si>
    <t>佐　　　　　束 地区 (佐束公民館)</t>
  </si>
  <si>
    <t>中方５７３番地の１</t>
  </si>
  <si>
    <t>７４－３８４１</t>
  </si>
  <si>
    <t>　　　中 　　　地区 (中地区ｺﾐｭﾆﾃｨｰ防災ｾﾝﾀｰ)</t>
  </si>
  <si>
    <t>中３８９１番地の１</t>
  </si>
  <si>
    <t>７４－２９０４</t>
  </si>
  <si>
    <t>大 須 賀 第 一 地区 (大須賀支所南館)</t>
  </si>
  <si>
    <t>西大渕９７番地</t>
  </si>
  <si>
    <t>４８－１０１４</t>
  </si>
  <si>
    <t>大 須 賀 第 二 地区 (大須賀支所南館)</t>
  </si>
  <si>
    <t>大 須 賀 第 三 地区 (大須賀支所南館)</t>
  </si>
  <si>
    <t>４８－１００９</t>
  </si>
  <si>
    <t>大　　　　　渕 地区 (農村環境改善ｾﾝﾀｰ ｱｲｸ)</t>
  </si>
  <si>
    <t>大渕６８８１番地の２</t>
  </si>
  <si>
    <t>４８－６６８１</t>
  </si>
  <si>
    <t>　注：教育機関は後述。</t>
  </si>
  <si>
    <t>（２）県　関　係</t>
  </si>
  <si>
    <t>掛　川　警　察　署</t>
  </si>
  <si>
    <t>宮脇一丁目１番地の１</t>
  </si>
  <si>
    <t>２２－０１１０</t>
  </si>
  <si>
    <t>西部健康福祉センター掛川支所</t>
  </si>
  <si>
    <t>金城９３番地</t>
  </si>
  <si>
    <t>２２－３２６３</t>
  </si>
  <si>
    <t>静岡県西部食肉衛生検査所</t>
  </si>
  <si>
    <t>２４－０７２５</t>
  </si>
  <si>
    <t>静岡県総合教育センター　あすなろ</t>
  </si>
  <si>
    <t>富部４５６番地</t>
  </si>
  <si>
    <t>２４－９７００</t>
  </si>
  <si>
    <t>静岡県袋井土木事務所掛川支所</t>
  </si>
  <si>
    <t>金城６０番地</t>
  </si>
  <si>
    <t>２２－６２７５</t>
  </si>
  <si>
    <t>（３）国　関　係</t>
  </si>
  <si>
    <t>静岡地方法務局掛川支局</t>
  </si>
  <si>
    <t>亀の甲二丁目１６番２号</t>
  </si>
  <si>
    <t>２２－５５３８</t>
  </si>
  <si>
    <t>静岡地方検察庁掛川支部</t>
  </si>
  <si>
    <t>２２－５３９８</t>
  </si>
  <si>
    <t>掛　川　区　検　察　庁</t>
  </si>
  <si>
    <t>掛　川　税　務　署</t>
  </si>
  <si>
    <t>緑ヶ丘二丁目１１番地の４</t>
  </si>
  <si>
    <t>２２－５１４１</t>
  </si>
  <si>
    <t>掛川公共職業安定所　ハローワーク掛川</t>
  </si>
  <si>
    <t>金城７１番地</t>
  </si>
  <si>
    <t>２２－４１８５</t>
  </si>
  <si>
    <t>日本年金機構掛川年金事務所</t>
  </si>
  <si>
    <t>久保一丁目１９番８号</t>
  </si>
  <si>
    <t>２１－５５２４</t>
  </si>
  <si>
    <t>林野庁天竜森林管理署掛川治山事務所</t>
  </si>
  <si>
    <t>久保二丁目３番１３号</t>
  </si>
  <si>
    <t>２２－６２３１</t>
  </si>
  <si>
    <t>林野庁天竜森林管理署掛川森林事務所</t>
  </si>
  <si>
    <t>２２－８０３９</t>
  </si>
  <si>
    <t>国土交通省浜松河川国道事務所掛川国道出張所</t>
  </si>
  <si>
    <t>城西一丁目１２番２２号</t>
  </si>
  <si>
    <t>２４－５７４９</t>
  </si>
  <si>
    <t>静岡地方裁判所掛川支部</t>
  </si>
  <si>
    <t>亀の甲二丁目１６番１号</t>
  </si>
  <si>
    <t>２２－３０３６</t>
  </si>
  <si>
    <t>静岡家庭裁判所掛川支部</t>
  </si>
  <si>
    <t>掛　　川　　簡　　易　　裁　　判　　所</t>
  </si>
  <si>
    <t>（４）保　育　・　教　育　機　関</t>
  </si>
  <si>
    <t xml:space="preserve"> 電話(市外局番０５３７)</t>
  </si>
  <si>
    <t>《 保　育　園 》</t>
  </si>
  <si>
    <t>私 立  　   聖マリア 　保　育　園</t>
  </si>
  <si>
    <t>中央一丁目８番地の１</t>
  </si>
  <si>
    <t>２４－０８７５</t>
  </si>
  <si>
    <t>　〃　 　   大　　坂　 保　育　園</t>
  </si>
  <si>
    <t>大坂２８０８番地の１</t>
  </si>
  <si>
    <t>７２－２６０７</t>
  </si>
  <si>
    <t>　〃　 　   千　　浜　 保　育　園</t>
  </si>
  <si>
    <t>千浜４５２８番地の６</t>
  </si>
  <si>
    <t>７２－２４００</t>
  </si>
  <si>
    <t>　〃　 　   城　　東　 保　育　園</t>
  </si>
  <si>
    <t>下土方１１５２番地の３</t>
  </si>
  <si>
    <t>７４－２２０１</t>
  </si>
  <si>
    <t>　〃　 　   よこすか　 保　育　園</t>
  </si>
  <si>
    <t>横須賀１３７１番地の３</t>
  </si>
  <si>
    <t>４８－２２５８</t>
  </si>
  <si>
    <t>　〃　 　   おおぶち　 保　育　園</t>
  </si>
  <si>
    <t>大渕４３８５番地の１</t>
  </si>
  <si>
    <t>４８－０７０７</t>
  </si>
  <si>
    <t>　〃　 　　 子育てｾﾝﾀｰひだまり 保育園部</t>
  </si>
  <si>
    <t>杉谷南二丁目１番地の１</t>
  </si>
  <si>
    <t>２３－１７７１</t>
  </si>
  <si>
    <r>
      <t xml:space="preserve">　〃　 　　 </t>
    </r>
    <r>
      <rPr>
        <sz val="9"/>
        <rFont val="ＭＳ ゴシック"/>
        <family val="3"/>
      </rPr>
      <t xml:space="preserve">子育てｾﾝﾀｰさやのもり </t>
    </r>
    <r>
      <rPr>
        <sz val="10"/>
        <rFont val="ＭＳ ゴシック"/>
        <family val="3"/>
      </rPr>
      <t>保育園部</t>
    </r>
  </si>
  <si>
    <t>長谷１６８７番地の２</t>
  </si>
  <si>
    <t>２４－２２５１</t>
  </si>
  <si>
    <t>　〃　 　　 掛川中央幼保園     保育園部</t>
  </si>
  <si>
    <t>和光二丁目１６番地の１</t>
  </si>
  <si>
    <t>２４－５５０１</t>
  </si>
  <si>
    <t>　〃　 　   葛 ヶ 丘　 保　育　園</t>
  </si>
  <si>
    <t>葛ヶ丘三丁目４番地の１</t>
  </si>
  <si>
    <t>２６－９１２３</t>
  </si>
  <si>
    <t>　〃　 　   かけがわのぞみ保育園</t>
  </si>
  <si>
    <t>杉谷南一丁目１番地の２０</t>
  </si>
  <si>
    <t>２１－３００１</t>
  </si>
  <si>
    <t>　〃　 　   すずかけっこ保育園</t>
  </si>
  <si>
    <t>大池２９５６番地</t>
  </si>
  <si>
    <t>６１－２５０５</t>
  </si>
  <si>
    <t>　〃　 　   掛川あそび保育園</t>
  </si>
  <si>
    <t>岡津６３－２</t>
  </si>
  <si>
    <t>２２－８９００</t>
  </si>
  <si>
    <t>《 幼　稚　園 》</t>
  </si>
  <si>
    <t>市　立　　  さ　か　が　わ　 幼　稚　園</t>
  </si>
  <si>
    <t>伊達方４７４番地の１</t>
  </si>
  <si>
    <t>２７－０５４５</t>
  </si>
  <si>
    <t>　〃　　  　三 　 　　　笠　 幼　稚　園</t>
  </si>
  <si>
    <t>上西郷４１１６番地</t>
  </si>
  <si>
    <t>２８－０６５９</t>
  </si>
  <si>
    <t>　〃　　 　 土　　　　　方　 幼　稚　園</t>
  </si>
  <si>
    <t>上土方３２０番地の１</t>
  </si>
  <si>
    <t>７４－２０８３</t>
  </si>
  <si>
    <t>　〃　　 　 佐　　　　　束　 幼　稚　園</t>
  </si>
  <si>
    <t>小貫７７番地</t>
  </si>
  <si>
    <t>７４－２０８４</t>
  </si>
  <si>
    <t>　〃　　 　 　　　中　　　　 幼　稚　園</t>
  </si>
  <si>
    <t>中３１２４番地</t>
  </si>
  <si>
    <t>７４－２６４２</t>
  </si>
  <si>
    <t>　〃　　 　 千　　　　　浜　 幼　稚　園</t>
  </si>
  <si>
    <t>千浜５８７０番地</t>
  </si>
  <si>
    <t>７２－３７８３</t>
  </si>
  <si>
    <t>　〃　　 　 大　　　　　坂　 幼　稚　園</t>
  </si>
  <si>
    <t>大坂２８０５番地</t>
  </si>
  <si>
    <t>７２－３８１１</t>
  </si>
  <si>
    <t>　〃　　 　 睦　　　　　浜　 幼　稚　園</t>
  </si>
  <si>
    <t>三俣２３９番地の１</t>
  </si>
  <si>
    <t>７２－４７７１</t>
  </si>
  <si>
    <t>　〃　　 　 横　　須　　賀　 幼　稚　園</t>
  </si>
  <si>
    <t>西大渕１０１０番地</t>
  </si>
  <si>
    <t>４８－２３４９</t>
  </si>
  <si>
    <t>　〃　　 　 大　　　　　渕　 幼　稚　園</t>
  </si>
  <si>
    <t>大渕５９３５番地の６</t>
  </si>
  <si>
    <t>４８－３０４５</t>
  </si>
  <si>
    <t>私　立　　  智　　　　　光　 幼　稚　園</t>
  </si>
  <si>
    <t>仁藤町５番地の５</t>
  </si>
  <si>
    <t>２９－５３３０</t>
  </si>
  <si>
    <t>　〃　 　　 子育てｾﾝﾀｰひだまり 幼稚園部</t>
  </si>
  <si>
    <t>２３－１８８１</t>
  </si>
  <si>
    <r>
      <t xml:space="preserve">　〃　 　　 </t>
    </r>
    <r>
      <rPr>
        <sz val="9"/>
        <rFont val="ＭＳ ゴシック"/>
        <family val="3"/>
      </rPr>
      <t xml:space="preserve">子育てｾﾝﾀｰさやのもり </t>
    </r>
    <r>
      <rPr>
        <sz val="10"/>
        <rFont val="ＭＳ ゴシック"/>
        <family val="3"/>
      </rPr>
      <t>幼稚園部</t>
    </r>
  </si>
  <si>
    <t>２４－２２５３</t>
  </si>
  <si>
    <t>　〃　 　　 掛川中央幼保園  幼稚園部</t>
  </si>
  <si>
    <t>《 認定こども園 》</t>
  </si>
  <si>
    <t>市  立　  　すこやかこども園</t>
  </si>
  <si>
    <t>宮脇二丁目６番地の１</t>
  </si>
  <si>
    <t>６２－６１１０</t>
  </si>
  <si>
    <t>私　立　　  掛川こども園</t>
  </si>
  <si>
    <t>家代の里一丁目５番地の１</t>
  </si>
  <si>
    <t>６１－３３２２</t>
  </si>
  <si>
    <t>　〃　　　　こども広場あんり</t>
  </si>
  <si>
    <t>本郷６２３番地の１</t>
  </si>
  <si>
    <t>２６－２２５０</t>
  </si>
  <si>
    <t>　〃　　　　くるみ幼稚園</t>
  </si>
  <si>
    <t>中央二丁目１８番地の５</t>
  </si>
  <si>
    <t>２２－５３９４</t>
  </si>
  <si>
    <t>　〃　　　　桜木こどもの森</t>
  </si>
  <si>
    <t>家代１７６１番地の１</t>
  </si>
  <si>
    <t>２２－８１５９</t>
  </si>
  <si>
    <t>　〃　　　　子育てセンターとものもり</t>
  </si>
  <si>
    <t>大池２３０５</t>
  </si>
  <si>
    <t>２５－６８００</t>
  </si>
  <si>
    <t>《 小　学　校 》</t>
  </si>
  <si>
    <t>日　　　坂　小　学　校</t>
  </si>
  <si>
    <t>大野３番地の１</t>
  </si>
  <si>
    <t>２７－１０２２</t>
  </si>
  <si>
    <t>東　山　口　小　学　校</t>
  </si>
  <si>
    <t>逆川１０１２番地の１</t>
  </si>
  <si>
    <t>２７－００２６</t>
  </si>
  <si>
    <t>西　山　口　小　学　校</t>
  </si>
  <si>
    <t>成滝１４５番地</t>
  </si>
  <si>
    <t>２２－６６２９</t>
  </si>
  <si>
    <t>上　内　田　小　学　校</t>
  </si>
  <si>
    <t>上内田３３２５番地</t>
  </si>
  <si>
    <t>２２－５２６８</t>
  </si>
  <si>
    <t>城　　　北　小　学　校</t>
  </si>
  <si>
    <t>水垂１７８番地</t>
  </si>
  <si>
    <t>２２－３３５７</t>
  </si>
  <si>
    <t>第　　　一　小　学　校</t>
  </si>
  <si>
    <t>掛川１１０８番地の１</t>
  </si>
  <si>
    <t>２２－７２３１</t>
  </si>
  <si>
    <t>第　　　二　小　学　校</t>
  </si>
  <si>
    <t>大池４３８番地の１</t>
  </si>
  <si>
    <t>２２－３２５８</t>
  </si>
  <si>
    <t>中　　　央　小　学　校</t>
  </si>
  <si>
    <t>下俣６３３番地</t>
  </si>
  <si>
    <t>２３－０２１５</t>
  </si>
  <si>
    <t>曽　　　我　小　学　校</t>
  </si>
  <si>
    <t>領家３８４番地</t>
  </si>
  <si>
    <t>２２－３６４２</t>
  </si>
  <si>
    <t>桜　　　木　小　学　校</t>
  </si>
  <si>
    <t>下垂木１４７２番地の１</t>
  </si>
  <si>
    <t>２２－４３２２</t>
  </si>
  <si>
    <t>和　田　岡　小　学　校</t>
  </si>
  <si>
    <t>吉岡６３９番地の２</t>
  </si>
  <si>
    <t>２６－２６４９</t>
  </si>
  <si>
    <t>原　　　谷　小　学　校　</t>
  </si>
  <si>
    <t>本郷５６１番地の１</t>
  </si>
  <si>
    <t>２６－０００５</t>
  </si>
  <si>
    <t>原　　　田　小　学　校</t>
  </si>
  <si>
    <t>原里１６２３番地の１</t>
  </si>
  <si>
    <t>２６－００６１</t>
  </si>
  <si>
    <t>西　　　郷　小　学　校</t>
  </si>
  <si>
    <t>上西郷２６０６番地の２</t>
  </si>
  <si>
    <t>２８－０８２１</t>
  </si>
  <si>
    <t>倉　　　真　小　学　校</t>
  </si>
  <si>
    <t>倉真３７７４番地</t>
  </si>
  <si>
    <t>２８－０９２１</t>
  </si>
  <si>
    <t>土　　　方　小　学　校</t>
  </si>
  <si>
    <t>上土方２８６番地の１</t>
  </si>
  <si>
    <t>７４－２０２３</t>
  </si>
  <si>
    <t>佐　　　束　小　学　校</t>
  </si>
  <si>
    <t>小貫１４７４番地</t>
  </si>
  <si>
    <t>７４－２０２６</t>
  </si>
  <si>
    <t>　　中　　　小　学　校</t>
  </si>
  <si>
    <t>中３０８０番地</t>
  </si>
  <si>
    <t>７４－２６４４</t>
  </si>
  <si>
    <t>大　　　坂　小　学　校</t>
  </si>
  <si>
    <t>大坂５６６７番地</t>
  </si>
  <si>
    <t>７２－２５１８</t>
  </si>
  <si>
    <t>千　　　浜　小　学　校</t>
  </si>
  <si>
    <t>千浜５８４９番地</t>
  </si>
  <si>
    <t>７２－２０１４</t>
  </si>
  <si>
    <t>横　須　賀　小　学　校</t>
  </si>
  <si>
    <t>横須賀１１１０番地</t>
  </si>
  <si>
    <t>４８－２０４９</t>
  </si>
  <si>
    <t>大　　　渕　小　学　校</t>
  </si>
  <si>
    <t>大渕５６０２番地</t>
  </si>
  <si>
    <t>４８－２０４５</t>
  </si>
  <si>
    <t>《 中　学　校 》</t>
  </si>
  <si>
    <t>栄　　　川　中　学　校</t>
  </si>
  <si>
    <t>本所５３８番地</t>
  </si>
  <si>
    <t>２７－００１４</t>
  </si>
  <si>
    <t>　　東　　　中　学　校　</t>
  </si>
  <si>
    <t>葛川１０３９番地</t>
  </si>
  <si>
    <t>２２－５１５８</t>
  </si>
  <si>
    <t>　　西　　　中　学　校</t>
  </si>
  <si>
    <t>下俣１００７番地の１</t>
  </si>
  <si>
    <t>２２－７２５８</t>
  </si>
  <si>
    <t>桜　が　丘　中　学　校　</t>
  </si>
  <si>
    <t>富部７１６番地</t>
  </si>
  <si>
    <t>２２－６２７８</t>
  </si>
  <si>
    <t>原　野　谷　中　学　校　　</t>
  </si>
  <si>
    <t>寺島１５番地</t>
  </si>
  <si>
    <t>２６－００１１</t>
  </si>
  <si>
    <t>　　北　　　中　学　校　</t>
  </si>
  <si>
    <t>上西郷２２０番地の２</t>
  </si>
  <si>
    <t>２４－１９１５</t>
  </si>
  <si>
    <t>城　　　東　中　学　校　</t>
  </si>
  <si>
    <t>下土方６８０番地</t>
  </si>
  <si>
    <t>７４－２０５４</t>
  </si>
  <si>
    <t>大　　　浜　中　学　校　</t>
  </si>
  <si>
    <t>大坂１１４７番地</t>
  </si>
  <si>
    <t>７２－２５０９</t>
  </si>
  <si>
    <t>大　須　賀　中　学　校　</t>
  </si>
  <si>
    <t>横須賀１００７番地</t>
  </si>
  <si>
    <t>４８－２５６１</t>
  </si>
  <si>
    <t>《 高等学校 》</t>
  </si>
  <si>
    <t>掛　　川　　西　高　等　学　校</t>
  </si>
  <si>
    <t>城西一丁目１番６号</t>
  </si>
  <si>
    <t>２２－７１６５</t>
  </si>
  <si>
    <t>掛　　川　　東　高　等　学　校</t>
  </si>
  <si>
    <t>南西郷１３５７番地</t>
  </si>
  <si>
    <t>２２－３１５５</t>
  </si>
  <si>
    <t>掛　川　工　業　高　等　学　校</t>
  </si>
  <si>
    <t>葵町１５番１号</t>
  </si>
  <si>
    <t>２２－７２５５</t>
  </si>
  <si>
    <t>横　　須　　賀　高　等　学　校</t>
  </si>
  <si>
    <t>横須賀１４９１番地の１</t>
  </si>
  <si>
    <t>４８－３４２１</t>
  </si>
  <si>
    <t>《 私立大学 》</t>
  </si>
  <si>
    <t>東京女子医大看護学部大東キャンパス</t>
  </si>
  <si>
    <t>下土方４００番地の２</t>
  </si>
  <si>
    <t>６３－２１１１</t>
  </si>
  <si>
    <t>（５）そ　の　他</t>
  </si>
  <si>
    <t>《 商工会議所･商工会･農協 》</t>
  </si>
  <si>
    <t>掛　川　商　工　会　議　所</t>
  </si>
  <si>
    <t>掛川５５１番地の２</t>
  </si>
  <si>
    <t>２２－５１５１</t>
  </si>
  <si>
    <t>大　東　町　商　工　会</t>
  </si>
  <si>
    <t>大坂２８８２番地</t>
  </si>
  <si>
    <t>７２－２７０１</t>
  </si>
  <si>
    <t>大　須　賀　町　商　工　会</t>
  </si>
  <si>
    <t>西大渕６３番地</t>
  </si>
  <si>
    <t>４８－２２６２</t>
  </si>
  <si>
    <t>掛 川 市 農 業 協 同 組 合 本 所</t>
  </si>
  <si>
    <t>千羽１００番地の１</t>
  </si>
  <si>
    <t>２０－０８２０</t>
  </si>
  <si>
    <t>《 郵便局 》</t>
  </si>
  <si>
    <t>掛　　　　　川　　郵　　便　　局</t>
  </si>
  <si>
    <t>中央一丁目１７番地の３</t>
  </si>
  <si>
    <t>２２－６３０３</t>
  </si>
  <si>
    <t>上　　内　　田　　郵　　便　　局</t>
  </si>
  <si>
    <t>板沢１５番地</t>
  </si>
  <si>
    <t>２３－２５６１</t>
  </si>
  <si>
    <t>西　　　　　郷　　郵　　便　　局</t>
  </si>
  <si>
    <t>上西郷２１２７番地の３</t>
  </si>
  <si>
    <t>２８－００２１</t>
  </si>
  <si>
    <t>桜　　　　　木　　郵　　便　　局</t>
  </si>
  <si>
    <t>下垂木１３２４番地の１</t>
  </si>
  <si>
    <t>２３－０７２１</t>
  </si>
  <si>
    <t>掛　川　下　俣　　郵　　便　　局</t>
  </si>
  <si>
    <t>下俣２０１番地</t>
  </si>
  <si>
    <t>２３－２５５２</t>
  </si>
  <si>
    <t>掛　川　新　町　　郵　　便　　局</t>
  </si>
  <si>
    <t>喜町６番地の１</t>
  </si>
  <si>
    <t>２３－２５５１</t>
  </si>
  <si>
    <t>日　　　　　坂　　郵　　便　　局</t>
  </si>
  <si>
    <t>日坂３０９番地の２</t>
  </si>
  <si>
    <t>２７－１００１</t>
  </si>
  <si>
    <t>掛　川　原　川　　郵　　便　　局</t>
  </si>
  <si>
    <t>原川１７番地の３</t>
  </si>
  <si>
    <t>２３－２５６２</t>
  </si>
  <si>
    <t>原　　　　　田　　郵　　便　　局</t>
  </si>
  <si>
    <t>原里１１２３番地の１</t>
  </si>
  <si>
    <t>２６－００５１</t>
  </si>
  <si>
    <t>原　　　　　谷　　郵　　便　　局</t>
  </si>
  <si>
    <t>本郷１４０８番地の６</t>
  </si>
  <si>
    <t>２６－０００１</t>
  </si>
  <si>
    <t>掛　川　水　垂　　郵　　便　　局</t>
  </si>
  <si>
    <t>御所原２３番４号</t>
  </si>
  <si>
    <t>２３－１１１６</t>
  </si>
  <si>
    <t>遠　江　大　東　　郵　　便　　局</t>
  </si>
  <si>
    <t>菊浜７１０番地の１</t>
  </si>
  <si>
    <t>７２－２５４１</t>
  </si>
  <si>
    <t>大　東　千　浜　　郵　　便　　局</t>
  </si>
  <si>
    <t>千浜５０８５番地の１</t>
  </si>
  <si>
    <t>７２－４５５８</t>
  </si>
  <si>
    <t>中　　　　　村　　郵　　便　　局</t>
  </si>
  <si>
    <t>中８４５番地</t>
  </si>
  <si>
    <t>７４－２６６９</t>
  </si>
  <si>
    <t>城　　　　　東　　郵　　便　　局</t>
  </si>
  <si>
    <t>中方６１８番地</t>
  </si>
  <si>
    <t>７４－２００１</t>
  </si>
  <si>
    <t>土　　　　　方　　郵　　便　　局</t>
  </si>
  <si>
    <t>上土方７１番地の４</t>
  </si>
  <si>
    <t>７４－２０３４</t>
  </si>
  <si>
    <t>大　　須　　賀　　郵　　便　　局</t>
  </si>
  <si>
    <t>横須賀１２８６番地の３</t>
  </si>
  <si>
    <t>４８－４５８１</t>
  </si>
  <si>
    <t>１８ 一般会計歳入の状況</t>
  </si>
  <si>
    <t xml:space="preserve">   （単位：千円、％）</t>
  </si>
  <si>
    <t>　　　　　</t>
  </si>
  <si>
    <t>　　　　　　　年　度</t>
  </si>
  <si>
    <t>28 (2016)</t>
  </si>
  <si>
    <t>　区　分</t>
  </si>
  <si>
    <t>決　算　額</t>
  </si>
  <si>
    <t>構成比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</si>
  <si>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</si>
  <si>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</si>
  <si>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</si>
  <si>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</si>
  <si>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</si>
  <si>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</si>
  <si>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</si>
  <si>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</si>
  <si>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</si>
  <si>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</si>
  <si>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</si>
  <si>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</si>
  <si>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</si>
  <si>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</si>
  <si>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</si>
  <si>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</si>
  <si>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</si>
  <si>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</si>
  <si>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</si>
  <si>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</si>
  <si>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</si>
  <si>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合　　      計</t>
  </si>
  <si>
    <t>１９ 一般会計性質別歳出の状況</t>
  </si>
  <si>
    <t xml:space="preserve">  （単位：千円、％）</t>
  </si>
  <si>
    <t>　　　　</t>
  </si>
  <si>
    <t>27 (2015)</t>
  </si>
  <si>
    <t>28 (2016)</t>
  </si>
  <si>
    <t>人件費</t>
  </si>
  <si>
    <t>物件費</t>
  </si>
  <si>
    <t>維持補修費</t>
  </si>
  <si>
    <t>扶助費</t>
  </si>
  <si>
    <t>補助費等</t>
  </si>
  <si>
    <t>建設事業費計</t>
  </si>
  <si>
    <t>普 通 建 設 費</t>
  </si>
  <si>
    <t>災 害 復 旧 費</t>
  </si>
  <si>
    <t>貸付金</t>
  </si>
  <si>
    <t>公債費</t>
  </si>
  <si>
    <t>繰出金</t>
  </si>
  <si>
    <t>積立金</t>
  </si>
  <si>
    <t>出資金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</si>
</sst>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mmm\-yyyy"/>
    <numFmt numFmtId="180" formatCode="0.00_ "/>
    <numFmt numFmtId="181" formatCode="0.0_);[Red]\(0.0\)"/>
    <numFmt numFmtId="182" formatCode="#,##0.0"/>
    <numFmt numFmtId="183" formatCode="\(#,##0\)"/>
    <numFmt numFmtId="184" formatCode="0.0%;&quot;△&quot;0.0%"/>
    <numFmt numFmtId="185" formatCode="0.0_ "/>
    <numFmt numFmtId="186" formatCode="#,##0;&quot;△&quot;#,##0"/>
    <numFmt numFmtId="187" formatCode="0.00000_ "/>
    <numFmt numFmtId="188" formatCode="0.00000000_ "/>
    <numFmt numFmtId="189" formatCode="0.000_ "/>
    <numFmt numFmtId="190" formatCode="#,##0.0&quot; &quot;"/>
    <numFmt numFmtId="191" formatCode="#,##0.0_);\(#,##0.0\)"/>
    <numFmt numFmtId="192" formatCode="0.0"/>
    <numFmt numFmtId="193" formatCode="#,##0.0;&quot;△&quot;#,##0.0"/>
    <numFmt numFmtId="194" formatCode="0.0;&quot;△&quot;0.0"/>
    <numFmt numFmtId="195" formatCode="0.0%"/>
    <numFmt numFmtId="196" formatCode="#,##0_);[Red]\(#,##0\)"/>
  </numFmts>
  <fonts count="106">
    <font>
      <sz val="8.95"/>
      <name val="ＭＳ ゴシック"/>
      <family val="3"/>
    </font>
    <font>
      <sz val="11"/>
      <name val="ＭＳ Ｐゴシック"/>
      <family val="3"/>
    </font>
    <font>
      <sz val="10.45"/>
      <color indexed="8"/>
      <name val="ＭＳ ゴシック"/>
      <family val="3"/>
    </font>
    <font>
      <sz val="6"/>
      <name val="ＭＳ ゴシック"/>
      <family val="3"/>
    </font>
    <font>
      <sz val="10.5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3.95"/>
      <name val="ＭＳ ゴシック"/>
      <family val="3"/>
    </font>
    <font>
      <b/>
      <sz val="14.9"/>
      <name val="ＭＳ ゴシック"/>
      <family val="3"/>
    </font>
    <font>
      <b/>
      <sz val="14.9"/>
      <name val="ＭＳ 明朝"/>
      <family val="1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0.45"/>
      <name val="ＭＳ ゴシック"/>
      <family val="3"/>
    </font>
    <font>
      <b/>
      <sz val="15.95"/>
      <name val="ＭＳ ゴシック"/>
      <family val="3"/>
    </font>
    <font>
      <sz val="10.95"/>
      <name val="ＭＳ ゴシック"/>
      <family val="3"/>
    </font>
    <font>
      <b/>
      <sz val="15.95"/>
      <name val="ＭＳ 明朝"/>
      <family val="1"/>
    </font>
    <font>
      <b/>
      <sz val="11.95"/>
      <name val="ＭＳ ゴシック"/>
      <family val="3"/>
    </font>
    <font>
      <sz val="11.95"/>
      <name val="ＭＳ ゴシック"/>
      <family val="3"/>
    </font>
    <font>
      <b/>
      <sz val="11.95"/>
      <name val="ＭＳ 明朝"/>
      <family val="1"/>
    </font>
    <font>
      <sz val="7.95"/>
      <name val="ＭＳ ゴシック"/>
      <family val="3"/>
    </font>
    <font>
      <sz val="7.85"/>
      <color indexed="8"/>
      <name val="ＭＳ ゴシック"/>
      <family val="3"/>
    </font>
    <font>
      <b/>
      <sz val="16"/>
      <name val="ＭＳ ゴシック"/>
      <family val="3"/>
    </font>
    <font>
      <sz val="7.85"/>
      <name val="ＭＳ ゴシック"/>
      <family val="3"/>
    </font>
    <font>
      <sz val="7.95"/>
      <color indexed="8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.6"/>
      <color indexed="8"/>
      <name val="ＭＳ ゴシック"/>
      <family val="3"/>
    </font>
    <font>
      <sz val="9.6"/>
      <name val="ＭＳ ゴシック"/>
      <family val="3"/>
    </font>
    <font>
      <b/>
      <sz val="14"/>
      <color indexed="8"/>
      <name val="ＭＳ ゴシック"/>
      <family val="3"/>
    </font>
    <font>
      <b/>
      <sz val="15.95"/>
      <color indexed="8"/>
      <name val="ＭＳ ゴシック"/>
      <family val="3"/>
    </font>
    <font>
      <b/>
      <sz val="11.95"/>
      <color indexed="8"/>
      <name val="ＭＳ ゴシック"/>
      <family val="3"/>
    </font>
    <font>
      <sz val="11.95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.45"/>
      <color indexed="8"/>
      <name val="ＭＳ ゴシック"/>
      <family val="3"/>
    </font>
    <font>
      <b/>
      <sz val="14"/>
      <name val="ＭＳ 明朝"/>
      <family val="1"/>
    </font>
    <font>
      <u val="single"/>
      <sz val="10.45"/>
      <color indexed="8"/>
      <name val="ＭＳ ゴシック"/>
      <family val="3"/>
    </font>
    <font>
      <sz val="10.95"/>
      <color indexed="8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10.95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9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95"/>
      <color indexed="20"/>
      <name val="ＭＳ 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7.85"/>
      <color indexed="10"/>
      <name val="ＭＳ ゴシック"/>
      <family val="3"/>
    </font>
    <font>
      <sz val="11"/>
      <color indexed="10"/>
      <name val="ＭＳ ゴシック"/>
      <family val="3"/>
    </font>
    <font>
      <sz val="10.45"/>
      <color indexed="10"/>
      <name val="ＭＳ ゴシック"/>
      <family val="3"/>
    </font>
    <font>
      <sz val="7"/>
      <color indexed="8"/>
      <name val="ＭＳ ゴシック"/>
      <family val="3"/>
    </font>
    <font>
      <sz val="7.95"/>
      <color indexed="10"/>
      <name val="ＭＳ ゴシック"/>
      <family val="3"/>
    </font>
    <font>
      <b/>
      <sz val="12"/>
      <color indexed="9"/>
      <name val="ＭＳ Ｐゴシック"/>
      <family val="3"/>
    </font>
    <font>
      <b/>
      <sz val="12"/>
      <color indexed="9"/>
      <name val="Calibri"/>
      <family val="2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9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95"/>
      <color theme="11"/>
      <name val="ＭＳ ゴシック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7.85"/>
      <color rgb="FFFF0000"/>
      <name val="ＭＳ ゴシック"/>
      <family val="3"/>
    </font>
    <font>
      <sz val="11"/>
      <color rgb="FFFF0000"/>
      <name val="ＭＳ ゴシック"/>
      <family val="3"/>
    </font>
    <font>
      <sz val="10.5"/>
      <color theme="1"/>
      <name val="ＭＳ ゴシック"/>
      <family val="3"/>
    </font>
    <font>
      <sz val="10.45"/>
      <color rgb="FFFF0000"/>
      <name val="ＭＳ ゴシック"/>
      <family val="3"/>
    </font>
    <font>
      <sz val="7.95"/>
      <color theme="1"/>
      <name val="ＭＳ ゴシック"/>
      <family val="3"/>
    </font>
    <font>
      <b/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7"/>
      <color theme="1"/>
      <name val="ＭＳ ゴシック"/>
      <family val="3"/>
    </font>
    <font>
      <sz val="9"/>
      <color theme="1"/>
      <name val="ＭＳ ゴシック"/>
      <family val="3"/>
    </font>
    <font>
      <sz val="7.95"/>
      <color rgb="FFFF0000"/>
      <name val="ＭＳ ゴシック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>
        <color indexed="8"/>
      </left>
      <right>
        <color indexed="63"/>
      </right>
      <top style="dashed"/>
      <bottom style="thin">
        <color indexed="8"/>
      </bottom>
    </border>
    <border>
      <left>
        <color indexed="63"/>
      </left>
      <right style="thin">
        <color indexed="8"/>
      </right>
      <top style="dashed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ashed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>
        <color indexed="63"/>
      </left>
      <right style="thin"/>
      <top style="dotted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ashed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>
        <color indexed="63"/>
      </top>
      <bottom style="dashed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uble">
        <color indexed="8"/>
      </top>
      <bottom style="dotted"/>
    </border>
    <border>
      <left>
        <color indexed="63"/>
      </left>
      <right>
        <color indexed="63"/>
      </right>
      <top style="double">
        <color indexed="8"/>
      </top>
      <bottom style="dotted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dotted"/>
    </border>
    <border>
      <left style="thin"/>
      <right style="thin">
        <color indexed="8"/>
      </right>
      <top style="thin">
        <color indexed="8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dotted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1" fillId="31" borderId="4" applyNumberFormat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93" fillId="32" borderId="0" applyNumberFormat="0" applyBorder="0" applyAlignment="0" applyProtection="0"/>
  </cellStyleXfs>
  <cellXfs count="1028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66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13" fillId="0" borderId="0" xfId="66" applyFont="1" applyFill="1" applyBorder="1" applyAlignment="1">
      <alignment/>
      <protection/>
    </xf>
    <xf numFmtId="0" fontId="15" fillId="0" borderId="0" xfId="66" applyFont="1" applyFill="1" applyBorder="1" applyAlignment="1">
      <alignment/>
      <protection/>
    </xf>
    <xf numFmtId="0" fontId="15" fillId="0" borderId="0" xfId="66" applyFont="1" applyFill="1" applyAlignment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4" fillId="0" borderId="0" xfId="66" applyFont="1" applyFill="1" applyBorder="1" applyAlignment="1">
      <alignment horizontal="distributed"/>
      <protection/>
    </xf>
    <xf numFmtId="38" fontId="14" fillId="0" borderId="0" xfId="49" applyFont="1" applyFill="1" applyBorder="1" applyAlignment="1">
      <alignment horizontal="right"/>
    </xf>
    <xf numFmtId="38" fontId="4" fillId="0" borderId="0" xfId="49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/>
    </xf>
    <xf numFmtId="0" fontId="14" fillId="0" borderId="14" xfId="66" applyFont="1" applyFill="1" applyBorder="1" applyAlignment="1">
      <alignment vertical="center"/>
      <protection/>
    </xf>
    <xf numFmtId="0" fontId="14" fillId="0" borderId="15" xfId="66" applyFont="1" applyFill="1" applyBorder="1" applyAlignment="1">
      <alignment vertical="center"/>
      <protection/>
    </xf>
    <xf numFmtId="0" fontId="9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13" fillId="0" borderId="0" xfId="61" applyFont="1" applyFill="1">
      <alignment/>
      <protection/>
    </xf>
    <xf numFmtId="0" fontId="14" fillId="0" borderId="0" xfId="61" applyFont="1" applyFill="1">
      <alignment/>
      <protection/>
    </xf>
    <xf numFmtId="0" fontId="14" fillId="0" borderId="0" xfId="61" applyFont="1" applyFill="1" applyAlignment="1">
      <alignment horizontal="center"/>
      <protection/>
    </xf>
    <xf numFmtId="0" fontId="16" fillId="0" borderId="0" xfId="61" applyFont="1" applyFill="1">
      <alignment/>
      <protection/>
    </xf>
    <xf numFmtId="0" fontId="14" fillId="0" borderId="11" xfId="61" applyFont="1" applyFill="1" applyBorder="1">
      <alignment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/>
      <protection/>
    </xf>
    <xf numFmtId="0" fontId="7" fillId="0" borderId="20" xfId="61" applyFont="1" applyFill="1" applyBorder="1" applyAlignment="1">
      <alignment horizontal="center"/>
      <protection/>
    </xf>
    <xf numFmtId="0" fontId="7" fillId="0" borderId="21" xfId="61" applyFont="1" applyFill="1" applyBorder="1" applyAlignment="1">
      <alignment horizontal="center"/>
      <protection/>
    </xf>
    <xf numFmtId="0" fontId="8" fillId="0" borderId="22" xfId="61" applyFont="1" applyFill="1" applyBorder="1" applyAlignment="1">
      <alignment horizontal="center"/>
      <protection/>
    </xf>
    <xf numFmtId="0" fontId="8" fillId="0" borderId="15" xfId="61" applyFont="1" applyFill="1" applyBorder="1" applyAlignment="1">
      <alignment horizontal="center"/>
      <protection/>
    </xf>
    <xf numFmtId="0" fontId="8" fillId="0" borderId="14" xfId="61" applyFont="1" applyFill="1" applyBorder="1" applyAlignment="1">
      <alignment horizontal="center"/>
      <protection/>
    </xf>
    <xf numFmtId="0" fontId="14" fillId="0" borderId="0" xfId="61" applyFont="1" applyFill="1" applyAlignment="1">
      <alignment horizontal="center" vertical="center"/>
      <protection/>
    </xf>
    <xf numFmtId="49" fontId="14" fillId="0" borderId="17" xfId="61" applyNumberFormat="1" applyFont="1" applyFill="1" applyBorder="1" applyAlignment="1" quotePrefix="1">
      <alignment horizontal="center" vertical="center"/>
      <protection/>
    </xf>
    <xf numFmtId="0" fontId="14" fillId="0" borderId="17" xfId="61" applyFont="1" applyFill="1" applyBorder="1" applyAlignment="1">
      <alignment horizontal="center" vertical="center"/>
      <protection/>
    </xf>
    <xf numFmtId="0" fontId="14" fillId="0" borderId="11" xfId="61" applyFont="1" applyFill="1" applyBorder="1" applyAlignment="1">
      <alignment horizontal="center" vertical="center"/>
      <protection/>
    </xf>
    <xf numFmtId="49" fontId="14" fillId="0" borderId="18" xfId="61" applyNumberFormat="1" applyFont="1" applyFill="1" applyBorder="1" applyAlignment="1" quotePrefix="1">
      <alignment horizontal="center" vertical="center"/>
      <protection/>
    </xf>
    <xf numFmtId="0" fontId="14" fillId="0" borderId="18" xfId="61" applyFont="1" applyFill="1" applyBorder="1" applyAlignment="1">
      <alignment horizontal="center" vertical="center"/>
      <protection/>
    </xf>
    <xf numFmtId="0" fontId="8" fillId="0" borderId="0" xfId="61" applyFont="1" applyFill="1" applyBorder="1">
      <alignment/>
      <protection/>
    </xf>
    <xf numFmtId="0" fontId="15" fillId="0" borderId="0" xfId="61" applyFont="1" applyFill="1">
      <alignment/>
      <protection/>
    </xf>
    <xf numFmtId="0" fontId="1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14" fillId="0" borderId="23" xfId="61" applyFont="1" applyFill="1" applyBorder="1">
      <alignment/>
      <protection/>
    </xf>
    <xf numFmtId="0" fontId="14" fillId="0" borderId="23" xfId="61" applyFont="1" applyFill="1" applyBorder="1" applyAlignment="1">
      <alignment horizontal="center"/>
      <protection/>
    </xf>
    <xf numFmtId="0" fontId="7" fillId="0" borderId="24" xfId="61" applyFont="1" applyFill="1" applyBorder="1" applyAlignment="1">
      <alignment horizontal="center"/>
      <protection/>
    </xf>
    <xf numFmtId="0" fontId="14" fillId="0" borderId="17" xfId="61" applyFont="1" applyFill="1" applyBorder="1" applyAlignment="1" quotePrefix="1">
      <alignment horizontal="center" vertical="center"/>
      <protection/>
    </xf>
    <xf numFmtId="0" fontId="14" fillId="0" borderId="0" xfId="61" applyFont="1" applyFill="1" applyBorder="1" applyAlignment="1">
      <alignment horizontal="center"/>
      <protection/>
    </xf>
    <xf numFmtId="0" fontId="14" fillId="0" borderId="17" xfId="61" applyFont="1" applyFill="1" applyBorder="1" applyAlignment="1">
      <alignment horizontal="center"/>
      <protection/>
    </xf>
    <xf numFmtId="0" fontId="14" fillId="0" borderId="18" xfId="61" applyFont="1" applyFill="1" applyBorder="1" applyAlignment="1" quotePrefix="1">
      <alignment horizontal="center" vertical="center"/>
      <protection/>
    </xf>
    <xf numFmtId="0" fontId="14" fillId="0" borderId="25" xfId="61" applyFont="1" applyFill="1" applyBorder="1" applyAlignment="1">
      <alignment horizontal="center"/>
      <protection/>
    </xf>
    <xf numFmtId="0" fontId="14" fillId="0" borderId="26" xfId="61" applyFont="1" applyFill="1" applyBorder="1" applyAlignment="1">
      <alignment horizontal="center"/>
      <protection/>
    </xf>
    <xf numFmtId="0" fontId="14" fillId="0" borderId="0" xfId="61" applyFont="1" applyFill="1" applyBorder="1">
      <alignment/>
      <protection/>
    </xf>
    <xf numFmtId="0" fontId="14" fillId="0" borderId="27" xfId="61" applyFont="1" applyFill="1" applyBorder="1">
      <alignment/>
      <protection/>
    </xf>
    <xf numFmtId="0" fontId="14" fillId="0" borderId="28" xfId="61" applyFont="1" applyFill="1" applyBorder="1" applyAlignment="1">
      <alignment horizontal="center" vertical="center"/>
      <protection/>
    </xf>
    <xf numFmtId="0" fontId="14" fillId="0" borderId="23" xfId="61" applyFont="1" applyFill="1" applyBorder="1" applyAlignment="1">
      <alignment horizontal="center" vertical="center"/>
      <protection/>
    </xf>
    <xf numFmtId="0" fontId="14" fillId="0" borderId="24" xfId="61" applyFont="1" applyFill="1" applyBorder="1" applyAlignment="1">
      <alignment horizontal="center"/>
      <protection/>
    </xf>
    <xf numFmtId="0" fontId="14" fillId="0" borderId="29" xfId="61" applyFont="1" applyFill="1" applyBorder="1" applyAlignment="1">
      <alignment horizontal="center"/>
      <protection/>
    </xf>
    <xf numFmtId="0" fontId="14" fillId="0" borderId="22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 quotePrefix="1">
      <alignment horizontal="center" vertical="center" wrapText="1"/>
      <protection/>
    </xf>
    <xf numFmtId="0" fontId="14" fillId="0" borderId="30" xfId="61" applyFont="1" applyFill="1" applyBorder="1">
      <alignment/>
      <protection/>
    </xf>
    <xf numFmtId="0" fontId="14" fillId="0" borderId="17" xfId="61" applyFont="1" applyFill="1" applyBorder="1">
      <alignment/>
      <protection/>
    </xf>
    <xf numFmtId="0" fontId="14" fillId="0" borderId="0" xfId="61" applyFont="1" applyFill="1" applyBorder="1" applyAlignment="1">
      <alignment horizontal="right"/>
      <protection/>
    </xf>
    <xf numFmtId="0" fontId="7" fillId="0" borderId="18" xfId="61" applyFont="1" applyFill="1" applyBorder="1" applyAlignment="1" quotePrefix="1">
      <alignment horizontal="center" vertical="center" wrapText="1"/>
      <protection/>
    </xf>
    <xf numFmtId="0" fontId="14" fillId="0" borderId="31" xfId="61" applyFont="1" applyFill="1" applyBorder="1">
      <alignment/>
      <protection/>
    </xf>
    <xf numFmtId="0" fontId="14" fillId="0" borderId="18" xfId="61" applyFont="1" applyFill="1" applyBorder="1">
      <alignment/>
      <protection/>
    </xf>
    <xf numFmtId="0" fontId="14" fillId="0" borderId="11" xfId="61" applyFont="1" applyFill="1" applyBorder="1" applyAlignment="1">
      <alignment horizontal="right"/>
      <protection/>
    </xf>
    <xf numFmtId="0" fontId="14" fillId="0" borderId="0" xfId="61" applyFont="1" applyFill="1" applyAlignment="1">
      <alignment vertical="center"/>
      <protection/>
    </xf>
    <xf numFmtId="0" fontId="14" fillId="0" borderId="19" xfId="61" applyFont="1" applyFill="1" applyBorder="1">
      <alignment/>
      <protection/>
    </xf>
    <xf numFmtId="0" fontId="14" fillId="0" borderId="32" xfId="61" applyFont="1" applyFill="1" applyBorder="1">
      <alignment/>
      <protection/>
    </xf>
    <xf numFmtId="0" fontId="14" fillId="0" borderId="21" xfId="61" applyFont="1" applyFill="1" applyBorder="1">
      <alignment/>
      <protection/>
    </xf>
    <xf numFmtId="0" fontId="14" fillId="0" borderId="0" xfId="61" applyFont="1" applyFill="1" applyAlignment="1">
      <alignment/>
      <protection/>
    </xf>
    <xf numFmtId="0" fontId="14" fillId="0" borderId="33" xfId="61" applyFont="1" applyFill="1" applyBorder="1">
      <alignment/>
      <protection/>
    </xf>
    <xf numFmtId="0" fontId="14" fillId="0" borderId="0" xfId="61" applyFont="1" applyFill="1" applyAlignment="1">
      <alignment horizontal="left" vertical="center"/>
      <protection/>
    </xf>
    <xf numFmtId="0" fontId="14" fillId="0" borderId="34" xfId="61" applyFont="1" applyFill="1" applyBorder="1">
      <alignment/>
      <protection/>
    </xf>
    <xf numFmtId="0" fontId="14" fillId="0" borderId="35" xfId="61" applyFont="1" applyFill="1" applyBorder="1">
      <alignment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0" xfId="61" applyFont="1" applyFill="1">
      <alignment/>
      <protection/>
    </xf>
    <xf numFmtId="0" fontId="14" fillId="0" borderId="19" xfId="61" applyFont="1" applyFill="1" applyBorder="1" applyAlignment="1">
      <alignment horizontal="center"/>
      <protection/>
    </xf>
    <xf numFmtId="0" fontId="21" fillId="0" borderId="21" xfId="61" applyFont="1" applyFill="1" applyBorder="1">
      <alignment/>
      <protection/>
    </xf>
    <xf numFmtId="0" fontId="21" fillId="0" borderId="19" xfId="61" applyFont="1" applyFill="1" applyBorder="1">
      <alignment/>
      <protection/>
    </xf>
    <xf numFmtId="0" fontId="21" fillId="0" borderId="19" xfId="61" applyFont="1" applyFill="1" applyBorder="1" applyAlignment="1">
      <alignment horizontal="right"/>
      <protection/>
    </xf>
    <xf numFmtId="0" fontId="21" fillId="0" borderId="21" xfId="61" applyFont="1" applyFill="1" applyBorder="1" applyAlignment="1">
      <alignment horizontal="right"/>
      <protection/>
    </xf>
    <xf numFmtId="0" fontId="21" fillId="0" borderId="0" xfId="61" applyFont="1" applyFill="1">
      <alignment/>
      <protection/>
    </xf>
    <xf numFmtId="3" fontId="4" fillId="0" borderId="0" xfId="61" applyNumberFormat="1" applyFont="1" applyFill="1">
      <alignment/>
      <protection/>
    </xf>
    <xf numFmtId="49" fontId="4" fillId="0" borderId="0" xfId="61" applyNumberFormat="1" applyFont="1" applyFill="1" applyAlignment="1">
      <alignment horizontal="right"/>
      <protection/>
    </xf>
    <xf numFmtId="0" fontId="4" fillId="0" borderId="0" xfId="61" applyFont="1" applyFill="1" applyAlignment="1">
      <alignment horizontal="right"/>
      <protection/>
    </xf>
    <xf numFmtId="0" fontId="14" fillId="0" borderId="36" xfId="61" applyFont="1" applyFill="1" applyBorder="1">
      <alignment/>
      <protection/>
    </xf>
    <xf numFmtId="0" fontId="14" fillId="0" borderId="20" xfId="61" applyFont="1" applyFill="1" applyBorder="1">
      <alignment/>
      <protection/>
    </xf>
    <xf numFmtId="0" fontId="4" fillId="0" borderId="21" xfId="61" applyFont="1" applyFill="1" applyBorder="1" applyAlignment="1">
      <alignment horizontal="right"/>
      <protection/>
    </xf>
    <xf numFmtId="3" fontId="4" fillId="0" borderId="21" xfId="61" applyNumberFormat="1" applyFont="1" applyFill="1" applyBorder="1">
      <alignment/>
      <protection/>
    </xf>
    <xf numFmtId="3" fontId="4" fillId="0" borderId="21" xfId="61" applyNumberFormat="1" applyFont="1" applyFill="1" applyBorder="1" applyAlignment="1">
      <alignment shrinkToFit="1"/>
      <protection/>
    </xf>
    <xf numFmtId="0" fontId="14" fillId="0" borderId="37" xfId="61" applyFont="1" applyFill="1" applyBorder="1">
      <alignment/>
      <protection/>
    </xf>
    <xf numFmtId="0" fontId="4" fillId="0" borderId="0" xfId="61" applyFont="1" applyFill="1" applyBorder="1" applyAlignment="1">
      <alignment horizontal="right"/>
      <protection/>
    </xf>
    <xf numFmtId="3" fontId="4" fillId="0" borderId="0" xfId="61" applyNumberFormat="1" applyFont="1" applyFill="1" applyAlignment="1">
      <alignment shrinkToFit="1"/>
      <protection/>
    </xf>
    <xf numFmtId="3" fontId="4" fillId="0" borderId="38" xfId="61" applyNumberFormat="1" applyFont="1" applyFill="1" applyBorder="1" applyAlignment="1">
      <alignment horizontal="right" vertical="center"/>
      <protection/>
    </xf>
    <xf numFmtId="3" fontId="4" fillId="0" borderId="38" xfId="61" applyNumberFormat="1" applyFont="1" applyFill="1" applyBorder="1" applyAlignment="1">
      <alignment horizontal="right" vertical="center" shrinkToFit="1"/>
      <protection/>
    </xf>
    <xf numFmtId="0" fontId="14" fillId="0" borderId="39" xfId="61" applyFont="1" applyFill="1" applyBorder="1">
      <alignment/>
      <protection/>
    </xf>
    <xf numFmtId="0" fontId="14" fillId="0" borderId="40" xfId="61" applyFont="1" applyFill="1" applyBorder="1">
      <alignment/>
      <protection/>
    </xf>
    <xf numFmtId="3" fontId="4" fillId="0" borderId="41" xfId="61" applyNumberFormat="1" applyFont="1" applyFill="1" applyBorder="1">
      <alignment/>
      <protection/>
    </xf>
    <xf numFmtId="3" fontId="4" fillId="0" borderId="42" xfId="61" applyNumberFormat="1" applyFont="1" applyFill="1" applyBorder="1">
      <alignment/>
      <protection/>
    </xf>
    <xf numFmtId="3" fontId="4" fillId="0" borderId="42" xfId="61" applyNumberFormat="1" applyFont="1" applyFill="1" applyBorder="1" applyAlignment="1">
      <alignment horizontal="right"/>
      <protection/>
    </xf>
    <xf numFmtId="0" fontId="4" fillId="0" borderId="19" xfId="61" applyFont="1" applyFill="1" applyBorder="1" applyAlignment="1" quotePrefix="1">
      <alignment horizontal="right"/>
      <protection/>
    </xf>
    <xf numFmtId="0" fontId="14" fillId="0" borderId="43" xfId="61" applyFont="1" applyFill="1" applyBorder="1">
      <alignment/>
      <protection/>
    </xf>
    <xf numFmtId="3" fontId="4" fillId="0" borderId="0" xfId="61" applyNumberFormat="1" applyFont="1" applyFill="1" applyAlignment="1">
      <alignment horizontal="right"/>
      <protection/>
    </xf>
    <xf numFmtId="0" fontId="14" fillId="0" borderId="44" xfId="61" applyFont="1" applyFill="1" applyBorder="1">
      <alignment/>
      <protection/>
    </xf>
    <xf numFmtId="0" fontId="14" fillId="0" borderId="45" xfId="61" applyFont="1" applyFill="1" applyBorder="1">
      <alignment/>
      <protection/>
    </xf>
    <xf numFmtId="3" fontId="4" fillId="0" borderId="44" xfId="61" applyNumberFormat="1" applyFont="1" applyFill="1" applyBorder="1">
      <alignment/>
      <protection/>
    </xf>
    <xf numFmtId="3" fontId="4" fillId="0" borderId="45" xfId="61" applyNumberFormat="1" applyFont="1" applyFill="1" applyBorder="1" applyAlignment="1" quotePrefix="1">
      <alignment/>
      <protection/>
    </xf>
    <xf numFmtId="0" fontId="14" fillId="0" borderId="41" xfId="61" applyFont="1" applyFill="1" applyBorder="1" applyAlignment="1">
      <alignment vertical="center"/>
      <protection/>
    </xf>
    <xf numFmtId="0" fontId="14" fillId="0" borderId="46" xfId="61" applyFont="1" applyFill="1" applyBorder="1">
      <alignment/>
      <protection/>
    </xf>
    <xf numFmtId="3" fontId="4" fillId="0" borderId="47" xfId="61" applyNumberFormat="1" applyFont="1" applyFill="1" applyBorder="1">
      <alignment/>
      <protection/>
    </xf>
    <xf numFmtId="3" fontId="4" fillId="0" borderId="48" xfId="61" applyNumberFormat="1" applyFont="1" applyFill="1" applyBorder="1">
      <alignment/>
      <protection/>
    </xf>
    <xf numFmtId="3" fontId="4" fillId="0" borderId="48" xfId="61" applyNumberFormat="1" applyFont="1" applyFill="1" applyBorder="1" applyAlignment="1">
      <alignment horizontal="right"/>
      <protection/>
    </xf>
    <xf numFmtId="3" fontId="4" fillId="0" borderId="19" xfId="61" applyNumberFormat="1" applyFont="1" applyFill="1" applyBorder="1">
      <alignment/>
      <protection/>
    </xf>
    <xf numFmtId="0" fontId="4" fillId="0" borderId="49" xfId="61" applyFont="1" applyFill="1" applyBorder="1" applyAlignment="1">
      <alignment horizontal="right"/>
      <protection/>
    </xf>
    <xf numFmtId="0" fontId="14" fillId="0" borderId="50" xfId="61" applyFont="1" applyFill="1" applyBorder="1">
      <alignment/>
      <protection/>
    </xf>
    <xf numFmtId="3" fontId="14" fillId="0" borderId="51" xfId="61" applyNumberFormat="1" applyFont="1" applyFill="1" applyBorder="1">
      <alignment/>
      <protection/>
    </xf>
    <xf numFmtId="3" fontId="14" fillId="0" borderId="50" xfId="61" applyNumberFormat="1" applyFont="1" applyFill="1" applyBorder="1">
      <alignment/>
      <protection/>
    </xf>
    <xf numFmtId="3" fontId="14" fillId="0" borderId="52" xfId="61" applyNumberFormat="1" applyFont="1" applyFill="1" applyBorder="1">
      <alignment/>
      <protection/>
    </xf>
    <xf numFmtId="38" fontId="4" fillId="0" borderId="52" xfId="49" applyFont="1" applyFill="1" applyBorder="1" applyAlignment="1" quotePrefix="1">
      <alignment horizontal="right"/>
    </xf>
    <xf numFmtId="3" fontId="14" fillId="0" borderId="0" xfId="61" applyNumberFormat="1" applyFont="1" applyFill="1" applyBorder="1">
      <alignment/>
      <protection/>
    </xf>
    <xf numFmtId="3" fontId="4" fillId="0" borderId="0" xfId="61" applyNumberFormat="1" applyFont="1" applyFill="1" applyBorder="1">
      <alignment/>
      <protection/>
    </xf>
    <xf numFmtId="0" fontId="4" fillId="0" borderId="0" xfId="61" applyFont="1" applyFill="1" applyBorder="1" applyAlignment="1">
      <alignment horizontal="center"/>
      <protection/>
    </xf>
    <xf numFmtId="0" fontId="14" fillId="0" borderId="10" xfId="61" applyFont="1" applyFill="1" applyBorder="1">
      <alignment/>
      <protection/>
    </xf>
    <xf numFmtId="0" fontId="14" fillId="0" borderId="53" xfId="61" applyFont="1" applyFill="1" applyBorder="1">
      <alignment/>
      <protection/>
    </xf>
    <xf numFmtId="0" fontId="21" fillId="0" borderId="0" xfId="61" applyFont="1" applyFill="1" applyAlignment="1">
      <alignment horizontal="right"/>
      <protection/>
    </xf>
    <xf numFmtId="0" fontId="4" fillId="0" borderId="46" xfId="61" applyFont="1" applyFill="1" applyBorder="1" applyAlignment="1">
      <alignment horizontal="right"/>
      <protection/>
    </xf>
    <xf numFmtId="3" fontId="14" fillId="0" borderId="0" xfId="61" applyNumberFormat="1" applyFont="1" applyFill="1">
      <alignment/>
      <protection/>
    </xf>
    <xf numFmtId="0" fontId="4" fillId="0" borderId="54" xfId="61" applyFont="1" applyFill="1" applyBorder="1" applyAlignment="1">
      <alignment horizontal="right"/>
      <protection/>
    </xf>
    <xf numFmtId="0" fontId="14" fillId="0" borderId="52" xfId="61" applyFont="1" applyFill="1" applyBorder="1">
      <alignment/>
      <protection/>
    </xf>
    <xf numFmtId="3" fontId="14" fillId="0" borderId="55" xfId="61" applyNumberFormat="1" applyFont="1" applyFill="1" applyBorder="1">
      <alignment/>
      <protection/>
    </xf>
    <xf numFmtId="3" fontId="14" fillId="0" borderId="52" xfId="61" applyNumberFormat="1" applyFont="1" applyFill="1" applyBorder="1" applyAlignment="1">
      <alignment horizontal="right"/>
      <protection/>
    </xf>
    <xf numFmtId="0" fontId="18" fillId="0" borderId="0" xfId="61" applyFont="1" applyFill="1" applyBorder="1">
      <alignment/>
      <protection/>
    </xf>
    <xf numFmtId="3" fontId="14" fillId="0" borderId="19" xfId="61" applyNumberFormat="1" applyFont="1" applyFill="1" applyBorder="1">
      <alignment/>
      <protection/>
    </xf>
    <xf numFmtId="3" fontId="14" fillId="0" borderId="21" xfId="61" applyNumberFormat="1" applyFont="1" applyFill="1" applyBorder="1">
      <alignment/>
      <protection/>
    </xf>
    <xf numFmtId="0" fontId="14" fillId="0" borderId="56" xfId="61" applyFont="1" applyFill="1" applyBorder="1">
      <alignment/>
      <protection/>
    </xf>
    <xf numFmtId="0" fontId="14" fillId="0" borderId="57" xfId="61" applyFont="1" applyFill="1" applyBorder="1">
      <alignment/>
      <protection/>
    </xf>
    <xf numFmtId="0" fontId="14" fillId="0" borderId="58" xfId="61" applyFont="1" applyFill="1" applyBorder="1">
      <alignment/>
      <protection/>
    </xf>
    <xf numFmtId="0" fontId="23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94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13" fillId="0" borderId="0" xfId="62" applyFont="1" applyFill="1">
      <alignment/>
      <protection/>
    </xf>
    <xf numFmtId="0" fontId="6" fillId="0" borderId="0" xfId="62" applyFont="1" applyFill="1">
      <alignment/>
      <protection/>
    </xf>
    <xf numFmtId="0" fontId="7" fillId="0" borderId="0" xfId="62" applyFont="1" applyFill="1" applyAlignment="1">
      <alignment horizontal="right"/>
      <protection/>
    </xf>
    <xf numFmtId="0" fontId="95" fillId="0" borderId="0" xfId="62" applyFont="1" applyFill="1">
      <alignment/>
      <protection/>
    </xf>
    <xf numFmtId="0" fontId="18" fillId="0" borderId="0" xfId="62" applyFont="1" applyFill="1" applyBorder="1">
      <alignment/>
      <protection/>
    </xf>
    <xf numFmtId="0" fontId="24" fillId="0" borderId="0" xfId="62" applyFont="1" applyFill="1" applyBorder="1">
      <alignment/>
      <protection/>
    </xf>
    <xf numFmtId="0" fontId="21" fillId="0" borderId="27" xfId="62" applyFont="1" applyFill="1" applyBorder="1" applyAlignment="1">
      <alignment horizontal="center" vertical="center" shrinkToFit="1"/>
      <protection/>
    </xf>
    <xf numFmtId="0" fontId="8" fillId="0" borderId="27" xfId="62" applyFont="1" applyFill="1" applyBorder="1" applyAlignment="1">
      <alignment horizontal="center" vertical="center" shrinkToFit="1"/>
      <protection/>
    </xf>
    <xf numFmtId="0" fontId="24" fillId="0" borderId="0" xfId="62" applyFont="1" applyFill="1" applyAlignment="1">
      <alignment horizontal="center" vertical="center" shrinkToFit="1"/>
      <protection/>
    </xf>
    <xf numFmtId="0" fontId="21" fillId="0" borderId="59" xfId="62" applyFont="1" applyFill="1" applyBorder="1" applyAlignment="1">
      <alignment horizontal="center" vertical="center" shrinkToFit="1"/>
      <protection/>
    </xf>
    <xf numFmtId="0" fontId="8" fillId="0" borderId="24" xfId="62" applyFont="1" applyFill="1" applyBorder="1" applyAlignment="1">
      <alignment horizontal="center" vertical="center" shrinkToFit="1"/>
      <protection/>
    </xf>
    <xf numFmtId="0" fontId="8" fillId="0" borderId="59" xfId="62" applyFont="1" applyFill="1" applyBorder="1" applyAlignment="1">
      <alignment horizontal="center" vertical="center" shrinkToFit="1"/>
      <protection/>
    </xf>
    <xf numFmtId="0" fontId="8" fillId="0" borderId="60" xfId="62" applyFont="1" applyFill="1" applyBorder="1" applyAlignment="1">
      <alignment horizontal="center" vertical="center" shrinkToFit="1"/>
      <protection/>
    </xf>
    <xf numFmtId="0" fontId="8" fillId="0" borderId="61" xfId="62" applyFont="1" applyFill="1" applyBorder="1" applyAlignment="1">
      <alignment horizontal="center" vertical="center" shrinkToFit="1"/>
      <protection/>
    </xf>
    <xf numFmtId="38" fontId="8" fillId="0" borderId="62" xfId="49" applyFont="1" applyFill="1" applyBorder="1" applyAlignment="1">
      <alignment horizontal="right" vertical="center" shrinkToFit="1"/>
    </xf>
    <xf numFmtId="38" fontId="8" fillId="0" borderId="60" xfId="49" applyFont="1" applyFill="1" applyBorder="1" applyAlignment="1">
      <alignment horizontal="right" vertical="center" shrinkToFit="1"/>
    </xf>
    <xf numFmtId="38" fontId="8" fillId="0" borderId="16" xfId="49" applyFont="1" applyFill="1" applyBorder="1" applyAlignment="1">
      <alignment horizontal="right" vertical="center" shrinkToFit="1"/>
    </xf>
    <xf numFmtId="180" fontId="8" fillId="0" borderId="62" xfId="62" applyNumberFormat="1" applyFont="1" applyFill="1" applyBorder="1" applyAlignment="1">
      <alignment horizontal="right" vertical="center" shrinkToFit="1"/>
      <protection/>
    </xf>
    <xf numFmtId="180" fontId="8" fillId="0" borderId="60" xfId="62" applyNumberFormat="1" applyFont="1" applyFill="1" applyBorder="1" applyAlignment="1">
      <alignment horizontal="right" vertical="center" shrinkToFit="1"/>
      <protection/>
    </xf>
    <xf numFmtId="180" fontId="8" fillId="0" borderId="63" xfId="62" applyNumberFormat="1" applyFont="1" applyFill="1" applyBorder="1" applyAlignment="1">
      <alignment horizontal="right" vertical="center" shrinkToFit="1"/>
      <protection/>
    </xf>
    <xf numFmtId="38" fontId="8" fillId="0" borderId="61" xfId="49" applyFont="1" applyFill="1" applyBorder="1" applyAlignment="1">
      <alignment horizontal="right" vertical="center" shrinkToFit="1"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46" xfId="62" applyFont="1" applyFill="1" applyBorder="1" applyAlignment="1">
      <alignment horizontal="center" vertical="center" shrinkToFit="1"/>
      <protection/>
    </xf>
    <xf numFmtId="38" fontId="8" fillId="0" borderId="43" xfId="49" applyFont="1" applyFill="1" applyBorder="1" applyAlignment="1">
      <alignment horizontal="right" vertical="center" shrinkToFit="1"/>
    </xf>
    <xf numFmtId="38" fontId="8" fillId="0" borderId="0" xfId="49" applyFont="1" applyFill="1" applyBorder="1" applyAlignment="1">
      <alignment horizontal="right" vertical="center" shrinkToFit="1"/>
    </xf>
    <xf numFmtId="38" fontId="8" fillId="0" borderId="17" xfId="49" applyFont="1" applyFill="1" applyBorder="1" applyAlignment="1">
      <alignment horizontal="right" vertical="center" shrinkToFit="1"/>
    </xf>
    <xf numFmtId="180" fontId="8" fillId="0" borderId="43" xfId="62" applyNumberFormat="1" applyFont="1" applyFill="1" applyBorder="1" applyAlignment="1">
      <alignment horizontal="right" vertical="center" shrinkToFit="1"/>
      <protection/>
    </xf>
    <xf numFmtId="180" fontId="8" fillId="0" borderId="0" xfId="62" applyNumberFormat="1" applyFont="1" applyFill="1" applyBorder="1" applyAlignment="1">
      <alignment horizontal="right" vertical="center" shrinkToFit="1"/>
      <protection/>
    </xf>
    <xf numFmtId="180" fontId="8" fillId="0" borderId="33" xfId="62" applyNumberFormat="1" applyFont="1" applyFill="1" applyBorder="1" applyAlignment="1">
      <alignment horizontal="right" vertical="center" shrinkToFit="1"/>
      <protection/>
    </xf>
    <xf numFmtId="38" fontId="8" fillId="0" borderId="46" xfId="49" applyFont="1" applyFill="1" applyBorder="1" applyAlignment="1">
      <alignment horizontal="right" vertical="center" shrinkToFit="1"/>
    </xf>
    <xf numFmtId="0" fontId="8" fillId="0" borderId="25" xfId="62" applyFont="1" applyFill="1" applyBorder="1" applyAlignment="1">
      <alignment horizontal="center" vertical="center" shrinkToFit="1"/>
      <protection/>
    </xf>
    <xf numFmtId="0" fontId="8" fillId="0" borderId="64" xfId="62" applyFont="1" applyFill="1" applyBorder="1" applyAlignment="1">
      <alignment horizontal="center" vertical="center" shrinkToFit="1"/>
      <protection/>
    </xf>
    <xf numFmtId="38" fontId="8" fillId="0" borderId="65" xfId="49" applyFont="1" applyFill="1" applyBorder="1" applyAlignment="1">
      <alignment horizontal="right" vertical="center" shrinkToFit="1"/>
    </xf>
    <xf numFmtId="38" fontId="8" fillId="0" borderId="25" xfId="49" applyFont="1" applyFill="1" applyBorder="1" applyAlignment="1">
      <alignment horizontal="right" vertical="center" shrinkToFit="1"/>
    </xf>
    <xf numFmtId="38" fontId="8" fillId="0" borderId="26" xfId="49" applyFont="1" applyFill="1" applyBorder="1" applyAlignment="1">
      <alignment horizontal="right" vertical="center" shrinkToFit="1"/>
    </xf>
    <xf numFmtId="180" fontId="8" fillId="0" borderId="65" xfId="62" applyNumberFormat="1" applyFont="1" applyFill="1" applyBorder="1" applyAlignment="1">
      <alignment horizontal="right" vertical="center" shrinkToFit="1"/>
      <protection/>
    </xf>
    <xf numFmtId="180" fontId="8" fillId="0" borderId="25" xfId="62" applyNumberFormat="1" applyFont="1" applyFill="1" applyBorder="1" applyAlignment="1">
      <alignment horizontal="right" vertical="center" shrinkToFit="1"/>
      <protection/>
    </xf>
    <xf numFmtId="180" fontId="8" fillId="0" borderId="66" xfId="62" applyNumberFormat="1" applyFont="1" applyFill="1" applyBorder="1" applyAlignment="1">
      <alignment horizontal="right" vertical="center" shrinkToFit="1"/>
      <protection/>
    </xf>
    <xf numFmtId="38" fontId="8" fillId="0" borderId="64" xfId="49" applyFont="1" applyFill="1" applyBorder="1" applyAlignment="1">
      <alignment horizontal="right" vertical="center" shrinkToFit="1"/>
    </xf>
    <xf numFmtId="0" fontId="24" fillId="0" borderId="23" xfId="62" applyFont="1" applyFill="1" applyBorder="1">
      <alignment/>
      <protection/>
    </xf>
    <xf numFmtId="0" fontId="18" fillId="0" borderId="0" xfId="62" applyFont="1" applyFill="1">
      <alignment/>
      <protection/>
    </xf>
    <xf numFmtId="38" fontId="24" fillId="0" borderId="0" xfId="62" applyNumberFormat="1" applyFont="1" applyFill="1" applyAlignment="1">
      <alignment horizontal="center" vertical="center" shrinkToFit="1"/>
      <protection/>
    </xf>
    <xf numFmtId="0" fontId="8" fillId="0" borderId="33" xfId="62" applyFont="1" applyFill="1" applyBorder="1" applyAlignment="1">
      <alignment horizontal="center" vertical="center" shrinkToFit="1"/>
      <protection/>
    </xf>
    <xf numFmtId="0" fontId="24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vertical="top"/>
      <protection/>
    </xf>
    <xf numFmtId="0" fontId="24" fillId="0" borderId="0" xfId="62" applyFont="1" applyFill="1" applyBorder="1" applyAlignment="1">
      <alignment vertical="top"/>
      <protection/>
    </xf>
    <xf numFmtId="0" fontId="24" fillId="0" borderId="0" xfId="62" applyFont="1" applyFill="1" applyAlignment="1">
      <alignment vertical="top"/>
      <protection/>
    </xf>
    <xf numFmtId="38" fontId="8" fillId="0" borderId="62" xfId="49" applyFont="1" applyFill="1" applyBorder="1" applyAlignment="1">
      <alignment vertical="center" shrinkToFit="1"/>
    </xf>
    <xf numFmtId="38" fontId="8" fillId="0" borderId="60" xfId="49" applyFont="1" applyFill="1" applyBorder="1" applyAlignment="1">
      <alignment vertical="center" shrinkToFit="1"/>
    </xf>
    <xf numFmtId="38" fontId="8" fillId="0" borderId="16" xfId="49" applyFont="1" applyFill="1" applyBorder="1" applyAlignment="1">
      <alignment vertical="center" shrinkToFit="1"/>
    </xf>
    <xf numFmtId="0" fontId="8" fillId="0" borderId="62" xfId="62" applyFont="1" applyFill="1" applyBorder="1" applyAlignment="1">
      <alignment vertical="center" shrinkToFit="1"/>
      <protection/>
    </xf>
    <xf numFmtId="0" fontId="8" fillId="0" borderId="60" xfId="62" applyFont="1" applyFill="1" applyBorder="1" applyAlignment="1">
      <alignment vertical="center" shrinkToFit="1"/>
      <protection/>
    </xf>
    <xf numFmtId="0" fontId="8" fillId="0" borderId="63" xfId="62" applyFont="1" applyFill="1" applyBorder="1" applyAlignment="1">
      <alignment vertical="center" shrinkToFit="1"/>
      <protection/>
    </xf>
    <xf numFmtId="38" fontId="8" fillId="0" borderId="61" xfId="49" applyFont="1" applyFill="1" applyBorder="1" applyAlignment="1">
      <alignment vertical="center" shrinkToFit="1"/>
    </xf>
    <xf numFmtId="38" fontId="8" fillId="0" borderId="43" xfId="49" applyFont="1" applyFill="1" applyBorder="1" applyAlignment="1">
      <alignment vertical="center" shrinkToFit="1"/>
    </xf>
    <xf numFmtId="38" fontId="8" fillId="0" borderId="0" xfId="49" applyFont="1" applyFill="1" applyBorder="1" applyAlignment="1">
      <alignment vertical="center" shrinkToFit="1"/>
    </xf>
    <xf numFmtId="38" fontId="8" fillId="0" borderId="17" xfId="49" applyFont="1" applyFill="1" applyBorder="1" applyAlignment="1">
      <alignment vertical="center" shrinkToFit="1"/>
    </xf>
    <xf numFmtId="0" fontId="8" fillId="0" borderId="43" xfId="62" applyFont="1" applyFill="1" applyBorder="1" applyAlignment="1">
      <alignment vertical="center" shrinkToFi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8" fillId="0" borderId="33" xfId="62" applyFont="1" applyFill="1" applyBorder="1" applyAlignment="1">
      <alignment vertical="center" shrinkToFit="1"/>
      <protection/>
    </xf>
    <xf numFmtId="38" fontId="8" fillId="0" borderId="46" xfId="49" applyFont="1" applyFill="1" applyBorder="1" applyAlignment="1">
      <alignment vertical="center" shrinkToFit="1"/>
    </xf>
    <xf numFmtId="38" fontId="8" fillId="0" borderId="37" xfId="49" applyFont="1" applyFill="1" applyBorder="1" applyAlignment="1">
      <alignment vertical="center" shrinkToFit="1"/>
    </xf>
    <xf numFmtId="38" fontId="8" fillId="0" borderId="65" xfId="49" applyFont="1" applyFill="1" applyBorder="1" applyAlignment="1">
      <alignment vertical="center" shrinkToFit="1"/>
    </xf>
    <xf numFmtId="38" fontId="8" fillId="0" borderId="25" xfId="49" applyFont="1" applyFill="1" applyBorder="1" applyAlignment="1">
      <alignment vertical="center" shrinkToFit="1"/>
    </xf>
    <xf numFmtId="38" fontId="8" fillId="0" borderId="26" xfId="49" applyFont="1" applyFill="1" applyBorder="1" applyAlignment="1">
      <alignment vertical="center" shrinkToFit="1"/>
    </xf>
    <xf numFmtId="0" fontId="8" fillId="0" borderId="65" xfId="62" applyFont="1" applyFill="1" applyBorder="1" applyAlignment="1">
      <alignment vertical="center" shrinkToFit="1"/>
      <protection/>
    </xf>
    <xf numFmtId="0" fontId="8" fillId="0" borderId="25" xfId="62" applyFont="1" applyFill="1" applyBorder="1" applyAlignment="1">
      <alignment vertical="center" shrinkToFit="1"/>
      <protection/>
    </xf>
    <xf numFmtId="0" fontId="8" fillId="0" borderId="66" xfId="62" applyFont="1" applyFill="1" applyBorder="1" applyAlignment="1">
      <alignment vertical="center" shrinkToFit="1"/>
      <protection/>
    </xf>
    <xf numFmtId="38" fontId="8" fillId="0" borderId="64" xfId="49" applyFont="1" applyFill="1" applyBorder="1" applyAlignment="1">
      <alignment vertical="center" shrinkToFit="1"/>
    </xf>
    <xf numFmtId="0" fontId="24" fillId="0" borderId="23" xfId="62" applyFont="1" applyFill="1" applyBorder="1" applyAlignment="1">
      <alignment shrinkToFit="1"/>
      <protection/>
    </xf>
    <xf numFmtId="0" fontId="24" fillId="0" borderId="0" xfId="62" applyFont="1" applyFill="1" applyBorder="1" applyAlignment="1">
      <alignment shrinkToFit="1"/>
      <protection/>
    </xf>
    <xf numFmtId="0" fontId="24" fillId="0" borderId="0" xfId="62" applyFont="1" applyFill="1" applyAlignment="1">
      <alignment shrinkToFit="1"/>
      <protection/>
    </xf>
    <xf numFmtId="180" fontId="8" fillId="0" borderId="43" xfId="62" applyNumberFormat="1" applyFont="1" applyFill="1" applyBorder="1" applyAlignment="1">
      <alignment vertical="center" shrinkToFit="1"/>
      <protection/>
    </xf>
    <xf numFmtId="180" fontId="8" fillId="0" borderId="0" xfId="62" applyNumberFormat="1" applyFont="1" applyFill="1" applyBorder="1" applyAlignment="1">
      <alignment vertical="center" shrinkToFit="1"/>
      <protection/>
    </xf>
    <xf numFmtId="180" fontId="8" fillId="0" borderId="33" xfId="62" applyNumberFormat="1" applyFont="1" applyFill="1" applyBorder="1" applyAlignment="1">
      <alignment vertical="center" shrinkToFit="1"/>
      <protection/>
    </xf>
    <xf numFmtId="0" fontId="8" fillId="0" borderId="0" xfId="62" applyFont="1" applyFill="1" applyBorder="1">
      <alignment/>
      <protection/>
    </xf>
    <xf numFmtId="0" fontId="9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4" fillId="0" borderId="67" xfId="62" applyFont="1" applyFill="1" applyBorder="1" applyAlignment="1">
      <alignment horizontal="center" vertical="center"/>
      <protection/>
    </xf>
    <xf numFmtId="0" fontId="24" fillId="0" borderId="0" xfId="62" applyFont="1" applyFill="1" applyAlignment="1">
      <alignment vertical="center"/>
      <protection/>
    </xf>
    <xf numFmtId="58" fontId="4" fillId="0" borderId="0" xfId="62" applyNumberFormat="1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58" fontId="4" fillId="0" borderId="0" xfId="62" applyNumberFormat="1" applyFont="1" applyFill="1" applyBorder="1" applyAlignment="1" quotePrefix="1">
      <alignment horizontal="left" vertical="center"/>
      <protection/>
    </xf>
    <xf numFmtId="0" fontId="24" fillId="0" borderId="0" xfId="62" applyFont="1" applyFill="1" applyBorder="1" applyAlignment="1">
      <alignment vertical="center"/>
      <protection/>
    </xf>
    <xf numFmtId="58" fontId="4" fillId="0" borderId="17" xfId="62" applyNumberFormat="1" applyFont="1" applyFill="1" applyBorder="1" applyAlignment="1" quotePrefix="1">
      <alignment horizontal="left" vertical="center"/>
      <protection/>
    </xf>
    <xf numFmtId="58" fontId="4" fillId="0" borderId="11" xfId="62" applyNumberFormat="1" applyFont="1" applyFill="1" applyBorder="1" applyAlignment="1" quotePrefix="1">
      <alignment horizontal="left" vertical="center"/>
      <protection/>
    </xf>
    <xf numFmtId="0" fontId="8" fillId="0" borderId="10" xfId="62" applyFont="1" applyFill="1" applyBorder="1" applyAlignment="1">
      <alignment vertical="center"/>
      <protection/>
    </xf>
    <xf numFmtId="0" fontId="24" fillId="0" borderId="1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24" fillId="0" borderId="0" xfId="62" applyFont="1" applyFill="1" applyAlignment="1">
      <alignment horizontal="center" vertical="center"/>
      <protection/>
    </xf>
    <xf numFmtId="0" fontId="13" fillId="0" borderId="0" xfId="63" applyFont="1" applyFill="1">
      <alignment/>
      <protection/>
    </xf>
    <xf numFmtId="0" fontId="21" fillId="0" borderId="0" xfId="63" applyFont="1" applyFill="1">
      <alignment/>
      <protection/>
    </xf>
    <xf numFmtId="0" fontId="21" fillId="0" borderId="0" xfId="63" applyFont="1" applyFill="1" applyAlignment="1">
      <alignment vertical="center"/>
      <protection/>
    </xf>
    <xf numFmtId="0" fontId="26" fillId="0" borderId="0" xfId="63" applyFont="1" applyFill="1" applyBorder="1">
      <alignment/>
      <protection/>
    </xf>
    <xf numFmtId="0" fontId="21" fillId="0" borderId="0" xfId="63" applyFont="1" applyFill="1" applyBorder="1">
      <alignment/>
      <protection/>
    </xf>
    <xf numFmtId="0" fontId="4" fillId="0" borderId="0" xfId="63" applyFont="1" applyFill="1" applyAlignment="1">
      <alignment horizontal="left"/>
      <protection/>
    </xf>
    <xf numFmtId="0" fontId="13" fillId="0" borderId="11" xfId="63" applyFont="1" applyFill="1" applyBorder="1">
      <alignment/>
      <protection/>
    </xf>
    <xf numFmtId="0" fontId="21" fillId="0" borderId="11" xfId="63" applyFont="1" applyFill="1" applyBorder="1">
      <alignment/>
      <protection/>
    </xf>
    <xf numFmtId="0" fontId="21" fillId="0" borderId="11" xfId="63" applyFont="1" applyFill="1" applyBorder="1" applyAlignment="1">
      <alignment vertical="center"/>
      <protection/>
    </xf>
    <xf numFmtId="0" fontId="8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left"/>
      <protection/>
    </xf>
    <xf numFmtId="3" fontId="27" fillId="0" borderId="12" xfId="63" applyNumberFormat="1" applyFont="1" applyFill="1" applyBorder="1" applyAlignment="1">
      <alignment horizontal="center" vertical="center" shrinkToFit="1"/>
      <protection/>
    </xf>
    <xf numFmtId="3" fontId="27" fillId="0" borderId="68" xfId="63" applyNumberFormat="1" applyFont="1" applyFill="1" applyBorder="1" applyAlignment="1">
      <alignment horizontal="center" vertical="center" shrinkToFit="1"/>
      <protection/>
    </xf>
    <xf numFmtId="0" fontId="27" fillId="0" borderId="68" xfId="63" applyFont="1" applyFill="1" applyBorder="1" applyAlignment="1">
      <alignment horizontal="center" vertical="center" shrinkToFit="1"/>
      <protection/>
    </xf>
    <xf numFmtId="0" fontId="27" fillId="0" borderId="69" xfId="63" applyFont="1" applyFill="1" applyBorder="1" applyAlignment="1">
      <alignment horizontal="center" vertical="center" shrinkToFit="1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27" fillId="0" borderId="13" xfId="63" applyFont="1" applyFill="1" applyBorder="1" applyAlignment="1">
      <alignment horizontal="center" vertical="center" shrinkToFit="1"/>
      <protection/>
    </xf>
    <xf numFmtId="0" fontId="27" fillId="0" borderId="70" xfId="63" applyFont="1" applyFill="1" applyBorder="1" applyAlignment="1">
      <alignment horizontal="left" vertical="center" shrinkToFit="1"/>
      <protection/>
    </xf>
    <xf numFmtId="3" fontId="7" fillId="0" borderId="70" xfId="63" applyNumberFormat="1" applyFont="1" applyFill="1" applyBorder="1" applyAlignment="1">
      <alignment horizontal="right" vertical="center"/>
      <protection/>
    </xf>
    <xf numFmtId="0" fontId="27" fillId="0" borderId="71" xfId="63" applyFont="1" applyFill="1" applyBorder="1" applyAlignment="1">
      <alignment horizontal="left" vertical="center" shrinkToFit="1"/>
      <protection/>
    </xf>
    <xf numFmtId="3" fontId="27" fillId="0" borderId="13" xfId="63" applyNumberFormat="1" applyFont="1" applyFill="1" applyBorder="1" applyAlignment="1">
      <alignment horizontal="center" vertical="center" shrinkToFit="1"/>
      <protection/>
    </xf>
    <xf numFmtId="3" fontId="27" fillId="0" borderId="70" xfId="63" applyNumberFormat="1" applyFont="1" applyFill="1" applyBorder="1" applyAlignment="1">
      <alignment horizontal="left" vertical="center" wrapText="1" shrinkToFit="1"/>
      <protection/>
    </xf>
    <xf numFmtId="3" fontId="27" fillId="0" borderId="70" xfId="63" applyNumberFormat="1" applyFont="1" applyFill="1" applyBorder="1" applyAlignment="1">
      <alignment horizontal="left" vertical="center" shrinkToFit="1"/>
      <protection/>
    </xf>
    <xf numFmtId="0" fontId="27" fillId="0" borderId="70" xfId="63" applyFont="1" applyFill="1" applyBorder="1" applyAlignment="1">
      <alignment horizontal="left" vertical="center" wrapText="1" shrinkToFit="1"/>
      <protection/>
    </xf>
    <xf numFmtId="3" fontId="7" fillId="0" borderId="72" xfId="63" applyNumberFormat="1" applyFont="1" applyFill="1" applyBorder="1" applyAlignment="1">
      <alignment horizontal="right" vertical="center"/>
      <protection/>
    </xf>
    <xf numFmtId="0" fontId="27" fillId="0" borderId="11" xfId="63" applyFont="1" applyFill="1" applyBorder="1" applyAlignment="1">
      <alignment horizontal="center" vertical="center" shrinkToFit="1"/>
      <protection/>
    </xf>
    <xf numFmtId="0" fontId="21" fillId="0" borderId="0" xfId="63" applyFont="1" applyFill="1" applyBorder="1" applyAlignment="1">
      <alignment horizontal="left" vertical="center"/>
      <protection/>
    </xf>
    <xf numFmtId="0" fontId="21" fillId="0" borderId="0" xfId="63" applyFont="1" applyFill="1" applyBorder="1" applyAlignment="1">
      <alignment shrinkToFit="1"/>
      <protection/>
    </xf>
    <xf numFmtId="0" fontId="21" fillId="0" borderId="10" xfId="63" applyFont="1" applyFill="1" applyBorder="1" applyAlignment="1">
      <alignment vertical="center" shrinkToFit="1"/>
      <protection/>
    </xf>
    <xf numFmtId="0" fontId="27" fillId="0" borderId="0" xfId="63" applyFont="1" applyFill="1" applyAlignment="1">
      <alignment horizontal="left" vertical="center"/>
      <protection/>
    </xf>
    <xf numFmtId="0" fontId="27" fillId="0" borderId="0" xfId="63" applyFont="1" applyFill="1" applyAlignment="1">
      <alignment/>
      <protection/>
    </xf>
    <xf numFmtId="0" fontId="8" fillId="0" borderId="0" xfId="63" applyFont="1" applyFill="1" applyAlignment="1">
      <alignment vertical="center"/>
      <protection/>
    </xf>
    <xf numFmtId="0" fontId="13" fillId="0" borderId="0" xfId="67" applyFont="1" applyFill="1" applyAlignment="1">
      <alignment vertical="center"/>
      <protection/>
    </xf>
    <xf numFmtId="0" fontId="29" fillId="0" borderId="0" xfId="67" applyFont="1" applyFill="1" applyAlignment="1">
      <alignment vertical="center"/>
      <protection/>
    </xf>
    <xf numFmtId="0" fontId="29" fillId="0" borderId="0" xfId="67" applyFont="1" applyFill="1" applyBorder="1" applyAlignment="1">
      <alignment vertical="center"/>
      <protection/>
    </xf>
    <xf numFmtId="0" fontId="29" fillId="0" borderId="0" xfId="64" applyFont="1" applyFill="1" applyAlignment="1">
      <alignment vertical="center"/>
      <protection/>
    </xf>
    <xf numFmtId="0" fontId="4" fillId="0" borderId="0" xfId="67" applyFont="1" applyFill="1" applyAlignment="1">
      <alignment vertical="center"/>
      <protection/>
    </xf>
    <xf numFmtId="0" fontId="4" fillId="0" borderId="0" xfId="67" applyFont="1" applyFill="1" applyAlignment="1">
      <alignment horizontal="right" vertical="center"/>
      <protection/>
    </xf>
    <xf numFmtId="0" fontId="4" fillId="0" borderId="0" xfId="64" applyFont="1" applyFill="1" applyAlignment="1">
      <alignment vertical="center"/>
      <protection/>
    </xf>
    <xf numFmtId="0" fontId="4" fillId="0" borderId="0" xfId="67" applyFont="1" applyFill="1" applyBorder="1" applyAlignment="1">
      <alignment vertical="center"/>
      <protection/>
    </xf>
    <xf numFmtId="0" fontId="4" fillId="0" borderId="70" xfId="67" applyFont="1" applyFill="1" applyBorder="1" applyAlignment="1">
      <alignment horizontal="center" vertical="center"/>
      <protection/>
    </xf>
    <xf numFmtId="0" fontId="4" fillId="0" borderId="71" xfId="67" applyFont="1" applyFill="1" applyBorder="1" applyAlignment="1">
      <alignment horizontal="center" vertical="center"/>
      <protection/>
    </xf>
    <xf numFmtId="0" fontId="4" fillId="0" borderId="17" xfId="67" applyFont="1" applyFill="1" applyBorder="1" applyAlignment="1">
      <alignment horizontal="center" vertical="center" wrapText="1"/>
      <protection/>
    </xf>
    <xf numFmtId="3" fontId="4" fillId="0" borderId="0" xfId="67" applyNumberFormat="1" applyFont="1" applyFill="1" applyBorder="1" applyAlignment="1">
      <alignment vertical="center"/>
      <protection/>
    </xf>
    <xf numFmtId="3" fontId="4" fillId="0" borderId="17" xfId="67" applyNumberFormat="1" applyFont="1" applyFill="1" applyBorder="1" applyAlignment="1">
      <alignment vertical="center"/>
      <protection/>
    </xf>
    <xf numFmtId="0" fontId="4" fillId="0" borderId="0" xfId="67" applyFont="1" applyFill="1" applyBorder="1" applyAlignment="1">
      <alignment horizontal="center" vertical="center" wrapText="1"/>
      <protection/>
    </xf>
    <xf numFmtId="3" fontId="4" fillId="0" borderId="46" xfId="67" applyNumberFormat="1" applyFont="1" applyFill="1" applyBorder="1" applyAlignment="1">
      <alignment vertical="center"/>
      <protection/>
    </xf>
    <xf numFmtId="0" fontId="4" fillId="0" borderId="11" xfId="67" applyFont="1" applyFill="1" applyBorder="1" applyAlignment="1">
      <alignment horizontal="center" vertical="center" wrapText="1"/>
      <protection/>
    </xf>
    <xf numFmtId="3" fontId="4" fillId="0" borderId="73" xfId="67" applyNumberFormat="1" applyFont="1" applyFill="1" applyBorder="1" applyAlignment="1">
      <alignment vertical="center"/>
      <protection/>
    </xf>
    <xf numFmtId="3" fontId="4" fillId="0" borderId="11" xfId="67" applyNumberFormat="1" applyFont="1" applyFill="1" applyBorder="1" applyAlignment="1">
      <alignment vertical="center"/>
      <protection/>
    </xf>
    <xf numFmtId="0" fontId="4" fillId="0" borderId="24" xfId="67" applyFont="1" applyFill="1" applyBorder="1" applyAlignment="1">
      <alignment horizontal="center" vertical="center"/>
      <protection/>
    </xf>
    <xf numFmtId="3" fontId="4" fillId="0" borderId="0" xfId="64" applyNumberFormat="1" applyFont="1" applyFill="1" applyAlignment="1">
      <alignment vertical="center"/>
      <protection/>
    </xf>
    <xf numFmtId="3" fontId="4" fillId="0" borderId="18" xfId="67" applyNumberFormat="1" applyFont="1" applyFill="1" applyBorder="1" applyAlignment="1">
      <alignment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29" fillId="0" borderId="0" xfId="67" applyFont="1" applyFill="1" applyBorder="1" applyAlignment="1">
      <alignment horizontal="center" vertical="center"/>
      <protection/>
    </xf>
    <xf numFmtId="3" fontId="21" fillId="0" borderId="0" xfId="67" applyNumberFormat="1" applyFont="1" applyFill="1" applyBorder="1" applyAlignment="1">
      <alignment vertical="center"/>
      <protection/>
    </xf>
    <xf numFmtId="0" fontId="13" fillId="0" borderId="0" xfId="64" applyFont="1" applyFill="1" applyAlignment="1">
      <alignment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8" fillId="0" borderId="36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4" fillId="0" borderId="15" xfId="64" applyFont="1" applyFill="1" applyBorder="1" applyAlignment="1">
      <alignment horizontal="center" vertical="center"/>
      <protection/>
    </xf>
    <xf numFmtId="0" fontId="4" fillId="0" borderId="74" xfId="64" applyFont="1" applyFill="1" applyBorder="1" applyAlignment="1">
      <alignment horizontal="center" vertical="center"/>
      <protection/>
    </xf>
    <xf numFmtId="0" fontId="4" fillId="0" borderId="0" xfId="64" applyFont="1" applyFill="1" applyAlignment="1">
      <alignment horizontal="left" vertical="center"/>
      <protection/>
    </xf>
    <xf numFmtId="3" fontId="4" fillId="0" borderId="17" xfId="64" applyNumberFormat="1" applyFont="1" applyFill="1" applyBorder="1" applyAlignment="1">
      <alignment vertical="center"/>
      <protection/>
    </xf>
    <xf numFmtId="3" fontId="4" fillId="0" borderId="0" xfId="64" applyNumberFormat="1" applyFont="1" applyFill="1" applyBorder="1" applyAlignment="1">
      <alignment vertical="center"/>
      <protection/>
    </xf>
    <xf numFmtId="0" fontId="4" fillId="0" borderId="0" xfId="64" applyFont="1" applyFill="1" applyBorder="1" applyAlignment="1">
      <alignment vertical="center"/>
      <protection/>
    </xf>
    <xf numFmtId="182" fontId="4" fillId="0" borderId="0" xfId="64" applyNumberFormat="1" applyFont="1" applyFill="1" applyBorder="1" applyAlignment="1">
      <alignment vertical="center"/>
      <protection/>
    </xf>
    <xf numFmtId="183" fontId="4" fillId="0" borderId="17" xfId="64" applyNumberFormat="1" applyFont="1" applyFill="1" applyBorder="1" applyAlignment="1">
      <alignment horizontal="right" vertical="center"/>
      <protection/>
    </xf>
    <xf numFmtId="183" fontId="4" fillId="0" borderId="0" xfId="64" applyNumberFormat="1" applyFont="1" applyFill="1" applyBorder="1" applyAlignment="1">
      <alignment vertical="center"/>
      <protection/>
    </xf>
    <xf numFmtId="0" fontId="4" fillId="0" borderId="10" xfId="64" applyFont="1" applyFill="1" applyBorder="1" applyAlignment="1">
      <alignment horizontal="left" vertical="center"/>
      <protection/>
    </xf>
    <xf numFmtId="3" fontId="4" fillId="0" borderId="10" xfId="64" applyNumberFormat="1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vertical="center"/>
      <protection/>
    </xf>
    <xf numFmtId="184" fontId="4" fillId="0" borderId="10" xfId="64" applyNumberFormat="1" applyFont="1" applyFill="1" applyBorder="1" applyAlignment="1">
      <alignment vertical="center"/>
      <protection/>
    </xf>
    <xf numFmtId="3" fontId="4" fillId="0" borderId="10" xfId="64" applyNumberFormat="1" applyFont="1" applyFill="1" applyBorder="1" applyAlignment="1">
      <alignment vertical="center"/>
      <protection/>
    </xf>
    <xf numFmtId="182" fontId="4" fillId="0" borderId="10" xfId="64" applyNumberFormat="1" applyFont="1" applyFill="1" applyBorder="1" applyAlignment="1">
      <alignment vertical="center"/>
      <protection/>
    </xf>
    <xf numFmtId="3" fontId="4" fillId="0" borderId="0" xfId="64" applyNumberFormat="1" applyFont="1" applyFill="1" applyBorder="1" applyAlignment="1">
      <alignment horizontal="center" vertical="center"/>
      <protection/>
    </xf>
    <xf numFmtId="184" fontId="4" fillId="0" borderId="0" xfId="64" applyNumberFormat="1" applyFont="1" applyFill="1" applyBorder="1" applyAlignment="1">
      <alignment vertical="center"/>
      <protection/>
    </xf>
    <xf numFmtId="0" fontId="4" fillId="0" borderId="0" xfId="64" applyFont="1" applyFill="1">
      <alignment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" fillId="0" borderId="0" xfId="67" applyFont="1" applyFill="1">
      <alignment/>
      <protection/>
    </xf>
    <xf numFmtId="0" fontId="29" fillId="0" borderId="0" xfId="64" applyFont="1" applyFill="1">
      <alignment/>
      <protection/>
    </xf>
    <xf numFmtId="0" fontId="30" fillId="0" borderId="0" xfId="63" applyFont="1" applyFill="1">
      <alignment/>
      <protection/>
    </xf>
    <xf numFmtId="0" fontId="25" fillId="0" borderId="0" xfId="63" applyFill="1">
      <alignment/>
      <protection/>
    </xf>
    <xf numFmtId="0" fontId="31" fillId="0" borderId="0" xfId="63" applyFont="1" applyFill="1">
      <alignment/>
      <protection/>
    </xf>
    <xf numFmtId="0" fontId="32" fillId="0" borderId="0" xfId="63" applyFont="1" applyFill="1">
      <alignment/>
      <protection/>
    </xf>
    <xf numFmtId="0" fontId="33" fillId="0" borderId="0" xfId="63" applyFont="1" applyFill="1">
      <alignment/>
      <protection/>
    </xf>
    <xf numFmtId="0" fontId="34" fillId="0" borderId="0" xfId="63" applyFont="1" applyFill="1">
      <alignment/>
      <protection/>
    </xf>
    <xf numFmtId="0" fontId="35" fillId="0" borderId="0" xfId="63" applyFont="1" applyFill="1">
      <alignment/>
      <protection/>
    </xf>
    <xf numFmtId="0" fontId="34" fillId="0" borderId="0" xfId="63" applyFont="1" applyFill="1" applyAlignment="1">
      <alignment horizontal="right"/>
      <protection/>
    </xf>
    <xf numFmtId="0" fontId="2" fillId="0" borderId="75" xfId="63" applyFont="1" applyFill="1" applyBorder="1" applyAlignment="1">
      <alignment horizontal="center"/>
      <protection/>
    </xf>
    <xf numFmtId="0" fontId="36" fillId="0" borderId="76" xfId="63" applyFont="1" applyFill="1" applyBorder="1" applyAlignment="1">
      <alignment horizontal="distributed"/>
      <protection/>
    </xf>
    <xf numFmtId="3" fontId="2" fillId="0" borderId="0" xfId="63" applyNumberFormat="1" applyFont="1" applyFill="1" applyBorder="1">
      <alignment/>
      <protection/>
    </xf>
    <xf numFmtId="3" fontId="2" fillId="0" borderId="0" xfId="63" applyNumberFormat="1" applyFont="1" applyFill="1" applyBorder="1" applyAlignment="1">
      <alignment horizontal="right"/>
      <protection/>
    </xf>
    <xf numFmtId="0" fontId="36" fillId="0" borderId="77" xfId="63" applyFont="1" applyFill="1" applyBorder="1" applyAlignment="1">
      <alignment horizontal="right"/>
      <protection/>
    </xf>
    <xf numFmtId="0" fontId="2" fillId="0" borderId="78" xfId="63" applyFont="1" applyFill="1" applyBorder="1" applyAlignment="1">
      <alignment horizontal="left"/>
      <protection/>
    </xf>
    <xf numFmtId="3" fontId="2" fillId="0" borderId="79" xfId="63" applyNumberFormat="1" applyFont="1" applyFill="1" applyBorder="1">
      <alignment/>
      <protection/>
    </xf>
    <xf numFmtId="3" fontId="25" fillId="0" borderId="0" xfId="63" applyNumberFormat="1" applyFill="1">
      <alignment/>
      <protection/>
    </xf>
    <xf numFmtId="0" fontId="35" fillId="0" borderId="17" xfId="63" applyFont="1" applyFill="1" applyBorder="1" applyAlignment="1">
      <alignment horizontal="center"/>
      <protection/>
    </xf>
    <xf numFmtId="0" fontId="36" fillId="0" borderId="17" xfId="63" applyFont="1" applyFill="1" applyBorder="1" applyAlignment="1">
      <alignment horizontal="distributed"/>
      <protection/>
    </xf>
    <xf numFmtId="0" fontId="36" fillId="0" borderId="80" xfId="63" applyFont="1" applyFill="1" applyBorder="1" applyAlignment="1">
      <alignment horizontal="right"/>
      <protection/>
    </xf>
    <xf numFmtId="3" fontId="2" fillId="0" borderId="38" xfId="63" applyNumberFormat="1" applyFont="1" applyFill="1" applyBorder="1">
      <alignment/>
      <protection/>
    </xf>
    <xf numFmtId="0" fontId="35" fillId="0" borderId="15" xfId="63" applyFont="1" applyFill="1" applyBorder="1" applyAlignment="1">
      <alignment horizontal="center"/>
      <protection/>
    </xf>
    <xf numFmtId="0" fontId="2" fillId="0" borderId="15" xfId="63" applyFont="1" applyFill="1" applyBorder="1" applyAlignment="1">
      <alignment horizontal="left"/>
      <protection/>
    </xf>
    <xf numFmtId="3" fontId="2" fillId="0" borderId="14" xfId="63" applyNumberFormat="1" applyFont="1" applyFill="1" applyBorder="1">
      <alignment/>
      <protection/>
    </xf>
    <xf numFmtId="0" fontId="35" fillId="0" borderId="18" xfId="63" applyFont="1" applyFill="1" applyBorder="1" applyAlignment="1">
      <alignment horizontal="center"/>
      <protection/>
    </xf>
    <xf numFmtId="0" fontId="2" fillId="0" borderId="81" xfId="63" applyFont="1" applyFill="1" applyBorder="1" applyAlignment="1">
      <alignment horizontal="left"/>
      <protection/>
    </xf>
    <xf numFmtId="3" fontId="2" fillId="0" borderId="11" xfId="63" applyNumberFormat="1" applyFont="1" applyFill="1" applyBorder="1">
      <alignment/>
      <protection/>
    </xf>
    <xf numFmtId="0" fontId="34" fillId="0" borderId="0" xfId="63" applyFont="1" applyFill="1" applyBorder="1">
      <alignment/>
      <protection/>
    </xf>
    <xf numFmtId="0" fontId="2" fillId="0" borderId="0" xfId="63" applyFont="1" applyFill="1" applyBorder="1" applyAlignment="1">
      <alignment horizontal="left"/>
      <protection/>
    </xf>
    <xf numFmtId="0" fontId="25" fillId="0" borderId="0" xfId="63" applyFill="1" applyBorder="1" applyAlignment="1">
      <alignment horizontal="right"/>
      <protection/>
    </xf>
    <xf numFmtId="0" fontId="2" fillId="0" borderId="0" xfId="63" applyFont="1" applyFill="1" applyAlignment="1">
      <alignment horizontal="center"/>
      <protection/>
    </xf>
    <xf numFmtId="0" fontId="2" fillId="0" borderId="0" xfId="63" applyFont="1" applyFill="1" applyBorder="1">
      <alignment/>
      <protection/>
    </xf>
    <xf numFmtId="3" fontId="32" fillId="0" borderId="0" xfId="63" applyNumberFormat="1" applyFont="1" applyFill="1">
      <alignment/>
      <protection/>
    </xf>
    <xf numFmtId="3" fontId="35" fillId="0" borderId="69" xfId="63" applyNumberFormat="1" applyFont="1" applyFill="1" applyBorder="1" applyAlignment="1">
      <alignment horizontal="center"/>
      <protection/>
    </xf>
    <xf numFmtId="38" fontId="37" fillId="0" borderId="0" xfId="49" applyFont="1" applyFill="1" applyAlignment="1">
      <alignment/>
    </xf>
    <xf numFmtId="38" fontId="37" fillId="0" borderId="38" xfId="49" applyFont="1" applyFill="1" applyBorder="1" applyAlignment="1">
      <alignment/>
    </xf>
    <xf numFmtId="0" fontId="2" fillId="0" borderId="11" xfId="63" applyFont="1" applyFill="1" applyBorder="1" applyAlignment="1">
      <alignment horizontal="center"/>
      <protection/>
    </xf>
    <xf numFmtId="38" fontId="37" fillId="0" borderId="11" xfId="49" applyFont="1" applyFill="1" applyBorder="1" applyAlignment="1">
      <alignment/>
    </xf>
    <xf numFmtId="0" fontId="25" fillId="0" borderId="0" xfId="63" applyFill="1" applyBorder="1">
      <alignment/>
      <protection/>
    </xf>
    <xf numFmtId="0" fontId="36" fillId="0" borderId="0" xfId="63" applyFont="1" applyFill="1">
      <alignment/>
      <protection/>
    </xf>
    <xf numFmtId="0" fontId="2" fillId="0" borderId="82" xfId="63" applyFont="1" applyFill="1" applyBorder="1" applyAlignment="1">
      <alignment horizontal="distributed"/>
      <protection/>
    </xf>
    <xf numFmtId="38" fontId="37" fillId="0" borderId="83" xfId="49" applyFont="1" applyFill="1" applyBorder="1" applyAlignment="1">
      <alignment/>
    </xf>
    <xf numFmtId="0" fontId="2" fillId="0" borderId="76" xfId="63" applyFont="1" applyFill="1" applyBorder="1" applyAlignment="1">
      <alignment horizontal="center"/>
      <protection/>
    </xf>
    <xf numFmtId="38" fontId="35" fillId="0" borderId="0" xfId="49" applyFont="1" applyFill="1" applyBorder="1" applyAlignment="1">
      <alignment/>
    </xf>
    <xf numFmtId="38" fontId="25" fillId="0" borderId="0" xfId="63" applyNumberFormat="1" applyFill="1" applyBorder="1">
      <alignment/>
      <protection/>
    </xf>
    <xf numFmtId="0" fontId="2" fillId="0" borderId="80" xfId="63" applyFont="1" applyFill="1" applyBorder="1" applyAlignment="1">
      <alignment horizontal="center"/>
      <protection/>
    </xf>
    <xf numFmtId="38" fontId="35" fillId="0" borderId="38" xfId="49" applyFont="1" applyFill="1" applyBorder="1" applyAlignment="1">
      <alignment/>
    </xf>
    <xf numFmtId="0" fontId="2" fillId="0" borderId="84" xfId="63" applyFont="1" applyFill="1" applyBorder="1" applyAlignment="1">
      <alignment horizontal="center"/>
      <protection/>
    </xf>
    <xf numFmtId="0" fontId="2" fillId="0" borderId="78" xfId="63" applyFont="1" applyFill="1" applyBorder="1" applyAlignment="1">
      <alignment horizontal="center"/>
      <protection/>
    </xf>
    <xf numFmtId="38" fontId="35" fillId="0" borderId="14" xfId="49" applyFont="1" applyFill="1" applyBorder="1" applyAlignment="1">
      <alignment/>
    </xf>
    <xf numFmtId="38" fontId="6" fillId="0" borderId="85" xfId="49" applyFont="1" applyFill="1" applyBorder="1" applyAlignment="1">
      <alignment vertical="center"/>
    </xf>
    <xf numFmtId="38" fontId="35" fillId="0" borderId="83" xfId="49" applyFont="1" applyFill="1" applyBorder="1" applyAlignment="1">
      <alignment/>
    </xf>
    <xf numFmtId="0" fontId="2" fillId="0" borderId="20" xfId="63" applyFont="1" applyFill="1" applyBorder="1" applyAlignment="1">
      <alignment horizontal="center"/>
      <protection/>
    </xf>
    <xf numFmtId="38" fontId="35" fillId="0" borderId="21" xfId="49" applyFont="1" applyFill="1" applyBorder="1" applyAlignment="1">
      <alignment/>
    </xf>
    <xf numFmtId="0" fontId="2" fillId="0" borderId="77" xfId="63" applyFont="1" applyFill="1" applyBorder="1" applyAlignment="1">
      <alignment horizontal="center"/>
      <protection/>
    </xf>
    <xf numFmtId="0" fontId="2" fillId="0" borderId="14" xfId="63" applyFont="1" applyFill="1" applyBorder="1" applyAlignment="1">
      <alignment horizontal="center"/>
      <protection/>
    </xf>
    <xf numFmtId="38" fontId="6" fillId="0" borderId="86" xfId="49" applyFont="1" applyFill="1" applyBorder="1" applyAlignment="1">
      <alignment vertical="center"/>
    </xf>
    <xf numFmtId="0" fontId="2" fillId="0" borderId="17" xfId="63" applyFont="1" applyFill="1" applyBorder="1" applyAlignment="1">
      <alignment horizontal="center"/>
      <protection/>
    </xf>
    <xf numFmtId="0" fontId="2" fillId="0" borderId="81" xfId="63" applyFont="1" applyFill="1" applyBorder="1" applyAlignment="1">
      <alignment horizontal="center"/>
      <protection/>
    </xf>
    <xf numFmtId="38" fontId="35" fillId="0" borderId="11" xfId="49" applyFont="1" applyFill="1" applyBorder="1" applyAlignment="1">
      <alignment/>
    </xf>
    <xf numFmtId="38" fontId="35" fillId="0" borderId="87" xfId="49" applyFont="1" applyFill="1" applyBorder="1" applyAlignment="1">
      <alignment/>
    </xf>
    <xf numFmtId="0" fontId="2" fillId="0" borderId="10" xfId="63" applyFont="1" applyFill="1" applyBorder="1" applyAlignment="1">
      <alignment horizontal="center"/>
      <protection/>
    </xf>
    <xf numFmtId="3" fontId="38" fillId="0" borderId="0" xfId="63" applyNumberFormat="1" applyFont="1" applyFill="1" applyBorder="1">
      <alignment/>
      <protection/>
    </xf>
    <xf numFmtId="0" fontId="34" fillId="0" borderId="0" xfId="63" applyFont="1" applyFill="1" applyBorder="1" applyAlignment="1">
      <alignment horizontal="left"/>
      <protection/>
    </xf>
    <xf numFmtId="0" fontId="2" fillId="0" borderId="0" xfId="63" applyFont="1" applyFill="1" applyBorder="1" applyAlignment="1">
      <alignment horizontal="center"/>
      <protection/>
    </xf>
    <xf numFmtId="3" fontId="35" fillId="0" borderId="88" xfId="63" applyNumberFormat="1" applyFont="1" applyFill="1" applyBorder="1" applyAlignment="1">
      <alignment horizontal="right"/>
      <protection/>
    </xf>
    <xf numFmtId="3" fontId="35" fillId="0" borderId="0" xfId="63" applyNumberFormat="1" applyFont="1" applyFill="1" applyBorder="1">
      <alignment/>
      <protection/>
    </xf>
    <xf numFmtId="3" fontId="35" fillId="0" borderId="0" xfId="63" applyNumberFormat="1" applyFont="1" applyFill="1">
      <alignment/>
      <protection/>
    </xf>
    <xf numFmtId="3" fontId="35" fillId="0" borderId="89" xfId="63" applyNumberFormat="1" applyFont="1" applyFill="1" applyBorder="1">
      <alignment/>
      <protection/>
    </xf>
    <xf numFmtId="0" fontId="13" fillId="0" borderId="0" xfId="65" applyFont="1" applyFill="1" applyAlignment="1">
      <alignment vertical="center"/>
      <protection/>
    </xf>
    <xf numFmtId="0" fontId="8" fillId="0" borderId="0" xfId="65" applyFont="1" applyFill="1" applyAlignment="1">
      <alignment/>
      <protection/>
    </xf>
    <xf numFmtId="0" fontId="13" fillId="0" borderId="0" xfId="65" applyFont="1" applyFill="1" applyBorder="1" applyAlignment="1">
      <alignment vertical="center"/>
      <protection/>
    </xf>
    <xf numFmtId="0" fontId="39" fillId="0" borderId="0" xfId="65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4" fillId="0" borderId="0" xfId="65" applyFont="1" applyFill="1" applyAlignment="1">
      <alignment vertical="center"/>
      <protection/>
    </xf>
    <xf numFmtId="0" fontId="8" fillId="0" borderId="25" xfId="65" applyFont="1" applyFill="1" applyBorder="1" applyAlignment="1">
      <alignment/>
      <protection/>
    </xf>
    <xf numFmtId="0" fontId="7" fillId="0" borderId="0" xfId="65" applyFont="1" applyFill="1" applyBorder="1" applyAlignment="1">
      <alignment vertical="center"/>
      <protection/>
    </xf>
    <xf numFmtId="0" fontId="4" fillId="0" borderId="23" xfId="65" applyFont="1" applyFill="1" applyBorder="1" applyAlignment="1">
      <alignment vertical="center"/>
      <protection/>
    </xf>
    <xf numFmtId="0" fontId="4" fillId="0" borderId="90" xfId="65" applyFont="1" applyFill="1" applyBorder="1" applyAlignment="1">
      <alignment horizontal="right" vertical="center"/>
      <protection/>
    </xf>
    <xf numFmtId="0" fontId="4" fillId="0" borderId="0" xfId="65" applyFont="1" applyFill="1" applyBorder="1" applyAlignment="1">
      <alignment vertical="center"/>
      <protection/>
    </xf>
    <xf numFmtId="0" fontId="4" fillId="0" borderId="91" xfId="65" applyFont="1" applyFill="1" applyBorder="1" applyAlignment="1">
      <alignment vertical="center"/>
      <protection/>
    </xf>
    <xf numFmtId="0" fontId="4" fillId="0" borderId="92" xfId="65" applyFont="1" applyFill="1" applyBorder="1" applyAlignment="1">
      <alignment horizontal="center" vertical="center"/>
      <protection/>
    </xf>
    <xf numFmtId="0" fontId="4" fillId="0" borderId="19" xfId="65" applyFont="1" applyFill="1" applyBorder="1" applyAlignment="1">
      <alignment horizontal="center" vertical="center"/>
      <protection/>
    </xf>
    <xf numFmtId="3" fontId="4" fillId="0" borderId="92" xfId="65" applyNumberFormat="1" applyFont="1" applyFill="1" applyBorder="1" applyAlignment="1">
      <alignment vertical="center"/>
      <protection/>
    </xf>
    <xf numFmtId="185" fontId="4" fillId="0" borderId="21" xfId="65" applyNumberFormat="1" applyFont="1" applyFill="1" applyBorder="1" applyAlignment="1">
      <alignment vertical="center"/>
      <protection/>
    </xf>
    <xf numFmtId="3" fontId="4" fillId="0" borderId="93" xfId="65" applyNumberFormat="1" applyFont="1" applyFill="1" applyBorder="1" applyAlignment="1">
      <alignment vertical="center"/>
      <protection/>
    </xf>
    <xf numFmtId="185" fontId="4" fillId="0" borderId="94" xfId="65" applyNumberFormat="1" applyFont="1" applyFill="1" applyBorder="1" applyAlignment="1">
      <alignment vertical="center"/>
      <protection/>
    </xf>
    <xf numFmtId="3" fontId="4" fillId="0" borderId="43" xfId="65" applyNumberFormat="1" applyFont="1" applyFill="1" applyBorder="1" applyAlignment="1">
      <alignment vertical="center"/>
      <protection/>
    </xf>
    <xf numFmtId="185" fontId="4" fillId="0" borderId="0" xfId="65" applyNumberFormat="1" applyFont="1" applyFill="1" applyBorder="1" applyAlignment="1">
      <alignment vertical="center"/>
      <protection/>
    </xf>
    <xf numFmtId="3" fontId="4" fillId="0" borderId="95" xfId="65" applyNumberFormat="1" applyFont="1" applyFill="1" applyBorder="1" applyAlignment="1">
      <alignment vertical="center"/>
      <protection/>
    </xf>
    <xf numFmtId="185" fontId="4" fillId="0" borderId="25" xfId="65" applyNumberFormat="1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3" fontId="7" fillId="0" borderId="0" xfId="65" applyNumberFormat="1" applyFont="1" applyFill="1" applyBorder="1" applyAlignment="1">
      <alignment vertical="center"/>
      <protection/>
    </xf>
    <xf numFmtId="185" fontId="7" fillId="0" borderId="0" xfId="65" applyNumberFormat="1" applyFont="1" applyFill="1" applyBorder="1" applyAlignment="1">
      <alignment vertical="center"/>
      <protection/>
    </xf>
    <xf numFmtId="0" fontId="4" fillId="0" borderId="14" xfId="65" applyFont="1" applyFill="1" applyBorder="1" applyAlignment="1">
      <alignment vertical="center"/>
      <protection/>
    </xf>
    <xf numFmtId="0" fontId="4" fillId="0" borderId="96" xfId="65" applyFont="1" applyFill="1" applyBorder="1" applyAlignment="1">
      <alignment horizontal="center" vertical="center"/>
      <protection/>
    </xf>
    <xf numFmtId="0" fontId="4" fillId="0" borderId="24" xfId="65" applyFont="1" applyFill="1" applyBorder="1" applyAlignment="1">
      <alignment horizontal="center" vertical="center"/>
      <protection/>
    </xf>
    <xf numFmtId="185" fontId="4" fillId="0" borderId="62" xfId="65" applyNumberFormat="1" applyFont="1" applyFill="1" applyBorder="1" applyAlignment="1">
      <alignment horizontal="right" vertical="center"/>
      <protection/>
    </xf>
    <xf numFmtId="185" fontId="4" fillId="0" borderId="0" xfId="65" applyNumberFormat="1" applyFont="1" applyFill="1" applyBorder="1" applyAlignment="1">
      <alignment horizontal="center" vertical="center"/>
      <protection/>
    </xf>
    <xf numFmtId="186" fontId="4" fillId="0" borderId="43" xfId="65" applyNumberFormat="1" applyFont="1" applyFill="1" applyBorder="1" applyAlignment="1">
      <alignment vertical="center"/>
      <protection/>
    </xf>
    <xf numFmtId="185" fontId="4" fillId="0" borderId="0" xfId="65" applyNumberFormat="1" applyFont="1" applyFill="1" applyBorder="1" applyAlignment="1">
      <alignment horizontal="right" vertical="center"/>
      <protection/>
    </xf>
    <xf numFmtId="187" fontId="7" fillId="0" borderId="0" xfId="65" applyNumberFormat="1" applyFont="1" applyFill="1" applyAlignment="1">
      <alignment vertical="center"/>
      <protection/>
    </xf>
    <xf numFmtId="188" fontId="7" fillId="0" borderId="0" xfId="65" applyNumberFormat="1" applyFont="1" applyFill="1" applyAlignment="1">
      <alignment vertical="center"/>
      <protection/>
    </xf>
    <xf numFmtId="38" fontId="4" fillId="0" borderId="43" xfId="49" applyFont="1" applyFill="1" applyBorder="1" applyAlignment="1">
      <alignment horizontal="right" vertical="center"/>
    </xf>
    <xf numFmtId="185" fontId="4" fillId="0" borderId="0" xfId="49" applyNumberFormat="1" applyFont="1" applyFill="1" applyBorder="1" applyAlignment="1">
      <alignment horizontal="right" vertical="center"/>
    </xf>
    <xf numFmtId="185" fontId="97" fillId="0" borderId="0" xfId="49" applyNumberFormat="1" applyFont="1" applyFill="1" applyBorder="1" applyAlignment="1">
      <alignment horizontal="right" vertical="center"/>
    </xf>
    <xf numFmtId="185" fontId="4" fillId="0" borderId="97" xfId="49" applyNumberFormat="1" applyFont="1" applyFill="1" applyBorder="1" applyAlignment="1">
      <alignment horizontal="right" vertical="center"/>
    </xf>
    <xf numFmtId="186" fontId="4" fillId="0" borderId="98" xfId="65" applyNumberFormat="1" applyFont="1" applyFill="1" applyBorder="1" applyAlignment="1">
      <alignment vertical="center"/>
      <protection/>
    </xf>
    <xf numFmtId="185" fontId="4" fillId="0" borderId="99" xfId="49" applyNumberFormat="1" applyFont="1" applyFill="1" applyBorder="1" applyAlignment="1">
      <alignment horizontal="right" vertical="center"/>
    </xf>
    <xf numFmtId="185" fontId="7" fillId="0" borderId="0" xfId="65" applyNumberFormat="1" applyFont="1" applyFill="1" applyAlignment="1">
      <alignment vertical="center"/>
      <protection/>
    </xf>
    <xf numFmtId="186" fontId="4" fillId="0" borderId="95" xfId="65" applyNumberFormat="1" applyFont="1" applyFill="1" applyBorder="1" applyAlignment="1">
      <alignment vertical="center"/>
      <protection/>
    </xf>
    <xf numFmtId="185" fontId="4" fillId="0" borderId="100" xfId="65" applyNumberFormat="1" applyFont="1" applyFill="1" applyBorder="1" applyAlignment="1">
      <alignment horizontal="center" vertical="center"/>
      <protection/>
    </xf>
    <xf numFmtId="189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/>
      <protection/>
    </xf>
    <xf numFmtId="0" fontId="7" fillId="0" borderId="25" xfId="65" applyFont="1" applyFill="1" applyBorder="1" applyAlignment="1">
      <alignment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23" xfId="65" applyFont="1" applyFill="1" applyBorder="1" applyAlignment="1">
      <alignment horizontal="right" vertical="center"/>
      <protection/>
    </xf>
    <xf numFmtId="0" fontId="4" fillId="0" borderId="32" xfId="65" applyFont="1" applyFill="1" applyBorder="1" applyAlignment="1">
      <alignment horizontal="center" vertical="center"/>
      <protection/>
    </xf>
    <xf numFmtId="0" fontId="4" fillId="0" borderId="35" xfId="65" applyFont="1" applyFill="1" applyBorder="1" applyAlignment="1">
      <alignment horizontal="center" vertical="center"/>
      <protection/>
    </xf>
    <xf numFmtId="190" fontId="4" fillId="0" borderId="92" xfId="65" applyNumberFormat="1" applyFont="1" applyFill="1" applyBorder="1" applyAlignment="1">
      <alignment vertical="center"/>
      <protection/>
    </xf>
    <xf numFmtId="190" fontId="4" fillId="0" borderId="21" xfId="65" applyNumberFormat="1" applyFont="1" applyFill="1" applyBorder="1" applyAlignment="1">
      <alignment horizontal="right" vertical="center"/>
      <protection/>
    </xf>
    <xf numFmtId="190" fontId="4" fillId="0" borderId="43" xfId="65" applyNumberFormat="1" applyFont="1" applyFill="1" applyBorder="1" applyAlignment="1">
      <alignment vertical="center"/>
      <protection/>
    </xf>
    <xf numFmtId="190" fontId="4" fillId="0" borderId="0" xfId="65" applyNumberFormat="1" applyFont="1" applyFill="1" applyBorder="1" applyAlignment="1">
      <alignment horizontal="right" vertical="center"/>
      <protection/>
    </xf>
    <xf numFmtId="190" fontId="4" fillId="0" borderId="0" xfId="65" applyNumberFormat="1" applyFont="1" applyFill="1" applyBorder="1" applyAlignment="1">
      <alignment horizontal="center" vertical="center"/>
      <protection/>
    </xf>
    <xf numFmtId="190" fontId="4" fillId="0" borderId="101" xfId="65" applyNumberFormat="1" applyFont="1" applyFill="1" applyBorder="1" applyAlignment="1">
      <alignment vertical="center"/>
      <protection/>
    </xf>
    <xf numFmtId="190" fontId="4" fillId="0" borderId="102" xfId="65" applyNumberFormat="1" applyFont="1" applyFill="1" applyBorder="1" applyAlignment="1">
      <alignment horizontal="right" vertical="center"/>
      <protection/>
    </xf>
    <xf numFmtId="190" fontId="4" fillId="0" borderId="103" xfId="65" applyNumberFormat="1" applyFont="1" applyFill="1" applyBorder="1" applyAlignment="1">
      <alignment vertical="center"/>
      <protection/>
    </xf>
    <xf numFmtId="190" fontId="4" fillId="0" borderId="100" xfId="65" applyNumberFormat="1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left" vertical="center"/>
      <protection/>
    </xf>
    <xf numFmtId="0" fontId="8" fillId="0" borderId="0" xfId="65" applyFont="1" applyFill="1" applyAlignment="1">
      <alignment vertical="center"/>
      <protection/>
    </xf>
    <xf numFmtId="191" fontId="8" fillId="0" borderId="0" xfId="49" applyNumberFormat="1" applyFont="1" applyFill="1" applyAlignment="1">
      <alignment vertical="center"/>
    </xf>
    <xf numFmtId="0" fontId="7" fillId="0" borderId="0" xfId="65" applyFont="1" applyFill="1">
      <alignment/>
      <protection/>
    </xf>
    <xf numFmtId="0" fontId="7" fillId="0" borderId="0" xfId="65" applyFont="1" applyFill="1" applyBorder="1">
      <alignment/>
      <protection/>
    </xf>
    <xf numFmtId="0" fontId="13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7" fillId="0" borderId="0" xfId="61" applyFont="1" applyFill="1" applyAlignment="1">
      <alignment vertical="center"/>
      <protection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14" fillId="0" borderId="23" xfId="61" applyFont="1" applyFill="1" applyBorder="1" applyAlignment="1">
      <alignment horizontal="right" vertical="center"/>
      <protection/>
    </xf>
    <xf numFmtId="0" fontId="14" fillId="0" borderId="14" xfId="61" applyFont="1" applyFill="1" applyBorder="1" applyAlignment="1">
      <alignment vertical="center"/>
      <protection/>
    </xf>
    <xf numFmtId="0" fontId="14" fillId="0" borderId="17" xfId="61" applyFont="1" applyFill="1" applyBorder="1" applyAlignment="1">
      <alignment horizontal="center" vertical="center" wrapText="1"/>
      <protection/>
    </xf>
    <xf numFmtId="3" fontId="14" fillId="0" borderId="0" xfId="61" applyNumberFormat="1" applyFont="1" applyFill="1" applyBorder="1" applyAlignment="1">
      <alignment vertical="center"/>
      <protection/>
    </xf>
    <xf numFmtId="181" fontId="14" fillId="0" borderId="0" xfId="61" applyNumberFormat="1" applyFont="1" applyFill="1" applyBorder="1" applyAlignment="1">
      <alignment vertical="center"/>
      <protection/>
    </xf>
    <xf numFmtId="181" fontId="14" fillId="0" borderId="17" xfId="61" applyNumberFormat="1" applyFont="1" applyFill="1" applyBorder="1" applyAlignment="1">
      <alignment horizontal="right" vertical="center"/>
      <protection/>
    </xf>
    <xf numFmtId="192" fontId="14" fillId="0" borderId="0" xfId="61" applyNumberFormat="1" applyFont="1" applyFill="1" applyBorder="1" applyAlignment="1">
      <alignment vertical="center"/>
      <protection/>
    </xf>
    <xf numFmtId="181" fontId="14" fillId="0" borderId="0" xfId="61" applyNumberFormat="1" applyFont="1" applyFill="1" applyBorder="1" applyAlignment="1">
      <alignment horizontal="right" vertical="center"/>
      <protection/>
    </xf>
    <xf numFmtId="0" fontId="14" fillId="0" borderId="0" xfId="61" applyFont="1" applyFill="1" applyBorder="1" applyAlignment="1">
      <alignment vertical="center"/>
      <protection/>
    </xf>
    <xf numFmtId="3" fontId="14" fillId="0" borderId="43" xfId="61" applyNumberFormat="1" applyFont="1" applyFill="1" applyBorder="1" applyAlignment="1">
      <alignment vertical="center"/>
      <protection/>
    </xf>
    <xf numFmtId="0" fontId="14" fillId="0" borderId="18" xfId="61" applyFont="1" applyFill="1" applyBorder="1" applyAlignment="1">
      <alignment horizontal="center" vertical="center" wrapText="1"/>
      <protection/>
    </xf>
    <xf numFmtId="3" fontId="14" fillId="0" borderId="11" xfId="61" applyNumberFormat="1" applyFont="1" applyFill="1" applyBorder="1" applyAlignment="1">
      <alignment vertical="center"/>
      <protection/>
    </xf>
    <xf numFmtId="181" fontId="14" fillId="0" borderId="11" xfId="61" applyNumberFormat="1" applyFont="1" applyFill="1" applyBorder="1" applyAlignment="1">
      <alignment vertical="center"/>
      <protection/>
    </xf>
    <xf numFmtId="181" fontId="4" fillId="0" borderId="18" xfId="61" applyNumberFormat="1" applyFont="1" applyFill="1" applyBorder="1" applyAlignment="1">
      <alignment vertical="center"/>
      <protection/>
    </xf>
    <xf numFmtId="3" fontId="14" fillId="0" borderId="95" xfId="61" applyNumberFormat="1" applyFont="1" applyFill="1" applyBorder="1" applyAlignment="1">
      <alignment vertical="center"/>
      <protection/>
    </xf>
    <xf numFmtId="192" fontId="14" fillId="0" borderId="11" xfId="61" applyNumberFormat="1" applyFont="1" applyFill="1" applyBorder="1" applyAlignment="1">
      <alignment vertical="center"/>
      <protection/>
    </xf>
    <xf numFmtId="181" fontId="4" fillId="0" borderId="11" xfId="61" applyNumberFormat="1" applyFont="1" applyFill="1" applyBorder="1" applyAlignment="1">
      <alignment vertical="center"/>
      <protection/>
    </xf>
    <xf numFmtId="3" fontId="14" fillId="0" borderId="10" xfId="61" applyNumberFormat="1" applyFont="1" applyFill="1" applyBorder="1" applyAlignment="1">
      <alignment vertical="center"/>
      <protection/>
    </xf>
    <xf numFmtId="193" fontId="14" fillId="0" borderId="0" xfId="61" applyNumberFormat="1" applyFont="1" applyFill="1" applyBorder="1" applyAlignment="1">
      <alignment vertical="center"/>
      <protection/>
    </xf>
    <xf numFmtId="182" fontId="14" fillId="0" borderId="0" xfId="61" applyNumberFormat="1" applyFont="1" applyFill="1" applyBorder="1" applyAlignment="1">
      <alignment vertical="center"/>
      <protection/>
    </xf>
    <xf numFmtId="194" fontId="14" fillId="0" borderId="0" xfId="61" applyNumberFormat="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186" fontId="19" fillId="0" borderId="0" xfId="61" applyNumberFormat="1" applyFont="1" applyFill="1" applyAlignment="1">
      <alignment vertical="center"/>
      <protection/>
    </xf>
    <xf numFmtId="186" fontId="8" fillId="0" borderId="0" xfId="61" applyNumberFormat="1" applyFont="1" applyFill="1" applyAlignment="1">
      <alignment vertical="center"/>
      <protection/>
    </xf>
    <xf numFmtId="186" fontId="14" fillId="0" borderId="0" xfId="61" applyNumberFormat="1" applyFont="1" applyFill="1" applyBorder="1" applyAlignment="1">
      <alignment vertical="center"/>
      <protection/>
    </xf>
    <xf numFmtId="3" fontId="14" fillId="0" borderId="0" xfId="61" applyNumberFormat="1" applyFont="1" applyFill="1" applyAlignment="1">
      <alignment vertical="center"/>
      <protection/>
    </xf>
    <xf numFmtId="193" fontId="14" fillId="0" borderId="0" xfId="61" applyNumberFormat="1" applyFont="1" applyFill="1" applyAlignment="1">
      <alignment vertical="center"/>
      <protection/>
    </xf>
    <xf numFmtId="181" fontId="14" fillId="0" borderId="11" xfId="61" applyNumberFormat="1" applyFont="1" applyFill="1" applyBorder="1" applyAlignment="1">
      <alignment horizontal="right" vertical="center"/>
      <protection/>
    </xf>
    <xf numFmtId="181" fontId="14" fillId="0" borderId="18" xfId="61" applyNumberFormat="1" applyFont="1" applyFill="1" applyBorder="1" applyAlignment="1">
      <alignment horizontal="right" vertical="center"/>
      <protection/>
    </xf>
    <xf numFmtId="193" fontId="14" fillId="0" borderId="11" xfId="61" applyNumberFormat="1" applyFont="1" applyFill="1" applyBorder="1" applyAlignment="1">
      <alignment vertical="center"/>
      <protection/>
    </xf>
    <xf numFmtId="0" fontId="4" fillId="0" borderId="11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/>
      <protection/>
    </xf>
    <xf numFmtId="0" fontId="4" fillId="0" borderId="104" xfId="65" applyFont="1" applyFill="1" applyBorder="1" applyAlignment="1">
      <alignment vertical="center"/>
      <protection/>
    </xf>
    <xf numFmtId="0" fontId="4" fillId="0" borderId="105" xfId="65" applyFont="1" applyFill="1" applyBorder="1" applyAlignment="1">
      <alignment horizontal="right" vertical="center"/>
      <protection/>
    </xf>
    <xf numFmtId="0" fontId="4" fillId="0" borderId="106" xfId="65" applyFont="1" applyFill="1" applyBorder="1" applyAlignment="1">
      <alignment vertical="center"/>
      <protection/>
    </xf>
    <xf numFmtId="0" fontId="4" fillId="0" borderId="107" xfId="65" applyFont="1" applyFill="1" applyBorder="1" applyAlignment="1">
      <alignment horizontal="center" vertical="center" shrinkToFit="1"/>
      <protection/>
    </xf>
    <xf numFmtId="0" fontId="4" fillId="0" borderId="108" xfId="65" applyFont="1" applyFill="1" applyBorder="1" applyAlignment="1">
      <alignment horizontal="center" vertical="center" wrapText="1" shrinkToFit="1"/>
      <protection/>
    </xf>
    <xf numFmtId="49" fontId="4" fillId="0" borderId="43" xfId="65" applyNumberFormat="1" applyFont="1" applyFill="1" applyBorder="1" applyAlignment="1">
      <alignment horizontal="right" vertical="center"/>
      <protection/>
    </xf>
    <xf numFmtId="49" fontId="4" fillId="0" borderId="109" xfId="65" applyNumberFormat="1" applyFont="1" applyFill="1" applyBorder="1" applyAlignment="1">
      <alignment horizontal="right" vertical="center"/>
      <protection/>
    </xf>
    <xf numFmtId="181" fontId="4" fillId="0" borderId="43" xfId="65" applyNumberFormat="1" applyFont="1" applyFill="1" applyBorder="1" applyAlignment="1">
      <alignment horizontal="right" vertical="center"/>
      <protection/>
    </xf>
    <xf numFmtId="181" fontId="4" fillId="0" borderId="95" xfId="65" applyNumberFormat="1" applyFont="1" applyFill="1" applyBorder="1" applyAlignment="1">
      <alignment horizontal="right" vertical="center"/>
      <protection/>
    </xf>
    <xf numFmtId="49" fontId="4" fillId="0" borderId="110" xfId="65" applyNumberFormat="1" applyFont="1" applyFill="1" applyBorder="1" applyAlignment="1">
      <alignment horizontal="right" vertical="center"/>
      <protection/>
    </xf>
    <xf numFmtId="0" fontId="30" fillId="0" borderId="0" xfId="61" applyFont="1" applyFill="1">
      <alignment/>
      <protection/>
    </xf>
    <xf numFmtId="0" fontId="2" fillId="0" borderId="0" xfId="61" applyFill="1">
      <alignment/>
      <protection/>
    </xf>
    <xf numFmtId="0" fontId="98" fillId="0" borderId="0" xfId="61" applyFont="1" applyFill="1">
      <alignment/>
      <protection/>
    </xf>
    <xf numFmtId="0" fontId="16" fillId="0" borderId="0" xfId="61" applyFont="1" applyFill="1" applyAlignment="1">
      <alignment horizontal="right"/>
      <protection/>
    </xf>
    <xf numFmtId="0" fontId="2" fillId="0" borderId="23" xfId="61" applyFill="1" applyBorder="1" applyAlignment="1">
      <alignment horizontal="distributed" vertical="center"/>
      <protection/>
    </xf>
    <xf numFmtId="0" fontId="2" fillId="0" borderId="27" xfId="61" applyFill="1" applyBorder="1" applyAlignment="1">
      <alignment horizontal="center" vertical="center"/>
      <protection/>
    </xf>
    <xf numFmtId="0" fontId="2" fillId="0" borderId="21" xfId="61" applyFill="1" applyBorder="1" applyAlignment="1">
      <alignment vertical="center" wrapText="1"/>
      <protection/>
    </xf>
    <xf numFmtId="0" fontId="2" fillId="0" borderId="111" xfId="61" applyFill="1" applyBorder="1" applyAlignment="1">
      <alignment horizontal="center" vertical="center"/>
      <protection/>
    </xf>
    <xf numFmtId="0" fontId="2" fillId="0" borderId="19" xfId="61" applyFill="1" applyBorder="1" applyAlignment="1">
      <alignment horizontal="left" vertical="center" wrapText="1" indent="1"/>
      <protection/>
    </xf>
    <xf numFmtId="0" fontId="2" fillId="0" borderId="19" xfId="61" applyFill="1" applyBorder="1" applyAlignment="1">
      <alignment horizontal="center" vertical="center"/>
      <protection/>
    </xf>
    <xf numFmtId="0" fontId="40" fillId="0" borderId="19" xfId="61" applyFont="1" applyFill="1" applyBorder="1" applyAlignment="1">
      <alignment horizontal="left" vertical="center" wrapText="1" indent="1"/>
      <protection/>
    </xf>
    <xf numFmtId="0" fontId="2" fillId="0" borderId="21" xfId="61" applyFill="1" applyBorder="1" applyAlignment="1">
      <alignment wrapText="1"/>
      <protection/>
    </xf>
    <xf numFmtId="0" fontId="2" fillId="0" borderId="91" xfId="61" applyFill="1" applyBorder="1" applyAlignment="1">
      <alignment vertical="top" wrapText="1"/>
      <protection/>
    </xf>
    <xf numFmtId="57" fontId="2" fillId="0" borderId="19" xfId="61" applyNumberFormat="1" applyFill="1" applyBorder="1" applyAlignment="1">
      <alignment horizontal="distributed" vertical="center"/>
      <protection/>
    </xf>
    <xf numFmtId="0" fontId="2" fillId="0" borderId="23" xfId="61" applyFill="1" applyBorder="1">
      <alignment/>
      <protection/>
    </xf>
    <xf numFmtId="0" fontId="2" fillId="0" borderId="23" xfId="61" applyFill="1" applyBorder="1" applyAlignment="1">
      <alignment horizontal="center"/>
      <protection/>
    </xf>
    <xf numFmtId="0" fontId="36" fillId="0" borderId="0" xfId="61" applyFont="1" applyFill="1">
      <alignment/>
      <protection/>
    </xf>
    <xf numFmtId="0" fontId="2" fillId="0" borderId="0" xfId="61" applyFill="1" applyAlignment="1">
      <alignment horizontal="center"/>
      <protection/>
    </xf>
    <xf numFmtId="0" fontId="21" fillId="0" borderId="0" xfId="63" applyFont="1">
      <alignment/>
      <protection/>
    </xf>
    <xf numFmtId="0" fontId="99" fillId="0" borderId="0" xfId="63" applyFont="1">
      <alignment/>
      <protection/>
    </xf>
    <xf numFmtId="0" fontId="100" fillId="0" borderId="0" xfId="63" applyFont="1">
      <alignment/>
      <protection/>
    </xf>
    <xf numFmtId="0" fontId="101" fillId="0" borderId="0" xfId="63" applyFont="1" applyAlignment="1">
      <alignment horizontal="right"/>
      <protection/>
    </xf>
    <xf numFmtId="0" fontId="13" fillId="0" borderId="0" xfId="63" applyFont="1">
      <alignment/>
      <protection/>
    </xf>
    <xf numFmtId="0" fontId="39" fillId="0" borderId="0" xfId="63" applyFont="1">
      <alignment/>
      <protection/>
    </xf>
    <xf numFmtId="0" fontId="99" fillId="0" borderId="112" xfId="63" applyFont="1" applyBorder="1">
      <alignment/>
      <protection/>
    </xf>
    <xf numFmtId="0" fontId="99" fillId="0" borderId="113" xfId="63" applyFont="1" applyBorder="1" applyAlignment="1">
      <alignment horizontal="center"/>
      <protection/>
    </xf>
    <xf numFmtId="0" fontId="102" fillId="0" borderId="113" xfId="63" applyFont="1" applyBorder="1">
      <alignment/>
      <protection/>
    </xf>
    <xf numFmtId="0" fontId="102" fillId="0" borderId="113" xfId="63" applyFont="1" applyBorder="1" applyAlignment="1">
      <alignment horizontal="center"/>
      <protection/>
    </xf>
    <xf numFmtId="0" fontId="99" fillId="0" borderId="114" xfId="63" applyFont="1" applyBorder="1" applyAlignment="1">
      <alignment horizontal="center"/>
      <protection/>
    </xf>
    <xf numFmtId="0" fontId="99" fillId="0" borderId="115" xfId="63" applyFont="1" applyFill="1" applyBorder="1" applyAlignment="1">
      <alignment horizontal="center"/>
      <protection/>
    </xf>
    <xf numFmtId="0" fontId="21" fillId="0" borderId="0" xfId="63" applyFont="1" applyFill="1" applyBorder="1" applyAlignment="1">
      <alignment horizontal="center"/>
      <protection/>
    </xf>
    <xf numFmtId="0" fontId="103" fillId="0" borderId="37" xfId="63" applyFont="1" applyBorder="1" applyAlignment="1">
      <alignment horizontal="center" vertical="center"/>
      <protection/>
    </xf>
    <xf numFmtId="0" fontId="103" fillId="0" borderId="19" xfId="63" applyFont="1" applyFill="1" applyBorder="1">
      <alignment/>
      <protection/>
    </xf>
    <xf numFmtId="0" fontId="103" fillId="0" borderId="116" xfId="63" applyFont="1" applyFill="1" applyBorder="1">
      <alignment/>
      <protection/>
    </xf>
    <xf numFmtId="57" fontId="21" fillId="0" borderId="0" xfId="63" applyNumberFormat="1" applyFont="1" applyBorder="1">
      <alignment/>
      <protection/>
    </xf>
    <xf numFmtId="0" fontId="103" fillId="0" borderId="46" xfId="63" applyFont="1" applyFill="1" applyBorder="1">
      <alignment/>
      <protection/>
    </xf>
    <xf numFmtId="0" fontId="103" fillId="0" borderId="46" xfId="63" applyFont="1" applyFill="1" applyBorder="1" applyAlignment="1">
      <alignment horizontal="center"/>
      <protection/>
    </xf>
    <xf numFmtId="10" fontId="103" fillId="0" borderId="46" xfId="63" applyNumberFormat="1" applyFont="1" applyFill="1" applyBorder="1" applyAlignment="1" quotePrefix="1">
      <alignment horizontal="center"/>
      <protection/>
    </xf>
    <xf numFmtId="0" fontId="21" fillId="0" borderId="0" xfId="63" applyFont="1" applyBorder="1">
      <alignment/>
      <protection/>
    </xf>
    <xf numFmtId="0" fontId="103" fillId="0" borderId="35" xfId="63" applyFont="1" applyFill="1" applyBorder="1">
      <alignment/>
      <protection/>
    </xf>
    <xf numFmtId="0" fontId="103" fillId="0" borderId="35" xfId="63" applyFont="1" applyFill="1" applyBorder="1" applyAlignment="1">
      <alignment horizontal="center"/>
      <protection/>
    </xf>
    <xf numFmtId="0" fontId="103" fillId="0" borderId="19" xfId="63" applyFont="1" applyBorder="1" applyAlignment="1">
      <alignment horizontal="center"/>
      <protection/>
    </xf>
    <xf numFmtId="0" fontId="104" fillId="0" borderId="0" xfId="63" applyFont="1" applyBorder="1">
      <alignment/>
      <protection/>
    </xf>
    <xf numFmtId="0" fontId="103" fillId="0" borderId="35" xfId="63" applyFont="1" applyBorder="1" applyAlignment="1">
      <alignment horizontal="center"/>
      <protection/>
    </xf>
    <xf numFmtId="0" fontId="21" fillId="0" borderId="0" xfId="63" applyFont="1" applyBorder="1" applyAlignment="1">
      <alignment horizontal="right"/>
      <protection/>
    </xf>
    <xf numFmtId="0" fontId="103" fillId="0" borderId="46" xfId="63" applyFont="1" applyBorder="1" applyAlignment="1">
      <alignment horizontal="center"/>
      <protection/>
    </xf>
    <xf numFmtId="0" fontId="99" fillId="0" borderId="46" xfId="63" applyFont="1" applyBorder="1">
      <alignment/>
      <protection/>
    </xf>
    <xf numFmtId="0" fontId="99" fillId="0" borderId="35" xfId="63" applyFont="1" applyBorder="1">
      <alignment/>
      <protection/>
    </xf>
    <xf numFmtId="0" fontId="103" fillId="0" borderId="117" xfId="63" applyFont="1" applyFill="1" applyBorder="1">
      <alignment/>
      <protection/>
    </xf>
    <xf numFmtId="0" fontId="103" fillId="0" borderId="118" xfId="63" applyFont="1" applyFill="1" applyBorder="1">
      <alignment/>
      <protection/>
    </xf>
    <xf numFmtId="0" fontId="103" fillId="0" borderId="41" xfId="63" applyFont="1" applyFill="1" applyBorder="1" applyAlignment="1">
      <alignment horizontal="center"/>
      <protection/>
    </xf>
    <xf numFmtId="0" fontId="8" fillId="0" borderId="76" xfId="63" applyFont="1" applyFill="1" applyBorder="1" applyAlignment="1">
      <alignment horizontal="center"/>
      <protection/>
    </xf>
    <xf numFmtId="0" fontId="8" fillId="0" borderId="17" xfId="63" applyFont="1" applyFill="1" applyBorder="1">
      <alignment/>
      <protection/>
    </xf>
    <xf numFmtId="0" fontId="8" fillId="0" borderId="119" xfId="63" applyFont="1" applyFill="1" applyBorder="1">
      <alignment/>
      <protection/>
    </xf>
    <xf numFmtId="0" fontId="8" fillId="0" borderId="0" xfId="63" applyFont="1" applyFill="1" applyBorder="1" applyAlignment="1">
      <alignment horizontal="center"/>
      <protection/>
    </xf>
    <xf numFmtId="49" fontId="8" fillId="0" borderId="0" xfId="63" applyNumberFormat="1" applyFont="1" applyFill="1" applyBorder="1" applyAlignment="1">
      <alignment horizontal="center"/>
      <protection/>
    </xf>
    <xf numFmtId="0" fontId="103" fillId="0" borderId="19" xfId="63" applyFont="1" applyFill="1" applyBorder="1" applyAlignment="1">
      <alignment horizontal="center"/>
      <protection/>
    </xf>
    <xf numFmtId="0" fontId="103" fillId="0" borderId="116" xfId="63" applyFont="1" applyFill="1" applyBorder="1" applyAlignment="1">
      <alignment wrapText="1"/>
      <protection/>
    </xf>
    <xf numFmtId="0" fontId="8" fillId="0" borderId="19" xfId="63" applyFont="1" applyBorder="1" applyAlignment="1">
      <alignment horizontal="center"/>
      <protection/>
    </xf>
    <xf numFmtId="0" fontId="8" fillId="0" borderId="19" xfId="63" applyFont="1" applyFill="1" applyBorder="1">
      <alignment/>
      <protection/>
    </xf>
    <xf numFmtId="0" fontId="8" fillId="0" borderId="116" xfId="63" applyFont="1" applyFill="1" applyBorder="1">
      <alignment/>
      <protection/>
    </xf>
    <xf numFmtId="0" fontId="8" fillId="0" borderId="46" xfId="63" applyFont="1" applyBorder="1" applyAlignment="1">
      <alignment horizontal="center"/>
      <protection/>
    </xf>
    <xf numFmtId="0" fontId="8" fillId="0" borderId="46" xfId="63" applyFont="1" applyFill="1" applyBorder="1">
      <alignment/>
      <protection/>
    </xf>
    <xf numFmtId="0" fontId="8" fillId="0" borderId="46" xfId="63" applyFont="1" applyFill="1" applyBorder="1" applyAlignment="1">
      <alignment horizontal="center"/>
      <protection/>
    </xf>
    <xf numFmtId="0" fontId="21" fillId="0" borderId="46" xfId="63" applyFont="1" applyBorder="1">
      <alignment/>
      <protection/>
    </xf>
    <xf numFmtId="0" fontId="21" fillId="0" borderId="35" xfId="63" applyFont="1" applyBorder="1">
      <alignment/>
      <protection/>
    </xf>
    <xf numFmtId="0" fontId="8" fillId="0" borderId="35" xfId="63" applyFont="1" applyBorder="1" applyAlignment="1">
      <alignment horizontal="center"/>
      <protection/>
    </xf>
    <xf numFmtId="0" fontId="8" fillId="0" borderId="35" xfId="63" applyFont="1" applyFill="1" applyBorder="1">
      <alignment/>
      <protection/>
    </xf>
    <xf numFmtId="0" fontId="8" fillId="0" borderId="35" xfId="63" applyFont="1" applyFill="1" applyBorder="1" applyAlignment="1">
      <alignment horizontal="center"/>
      <protection/>
    </xf>
    <xf numFmtId="0" fontId="8" fillId="0" borderId="19" xfId="63" applyFont="1" applyFill="1" applyBorder="1" applyAlignment="1">
      <alignment horizontal="center"/>
      <protection/>
    </xf>
    <xf numFmtId="0" fontId="8" fillId="0" borderId="118" xfId="63" applyFont="1" applyFill="1" applyBorder="1">
      <alignment/>
      <protection/>
    </xf>
    <xf numFmtId="0" fontId="103" fillId="0" borderId="20" xfId="63" applyFont="1" applyFill="1" applyBorder="1" applyAlignment="1">
      <alignment horizontal="center"/>
      <protection/>
    </xf>
    <xf numFmtId="0" fontId="103" fillId="0" borderId="36" xfId="63" applyFont="1" applyFill="1" applyBorder="1">
      <alignment/>
      <protection/>
    </xf>
    <xf numFmtId="0" fontId="103" fillId="0" borderId="120" xfId="63" applyFont="1" applyFill="1" applyBorder="1">
      <alignment/>
      <protection/>
    </xf>
    <xf numFmtId="0" fontId="103" fillId="0" borderId="76" xfId="63" applyFont="1" applyFill="1" applyBorder="1">
      <alignment/>
      <protection/>
    </xf>
    <xf numFmtId="0" fontId="103" fillId="0" borderId="0" xfId="63" applyFont="1" applyFill="1" applyBorder="1">
      <alignment/>
      <protection/>
    </xf>
    <xf numFmtId="49" fontId="103" fillId="0" borderId="46" xfId="63" applyNumberFormat="1" applyFont="1" applyFill="1" applyBorder="1" applyAlignment="1">
      <alignment horizontal="center"/>
      <protection/>
    </xf>
    <xf numFmtId="10" fontId="99" fillId="0" borderId="0" xfId="63" applyNumberFormat="1" applyFont="1">
      <alignment/>
      <protection/>
    </xf>
    <xf numFmtId="0" fontId="8" fillId="0" borderId="111" xfId="63" applyFont="1" applyFill="1" applyBorder="1" applyAlignment="1">
      <alignment horizontal="center"/>
      <protection/>
    </xf>
    <xf numFmtId="0" fontId="8" fillId="0" borderId="111" xfId="63" applyFont="1" applyFill="1" applyBorder="1">
      <alignment/>
      <protection/>
    </xf>
    <xf numFmtId="0" fontId="8" fillId="0" borderId="37" xfId="63" applyFont="1" applyFill="1" applyBorder="1">
      <alignment/>
      <protection/>
    </xf>
    <xf numFmtId="0" fontId="8" fillId="0" borderId="37" xfId="63" applyFont="1" applyFill="1" applyBorder="1" applyAlignment="1">
      <alignment horizontal="center"/>
      <protection/>
    </xf>
    <xf numFmtId="49" fontId="8" fillId="0" borderId="46" xfId="63" applyNumberFormat="1" applyFont="1" applyFill="1" applyBorder="1" applyAlignment="1">
      <alignment horizontal="center"/>
      <protection/>
    </xf>
    <xf numFmtId="0" fontId="8" fillId="0" borderId="121" xfId="63" applyFont="1" applyFill="1" applyBorder="1" applyAlignment="1">
      <alignment horizontal="center"/>
      <protection/>
    </xf>
    <xf numFmtId="0" fontId="8" fillId="0" borderId="121" xfId="63" applyFont="1" applyFill="1" applyBorder="1">
      <alignment/>
      <protection/>
    </xf>
    <xf numFmtId="0" fontId="13" fillId="0" borderId="0" xfId="65" applyFont="1" applyFill="1">
      <alignment/>
      <protection/>
    </xf>
    <xf numFmtId="0" fontId="42" fillId="0" borderId="0" xfId="65" applyFont="1" applyFill="1">
      <alignment/>
      <protection/>
    </xf>
    <xf numFmtId="0" fontId="8" fillId="0" borderId="0" xfId="65" applyFont="1" applyFill="1">
      <alignment/>
      <protection/>
    </xf>
    <xf numFmtId="0" fontId="8" fillId="0" borderId="0" xfId="65" applyFont="1" applyFill="1" applyAlignment="1">
      <alignment horizontal="center"/>
      <protection/>
    </xf>
    <xf numFmtId="0" fontId="18" fillId="0" borderId="0" xfId="65" applyFont="1" applyFill="1">
      <alignment/>
      <protection/>
    </xf>
    <xf numFmtId="0" fontId="7" fillId="0" borderId="23" xfId="65" applyFont="1" applyFill="1" applyBorder="1" applyAlignment="1">
      <alignment horizontal="center"/>
      <protection/>
    </xf>
    <xf numFmtId="0" fontId="7" fillId="0" borderId="27" xfId="65" applyFont="1" applyFill="1" applyBorder="1" applyAlignment="1">
      <alignment horizontal="center"/>
      <protection/>
    </xf>
    <xf numFmtId="0" fontId="8" fillId="0" borderId="23" xfId="65" applyFont="1" applyFill="1" applyBorder="1" applyAlignment="1">
      <alignment horizontal="left"/>
      <protection/>
    </xf>
    <xf numFmtId="0" fontId="8" fillId="0" borderId="27" xfId="65" applyFont="1" applyFill="1" applyBorder="1" applyAlignment="1">
      <alignment horizontal="center"/>
      <protection/>
    </xf>
    <xf numFmtId="0" fontId="7" fillId="0" borderId="21" xfId="65" applyFont="1" applyFill="1" applyBorder="1" applyAlignment="1">
      <alignment horizontal="left"/>
      <protection/>
    </xf>
    <xf numFmtId="0" fontId="7" fillId="0" borderId="19" xfId="65" applyFont="1" applyFill="1" applyBorder="1" applyAlignment="1">
      <alignment horizontal="distributed"/>
      <protection/>
    </xf>
    <xf numFmtId="0" fontId="8" fillId="0" borderId="21" xfId="65" applyFont="1" applyFill="1" applyBorder="1">
      <alignment/>
      <protection/>
    </xf>
    <xf numFmtId="0" fontId="8" fillId="0" borderId="19" xfId="65" applyFont="1" applyFill="1" applyBorder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7" fillId="0" borderId="46" xfId="65" applyFont="1" applyFill="1" applyBorder="1" applyAlignment="1">
      <alignment horizontal="distributed"/>
      <protection/>
    </xf>
    <xf numFmtId="0" fontId="8" fillId="0" borderId="46" xfId="65" applyFont="1" applyFill="1" applyBorder="1" applyAlignment="1">
      <alignment horizontal="center"/>
      <protection/>
    </xf>
    <xf numFmtId="0" fontId="12" fillId="0" borderId="0" xfId="65" applyFont="1" applyFill="1">
      <alignment/>
      <protection/>
    </xf>
    <xf numFmtId="0" fontId="8" fillId="0" borderId="46" xfId="65" applyFont="1" applyFill="1" applyBorder="1" applyAlignment="1">
      <alignment horizontal="left"/>
      <protection/>
    </xf>
    <xf numFmtId="0" fontId="7" fillId="0" borderId="0" xfId="65" applyFont="1" applyFill="1" applyAlignment="1">
      <alignment horizontal="left" wrapText="1"/>
      <protection/>
    </xf>
    <xf numFmtId="0" fontId="7" fillId="0" borderId="46" xfId="65" applyFont="1" applyFill="1" applyBorder="1">
      <alignment/>
      <protection/>
    </xf>
    <xf numFmtId="0" fontId="43" fillId="0" borderId="0" xfId="65" applyFont="1" applyFill="1" applyBorder="1">
      <alignment/>
      <protection/>
    </xf>
    <xf numFmtId="0" fontId="44" fillId="0" borderId="0" xfId="65" applyFont="1" applyFill="1">
      <alignment/>
      <protection/>
    </xf>
    <xf numFmtId="0" fontId="12" fillId="0" borderId="46" xfId="65" applyFont="1" applyFill="1" applyBorder="1">
      <alignment/>
      <protection/>
    </xf>
    <xf numFmtId="0" fontId="7" fillId="0" borderId="122" xfId="65" applyFont="1" applyFill="1" applyBorder="1" applyAlignment="1">
      <alignment horizontal="left"/>
      <protection/>
    </xf>
    <xf numFmtId="0" fontId="8" fillId="0" borderId="10" xfId="65" applyFont="1" applyFill="1" applyBorder="1" applyAlignment="1">
      <alignment vertical="center"/>
      <protection/>
    </xf>
    <xf numFmtId="0" fontId="7" fillId="0" borderId="10" xfId="65" applyFont="1" applyFill="1" applyBorder="1" applyAlignment="1">
      <alignment horizontal="distributed"/>
      <protection/>
    </xf>
    <xf numFmtId="0" fontId="8" fillId="0" borderId="10" xfId="65" applyFont="1" applyFill="1" applyBorder="1">
      <alignment/>
      <protection/>
    </xf>
    <xf numFmtId="0" fontId="8" fillId="0" borderId="10" xfId="65" applyFont="1" applyFill="1" applyBorder="1" applyAlignment="1">
      <alignment horizontal="center"/>
      <protection/>
    </xf>
    <xf numFmtId="0" fontId="7" fillId="0" borderId="11" xfId="65" applyFont="1" applyFill="1" applyBorder="1">
      <alignment/>
      <protection/>
    </xf>
    <xf numFmtId="0" fontId="8" fillId="0" borderId="11" xfId="65" applyFont="1" applyFill="1" applyBorder="1">
      <alignment/>
      <protection/>
    </xf>
    <xf numFmtId="0" fontId="8" fillId="0" borderId="11" xfId="65" applyFont="1" applyFill="1" applyBorder="1" applyAlignment="1">
      <alignment horizontal="center"/>
      <protection/>
    </xf>
    <xf numFmtId="0" fontId="7" fillId="0" borderId="118" xfId="65" applyFont="1" applyFill="1" applyBorder="1" applyAlignment="1">
      <alignment horizontal="center"/>
      <protection/>
    </xf>
    <xf numFmtId="0" fontId="7" fillId="0" borderId="41" xfId="65" applyFont="1" applyFill="1" applyBorder="1" applyAlignment="1">
      <alignment horizontal="center"/>
      <protection/>
    </xf>
    <xf numFmtId="0" fontId="8" fillId="0" borderId="118" xfId="65" applyFont="1" applyFill="1" applyBorder="1" applyAlignment="1">
      <alignment horizontal="left"/>
      <protection/>
    </xf>
    <xf numFmtId="0" fontId="8" fillId="0" borderId="69" xfId="65" applyFont="1" applyFill="1" applyBorder="1" applyAlignment="1">
      <alignment horizontal="center"/>
      <protection/>
    </xf>
    <xf numFmtId="0" fontId="7" fillId="0" borderId="0" xfId="65" applyFont="1" applyFill="1" applyBorder="1" applyAlignment="1">
      <alignment horizontal="left"/>
      <protection/>
    </xf>
    <xf numFmtId="0" fontId="8" fillId="0" borderId="0" xfId="65" applyFont="1" applyFill="1" applyBorder="1">
      <alignment/>
      <protection/>
    </xf>
    <xf numFmtId="0" fontId="7" fillId="0" borderId="0" xfId="65" applyFont="1" applyFill="1" applyAlignment="1">
      <alignment horizontal="distributed"/>
      <protection/>
    </xf>
    <xf numFmtId="0" fontId="6" fillId="0" borderId="46" xfId="65" applyFont="1" applyFill="1" applyBorder="1" applyAlignment="1">
      <alignment horizontal="center"/>
      <protection/>
    </xf>
    <xf numFmtId="0" fontId="8" fillId="0" borderId="0" xfId="65" applyFont="1" applyFill="1" applyAlignment="1">
      <alignment horizontal="distributed"/>
      <protection/>
    </xf>
    <xf numFmtId="0" fontId="8" fillId="0" borderId="0" xfId="65" applyFont="1" applyFill="1" applyAlignment="1">
      <alignment shrinkToFit="1"/>
      <protection/>
    </xf>
    <xf numFmtId="0" fontId="7" fillId="0" borderId="46" xfId="65" applyFont="1" applyFill="1" applyBorder="1" applyAlignment="1">
      <alignment horizontal="center"/>
      <protection/>
    </xf>
    <xf numFmtId="0" fontId="12" fillId="0" borderId="17" xfId="65" applyFont="1" applyFill="1" applyBorder="1" applyAlignment="1">
      <alignment shrinkToFit="1"/>
      <protection/>
    </xf>
    <xf numFmtId="0" fontId="45" fillId="0" borderId="0" xfId="65" applyFont="1" applyFill="1">
      <alignment/>
      <protection/>
    </xf>
    <xf numFmtId="0" fontId="8" fillId="0" borderId="43" xfId="65" applyFont="1" applyFill="1" applyBorder="1" applyAlignment="1">
      <alignment horizontal="center"/>
      <protection/>
    </xf>
    <xf numFmtId="0" fontId="6" fillId="0" borderId="0" xfId="65" applyFont="1" applyFill="1">
      <alignment/>
      <protection/>
    </xf>
    <xf numFmtId="0" fontId="8" fillId="0" borderId="17" xfId="65" applyFont="1" applyFill="1" applyBorder="1">
      <alignment/>
      <protection/>
    </xf>
    <xf numFmtId="0" fontId="8" fillId="0" borderId="0" xfId="65" applyFont="1" applyFill="1" applyBorder="1" applyAlignment="1">
      <alignment horizontal="center"/>
      <protection/>
    </xf>
    <xf numFmtId="0" fontId="7" fillId="0" borderId="0" xfId="65" applyFont="1" applyFill="1" applyBorder="1" applyAlignment="1">
      <alignment/>
      <protection/>
    </xf>
    <xf numFmtId="0" fontId="7" fillId="0" borderId="11" xfId="65" applyFont="1" applyFill="1" applyBorder="1" applyAlignment="1">
      <alignment/>
      <protection/>
    </xf>
    <xf numFmtId="0" fontId="7" fillId="0" borderId="73" xfId="65" applyFont="1" applyFill="1" applyBorder="1" applyAlignment="1">
      <alignment horizontal="center"/>
      <protection/>
    </xf>
    <xf numFmtId="0" fontId="8" fillId="0" borderId="73" xfId="65" applyFont="1" applyFill="1" applyBorder="1" applyAlignment="1">
      <alignment horizontal="center"/>
      <protection/>
    </xf>
    <xf numFmtId="0" fontId="7" fillId="0" borderId="53" xfId="65" applyFont="1" applyFill="1" applyBorder="1" applyAlignment="1">
      <alignment horizontal="center"/>
      <protection/>
    </xf>
    <xf numFmtId="0" fontId="7" fillId="0" borderId="123" xfId="65" applyFont="1" applyFill="1" applyBorder="1" applyAlignment="1">
      <alignment horizontal="center"/>
      <protection/>
    </xf>
    <xf numFmtId="0" fontId="7" fillId="0" borderId="113" xfId="65" applyFont="1" applyFill="1" applyBorder="1" applyAlignment="1">
      <alignment horizontal="center"/>
      <protection/>
    </xf>
    <xf numFmtId="0" fontId="8" fillId="0" borderId="123" xfId="65" applyFont="1" applyFill="1" applyBorder="1" applyAlignment="1">
      <alignment horizontal="left"/>
      <protection/>
    </xf>
    <xf numFmtId="0" fontId="8" fillId="0" borderId="124" xfId="65" applyFont="1" applyFill="1" applyBorder="1" applyAlignment="1">
      <alignment horizont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/>
      <protection/>
    </xf>
    <xf numFmtId="0" fontId="26" fillId="0" borderId="0" xfId="65" applyFont="1" applyFill="1" applyAlignment="1">
      <alignment/>
      <protection/>
    </xf>
    <xf numFmtId="0" fontId="26" fillId="0" borderId="25" xfId="65" applyFont="1" applyFill="1" applyBorder="1">
      <alignment/>
      <protection/>
    </xf>
    <xf numFmtId="0" fontId="46" fillId="0" borderId="25" xfId="65" applyFont="1" applyFill="1" applyBorder="1">
      <alignment/>
      <protection/>
    </xf>
    <xf numFmtId="0" fontId="46" fillId="0" borderId="0" xfId="65" applyFont="1" applyFill="1" applyBorder="1" applyAlignment="1">
      <alignment horizontal="center"/>
      <protection/>
    </xf>
    <xf numFmtId="0" fontId="26" fillId="0" borderId="0" xfId="65" applyFont="1" applyFill="1">
      <alignment/>
      <protection/>
    </xf>
    <xf numFmtId="0" fontId="7" fillId="0" borderId="73" xfId="65" applyFont="1" applyFill="1" applyBorder="1">
      <alignment/>
      <protection/>
    </xf>
    <xf numFmtId="0" fontId="7" fillId="0" borderId="21" xfId="65" applyFont="1" applyFill="1" applyBorder="1" applyAlignment="1">
      <alignment horizontal="distributed"/>
      <protection/>
    </xf>
    <xf numFmtId="0" fontId="7" fillId="0" borderId="0" xfId="65" applyFont="1" applyFill="1" applyBorder="1" applyAlignment="1">
      <alignment horizontal="distributed"/>
      <protection/>
    </xf>
    <xf numFmtId="0" fontId="8" fillId="0" borderId="46" xfId="65" applyFont="1" applyFill="1" applyBorder="1" applyAlignment="1">
      <alignment horizontal="distributed"/>
      <protection/>
    </xf>
    <xf numFmtId="0" fontId="44" fillId="0" borderId="0" xfId="65" applyFont="1" applyFill="1" applyBorder="1">
      <alignment/>
      <protection/>
    </xf>
    <xf numFmtId="0" fontId="7" fillId="0" borderId="11" xfId="65" applyFont="1" applyFill="1" applyBorder="1" applyAlignment="1">
      <alignment horizontal="distributed"/>
      <protection/>
    </xf>
    <xf numFmtId="0" fontId="7" fillId="0" borderId="73" xfId="65" applyFont="1" applyFill="1" applyBorder="1" applyAlignment="1">
      <alignment horizontal="distributed"/>
      <protection/>
    </xf>
    <xf numFmtId="0" fontId="7" fillId="0" borderId="23" xfId="65" applyFont="1" applyFill="1" applyBorder="1" applyAlignment="1">
      <alignment horizontal="distributed"/>
      <protection/>
    </xf>
    <xf numFmtId="0" fontId="8" fillId="0" borderId="23" xfId="65" applyFont="1" applyFill="1" applyBorder="1">
      <alignment/>
      <protection/>
    </xf>
    <xf numFmtId="0" fontId="8" fillId="0" borderId="23" xfId="65" applyFont="1" applyFill="1" applyBorder="1" applyAlignment="1">
      <alignment horizontal="center"/>
      <protection/>
    </xf>
    <xf numFmtId="0" fontId="13" fillId="0" borderId="0" xfId="61" applyFont="1" applyFill="1" applyAlignment="1">
      <alignment/>
      <protection/>
    </xf>
    <xf numFmtId="0" fontId="13" fillId="0" borderId="0" xfId="61" applyFont="1" applyFill="1" applyBorder="1">
      <alignment/>
      <protection/>
    </xf>
    <xf numFmtId="0" fontId="39" fillId="0" borderId="0" xfId="61" applyFont="1" applyFill="1">
      <alignment/>
      <protection/>
    </xf>
    <xf numFmtId="0" fontId="7" fillId="0" borderId="0" xfId="61" applyFont="1" applyFill="1" applyAlignment="1">
      <alignment horizontal="right"/>
      <protection/>
    </xf>
    <xf numFmtId="0" fontId="14" fillId="0" borderId="23" xfId="61" applyFont="1" applyFill="1" applyBorder="1" applyAlignment="1">
      <alignment vertical="center"/>
      <protection/>
    </xf>
    <xf numFmtId="0" fontId="14" fillId="0" borderId="90" xfId="61" applyFont="1" applyFill="1" applyBorder="1" applyAlignment="1">
      <alignment vertical="center"/>
      <protection/>
    </xf>
    <xf numFmtId="0" fontId="14" fillId="0" borderId="91" xfId="61" applyFont="1" applyFill="1" applyBorder="1" applyAlignment="1">
      <alignment vertical="center"/>
      <protection/>
    </xf>
    <xf numFmtId="0" fontId="14" fillId="0" borderId="19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/>
      <protection/>
    </xf>
    <xf numFmtId="0" fontId="14" fillId="0" borderId="33" xfId="61" applyFont="1" applyFill="1" applyBorder="1" applyAlignment="1">
      <alignment horizontal="distributed"/>
      <protection/>
    </xf>
    <xf numFmtId="185" fontId="14" fillId="0" borderId="21" xfId="61" applyNumberFormat="1" applyFont="1" applyFill="1" applyBorder="1">
      <alignment/>
      <protection/>
    </xf>
    <xf numFmtId="185" fontId="14" fillId="0" borderId="0" xfId="61" applyNumberFormat="1" applyFont="1" applyFill="1" applyBorder="1">
      <alignment/>
      <protection/>
    </xf>
    <xf numFmtId="3" fontId="14" fillId="0" borderId="46" xfId="61" applyNumberFormat="1" applyFont="1" applyFill="1" applyBorder="1">
      <alignment/>
      <protection/>
    </xf>
    <xf numFmtId="3" fontId="14" fillId="0" borderId="0" xfId="61" applyNumberFormat="1" applyFont="1" applyFill="1" applyAlignment="1">
      <alignment horizontal="right"/>
      <protection/>
    </xf>
    <xf numFmtId="3" fontId="14" fillId="0" borderId="46" xfId="61" applyNumberFormat="1" applyFont="1" applyFill="1" applyBorder="1" applyAlignment="1">
      <alignment horizontal="right"/>
      <protection/>
    </xf>
    <xf numFmtId="185" fontId="14" fillId="0" borderId="52" xfId="61" applyNumberFormat="1" applyFont="1" applyFill="1" applyBorder="1">
      <alignment/>
      <protection/>
    </xf>
    <xf numFmtId="195" fontId="14" fillId="0" borderId="0" xfId="61" applyNumberFormat="1" applyFont="1" applyFill="1" applyBorder="1">
      <alignment/>
      <protection/>
    </xf>
    <xf numFmtId="196" fontId="14" fillId="0" borderId="0" xfId="61" applyNumberFormat="1" applyFont="1" applyFill="1" applyBorder="1">
      <alignment/>
      <protection/>
    </xf>
    <xf numFmtId="0" fontId="14" fillId="0" borderId="21" xfId="61" applyFont="1" applyFill="1" applyBorder="1" applyAlignment="1">
      <alignment horizontal="center" vertical="center"/>
      <protection/>
    </xf>
    <xf numFmtId="185" fontId="14" fillId="0" borderId="0" xfId="61" applyNumberFormat="1" applyFont="1" applyFill="1">
      <alignment/>
      <protection/>
    </xf>
    <xf numFmtId="185" fontId="14" fillId="0" borderId="50" xfId="61" applyNumberFormat="1" applyFont="1" applyFill="1" applyBorder="1">
      <alignment/>
      <protection/>
    </xf>
    <xf numFmtId="0" fontId="14" fillId="0" borderId="0" xfId="66" applyFont="1" applyFill="1" applyBorder="1" applyAlignment="1">
      <alignment/>
      <protection/>
    </xf>
    <xf numFmtId="0" fontId="14" fillId="0" borderId="11" xfId="66" applyFont="1" applyFill="1" applyBorder="1" applyAlignment="1">
      <alignment/>
      <protection/>
    </xf>
    <xf numFmtId="3" fontId="14" fillId="0" borderId="125" xfId="66" applyNumberFormat="1" applyFont="1" applyFill="1" applyBorder="1" applyAlignment="1">
      <alignment/>
      <protection/>
    </xf>
    <xf numFmtId="0" fontId="14" fillId="0" borderId="126" xfId="66" applyFont="1" applyFill="1" applyBorder="1" applyAlignment="1">
      <alignment/>
      <protection/>
    </xf>
    <xf numFmtId="0" fontId="0" fillId="0" borderId="69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57" fontId="7" fillId="0" borderId="0" xfId="0" applyNumberFormat="1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57" fontId="7" fillId="0" borderId="1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57" fontId="7" fillId="0" borderId="6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57" fontId="7" fillId="0" borderId="17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/>
    </xf>
    <xf numFmtId="0" fontId="7" fillId="0" borderId="7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57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7" fillId="0" borderId="14" xfId="66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0" fontId="6" fillId="0" borderId="97" xfId="66" applyFont="1" applyFill="1" applyBorder="1" applyAlignment="1">
      <alignment horizontal="distributed"/>
      <protection/>
    </xf>
    <xf numFmtId="0" fontId="6" fillId="0" borderId="97" xfId="0" applyFont="1" applyFill="1" applyBorder="1" applyAlignment="1">
      <alignment horizontal="distributed"/>
    </xf>
    <xf numFmtId="0" fontId="6" fillId="0" borderId="131" xfId="0" applyFont="1" applyFill="1" applyBorder="1" applyAlignment="1">
      <alignment horizontal="distributed"/>
    </xf>
    <xf numFmtId="3" fontId="14" fillId="0" borderId="97" xfId="66" applyNumberFormat="1" applyFont="1" applyFill="1" applyBorder="1" applyAlignment="1">
      <alignment/>
      <protection/>
    </xf>
    <xf numFmtId="0" fontId="0" fillId="0" borderId="97" xfId="0" applyFont="1" applyFill="1" applyBorder="1" applyAlignment="1">
      <alignment/>
    </xf>
    <xf numFmtId="0" fontId="6" fillId="0" borderId="0" xfId="66" applyFont="1" applyFill="1" applyBorder="1" applyAlignment="1">
      <alignment horizontal="distributed"/>
      <protection/>
    </xf>
    <xf numFmtId="0" fontId="6" fillId="0" borderId="0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6" fillId="0" borderId="11" xfId="66" applyFont="1" applyFill="1" applyBorder="1" applyAlignment="1">
      <alignment horizontal="distributed"/>
      <protection/>
    </xf>
    <xf numFmtId="0" fontId="6" fillId="0" borderId="11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8" fillId="0" borderId="23" xfId="62" applyFont="1" applyFill="1" applyBorder="1" applyAlignment="1">
      <alignment horizontal="center" vertical="center" shrinkToFit="1"/>
      <protection/>
    </xf>
    <xf numFmtId="0" fontId="24" fillId="0" borderId="14" xfId="62" applyFont="1" applyFill="1" applyBorder="1" applyAlignment="1">
      <alignment horizontal="center" vertical="center" shrinkToFit="1"/>
      <protection/>
    </xf>
    <xf numFmtId="0" fontId="21" fillId="0" borderId="132" xfId="62" applyFont="1" applyFill="1" applyBorder="1" applyAlignment="1">
      <alignment horizontal="center" vertical="center" shrinkToFit="1"/>
      <protection/>
    </xf>
    <xf numFmtId="0" fontId="21" fillId="0" borderId="133" xfId="62" applyFont="1" applyFill="1" applyBorder="1" applyAlignment="1">
      <alignment horizontal="center" vertical="center" shrinkToFit="1"/>
      <protection/>
    </xf>
    <xf numFmtId="0" fontId="8" fillId="0" borderId="113" xfId="62" applyFont="1" applyFill="1" applyBorder="1" applyAlignment="1">
      <alignment horizontal="center" vertical="center" shrinkToFit="1"/>
      <protection/>
    </xf>
    <xf numFmtId="0" fontId="8" fillId="0" borderId="123" xfId="62" applyFont="1" applyFill="1" applyBorder="1" applyAlignment="1">
      <alignment horizontal="center" vertical="center" shrinkToFit="1"/>
      <protection/>
    </xf>
    <xf numFmtId="0" fontId="8" fillId="0" borderId="134" xfId="62" applyFont="1" applyFill="1" applyBorder="1" applyAlignment="1">
      <alignment horizontal="center" vertical="center" shrinkToFit="1"/>
      <protection/>
    </xf>
    <xf numFmtId="0" fontId="21" fillId="0" borderId="27" xfId="62" applyFont="1" applyFill="1" applyBorder="1" applyAlignment="1">
      <alignment horizontal="center" vertical="center" shrinkToFit="1"/>
      <protection/>
    </xf>
    <xf numFmtId="0" fontId="21" fillId="0" borderId="90" xfId="62" applyFont="1" applyFill="1" applyBorder="1" applyAlignment="1">
      <alignment horizontal="center" vertical="center" shrinkToFit="1"/>
      <protection/>
    </xf>
    <xf numFmtId="0" fontId="21" fillId="0" borderId="59" xfId="62" applyFont="1" applyFill="1" applyBorder="1" applyAlignment="1">
      <alignment horizontal="center" vertical="center" shrinkToFit="1"/>
      <protection/>
    </xf>
    <xf numFmtId="0" fontId="21" fillId="0" borderId="84" xfId="62" applyFont="1" applyFill="1" applyBorder="1" applyAlignment="1">
      <alignment horizontal="center" vertical="center" shrinkToFit="1"/>
      <protection/>
    </xf>
    <xf numFmtId="0" fontId="8" fillId="0" borderId="61" xfId="62" applyFont="1" applyFill="1" applyBorder="1" applyAlignment="1">
      <alignment horizontal="center" vertical="center" shrinkToFit="1"/>
      <protection/>
    </xf>
    <xf numFmtId="0" fontId="8" fillId="0" borderId="16" xfId="62" applyFont="1" applyFill="1" applyBorder="1" applyAlignment="1">
      <alignment horizontal="center" vertical="center" shrinkToFit="1"/>
      <protection/>
    </xf>
    <xf numFmtId="0" fontId="8" fillId="0" borderId="43" xfId="62" applyFont="1" applyFill="1" applyBorder="1" applyAlignment="1">
      <alignment horizontal="center" vertical="center" shrinkToFit="1"/>
      <protection/>
    </xf>
    <xf numFmtId="0" fontId="8" fillId="0" borderId="17" xfId="62" applyFont="1" applyFill="1" applyBorder="1" applyAlignment="1">
      <alignment horizontal="center" vertical="center" shrinkToFit="1"/>
      <protection/>
    </xf>
    <xf numFmtId="0" fontId="8" fillId="0" borderId="46" xfId="62" applyFont="1" applyFill="1" applyBorder="1" applyAlignment="1">
      <alignment horizontal="center" vertical="center" shrinkToFit="1"/>
      <protection/>
    </xf>
    <xf numFmtId="0" fontId="8" fillId="0" borderId="64" xfId="62" applyFont="1" applyFill="1" applyBorder="1" applyAlignment="1">
      <alignment horizontal="center" vertical="center" shrinkToFit="1"/>
      <protection/>
    </xf>
    <xf numFmtId="0" fontId="8" fillId="0" borderId="26" xfId="62" applyFont="1" applyFill="1" applyBorder="1" applyAlignment="1">
      <alignment horizontal="center" vertical="center" shrinkToFit="1"/>
      <protection/>
    </xf>
    <xf numFmtId="0" fontId="4" fillId="0" borderId="135" xfId="62" applyFont="1" applyFill="1" applyBorder="1" applyAlignment="1">
      <alignment horizontal="distributed" vertical="center"/>
      <protection/>
    </xf>
    <xf numFmtId="0" fontId="4" fillId="0" borderId="127" xfId="62" applyFont="1" applyFill="1" applyBorder="1" applyAlignment="1">
      <alignment horizontal="distributed" vertical="center"/>
      <protection/>
    </xf>
    <xf numFmtId="0" fontId="4" fillId="0" borderId="12" xfId="62" applyFont="1" applyFill="1" applyBorder="1" applyAlignment="1">
      <alignment horizontal="distributed" vertical="center"/>
      <protection/>
    </xf>
    <xf numFmtId="0" fontId="4" fillId="0" borderId="69" xfId="62" applyFont="1" applyFill="1" applyBorder="1" applyAlignment="1">
      <alignment horizontal="center" vertical="center"/>
      <protection/>
    </xf>
    <xf numFmtId="0" fontId="4" fillId="0" borderId="67" xfId="62" applyFont="1" applyFill="1" applyBorder="1" applyAlignment="1">
      <alignment horizontal="center" vertical="center"/>
      <protection/>
    </xf>
    <xf numFmtId="0" fontId="4" fillId="0" borderId="135" xfId="62" applyFont="1" applyFill="1" applyBorder="1" applyAlignment="1">
      <alignment horizontal="center" vertical="center"/>
      <protection/>
    </xf>
    <xf numFmtId="0" fontId="4" fillId="0" borderId="127" xfId="62" applyFont="1" applyFill="1" applyBorder="1" applyAlignment="1">
      <alignment horizontal="center" vertical="center"/>
      <protection/>
    </xf>
    <xf numFmtId="0" fontId="4" fillId="0" borderId="43" xfId="62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17" xfId="62" applyFont="1" applyFill="1" applyBorder="1" applyAlignment="1">
      <alignment horizontal="left" vertical="center"/>
      <protection/>
    </xf>
    <xf numFmtId="0" fontId="4" fillId="0" borderId="43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95" xfId="62" applyFont="1" applyFill="1" applyBorder="1" applyAlignment="1">
      <alignment horizontal="left" vertical="center"/>
      <protection/>
    </xf>
    <xf numFmtId="0" fontId="4" fillId="0" borderId="11" xfId="62" applyFont="1" applyFill="1" applyBorder="1" applyAlignment="1">
      <alignment horizontal="left" vertical="center"/>
      <protection/>
    </xf>
    <xf numFmtId="0" fontId="4" fillId="0" borderId="18" xfId="62" applyFont="1" applyFill="1" applyBorder="1" applyAlignment="1">
      <alignment horizontal="left" vertical="center"/>
      <protection/>
    </xf>
    <xf numFmtId="0" fontId="8" fillId="0" borderId="95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4" fillId="0" borderId="95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right"/>
      <protection/>
    </xf>
    <xf numFmtId="3" fontId="27" fillId="0" borderId="136" xfId="63" applyNumberFormat="1" applyFont="1" applyFill="1" applyBorder="1" applyAlignment="1">
      <alignment horizontal="center" vertical="center" shrinkToFit="1"/>
      <protection/>
    </xf>
    <xf numFmtId="0" fontId="14" fillId="0" borderId="10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14" fillId="0" borderId="14" xfId="61" applyFont="1" applyFill="1" applyBorder="1" applyAlignment="1">
      <alignment horizontal="center" vertical="center"/>
      <protection/>
    </xf>
    <xf numFmtId="0" fontId="14" fillId="0" borderId="113" xfId="61" applyFont="1" applyFill="1" applyBorder="1" applyAlignment="1">
      <alignment horizontal="center"/>
      <protection/>
    </xf>
    <xf numFmtId="0" fontId="14" fillId="0" borderId="134" xfId="61" applyFont="1" applyFill="1" applyBorder="1" applyAlignment="1">
      <alignment horizontal="center"/>
      <protection/>
    </xf>
    <xf numFmtId="0" fontId="14" fillId="0" borderId="123" xfId="61" applyFont="1" applyFill="1" applyBorder="1" applyAlignment="1">
      <alignment horizontal="center"/>
      <protection/>
    </xf>
    <xf numFmtId="0" fontId="14" fillId="0" borderId="105" xfId="61" applyFont="1" applyFill="1" applyBorder="1" applyAlignment="1">
      <alignment horizontal="center" vertical="center"/>
      <protection/>
    </xf>
    <xf numFmtId="0" fontId="14" fillId="0" borderId="84" xfId="61" applyFont="1" applyFill="1" applyBorder="1" applyAlignment="1">
      <alignment horizontal="center" vertical="center"/>
      <protection/>
    </xf>
    <xf numFmtId="0" fontId="14" fillId="0" borderId="27" xfId="61" applyFont="1" applyFill="1" applyBorder="1" applyAlignment="1">
      <alignment horizontal="center"/>
      <protection/>
    </xf>
    <xf numFmtId="0" fontId="14" fillId="0" borderId="23" xfId="61" applyFont="1" applyFill="1" applyBorder="1">
      <alignment/>
      <protection/>
    </xf>
    <xf numFmtId="0" fontId="14" fillId="0" borderId="23" xfId="61" applyFont="1" applyFill="1" applyBorder="1" applyAlignment="1">
      <alignment horizontal="center"/>
      <protection/>
    </xf>
    <xf numFmtId="0" fontId="16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4" fillId="0" borderId="90" xfId="61" applyFont="1" applyFill="1" applyBorder="1" applyAlignment="1">
      <alignment horizontal="center" vertical="center"/>
      <protection/>
    </xf>
    <xf numFmtId="0" fontId="14" fillId="0" borderId="27" xfId="61" applyFont="1" applyFill="1" applyBorder="1" applyAlignment="1">
      <alignment horizontal="center" vertical="center"/>
      <protection/>
    </xf>
    <xf numFmtId="0" fontId="14" fillId="0" borderId="59" xfId="61" applyFont="1" applyFill="1" applyBorder="1" applyAlignment="1">
      <alignment horizontal="center" vertical="center"/>
      <protection/>
    </xf>
    <xf numFmtId="0" fontId="14" fillId="0" borderId="137" xfId="61" applyFont="1" applyFill="1" applyBorder="1" applyAlignment="1">
      <alignment horizontal="center" vertical="center"/>
      <protection/>
    </xf>
    <xf numFmtId="0" fontId="14" fillId="0" borderId="22" xfId="61" applyFont="1" applyFill="1" applyBorder="1" applyAlignment="1">
      <alignment horizontal="center" vertical="center"/>
      <protection/>
    </xf>
    <xf numFmtId="0" fontId="14" fillId="0" borderId="23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0" xfId="61" applyFont="1" applyFill="1" applyAlignment="1">
      <alignment horizontal="left" vertical="center" shrinkToFit="1"/>
      <protection/>
    </xf>
    <xf numFmtId="0" fontId="14" fillId="0" borderId="0" xfId="61" applyFont="1" applyFill="1" applyAlignment="1">
      <alignment horizontal="left" vertical="center"/>
      <protection/>
    </xf>
    <xf numFmtId="0" fontId="14" fillId="0" borderId="138" xfId="61" applyFont="1" applyFill="1" applyBorder="1" applyAlignment="1">
      <alignment horizontal="center" vertical="center"/>
      <protection/>
    </xf>
    <xf numFmtId="0" fontId="14" fillId="0" borderId="74" xfId="61" applyFont="1" applyFill="1" applyBorder="1" applyAlignment="1">
      <alignment horizontal="center" vertical="center"/>
      <protection/>
    </xf>
    <xf numFmtId="0" fontId="16" fillId="0" borderId="0" xfId="61" applyFont="1" applyFill="1" applyAlignment="1">
      <alignment horizontal="right" vertical="center"/>
      <protection/>
    </xf>
    <xf numFmtId="0" fontId="16" fillId="0" borderId="25" xfId="61" applyFont="1" applyFill="1" applyBorder="1" applyAlignment="1">
      <alignment horizontal="right" vertical="center"/>
      <protection/>
    </xf>
    <xf numFmtId="0" fontId="14" fillId="0" borderId="41" xfId="61" applyFont="1" applyFill="1" applyBorder="1" applyAlignment="1">
      <alignment horizontal="center" vertical="center"/>
      <protection/>
    </xf>
    <xf numFmtId="0" fontId="14" fillId="0" borderId="91" xfId="61" applyFont="1" applyFill="1" applyBorder="1" applyAlignment="1">
      <alignment horizontal="center" vertical="center"/>
      <protection/>
    </xf>
    <xf numFmtId="0" fontId="14" fillId="0" borderId="132" xfId="61" applyFont="1" applyFill="1" applyBorder="1" applyAlignment="1">
      <alignment horizontal="center" vertical="center"/>
      <protection/>
    </xf>
    <xf numFmtId="0" fontId="14" fillId="0" borderId="139" xfId="61" applyFont="1" applyFill="1" applyBorder="1" applyAlignment="1">
      <alignment horizontal="center" vertical="center"/>
      <protection/>
    </xf>
    <xf numFmtId="0" fontId="14" fillId="0" borderId="92" xfId="61" applyFont="1" applyFill="1" applyBorder="1" applyAlignment="1">
      <alignment horizontal="distributed"/>
      <protection/>
    </xf>
    <xf numFmtId="0" fontId="14" fillId="0" borderId="34" xfId="61" applyFont="1" applyFill="1" applyBorder="1" applyAlignment="1">
      <alignment/>
      <protection/>
    </xf>
    <xf numFmtId="0" fontId="14" fillId="0" borderId="21" xfId="61" applyFont="1" applyFill="1" applyBorder="1" applyAlignment="1">
      <alignment vertical="center" wrapText="1"/>
      <protection/>
    </xf>
    <xf numFmtId="0" fontId="14" fillId="0" borderId="41" xfId="61" applyFont="1" applyFill="1" applyBorder="1" applyAlignment="1">
      <alignment vertical="center"/>
      <protection/>
    </xf>
    <xf numFmtId="0" fontId="14" fillId="0" borderId="111" xfId="61" applyFont="1" applyFill="1" applyBorder="1" applyAlignment="1">
      <alignment horizontal="center" vertical="center"/>
      <protection/>
    </xf>
    <xf numFmtId="0" fontId="14" fillId="0" borderId="135" xfId="61" applyFont="1" applyFill="1" applyBorder="1" applyAlignment="1">
      <alignment horizontal="center"/>
      <protection/>
    </xf>
    <xf numFmtId="0" fontId="14" fillId="0" borderId="127" xfId="61" applyFont="1" applyFill="1" applyBorder="1" applyAlignment="1">
      <alignment horizontal="center"/>
      <protection/>
    </xf>
    <xf numFmtId="0" fontId="14" fillId="0" borderId="46" xfId="61" applyFont="1" applyFill="1" applyBorder="1" applyAlignment="1">
      <alignment horizontal="center"/>
      <protection/>
    </xf>
    <xf numFmtId="0" fontId="14" fillId="0" borderId="0" xfId="61" applyFont="1" applyFill="1" applyBorder="1" applyAlignment="1">
      <alignment horizontal="center"/>
      <protection/>
    </xf>
    <xf numFmtId="0" fontId="14" fillId="0" borderId="0" xfId="61" applyFont="1" applyFill="1" applyBorder="1">
      <alignment/>
      <protection/>
    </xf>
    <xf numFmtId="3" fontId="14" fillId="0" borderId="19" xfId="61" applyNumberFormat="1" applyFont="1" applyFill="1" applyBorder="1">
      <alignment/>
      <protection/>
    </xf>
    <xf numFmtId="0" fontId="14" fillId="0" borderId="21" xfId="61" applyFont="1" applyFill="1" applyBorder="1">
      <alignment/>
      <protection/>
    </xf>
    <xf numFmtId="3" fontId="14" fillId="0" borderId="21" xfId="61" applyNumberFormat="1" applyFont="1" applyFill="1" applyBorder="1">
      <alignment/>
      <protection/>
    </xf>
    <xf numFmtId="3" fontId="14" fillId="0" borderId="0" xfId="61" applyNumberFormat="1" applyFont="1" applyFill="1" applyBorder="1">
      <alignment/>
      <protection/>
    </xf>
    <xf numFmtId="0" fontId="14" fillId="0" borderId="17" xfId="61" applyFont="1" applyFill="1" applyBorder="1" applyAlignment="1">
      <alignment horizontal="center"/>
      <protection/>
    </xf>
    <xf numFmtId="3" fontId="14" fillId="0" borderId="55" xfId="61" applyNumberFormat="1" applyFont="1" applyFill="1" applyBorder="1">
      <alignment/>
      <protection/>
    </xf>
    <xf numFmtId="0" fontId="14" fillId="0" borderId="52" xfId="61" applyFont="1" applyFill="1" applyBorder="1">
      <alignment/>
      <protection/>
    </xf>
    <xf numFmtId="3" fontId="14" fillId="0" borderId="52" xfId="61" applyNumberFormat="1" applyFont="1" applyFill="1" applyBorder="1">
      <alignment/>
      <protection/>
    </xf>
    <xf numFmtId="3" fontId="14" fillId="0" borderId="45" xfId="61" applyNumberFormat="1" applyFont="1" applyFill="1" applyBorder="1">
      <alignment/>
      <protection/>
    </xf>
    <xf numFmtId="0" fontId="14" fillId="0" borderId="45" xfId="61" applyFont="1" applyFill="1" applyBorder="1">
      <alignment/>
      <protection/>
    </xf>
    <xf numFmtId="3" fontId="14" fillId="0" borderId="57" xfId="61" applyNumberFormat="1" applyFont="1" applyFill="1" applyBorder="1">
      <alignment/>
      <protection/>
    </xf>
    <xf numFmtId="0" fontId="14" fillId="0" borderId="57" xfId="61" applyFont="1" applyFill="1" applyBorder="1">
      <alignment/>
      <protection/>
    </xf>
    <xf numFmtId="0" fontId="2" fillId="0" borderId="89" xfId="63" applyFont="1" applyFill="1" applyBorder="1" applyAlignment="1">
      <alignment horizontal="center"/>
      <protection/>
    </xf>
    <xf numFmtId="0" fontId="25" fillId="0" borderId="140" xfId="63" applyFill="1" applyBorder="1">
      <alignment/>
      <protection/>
    </xf>
    <xf numFmtId="0" fontId="2" fillId="0" borderId="141" xfId="63" applyFont="1" applyFill="1" applyBorder="1" applyAlignment="1">
      <alignment horizontal="center"/>
      <protection/>
    </xf>
    <xf numFmtId="0" fontId="25" fillId="0" borderId="141" xfId="63" applyFill="1" applyBorder="1">
      <alignment/>
      <protection/>
    </xf>
    <xf numFmtId="0" fontId="35" fillId="0" borderId="25" xfId="63" applyFont="1" applyFill="1" applyBorder="1" applyAlignment="1">
      <alignment horizontal="left"/>
      <protection/>
    </xf>
    <xf numFmtId="0" fontId="2" fillId="0" borderId="23" xfId="63" applyFont="1" applyFill="1" applyBorder="1" applyAlignment="1">
      <alignment horizontal="center"/>
      <protection/>
    </xf>
    <xf numFmtId="0" fontId="25" fillId="0" borderId="23" xfId="63" applyFill="1" applyBorder="1">
      <alignment/>
      <protection/>
    </xf>
    <xf numFmtId="0" fontId="2" fillId="0" borderId="88" xfId="63" applyFont="1" applyFill="1" applyBorder="1" applyAlignment="1">
      <alignment horizontal="center"/>
      <protection/>
    </xf>
    <xf numFmtId="0" fontId="25" fillId="0" borderId="142" xfId="63" applyFill="1" applyBorder="1" applyAlignment="1">
      <alignment horizontal="distributed"/>
      <protection/>
    </xf>
    <xf numFmtId="0" fontId="2" fillId="0" borderId="0" xfId="63" applyFont="1" applyFill="1" applyBorder="1" applyAlignment="1">
      <alignment horizontal="center"/>
      <protection/>
    </xf>
    <xf numFmtId="0" fontId="25" fillId="0" borderId="17" xfId="63" applyFill="1" applyBorder="1">
      <alignment/>
      <protection/>
    </xf>
    <xf numFmtId="0" fontId="25" fillId="0" borderId="143" xfId="63" applyFill="1" applyBorder="1">
      <alignment/>
      <protection/>
    </xf>
    <xf numFmtId="0" fontId="2" fillId="0" borderId="33" xfId="63" applyFont="1" applyFill="1" applyBorder="1" applyAlignment="1">
      <alignment horizontal="center" vertical="center" wrapText="1"/>
      <protection/>
    </xf>
    <xf numFmtId="0" fontId="25" fillId="0" borderId="33" xfId="63" applyFill="1" applyBorder="1" applyAlignment="1">
      <alignment horizontal="center"/>
      <protection/>
    </xf>
    <xf numFmtId="0" fontId="25" fillId="0" borderId="84" xfId="63" applyFill="1" applyBorder="1" applyAlignment="1">
      <alignment horizontal="center"/>
      <protection/>
    </xf>
    <xf numFmtId="0" fontId="2" fillId="0" borderId="21" xfId="63" applyFont="1" applyFill="1" applyBorder="1" applyAlignment="1">
      <alignment horizontal="center"/>
      <protection/>
    </xf>
    <xf numFmtId="0" fontId="25" fillId="0" borderId="36" xfId="63" applyFill="1" applyBorder="1">
      <alignment/>
      <protection/>
    </xf>
    <xf numFmtId="0" fontId="2" fillId="0" borderId="38" xfId="63" applyFont="1" applyFill="1" applyBorder="1" applyAlignment="1">
      <alignment horizontal="center"/>
      <protection/>
    </xf>
    <xf numFmtId="0" fontId="25" fillId="0" borderId="144" xfId="63" applyFill="1" applyBorder="1">
      <alignment/>
      <protection/>
    </xf>
    <xf numFmtId="0" fontId="2" fillId="0" borderId="11" xfId="63" applyFont="1" applyFill="1" applyBorder="1" applyAlignment="1">
      <alignment horizontal="center"/>
      <protection/>
    </xf>
    <xf numFmtId="0" fontId="25" fillId="0" borderId="18" xfId="63" applyFill="1" applyBorder="1">
      <alignment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/>
      <protection/>
    </xf>
    <xf numFmtId="3" fontId="4" fillId="0" borderId="43" xfId="67" applyNumberFormat="1" applyFont="1" applyFill="1" applyBorder="1" applyAlignment="1">
      <alignment horizontal="right" vertical="center"/>
      <protection/>
    </xf>
    <xf numFmtId="181" fontId="4" fillId="0" borderId="0" xfId="64" applyNumberFormat="1" applyFont="1" applyFill="1" applyBorder="1" applyAlignment="1">
      <alignment horizontal="right" vertical="center"/>
      <protection/>
    </xf>
    <xf numFmtId="3" fontId="4" fillId="0" borderId="43" xfId="64" applyNumberFormat="1" applyFont="1" applyFill="1" applyBorder="1" applyAlignment="1">
      <alignment horizontal="right" vertical="center"/>
      <protection/>
    </xf>
    <xf numFmtId="0" fontId="4" fillId="0" borderId="145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123" xfId="64" applyFont="1" applyFill="1" applyBorder="1" applyAlignment="1">
      <alignment horizontal="center" vertical="center"/>
      <protection/>
    </xf>
    <xf numFmtId="0" fontId="4" fillId="0" borderId="134" xfId="64" applyFont="1" applyFill="1" applyBorder="1" applyAlignment="1">
      <alignment horizontal="center" vertical="center"/>
      <protection/>
    </xf>
    <xf numFmtId="0" fontId="4" fillId="0" borderId="113" xfId="64" applyFont="1" applyFill="1" applyBorder="1" applyAlignment="1">
      <alignment horizontal="center" vertical="center"/>
      <protection/>
    </xf>
    <xf numFmtId="0" fontId="4" fillId="0" borderId="146" xfId="64" applyFont="1" applyFill="1" applyBorder="1" applyAlignment="1">
      <alignment horizontal="center" vertical="center"/>
      <protection/>
    </xf>
    <xf numFmtId="0" fontId="4" fillId="0" borderId="22" xfId="64" applyFont="1" applyFill="1" applyBorder="1" applyAlignment="1">
      <alignment horizontal="center" vertical="center"/>
      <protection/>
    </xf>
    <xf numFmtId="0" fontId="4" fillId="0" borderId="146" xfId="64" applyFont="1" applyFill="1" applyBorder="1" applyAlignment="1">
      <alignment horizontal="center" vertical="center" shrinkToFit="1"/>
      <protection/>
    </xf>
    <xf numFmtId="0" fontId="4" fillId="0" borderId="22" xfId="64" applyFont="1" applyFill="1" applyBorder="1" applyAlignment="1">
      <alignment horizontal="center" vertical="center" shrinkToFit="1"/>
      <protection/>
    </xf>
    <xf numFmtId="0" fontId="4" fillId="0" borderId="21" xfId="64" applyFont="1" applyFill="1" applyBorder="1" applyAlignment="1">
      <alignment horizontal="center" vertical="center" shrinkToFit="1"/>
      <protection/>
    </xf>
    <xf numFmtId="0" fontId="4" fillId="0" borderId="14" xfId="64" applyFont="1" applyFill="1" applyBorder="1" applyAlignment="1">
      <alignment horizontal="center" vertical="center" shrinkToFit="1"/>
      <protection/>
    </xf>
    <xf numFmtId="0" fontId="4" fillId="0" borderId="27" xfId="67" applyFont="1" applyFill="1" applyBorder="1" applyAlignment="1">
      <alignment horizontal="center" vertical="center"/>
      <protection/>
    </xf>
    <xf numFmtId="0" fontId="4" fillId="0" borderId="23" xfId="67" applyFont="1" applyFill="1" applyBorder="1" applyAlignment="1">
      <alignment horizontal="center" vertical="center"/>
      <protection/>
    </xf>
    <xf numFmtId="0" fontId="4" fillId="0" borderId="147" xfId="67" applyFont="1" applyFill="1" applyBorder="1" applyAlignment="1">
      <alignment horizontal="center" vertical="center"/>
      <protection/>
    </xf>
    <xf numFmtId="0" fontId="4" fillId="0" borderId="148" xfId="67" applyFont="1" applyFill="1" applyBorder="1" applyAlignment="1">
      <alignment horizontal="center" vertical="center"/>
      <protection/>
    </xf>
    <xf numFmtId="0" fontId="4" fillId="0" borderId="149" xfId="67" applyFont="1" applyFill="1" applyBorder="1" applyAlignment="1">
      <alignment horizontal="center" vertical="center"/>
      <protection/>
    </xf>
    <xf numFmtId="0" fontId="4" fillId="0" borderId="70" xfId="67" applyFont="1" applyFill="1" applyBorder="1" applyAlignment="1">
      <alignment horizontal="center" vertical="center"/>
      <protection/>
    </xf>
    <xf numFmtId="0" fontId="4" fillId="0" borderId="71" xfId="67" applyFont="1" applyFill="1" applyBorder="1" applyAlignment="1">
      <alignment horizontal="center" vertical="center"/>
      <protection/>
    </xf>
    <xf numFmtId="0" fontId="4" fillId="0" borderId="25" xfId="64" applyFont="1" applyFill="1" applyBorder="1" applyAlignment="1">
      <alignment vertical="center"/>
      <protection/>
    </xf>
    <xf numFmtId="0" fontId="4" fillId="0" borderId="25" xfId="67" applyFont="1" applyFill="1" applyBorder="1" applyAlignment="1">
      <alignment vertical="center"/>
      <protection/>
    </xf>
    <xf numFmtId="0" fontId="4" fillId="0" borderId="14" xfId="67" applyFont="1" applyFill="1" applyBorder="1" applyAlignment="1">
      <alignment horizontal="center" vertical="center"/>
      <protection/>
    </xf>
    <xf numFmtId="0" fontId="4" fillId="0" borderId="124" xfId="67" applyFont="1" applyFill="1" applyBorder="1" applyAlignment="1">
      <alignment horizontal="center" vertical="center"/>
      <protection/>
    </xf>
    <xf numFmtId="0" fontId="4" fillId="0" borderId="143" xfId="67" applyFont="1" applyFill="1" applyBorder="1" applyAlignment="1">
      <alignment horizontal="center" vertical="center"/>
      <protection/>
    </xf>
    <xf numFmtId="0" fontId="4" fillId="0" borderId="141" xfId="67" applyFont="1" applyFill="1" applyBorder="1" applyAlignment="1">
      <alignment horizontal="center" vertical="center"/>
      <protection/>
    </xf>
    <xf numFmtId="0" fontId="4" fillId="0" borderId="105" xfId="67" applyFont="1" applyFill="1" applyBorder="1" applyAlignment="1">
      <alignment horizontal="center" vertical="center" wrapText="1"/>
      <protection/>
    </xf>
    <xf numFmtId="0" fontId="4" fillId="0" borderId="33" xfId="67" applyFont="1" applyFill="1" applyBorder="1" applyAlignment="1">
      <alignment horizontal="center" vertical="center"/>
      <protection/>
    </xf>
    <xf numFmtId="0" fontId="4" fillId="0" borderId="84" xfId="67" applyFont="1" applyFill="1" applyBorder="1" applyAlignment="1">
      <alignment horizontal="center" vertical="center"/>
      <protection/>
    </xf>
    <xf numFmtId="0" fontId="4" fillId="0" borderId="150" xfId="67" applyFont="1" applyFill="1" applyBorder="1" applyAlignment="1">
      <alignment horizontal="center" vertical="center"/>
      <protection/>
    </xf>
    <xf numFmtId="0" fontId="4" fillId="0" borderId="151" xfId="67" applyFont="1" applyFill="1" applyBorder="1" applyAlignment="1">
      <alignment horizontal="center" vertical="center"/>
      <protection/>
    </xf>
    <xf numFmtId="0" fontId="14" fillId="0" borderId="0" xfId="61" applyFont="1" applyFill="1" applyAlignment="1">
      <alignment horizontal="right"/>
      <protection/>
    </xf>
    <xf numFmtId="0" fontId="14" fillId="0" borderId="33" xfId="61" applyFont="1" applyFill="1" applyBorder="1" applyAlignment="1">
      <alignment horizontal="right"/>
      <protection/>
    </xf>
    <xf numFmtId="0" fontId="14" fillId="0" borderId="52" xfId="61" applyFont="1" applyFill="1" applyBorder="1" applyAlignment="1">
      <alignment horizontal="center"/>
      <protection/>
    </xf>
    <xf numFmtId="0" fontId="14" fillId="0" borderId="152" xfId="61" applyFont="1" applyFill="1" applyBorder="1" applyAlignment="1">
      <alignment horizontal="center"/>
      <protection/>
    </xf>
    <xf numFmtId="0" fontId="14" fillId="0" borderId="113" xfId="61" applyFont="1" applyFill="1" applyBorder="1" applyAlignment="1">
      <alignment horizontal="center" vertical="center"/>
      <protection/>
    </xf>
    <xf numFmtId="0" fontId="14" fillId="0" borderId="123" xfId="61" applyFont="1" applyFill="1" applyBorder="1" applyAlignment="1">
      <alignment horizontal="center" vertical="center"/>
      <protection/>
    </xf>
    <xf numFmtId="0" fontId="4" fillId="0" borderId="0" xfId="65" applyFont="1" applyFill="1" applyAlignment="1">
      <alignment horizontal="left" vertical="center"/>
      <protection/>
    </xf>
    <xf numFmtId="0" fontId="4" fillId="0" borderId="33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7" fillId="0" borderId="33" xfId="65" applyFont="1" applyFill="1" applyBorder="1" applyAlignment="1">
      <alignment horizontal="left" vertical="center"/>
      <protection/>
    </xf>
    <xf numFmtId="0" fontId="4" fillId="0" borderId="102" xfId="65" applyFont="1" applyFill="1" applyBorder="1" applyAlignment="1">
      <alignment horizontal="center" vertical="center"/>
      <protection/>
    </xf>
    <xf numFmtId="0" fontId="4" fillId="0" borderId="153" xfId="65" applyFont="1" applyFill="1" applyBorder="1" applyAlignment="1">
      <alignment horizontal="center" vertical="center"/>
      <protection/>
    </xf>
    <xf numFmtId="0" fontId="4" fillId="0" borderId="25" xfId="65" applyFont="1" applyFill="1" applyBorder="1" applyAlignment="1">
      <alignment horizontal="center" vertical="center"/>
      <protection/>
    </xf>
    <xf numFmtId="0" fontId="4" fillId="0" borderId="66" xfId="65" applyFont="1" applyFill="1" applyBorder="1" applyAlignment="1">
      <alignment horizontal="center" vertical="center"/>
      <protection/>
    </xf>
    <xf numFmtId="0" fontId="4" fillId="0" borderId="21" xfId="65" applyFont="1" applyFill="1" applyBorder="1" applyAlignment="1">
      <alignment horizontal="left" vertical="center"/>
      <protection/>
    </xf>
    <xf numFmtId="0" fontId="4" fillId="0" borderId="34" xfId="65" applyFont="1" applyFill="1" applyBorder="1" applyAlignment="1">
      <alignment horizontal="left" vertical="center"/>
      <protection/>
    </xf>
    <xf numFmtId="0" fontId="4" fillId="0" borderId="100" xfId="65" applyFont="1" applyFill="1" applyBorder="1" applyAlignment="1">
      <alignment horizontal="distributed" vertical="center" wrapText="1"/>
      <protection/>
    </xf>
    <xf numFmtId="0" fontId="4" fillId="0" borderId="154" xfId="65" applyFont="1" applyFill="1" applyBorder="1" applyAlignment="1">
      <alignment horizontal="distributed" vertical="center" wrapText="1"/>
      <protection/>
    </xf>
    <xf numFmtId="0" fontId="7" fillId="0" borderId="0" xfId="65" applyFont="1" applyFill="1" applyAlignment="1">
      <alignment horizontal="right"/>
      <protection/>
    </xf>
    <xf numFmtId="0" fontId="7" fillId="0" borderId="25" xfId="65" applyFont="1" applyFill="1" applyBorder="1" applyAlignment="1">
      <alignment horizontal="right"/>
      <protection/>
    </xf>
    <xf numFmtId="0" fontId="14" fillId="0" borderId="113" xfId="65" applyFont="1" applyFill="1" applyBorder="1" applyAlignment="1">
      <alignment horizontal="center" vertical="center"/>
      <protection/>
    </xf>
    <xf numFmtId="0" fontId="14" fillId="0" borderId="123" xfId="65" applyFont="1" applyFill="1" applyBorder="1" applyAlignment="1">
      <alignment horizontal="center" vertical="center"/>
      <protection/>
    </xf>
    <xf numFmtId="0" fontId="4" fillId="0" borderId="33" xfId="65" applyFont="1" applyFill="1" applyBorder="1" applyAlignment="1">
      <alignment horizontal="center" vertical="center"/>
      <protection/>
    </xf>
    <xf numFmtId="0" fontId="4" fillId="0" borderId="91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distributed" vertical="center"/>
      <protection/>
    </xf>
    <xf numFmtId="0" fontId="4" fillId="0" borderId="33" xfId="65" applyFont="1" applyFill="1" applyBorder="1" applyAlignment="1">
      <alignment horizontal="distributed" vertical="center"/>
      <protection/>
    </xf>
    <xf numFmtId="0" fontId="4" fillId="0" borderId="94" xfId="65" applyFont="1" applyFill="1" applyBorder="1" applyAlignment="1">
      <alignment horizontal="distributed" vertical="center"/>
      <protection/>
    </xf>
    <xf numFmtId="0" fontId="4" fillId="0" borderId="155" xfId="65" applyFont="1" applyFill="1" applyBorder="1" applyAlignment="1">
      <alignment horizontal="distributed" vertical="center"/>
      <protection/>
    </xf>
    <xf numFmtId="0" fontId="4" fillId="0" borderId="25" xfId="65" applyFont="1" applyFill="1" applyBorder="1" applyAlignment="1">
      <alignment horizontal="distributed" vertical="center"/>
      <protection/>
    </xf>
    <xf numFmtId="0" fontId="4" fillId="0" borderId="66" xfId="65" applyFont="1" applyFill="1" applyBorder="1" applyAlignment="1">
      <alignment horizontal="distributed" vertical="center"/>
      <protection/>
    </xf>
    <xf numFmtId="0" fontId="8" fillId="0" borderId="0" xfId="65" applyFont="1" applyFill="1" applyAlignment="1">
      <alignment horizontal="right"/>
      <protection/>
    </xf>
    <xf numFmtId="0" fontId="8" fillId="0" borderId="25" xfId="65" applyFont="1" applyFill="1" applyBorder="1" applyAlignment="1">
      <alignment horizontal="right"/>
      <protection/>
    </xf>
    <xf numFmtId="0" fontId="4" fillId="0" borderId="49" xfId="65" applyFont="1" applyFill="1" applyBorder="1" applyAlignment="1">
      <alignment horizontal="distributed" vertical="center"/>
      <protection/>
    </xf>
    <xf numFmtId="0" fontId="4" fillId="0" borderId="156" xfId="65" applyFont="1" applyFill="1" applyBorder="1" applyAlignment="1">
      <alignment horizontal="distributed" vertical="center"/>
      <protection/>
    </xf>
    <xf numFmtId="0" fontId="14" fillId="0" borderId="133" xfId="61" applyFont="1" applyFill="1" applyBorder="1" applyAlignment="1">
      <alignment horizontal="center" vertical="center"/>
      <protection/>
    </xf>
    <xf numFmtId="0" fontId="14" fillId="0" borderId="20" xfId="61" applyFont="1" applyFill="1" applyBorder="1" applyAlignment="1">
      <alignment horizontal="center" vertical="center"/>
      <protection/>
    </xf>
    <xf numFmtId="0" fontId="14" fillId="0" borderId="78" xfId="61" applyFont="1" applyFill="1" applyBorder="1" applyAlignment="1">
      <alignment horizontal="center" vertical="center"/>
      <protection/>
    </xf>
    <xf numFmtId="0" fontId="14" fillId="0" borderId="62" xfId="61" applyFont="1" applyFill="1" applyBorder="1" applyAlignment="1">
      <alignment horizontal="center" vertical="center" shrinkToFit="1"/>
      <protection/>
    </xf>
    <xf numFmtId="0" fontId="14" fillId="0" borderId="74" xfId="61" applyFont="1" applyFill="1" applyBorder="1" applyAlignment="1">
      <alignment horizontal="center" vertical="center" shrinkToFit="1"/>
      <protection/>
    </xf>
    <xf numFmtId="0" fontId="14" fillId="0" borderId="157" xfId="61" applyFont="1" applyFill="1" applyBorder="1" applyAlignment="1">
      <alignment horizontal="center" vertical="center" shrinkToFit="1"/>
      <protection/>
    </xf>
    <xf numFmtId="0" fontId="14" fillId="0" borderId="22" xfId="61" applyFont="1" applyFill="1" applyBorder="1" applyAlignment="1">
      <alignment horizontal="center" vertical="center" shrinkToFit="1"/>
      <protection/>
    </xf>
    <xf numFmtId="0" fontId="14" fillId="0" borderId="92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left" vertical="center"/>
      <protection/>
    </xf>
    <xf numFmtId="186" fontId="14" fillId="0" borderId="113" xfId="61" applyNumberFormat="1" applyFont="1" applyFill="1" applyBorder="1" applyAlignment="1">
      <alignment horizontal="center" vertical="center"/>
      <protection/>
    </xf>
    <xf numFmtId="186" fontId="14" fillId="0" borderId="123" xfId="61" applyNumberFormat="1" applyFont="1" applyFill="1" applyBorder="1" applyAlignment="1">
      <alignment horizontal="center" vertical="center"/>
      <protection/>
    </xf>
    <xf numFmtId="186" fontId="14" fillId="0" borderId="134" xfId="61" applyNumberFormat="1" applyFont="1" applyFill="1" applyBorder="1" applyAlignment="1">
      <alignment horizontal="center" vertical="center"/>
      <protection/>
    </xf>
    <xf numFmtId="0" fontId="14" fillId="0" borderId="134" xfId="61" applyFont="1" applyFill="1" applyBorder="1" applyAlignment="1">
      <alignment horizontal="center" vertical="center"/>
      <protection/>
    </xf>
    <xf numFmtId="0" fontId="4" fillId="0" borderId="106" xfId="65" applyFont="1" applyFill="1" applyBorder="1" applyAlignment="1">
      <alignment horizontal="distributed" vertical="center"/>
      <protection/>
    </xf>
    <xf numFmtId="0" fontId="4" fillId="0" borderId="158" xfId="65" applyFont="1" applyFill="1" applyBorder="1" applyAlignment="1">
      <alignment horizontal="distributed" vertical="center"/>
      <protection/>
    </xf>
    <xf numFmtId="0" fontId="4" fillId="0" borderId="122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right"/>
      <protection/>
    </xf>
    <xf numFmtId="0" fontId="4" fillId="0" borderId="69" xfId="65" applyFont="1" applyFill="1" applyBorder="1" applyAlignment="1">
      <alignment horizontal="center" vertical="center"/>
      <protection/>
    </xf>
    <xf numFmtId="0" fontId="4" fillId="0" borderId="159" xfId="65" applyFont="1" applyFill="1" applyBorder="1" applyAlignment="1">
      <alignment horizontal="center" vertical="center"/>
      <protection/>
    </xf>
    <xf numFmtId="0" fontId="4" fillId="0" borderId="160" xfId="65" applyFont="1" applyFill="1" applyBorder="1" applyAlignment="1">
      <alignment horizontal="distributed" vertical="center"/>
      <protection/>
    </xf>
    <xf numFmtId="0" fontId="2" fillId="0" borderId="111" xfId="61" applyFill="1" applyBorder="1" applyAlignment="1">
      <alignment horizontal="center" vertical="center"/>
      <protection/>
    </xf>
    <xf numFmtId="0" fontId="2" fillId="0" borderId="139" xfId="61" applyFill="1" applyBorder="1" applyAlignment="1">
      <alignment horizontal="center" vertical="center"/>
      <protection/>
    </xf>
    <xf numFmtId="0" fontId="2" fillId="0" borderId="19" xfId="61" applyFill="1" applyBorder="1" applyAlignment="1">
      <alignment horizontal="left" vertical="center" wrapText="1" indent="1"/>
      <protection/>
    </xf>
    <xf numFmtId="0" fontId="2" fillId="0" borderId="35" xfId="61" applyFill="1" applyBorder="1" applyAlignment="1">
      <alignment horizontal="left" vertical="center" wrapText="1" indent="1"/>
      <protection/>
    </xf>
    <xf numFmtId="0" fontId="99" fillId="0" borderId="161" xfId="63" applyFont="1" applyFill="1" applyBorder="1" applyAlignment="1">
      <alignment horizontal="center" vertical="center"/>
      <protection/>
    </xf>
    <xf numFmtId="0" fontId="99" fillId="0" borderId="162" xfId="63" applyFont="1" applyFill="1" applyBorder="1" applyAlignment="1">
      <alignment horizontal="center" vertical="center"/>
      <protection/>
    </xf>
    <xf numFmtId="0" fontId="99" fillId="0" borderId="163" xfId="63" applyFont="1" applyFill="1" applyBorder="1" applyAlignment="1">
      <alignment horizontal="center" vertical="center"/>
      <protection/>
    </xf>
    <xf numFmtId="0" fontId="8" fillId="0" borderId="111" xfId="63" applyFont="1" applyFill="1" applyBorder="1" applyAlignment="1">
      <alignment horizontal="left"/>
      <protection/>
    </xf>
    <xf numFmtId="0" fontId="8" fillId="0" borderId="37" xfId="63" applyFont="1" applyFill="1" applyBorder="1" applyAlignment="1">
      <alignment horizontal="left"/>
      <protection/>
    </xf>
    <xf numFmtId="0" fontId="8" fillId="0" borderId="164" xfId="63" applyFont="1" applyFill="1" applyBorder="1" applyAlignment="1">
      <alignment horizontal="left" vertical="center" wrapText="1"/>
      <protection/>
    </xf>
    <xf numFmtId="0" fontId="8" fillId="0" borderId="165" xfId="63" applyFont="1" applyFill="1" applyBorder="1" applyAlignment="1">
      <alignment horizontal="left" vertical="center" wrapText="1"/>
      <protection/>
    </xf>
    <xf numFmtId="0" fontId="8" fillId="0" borderId="166" xfId="63" applyFont="1" applyFill="1" applyBorder="1" applyAlignment="1">
      <alignment horizontal="left" vertical="center" wrapText="1"/>
      <protection/>
    </xf>
    <xf numFmtId="0" fontId="99" fillId="0" borderId="167" xfId="63" applyFont="1" applyBorder="1" applyAlignment="1">
      <alignment horizontal="center" vertical="center" wrapText="1"/>
      <protection/>
    </xf>
    <xf numFmtId="0" fontId="99" fillId="0" borderId="167" xfId="63" applyFont="1" applyBorder="1" applyAlignment="1">
      <alignment horizontal="center" vertical="center"/>
      <protection/>
    </xf>
    <xf numFmtId="0" fontId="99" fillId="0" borderId="168" xfId="63" applyFont="1" applyBorder="1" applyAlignment="1">
      <alignment horizontal="center" vertical="center"/>
      <protection/>
    </xf>
    <xf numFmtId="0" fontId="8" fillId="0" borderId="37" xfId="63" applyFont="1" applyFill="1" applyBorder="1" applyAlignment="1">
      <alignment horizontal="center" vertical="center"/>
      <protection/>
    </xf>
    <xf numFmtId="0" fontId="21" fillId="0" borderId="37" xfId="63" applyFont="1" applyFill="1" applyBorder="1" applyAlignment="1">
      <alignment vertical="center"/>
      <protection/>
    </xf>
    <xf numFmtId="0" fontId="21" fillId="0" borderId="121" xfId="63" applyFont="1" applyFill="1" applyBorder="1" applyAlignment="1">
      <alignment vertical="center"/>
      <protection/>
    </xf>
    <xf numFmtId="0" fontId="99" fillId="33" borderId="161" xfId="63" applyFont="1" applyFill="1" applyBorder="1" applyAlignment="1">
      <alignment horizontal="center" vertical="center"/>
      <protection/>
    </xf>
    <xf numFmtId="0" fontId="99" fillId="33" borderId="162" xfId="63" applyFont="1" applyFill="1" applyBorder="1" applyAlignment="1">
      <alignment horizontal="center" vertical="center"/>
      <protection/>
    </xf>
    <xf numFmtId="0" fontId="103" fillId="0" borderId="111" xfId="63" applyFont="1" applyBorder="1" applyAlignment="1">
      <alignment horizontal="left"/>
      <protection/>
    </xf>
    <xf numFmtId="0" fontId="103" fillId="0" borderId="37" xfId="63" applyFont="1" applyBorder="1" applyAlignment="1">
      <alignment horizontal="left"/>
      <protection/>
    </xf>
    <xf numFmtId="0" fontId="103" fillId="0" borderId="164" xfId="63" applyFont="1" applyFill="1" applyBorder="1" applyAlignment="1">
      <alignment vertical="center" wrapText="1"/>
      <protection/>
    </xf>
    <xf numFmtId="0" fontId="99" fillId="0" borderId="165" xfId="63" applyFont="1" applyFill="1" applyBorder="1" applyAlignment="1">
      <alignment vertical="center" wrapText="1"/>
      <protection/>
    </xf>
    <xf numFmtId="0" fontId="99" fillId="0" borderId="169" xfId="63" applyFont="1" applyFill="1" applyBorder="1" applyAlignment="1">
      <alignment vertical="center" wrapText="1"/>
      <protection/>
    </xf>
    <xf numFmtId="0" fontId="99" fillId="0" borderId="167" xfId="63" applyFont="1" applyFill="1" applyBorder="1" applyAlignment="1">
      <alignment horizontal="center" vertical="center" wrapText="1"/>
      <protection/>
    </xf>
    <xf numFmtId="0" fontId="99" fillId="0" borderId="167" xfId="63" applyFont="1" applyFill="1" applyBorder="1" applyAlignment="1">
      <alignment horizontal="center" vertical="center"/>
      <protection/>
    </xf>
    <xf numFmtId="0" fontId="103" fillId="0" borderId="37" xfId="63" applyFont="1" applyFill="1" applyBorder="1" applyAlignment="1">
      <alignment horizontal="center" vertical="center"/>
      <protection/>
    </xf>
    <xf numFmtId="0" fontId="99" fillId="0" borderId="37" xfId="63" applyFont="1" applyBorder="1" applyAlignment="1">
      <alignment horizontal="left" vertical="center"/>
      <protection/>
    </xf>
    <xf numFmtId="0" fontId="99" fillId="0" borderId="139" xfId="63" applyFont="1" applyBorder="1" applyAlignment="1">
      <alignment horizontal="left" vertical="center"/>
      <protection/>
    </xf>
    <xf numFmtId="0" fontId="99" fillId="33" borderId="170" xfId="63" applyNumberFormat="1" applyFont="1" applyFill="1" applyBorder="1" applyAlignment="1">
      <alignment horizontal="center" vertical="center"/>
      <protection/>
    </xf>
    <xf numFmtId="0" fontId="99" fillId="33" borderId="162" xfId="63" applyNumberFormat="1" applyFont="1" applyFill="1" applyBorder="1" applyAlignment="1">
      <alignment horizontal="center" vertical="center"/>
      <protection/>
    </xf>
    <xf numFmtId="0" fontId="99" fillId="33" borderId="171" xfId="63" applyNumberFormat="1" applyFont="1" applyFill="1" applyBorder="1" applyAlignment="1">
      <alignment horizontal="center" vertical="center"/>
      <protection/>
    </xf>
    <xf numFmtId="0" fontId="8" fillId="0" borderId="111" xfId="63" applyFont="1" applyBorder="1" applyAlignment="1">
      <alignment horizontal="left"/>
      <protection/>
    </xf>
    <xf numFmtId="0" fontId="8" fillId="0" borderId="37" xfId="63" applyFont="1" applyBorder="1" applyAlignment="1">
      <alignment horizontal="left"/>
      <protection/>
    </xf>
    <xf numFmtId="0" fontId="21" fillId="0" borderId="165" xfId="63" applyFont="1" applyFill="1" applyBorder="1" applyAlignment="1">
      <alignment horizontal="left" vertical="center" wrapText="1"/>
      <protection/>
    </xf>
    <xf numFmtId="0" fontId="21" fillId="0" borderId="169" xfId="63" applyFont="1" applyFill="1" applyBorder="1" applyAlignment="1">
      <alignment horizontal="left" vertical="center" wrapText="1"/>
      <protection/>
    </xf>
    <xf numFmtId="0" fontId="21" fillId="0" borderId="37" xfId="63" applyFont="1" applyBorder="1" applyAlignment="1">
      <alignment vertical="center"/>
      <protection/>
    </xf>
    <xf numFmtId="0" fontId="21" fillId="0" borderId="139" xfId="63" applyFont="1" applyBorder="1" applyAlignment="1">
      <alignment vertical="center"/>
      <protection/>
    </xf>
    <xf numFmtId="0" fontId="99" fillId="33" borderId="161" xfId="63" applyNumberFormat="1" applyFont="1" applyFill="1" applyBorder="1" applyAlignment="1">
      <alignment horizontal="center" vertical="center"/>
      <protection/>
    </xf>
    <xf numFmtId="49" fontId="99" fillId="33" borderId="162" xfId="63" applyNumberFormat="1" applyFont="1" applyFill="1" applyBorder="1" applyAlignment="1">
      <alignment horizontal="center" vertical="center"/>
      <protection/>
    </xf>
    <xf numFmtId="49" fontId="99" fillId="33" borderId="171" xfId="63" applyNumberFormat="1" applyFont="1" applyFill="1" applyBorder="1" applyAlignment="1">
      <alignment horizontal="center" vertical="center"/>
      <protection/>
    </xf>
    <xf numFmtId="0" fontId="103" fillId="0" borderId="164" xfId="63" applyFont="1" applyFill="1" applyBorder="1" applyAlignment="1">
      <alignment horizontal="left" vertical="center" wrapText="1"/>
      <protection/>
    </xf>
    <xf numFmtId="0" fontId="103" fillId="0" borderId="165" xfId="63" applyFont="1" applyFill="1" applyBorder="1" applyAlignment="1">
      <alignment horizontal="left" vertical="center" wrapText="1"/>
      <protection/>
    </xf>
    <xf numFmtId="0" fontId="103" fillId="0" borderId="169" xfId="63" applyFont="1" applyFill="1" applyBorder="1" applyAlignment="1">
      <alignment horizontal="left" vertical="center" wrapText="1"/>
      <protection/>
    </xf>
    <xf numFmtId="0" fontId="103" fillId="0" borderId="37" xfId="63" applyFont="1" applyBorder="1" applyAlignment="1">
      <alignment horizontal="center" vertical="center" wrapText="1"/>
      <protection/>
    </xf>
    <xf numFmtId="0" fontId="99" fillId="0" borderId="37" xfId="63" applyFont="1" applyBorder="1" applyAlignment="1">
      <alignment horizontal="center"/>
      <protection/>
    </xf>
    <xf numFmtId="49" fontId="99" fillId="33" borderId="172" xfId="63" applyNumberFormat="1" applyFont="1" applyFill="1" applyBorder="1" applyAlignment="1">
      <alignment horizontal="center" vertical="center"/>
      <protection/>
    </xf>
    <xf numFmtId="0" fontId="8" fillId="0" borderId="164" xfId="63" applyFont="1" applyBorder="1" applyAlignment="1">
      <alignment horizontal="left" vertical="center" wrapText="1"/>
      <protection/>
    </xf>
    <xf numFmtId="0" fontId="8" fillId="0" borderId="165" xfId="63" applyFont="1" applyBorder="1" applyAlignment="1">
      <alignment horizontal="left" vertical="center" wrapText="1"/>
      <protection/>
    </xf>
    <xf numFmtId="0" fontId="8" fillId="0" borderId="169" xfId="63" applyFont="1" applyBorder="1" applyAlignment="1">
      <alignment horizontal="left" vertical="center" wrapText="1"/>
      <protection/>
    </xf>
    <xf numFmtId="0" fontId="99" fillId="0" borderId="173" xfId="63" applyFont="1" applyBorder="1" applyAlignment="1">
      <alignment horizontal="center" vertical="center" wrapText="1"/>
      <protection/>
    </xf>
    <xf numFmtId="0" fontId="99" fillId="0" borderId="174" xfId="63" applyFont="1" applyBorder="1" applyAlignment="1">
      <alignment horizontal="center" vertical="center"/>
      <protection/>
    </xf>
    <xf numFmtId="0" fontId="99" fillId="0" borderId="175" xfId="63" applyFont="1" applyBorder="1" applyAlignment="1">
      <alignment horizontal="center" vertical="center"/>
      <protection/>
    </xf>
    <xf numFmtId="0" fontId="99" fillId="33" borderId="171" xfId="63" applyFont="1" applyFill="1" applyBorder="1" applyAlignment="1">
      <alignment horizontal="center" vertical="center"/>
      <protection/>
    </xf>
    <xf numFmtId="0" fontId="103" fillId="0" borderId="164" xfId="63" applyFont="1" applyBorder="1" applyAlignment="1">
      <alignment horizontal="left" vertical="center" wrapText="1"/>
      <protection/>
    </xf>
    <xf numFmtId="0" fontId="103" fillId="0" borderId="165" xfId="63" applyFont="1" applyBorder="1" applyAlignment="1">
      <alignment horizontal="left" vertical="center" wrapText="1"/>
      <protection/>
    </xf>
    <xf numFmtId="0" fontId="103" fillId="0" borderId="169" xfId="63" applyFont="1" applyBorder="1" applyAlignment="1">
      <alignment horizontal="left" vertical="center" wrapText="1"/>
      <protection/>
    </xf>
    <xf numFmtId="0" fontId="8" fillId="0" borderId="169" xfId="63" applyFont="1" applyFill="1" applyBorder="1" applyAlignment="1">
      <alignment horizontal="left" vertical="center" wrapText="1"/>
      <protection/>
    </xf>
    <xf numFmtId="0" fontId="8" fillId="0" borderId="76" xfId="63" applyFont="1" applyFill="1" applyBorder="1" applyAlignment="1">
      <alignment horizontal="center" vertical="center"/>
      <protection/>
    </xf>
    <xf numFmtId="0" fontId="103" fillId="0" borderId="37" xfId="63" applyFont="1" applyBorder="1" applyAlignment="1">
      <alignment horizontal="center" vertical="center"/>
      <protection/>
    </xf>
    <xf numFmtId="0" fontId="99" fillId="0" borderId="139" xfId="63" applyFont="1" applyBorder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Sheet1" xfId="66"/>
    <cellStyle name="標準_Sheet1 2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228600</xdr:rowOff>
    </xdr:from>
    <xdr:to>
      <xdr:col>4</xdr:col>
      <xdr:colOff>0</xdr:colOff>
      <xdr:row>32</xdr:row>
      <xdr:rowOff>0</xdr:rowOff>
    </xdr:to>
    <xdr:sp>
      <xdr:nvSpPr>
        <xdr:cNvPr id="1" name="Line 7"/>
        <xdr:cNvSpPr>
          <a:spLocks/>
        </xdr:cNvSpPr>
      </xdr:nvSpPr>
      <xdr:spPr>
        <a:xfrm>
          <a:off x="28575" y="7620000"/>
          <a:ext cx="19907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1" name="Line 5"/>
        <xdr:cNvSpPr>
          <a:spLocks/>
        </xdr:cNvSpPr>
      </xdr:nvSpPr>
      <xdr:spPr>
        <a:xfrm>
          <a:off x="1076325" y="82010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48</xdr:row>
      <xdr:rowOff>9525</xdr:rowOff>
    </xdr:from>
    <xdr:to>
      <xdr:col>2</xdr:col>
      <xdr:colOff>9525</xdr:colOff>
      <xdr:row>48</xdr:row>
      <xdr:rowOff>9525</xdr:rowOff>
    </xdr:to>
    <xdr:sp>
      <xdr:nvSpPr>
        <xdr:cNvPr id="2" name="Line 11"/>
        <xdr:cNvSpPr>
          <a:spLocks/>
        </xdr:cNvSpPr>
      </xdr:nvSpPr>
      <xdr:spPr>
        <a:xfrm>
          <a:off x="1095375" y="9010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95</xdr:row>
      <xdr:rowOff>95250</xdr:rowOff>
    </xdr:from>
    <xdr:to>
      <xdr:col>2</xdr:col>
      <xdr:colOff>742950</xdr:colOff>
      <xdr:row>95</xdr:row>
      <xdr:rowOff>95250</xdr:rowOff>
    </xdr:to>
    <xdr:sp>
      <xdr:nvSpPr>
        <xdr:cNvPr id="3" name="Line 12"/>
        <xdr:cNvSpPr>
          <a:spLocks/>
        </xdr:cNvSpPr>
      </xdr:nvSpPr>
      <xdr:spPr>
        <a:xfrm>
          <a:off x="1819275" y="16049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96</xdr:row>
      <xdr:rowOff>38100</xdr:rowOff>
    </xdr:from>
    <xdr:to>
      <xdr:col>2</xdr:col>
      <xdr:colOff>742950</xdr:colOff>
      <xdr:row>96</xdr:row>
      <xdr:rowOff>38100</xdr:rowOff>
    </xdr:to>
    <xdr:sp>
      <xdr:nvSpPr>
        <xdr:cNvPr id="4" name="Line 13"/>
        <xdr:cNvSpPr>
          <a:spLocks/>
        </xdr:cNvSpPr>
      </xdr:nvSpPr>
      <xdr:spPr>
        <a:xfrm>
          <a:off x="1819275" y="16144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41</xdr:row>
      <xdr:rowOff>0</xdr:rowOff>
    </xdr:from>
    <xdr:to>
      <xdr:col>1</xdr:col>
      <xdr:colOff>352425</xdr:colOff>
      <xdr:row>48</xdr:row>
      <xdr:rowOff>9525</xdr:rowOff>
    </xdr:to>
    <xdr:sp>
      <xdr:nvSpPr>
        <xdr:cNvPr id="5" name="Line 15"/>
        <xdr:cNvSpPr>
          <a:spLocks/>
        </xdr:cNvSpPr>
      </xdr:nvSpPr>
      <xdr:spPr>
        <a:xfrm>
          <a:off x="1076325" y="8201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47</xdr:row>
      <xdr:rowOff>0</xdr:rowOff>
    </xdr:from>
    <xdr:to>
      <xdr:col>2</xdr:col>
      <xdr:colOff>952500</xdr:colOff>
      <xdr:row>47</xdr:row>
      <xdr:rowOff>0</xdr:rowOff>
    </xdr:to>
    <xdr:sp>
      <xdr:nvSpPr>
        <xdr:cNvPr id="1" name="Line 2"/>
        <xdr:cNvSpPr>
          <a:spLocks/>
        </xdr:cNvSpPr>
      </xdr:nvSpPr>
      <xdr:spPr>
        <a:xfrm>
          <a:off x="144780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914400</xdr:colOff>
      <xdr:row>47</xdr:row>
      <xdr:rowOff>0</xdr:rowOff>
    </xdr:from>
    <xdr:to>
      <xdr:col>2</xdr:col>
      <xdr:colOff>923925</xdr:colOff>
      <xdr:row>47</xdr:row>
      <xdr:rowOff>0</xdr:rowOff>
    </xdr:to>
    <xdr:sp>
      <xdr:nvSpPr>
        <xdr:cNvPr id="2" name="Line 6"/>
        <xdr:cNvSpPr>
          <a:spLocks/>
        </xdr:cNvSpPr>
      </xdr:nvSpPr>
      <xdr:spPr>
        <a:xfrm>
          <a:off x="1409700" y="101346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3</xdr:row>
      <xdr:rowOff>190500</xdr:rowOff>
    </xdr:to>
    <xdr:sp>
      <xdr:nvSpPr>
        <xdr:cNvPr id="3" name="Line 23"/>
        <xdr:cNvSpPr>
          <a:spLocks/>
        </xdr:cNvSpPr>
      </xdr:nvSpPr>
      <xdr:spPr>
        <a:xfrm>
          <a:off x="9525" y="438150"/>
          <a:ext cx="26574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952500</xdr:colOff>
      <xdr:row>47</xdr:row>
      <xdr:rowOff>0</xdr:rowOff>
    </xdr:from>
    <xdr:to>
      <xdr:col>2</xdr:col>
      <xdr:colOff>952500</xdr:colOff>
      <xdr:row>47</xdr:row>
      <xdr:rowOff>0</xdr:rowOff>
    </xdr:to>
    <xdr:sp>
      <xdr:nvSpPr>
        <xdr:cNvPr id="4" name="Line 25"/>
        <xdr:cNvSpPr>
          <a:spLocks/>
        </xdr:cNvSpPr>
      </xdr:nvSpPr>
      <xdr:spPr>
        <a:xfrm>
          <a:off x="144780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914400</xdr:colOff>
      <xdr:row>47</xdr:row>
      <xdr:rowOff>0</xdr:rowOff>
    </xdr:from>
    <xdr:to>
      <xdr:col>2</xdr:col>
      <xdr:colOff>923925</xdr:colOff>
      <xdr:row>47</xdr:row>
      <xdr:rowOff>0</xdr:rowOff>
    </xdr:to>
    <xdr:sp>
      <xdr:nvSpPr>
        <xdr:cNvPr id="5" name="Line 26"/>
        <xdr:cNvSpPr>
          <a:spLocks/>
        </xdr:cNvSpPr>
      </xdr:nvSpPr>
      <xdr:spPr>
        <a:xfrm>
          <a:off x="1409700" y="101346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3</xdr:row>
      <xdr:rowOff>190500</xdr:rowOff>
    </xdr:to>
    <xdr:sp>
      <xdr:nvSpPr>
        <xdr:cNvPr id="6" name="Line 27"/>
        <xdr:cNvSpPr>
          <a:spLocks/>
        </xdr:cNvSpPr>
      </xdr:nvSpPr>
      <xdr:spPr>
        <a:xfrm>
          <a:off x="9525" y="438150"/>
          <a:ext cx="26574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3</xdr:col>
      <xdr:colOff>0</xdr:colOff>
      <xdr:row>31</xdr:row>
      <xdr:rowOff>266700</xdr:rowOff>
    </xdr:to>
    <xdr:sp>
      <xdr:nvSpPr>
        <xdr:cNvPr id="7" name="Line 28"/>
        <xdr:cNvSpPr>
          <a:spLocks/>
        </xdr:cNvSpPr>
      </xdr:nvSpPr>
      <xdr:spPr>
        <a:xfrm>
          <a:off x="9525" y="6543675"/>
          <a:ext cx="26574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2</xdr:col>
      <xdr:colOff>0</xdr:colOff>
      <xdr:row>33</xdr:row>
      <xdr:rowOff>0</xdr:rowOff>
    </xdr:to>
    <xdr:sp>
      <xdr:nvSpPr>
        <xdr:cNvPr id="2" name="Line 22"/>
        <xdr:cNvSpPr>
          <a:spLocks/>
        </xdr:cNvSpPr>
      </xdr:nvSpPr>
      <xdr:spPr>
        <a:xfrm>
          <a:off x="9525" y="6562725"/>
          <a:ext cx="16668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3" name="Line 23"/>
        <xdr:cNvSpPr>
          <a:spLocks/>
        </xdr:cNvSpPr>
      </xdr:nvSpPr>
      <xdr:spPr>
        <a:xfrm>
          <a:off x="9525" y="3362325"/>
          <a:ext cx="1666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4" name="Line 24"/>
        <xdr:cNvSpPr>
          <a:spLocks/>
        </xdr:cNvSpPr>
      </xdr:nvSpPr>
      <xdr:spPr>
        <a:xfrm>
          <a:off x="9525" y="352425"/>
          <a:ext cx="1666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14375"/>
          <a:ext cx="6667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0</xdr:col>
      <xdr:colOff>676275</xdr:colOff>
      <xdr:row>24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5924550"/>
          <a:ext cx="6667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3" name="Line 21"/>
        <xdr:cNvSpPr>
          <a:spLocks/>
        </xdr:cNvSpPr>
      </xdr:nvSpPr>
      <xdr:spPr>
        <a:xfrm>
          <a:off x="9525" y="714375"/>
          <a:ext cx="6667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0</xdr:col>
      <xdr:colOff>676275</xdr:colOff>
      <xdr:row>24</xdr:row>
      <xdr:rowOff>0</xdr:rowOff>
    </xdr:to>
    <xdr:sp>
      <xdr:nvSpPr>
        <xdr:cNvPr id="4" name="Line 22"/>
        <xdr:cNvSpPr>
          <a:spLocks/>
        </xdr:cNvSpPr>
      </xdr:nvSpPr>
      <xdr:spPr>
        <a:xfrm>
          <a:off x="9525" y="5924550"/>
          <a:ext cx="6667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" name="Line 24"/>
        <xdr:cNvSpPr>
          <a:spLocks/>
        </xdr:cNvSpPr>
      </xdr:nvSpPr>
      <xdr:spPr>
        <a:xfrm>
          <a:off x="9525" y="581025"/>
          <a:ext cx="16668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0</xdr:row>
      <xdr:rowOff>142875</xdr:rowOff>
    </xdr:from>
    <xdr:to>
      <xdr:col>5</xdr:col>
      <xdr:colOff>3467100</xdr:colOff>
      <xdr:row>7</xdr:row>
      <xdr:rowOff>104775</xdr:rowOff>
    </xdr:to>
    <xdr:sp>
      <xdr:nvSpPr>
        <xdr:cNvPr id="1" name="角丸四角形 1"/>
        <xdr:cNvSpPr>
          <a:spLocks/>
        </xdr:cNvSpPr>
      </xdr:nvSpPr>
      <xdr:spPr>
        <a:xfrm>
          <a:off x="2000250" y="142875"/>
          <a:ext cx="7848600" cy="1295400"/>
        </a:xfrm>
        <a:prstGeom prst="roundRect">
          <a:avLst/>
        </a:prstGeom>
        <a:solidFill>
          <a:srgbClr val="10253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「入力について」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　・この表は平成</a:t>
          </a:r>
          <a:r>
            <a:rPr lang="en-US" cap="none" sz="1200" b="1" i="0" u="none" baseline="0">
              <a:solidFill>
                <a:srgbClr val="FFFFFF"/>
              </a:solidFill>
            </a:rPr>
            <a:t>28</a:t>
          </a:r>
          <a:r>
            <a:rPr lang="en-US" cap="none" sz="1200" b="1" i="0" u="none" baseline="0">
              <a:solidFill>
                <a:srgbClr val="FFFFFF"/>
              </a:solidFill>
            </a:rPr>
            <a:t>年</a:t>
          </a:r>
          <a:r>
            <a:rPr lang="en-US" cap="none" sz="1200" b="1" i="0" u="none" baseline="0">
              <a:solidFill>
                <a:srgbClr val="FFFFFF"/>
              </a:solidFill>
            </a:rPr>
            <a:t>10</a:t>
          </a:r>
          <a:r>
            <a:rPr lang="en-US" cap="none" sz="1200" b="1" i="0" u="none" baseline="0">
              <a:solidFill>
                <a:srgbClr val="FFFFFF"/>
              </a:solidFill>
            </a:rPr>
            <a:t>月現在です。平成</a:t>
          </a:r>
          <a:r>
            <a:rPr lang="en-US" cap="none" sz="1200" b="1" i="0" u="none" baseline="0">
              <a:solidFill>
                <a:srgbClr val="FFFFFF"/>
              </a:solidFill>
            </a:rPr>
            <a:t>29</a:t>
          </a:r>
          <a:r>
            <a:rPr lang="en-US" cap="none" sz="1200" b="1" i="0" u="none" baseline="0">
              <a:solidFill>
                <a:srgbClr val="FFFFFF"/>
              </a:solidFill>
            </a:rPr>
            <a:t>年</a:t>
          </a:r>
          <a:r>
            <a:rPr lang="en-US" cap="none" sz="1200" b="1" i="0" u="none" baseline="0">
              <a:solidFill>
                <a:srgbClr val="FFFFFF"/>
              </a:solidFill>
            </a:rPr>
            <a:t>9</a:t>
          </a:r>
          <a:r>
            <a:rPr lang="en-US" cap="none" sz="1200" b="1" i="0" u="none" baseline="0">
              <a:solidFill>
                <a:srgbClr val="FFFFFF"/>
              </a:solidFill>
            </a:rPr>
            <a:t>月現在に修正してください。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　・各課該当する欄について修正してください。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　・修正はその箇所が分かるように、</a:t>
          </a:r>
          <a:r>
            <a:rPr lang="en-US" cap="none" sz="1200" b="1" i="0" u="none" baseline="0">
              <a:solidFill>
                <a:srgbClr val="FF0000"/>
              </a:solidFill>
            </a:rPr>
            <a:t>赤字</a:t>
          </a:r>
          <a:r>
            <a:rPr lang="en-US" cap="none" sz="1200" b="1" i="0" u="none" baseline="0">
              <a:solidFill>
                <a:srgbClr val="FFFFFF"/>
              </a:solidFill>
            </a:rPr>
            <a:t>にて表示願います。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view="pageBreakPreview" zoomScaleSheetLayoutView="100" workbookViewId="0" topLeftCell="A1">
      <selection activeCell="H3" sqref="H3:M3"/>
    </sheetView>
  </sheetViews>
  <sheetFormatPr defaultColWidth="8.125" defaultRowHeight="36" customHeight="1"/>
  <cols>
    <col min="1" max="16" width="6.625" style="14" customWidth="1"/>
    <col min="17" max="20" width="4.875" style="14" customWidth="1"/>
    <col min="21" max="16384" width="8.125" style="14" customWidth="1"/>
  </cols>
  <sheetData>
    <row r="1" spans="1:16" ht="21" customHeight="1">
      <c r="A1" s="10" t="s">
        <v>9</v>
      </c>
      <c r="B1" s="8"/>
      <c r="C1" s="11"/>
      <c r="D1" s="11"/>
      <c r="E1" s="11"/>
      <c r="F1" s="11"/>
      <c r="G1" s="11"/>
      <c r="H1" s="12"/>
      <c r="I1" s="8"/>
      <c r="J1" s="8"/>
      <c r="K1" s="13"/>
      <c r="L1" s="13"/>
      <c r="M1" s="13"/>
      <c r="N1" s="8"/>
      <c r="O1" s="8"/>
      <c r="P1" s="8"/>
    </row>
    <row r="2" spans="1:19" ht="14.25" customHeight="1" thickBot="1">
      <c r="A2" s="15"/>
      <c r="B2" s="9"/>
      <c r="C2" s="16"/>
      <c r="D2" s="16"/>
      <c r="E2" s="16"/>
      <c r="F2" s="16"/>
      <c r="G2" s="16"/>
      <c r="H2" s="17"/>
      <c r="I2" s="9"/>
      <c r="J2" s="9"/>
      <c r="K2" s="9" t="s">
        <v>63</v>
      </c>
      <c r="L2" s="9"/>
      <c r="M2" s="9"/>
      <c r="N2" s="8"/>
      <c r="O2" s="8"/>
      <c r="P2" s="8"/>
      <c r="Q2" s="18"/>
      <c r="R2" s="18"/>
      <c r="S2" s="18"/>
    </row>
    <row r="3" spans="1:19" ht="22.5" customHeight="1">
      <c r="A3" s="19"/>
      <c r="B3" s="729" t="s">
        <v>4</v>
      </c>
      <c r="C3" s="729"/>
      <c r="D3" s="729"/>
      <c r="E3" s="729"/>
      <c r="F3" s="729"/>
      <c r="G3" s="730"/>
      <c r="H3" s="731" t="s">
        <v>5</v>
      </c>
      <c r="I3" s="732"/>
      <c r="J3" s="732"/>
      <c r="K3" s="732"/>
      <c r="L3" s="732"/>
      <c r="M3" s="732"/>
      <c r="N3" s="35"/>
      <c r="O3" s="35"/>
      <c r="P3" s="35"/>
      <c r="Q3" s="18"/>
      <c r="R3" s="18"/>
      <c r="S3" s="18"/>
    </row>
    <row r="4" spans="1:19" s="22" customFormat="1" ht="22.5" customHeight="1">
      <c r="A4" s="20" t="s">
        <v>7</v>
      </c>
      <c r="B4" s="733" t="s">
        <v>1</v>
      </c>
      <c r="C4" s="734"/>
      <c r="D4" s="733" t="s">
        <v>2</v>
      </c>
      <c r="E4" s="734"/>
      <c r="F4" s="735" t="s">
        <v>3</v>
      </c>
      <c r="G4" s="734"/>
      <c r="H4" s="733" t="s">
        <v>1</v>
      </c>
      <c r="I4" s="734"/>
      <c r="J4" s="733" t="s">
        <v>2</v>
      </c>
      <c r="K4" s="734"/>
      <c r="L4" s="735" t="s">
        <v>3</v>
      </c>
      <c r="M4" s="735"/>
      <c r="N4" s="35"/>
      <c r="O4" s="35"/>
      <c r="P4" s="35"/>
      <c r="Q4" s="21"/>
      <c r="R4" s="21"/>
      <c r="S4" s="21"/>
    </row>
    <row r="5" spans="1:16" s="23" customFormat="1" ht="22.5" customHeight="1">
      <c r="A5" s="41" t="s">
        <v>6</v>
      </c>
      <c r="B5" s="720" t="s">
        <v>12</v>
      </c>
      <c r="C5" s="721"/>
      <c r="D5" s="718">
        <v>38466</v>
      </c>
      <c r="E5" s="721"/>
      <c r="F5" s="718">
        <v>39926</v>
      </c>
      <c r="G5" s="719"/>
      <c r="H5" s="720" t="s">
        <v>0</v>
      </c>
      <c r="I5" s="721"/>
      <c r="J5" s="718">
        <v>39173</v>
      </c>
      <c r="K5" s="721"/>
      <c r="L5" s="718">
        <v>40633</v>
      </c>
      <c r="M5" s="721"/>
      <c r="N5" s="35"/>
      <c r="O5" s="35"/>
      <c r="P5" s="35"/>
    </row>
    <row r="6" spans="1:16" s="23" customFormat="1" ht="22.5" customHeight="1">
      <c r="A6" s="42">
        <v>2</v>
      </c>
      <c r="B6" s="725" t="s">
        <v>11</v>
      </c>
      <c r="C6" s="723"/>
      <c r="D6" s="711">
        <v>39927</v>
      </c>
      <c r="E6" s="723"/>
      <c r="F6" s="711">
        <v>41387</v>
      </c>
      <c r="G6" s="722"/>
      <c r="H6" s="725" t="s">
        <v>13</v>
      </c>
      <c r="I6" s="723"/>
      <c r="J6" s="711">
        <v>40634</v>
      </c>
      <c r="K6" s="723"/>
      <c r="L6" s="711">
        <v>42094</v>
      </c>
      <c r="M6" s="723"/>
      <c r="N6" s="35"/>
      <c r="O6" s="35"/>
      <c r="P6" s="35"/>
    </row>
    <row r="7" spans="1:16" s="23" customFormat="1" ht="22.5" customHeight="1">
      <c r="A7" s="42">
        <v>3</v>
      </c>
      <c r="B7" s="725" t="s">
        <v>11</v>
      </c>
      <c r="C7" s="723"/>
      <c r="D7" s="711">
        <v>41388</v>
      </c>
      <c r="E7" s="723"/>
      <c r="F7" s="711">
        <v>42848</v>
      </c>
      <c r="G7" s="722"/>
      <c r="H7" s="725" t="s">
        <v>13</v>
      </c>
      <c r="I7" s="723"/>
      <c r="J7" s="711">
        <v>42095</v>
      </c>
      <c r="K7" s="723"/>
      <c r="L7" s="711">
        <v>43555</v>
      </c>
      <c r="M7" s="723"/>
      <c r="N7" s="35"/>
      <c r="O7" s="35"/>
      <c r="P7" s="35"/>
    </row>
    <row r="8" spans="1:16" s="23" customFormat="1" ht="22.5" customHeight="1" thickBot="1">
      <c r="A8" s="43">
        <v>4</v>
      </c>
      <c r="B8" s="712" t="s">
        <v>11</v>
      </c>
      <c r="C8" s="713"/>
      <c r="D8" s="714">
        <v>42849</v>
      </c>
      <c r="E8" s="714"/>
      <c r="F8" s="714">
        <v>44309</v>
      </c>
      <c r="G8" s="715"/>
      <c r="H8" s="712" t="s">
        <v>51</v>
      </c>
      <c r="I8" s="713"/>
      <c r="J8" s="714">
        <v>42095</v>
      </c>
      <c r="K8" s="713"/>
      <c r="L8" s="714">
        <v>43555</v>
      </c>
      <c r="M8" s="713"/>
      <c r="N8" s="35"/>
      <c r="O8" s="35"/>
      <c r="P8" s="35"/>
    </row>
    <row r="9" spans="1:16" ht="21" customHeight="1">
      <c r="A9" s="24" t="s">
        <v>52</v>
      </c>
      <c r="B9" s="8"/>
      <c r="C9" s="8"/>
      <c r="D9" s="8"/>
      <c r="E9" s="8"/>
      <c r="F9" s="8"/>
      <c r="G9" s="8"/>
      <c r="H9" s="8"/>
      <c r="I9" s="8"/>
      <c r="J9" s="8"/>
      <c r="K9" s="13"/>
      <c r="L9" s="13"/>
      <c r="M9" s="13"/>
      <c r="N9" s="8"/>
      <c r="O9" s="8"/>
      <c r="P9" s="8"/>
    </row>
    <row r="10" spans="1:16" ht="10.5" customHeight="1">
      <c r="A10" s="25"/>
      <c r="B10" s="7"/>
      <c r="C10" s="7"/>
      <c r="D10" s="7"/>
      <c r="E10" s="7"/>
      <c r="F10" s="26"/>
      <c r="G10" s="26"/>
      <c r="H10" s="26"/>
      <c r="I10" s="26"/>
      <c r="J10" s="26"/>
      <c r="K10" s="27"/>
      <c r="L10" s="13"/>
      <c r="M10" s="13"/>
      <c r="N10" s="8"/>
      <c r="O10" s="8"/>
      <c r="P10" s="8"/>
    </row>
    <row r="11" spans="1:16" ht="21" customHeight="1">
      <c r="A11" s="10" t="s">
        <v>10</v>
      </c>
      <c r="B11" s="8"/>
      <c r="C11" s="11"/>
      <c r="D11" s="11"/>
      <c r="E11" s="11"/>
      <c r="F11" s="11"/>
      <c r="G11" s="11"/>
      <c r="H11" s="12"/>
      <c r="I11" s="8"/>
      <c r="J11" s="8"/>
      <c r="K11" s="13"/>
      <c r="L11" s="13"/>
      <c r="M11" s="13"/>
      <c r="N11" s="13"/>
      <c r="O11" s="13"/>
      <c r="P11" s="13"/>
    </row>
    <row r="12" spans="1:19" ht="13.5" customHeight="1" thickBot="1">
      <c r="A12" s="15"/>
      <c r="B12" s="9"/>
      <c r="C12" s="16"/>
      <c r="D12" s="16"/>
      <c r="E12" s="16"/>
      <c r="F12" s="16"/>
      <c r="G12" s="16"/>
      <c r="H12" s="17"/>
      <c r="I12" s="9"/>
      <c r="J12" s="9"/>
      <c r="K12" s="9" t="s">
        <v>56</v>
      </c>
      <c r="L12" s="9"/>
      <c r="M12" s="9"/>
      <c r="N12" s="8"/>
      <c r="O12" s="8"/>
      <c r="P12" s="8"/>
      <c r="Q12" s="18"/>
      <c r="R12" s="18"/>
      <c r="S12" s="18"/>
    </row>
    <row r="13" spans="1:19" ht="22.5" customHeight="1">
      <c r="A13" s="39"/>
      <c r="B13" s="708" t="s">
        <v>30</v>
      </c>
      <c r="C13" s="709"/>
      <c r="D13" s="709"/>
      <c r="E13" s="709"/>
      <c r="F13" s="709"/>
      <c r="G13" s="710"/>
      <c r="H13" s="727" t="s">
        <v>31</v>
      </c>
      <c r="I13" s="728"/>
      <c r="J13" s="728"/>
      <c r="K13" s="728"/>
      <c r="L13" s="728"/>
      <c r="M13" s="728"/>
      <c r="N13" s="24"/>
      <c r="O13" s="24"/>
      <c r="P13" s="24"/>
      <c r="Q13" s="18"/>
      <c r="R13" s="18"/>
      <c r="S13" s="18"/>
    </row>
    <row r="14" spans="1:19" s="22" customFormat="1" ht="22.5" customHeight="1">
      <c r="A14" s="40" t="s">
        <v>32</v>
      </c>
      <c r="B14" s="716" t="s">
        <v>33</v>
      </c>
      <c r="C14" s="717"/>
      <c r="D14" s="716" t="s">
        <v>34</v>
      </c>
      <c r="E14" s="717"/>
      <c r="F14" s="716" t="s">
        <v>35</v>
      </c>
      <c r="G14" s="717"/>
      <c r="H14" s="716" t="s">
        <v>33</v>
      </c>
      <c r="I14" s="717"/>
      <c r="J14" s="716" t="s">
        <v>34</v>
      </c>
      <c r="K14" s="717"/>
      <c r="L14" s="716" t="s">
        <v>35</v>
      </c>
      <c r="M14" s="726"/>
      <c r="N14" s="29"/>
      <c r="O14" s="24"/>
      <c r="P14" s="29"/>
      <c r="Q14" s="21"/>
      <c r="R14" s="21"/>
      <c r="S14" s="21"/>
    </row>
    <row r="15" spans="1:19" s="22" customFormat="1" ht="22.5" customHeight="1">
      <c r="A15" s="41" t="s">
        <v>36</v>
      </c>
      <c r="B15" s="720" t="s">
        <v>37</v>
      </c>
      <c r="C15" s="721"/>
      <c r="D15" s="718">
        <v>38489</v>
      </c>
      <c r="E15" s="718"/>
      <c r="F15" s="718">
        <v>38853</v>
      </c>
      <c r="G15" s="736"/>
      <c r="H15" s="720" t="s">
        <v>38</v>
      </c>
      <c r="I15" s="721"/>
      <c r="J15" s="718">
        <v>38489</v>
      </c>
      <c r="K15" s="718"/>
      <c r="L15" s="718">
        <v>38853</v>
      </c>
      <c r="M15" s="718"/>
      <c r="N15" s="1"/>
      <c r="O15" s="28"/>
      <c r="P15" s="1"/>
      <c r="Q15" s="21"/>
      <c r="R15" s="21"/>
      <c r="S15" s="21"/>
    </row>
    <row r="16" spans="1:19" s="22" customFormat="1" ht="22.5" customHeight="1">
      <c r="A16" s="42">
        <v>2</v>
      </c>
      <c r="B16" s="725" t="s">
        <v>39</v>
      </c>
      <c r="C16" s="723"/>
      <c r="D16" s="711">
        <v>38853</v>
      </c>
      <c r="E16" s="711"/>
      <c r="F16" s="711">
        <v>39218</v>
      </c>
      <c r="G16" s="724"/>
      <c r="H16" s="725" t="s">
        <v>40</v>
      </c>
      <c r="I16" s="723"/>
      <c r="J16" s="711">
        <v>38853</v>
      </c>
      <c r="K16" s="711"/>
      <c r="L16" s="711">
        <v>39218</v>
      </c>
      <c r="M16" s="711"/>
      <c r="N16" s="1"/>
      <c r="O16" s="28"/>
      <c r="P16" s="1"/>
      <c r="Q16" s="21"/>
      <c r="R16" s="21"/>
      <c r="S16" s="21"/>
    </row>
    <row r="17" spans="1:19" s="22" customFormat="1" ht="22.5" customHeight="1">
      <c r="A17" s="42">
        <v>3</v>
      </c>
      <c r="B17" s="725" t="s">
        <v>41</v>
      </c>
      <c r="C17" s="723"/>
      <c r="D17" s="711">
        <v>39218</v>
      </c>
      <c r="E17" s="711"/>
      <c r="F17" s="711">
        <v>39582</v>
      </c>
      <c r="G17" s="724"/>
      <c r="H17" s="725" t="s">
        <v>42</v>
      </c>
      <c r="I17" s="723"/>
      <c r="J17" s="711">
        <v>39218</v>
      </c>
      <c r="K17" s="711"/>
      <c r="L17" s="711">
        <v>39582</v>
      </c>
      <c r="M17" s="711"/>
      <c r="N17" s="1"/>
      <c r="O17" s="28"/>
      <c r="P17" s="1"/>
      <c r="Q17" s="21"/>
      <c r="R17" s="21"/>
      <c r="S17" s="21"/>
    </row>
    <row r="18" spans="1:16" s="23" customFormat="1" ht="22.5" customHeight="1">
      <c r="A18" s="42">
        <v>4</v>
      </c>
      <c r="B18" s="725" t="s">
        <v>38</v>
      </c>
      <c r="C18" s="723"/>
      <c r="D18" s="711">
        <v>39582</v>
      </c>
      <c r="E18" s="711"/>
      <c r="F18" s="711">
        <v>39926</v>
      </c>
      <c r="G18" s="724"/>
      <c r="H18" s="725" t="s">
        <v>43</v>
      </c>
      <c r="I18" s="723"/>
      <c r="J18" s="711">
        <v>39582</v>
      </c>
      <c r="K18" s="711"/>
      <c r="L18" s="711">
        <v>39926</v>
      </c>
      <c r="M18" s="711"/>
      <c r="N18" s="29"/>
      <c r="O18" s="24"/>
      <c r="P18" s="29"/>
    </row>
    <row r="19" spans="1:16" s="23" customFormat="1" ht="22.5" customHeight="1">
      <c r="A19" s="42">
        <v>5</v>
      </c>
      <c r="B19" s="725" t="s">
        <v>44</v>
      </c>
      <c r="C19" s="723"/>
      <c r="D19" s="711">
        <v>39947</v>
      </c>
      <c r="E19" s="711"/>
      <c r="F19" s="711">
        <v>40312</v>
      </c>
      <c r="G19" s="724"/>
      <c r="H19" s="725" t="s">
        <v>45</v>
      </c>
      <c r="I19" s="723"/>
      <c r="J19" s="711">
        <v>39947</v>
      </c>
      <c r="K19" s="711"/>
      <c r="L19" s="711">
        <v>40312</v>
      </c>
      <c r="M19" s="711"/>
      <c r="N19" s="29"/>
      <c r="O19" s="24"/>
      <c r="P19" s="29"/>
    </row>
    <row r="20" spans="1:16" s="23" customFormat="1" ht="22.5" customHeight="1">
      <c r="A20" s="42">
        <v>6</v>
      </c>
      <c r="B20" s="725" t="s">
        <v>39</v>
      </c>
      <c r="C20" s="723"/>
      <c r="D20" s="711">
        <v>40312</v>
      </c>
      <c r="E20" s="711"/>
      <c r="F20" s="711">
        <v>40679</v>
      </c>
      <c r="G20" s="724"/>
      <c r="H20" s="725" t="s">
        <v>46</v>
      </c>
      <c r="I20" s="723"/>
      <c r="J20" s="711">
        <v>40312</v>
      </c>
      <c r="K20" s="711"/>
      <c r="L20" s="711">
        <v>40679</v>
      </c>
      <c r="M20" s="711"/>
      <c r="N20" s="29"/>
      <c r="O20" s="24"/>
      <c r="P20" s="29"/>
    </row>
    <row r="21" spans="1:16" s="23" customFormat="1" ht="22.5" customHeight="1">
      <c r="A21" s="42">
        <v>7</v>
      </c>
      <c r="B21" s="725" t="s">
        <v>45</v>
      </c>
      <c r="C21" s="723"/>
      <c r="D21" s="711">
        <v>40679</v>
      </c>
      <c r="E21" s="711"/>
      <c r="F21" s="711">
        <v>41045</v>
      </c>
      <c r="G21" s="724"/>
      <c r="H21" s="725" t="s">
        <v>47</v>
      </c>
      <c r="I21" s="723"/>
      <c r="J21" s="711">
        <v>40679</v>
      </c>
      <c r="K21" s="711"/>
      <c r="L21" s="711">
        <v>41045</v>
      </c>
      <c r="M21" s="711"/>
      <c r="N21" s="1"/>
      <c r="O21" s="28"/>
      <c r="P21" s="1"/>
    </row>
    <row r="22" spans="1:16" s="23" customFormat="1" ht="22.5" customHeight="1">
      <c r="A22" s="42">
        <v>8</v>
      </c>
      <c r="B22" s="725" t="s">
        <v>47</v>
      </c>
      <c r="C22" s="723"/>
      <c r="D22" s="711">
        <v>41045</v>
      </c>
      <c r="E22" s="711"/>
      <c r="F22" s="711">
        <v>41387</v>
      </c>
      <c r="G22" s="724"/>
      <c r="H22" s="725" t="s">
        <v>48</v>
      </c>
      <c r="I22" s="723"/>
      <c r="J22" s="711">
        <v>41045</v>
      </c>
      <c r="K22" s="711"/>
      <c r="L22" s="711">
        <v>41387</v>
      </c>
      <c r="M22" s="711"/>
      <c r="N22" s="1"/>
      <c r="O22" s="28"/>
      <c r="P22" s="1"/>
    </row>
    <row r="23" spans="1:16" s="23" customFormat="1" ht="22.5" customHeight="1">
      <c r="A23" s="42">
        <v>9</v>
      </c>
      <c r="B23" s="725" t="s">
        <v>47</v>
      </c>
      <c r="C23" s="723"/>
      <c r="D23" s="711">
        <v>41410</v>
      </c>
      <c r="E23" s="711"/>
      <c r="F23" s="711">
        <v>42139</v>
      </c>
      <c r="G23" s="724"/>
      <c r="H23" s="725" t="s">
        <v>49</v>
      </c>
      <c r="I23" s="723"/>
      <c r="J23" s="711">
        <v>41410</v>
      </c>
      <c r="K23" s="711"/>
      <c r="L23" s="711">
        <v>42139</v>
      </c>
      <c r="M23" s="711"/>
      <c r="N23" s="1"/>
      <c r="O23" s="28"/>
      <c r="P23" s="1"/>
    </row>
    <row r="24" spans="1:16" s="23" customFormat="1" ht="22.5" customHeight="1">
      <c r="A24" s="42">
        <v>10</v>
      </c>
      <c r="B24" s="725" t="s">
        <v>53</v>
      </c>
      <c r="C24" s="723"/>
      <c r="D24" s="711">
        <v>42139</v>
      </c>
      <c r="E24" s="711"/>
      <c r="F24" s="711">
        <v>42848</v>
      </c>
      <c r="G24" s="724"/>
      <c r="H24" s="725" t="s">
        <v>50</v>
      </c>
      <c r="I24" s="723"/>
      <c r="J24" s="711">
        <v>42139</v>
      </c>
      <c r="K24" s="711"/>
      <c r="L24" s="711">
        <v>42848</v>
      </c>
      <c r="M24" s="711"/>
      <c r="N24" s="1"/>
      <c r="O24" s="28"/>
      <c r="P24" s="1"/>
    </row>
    <row r="25" spans="1:16" s="23" customFormat="1" ht="22.5" customHeight="1" thickBot="1">
      <c r="A25" s="43">
        <v>11</v>
      </c>
      <c r="B25" s="712" t="s">
        <v>54</v>
      </c>
      <c r="C25" s="713"/>
      <c r="D25" s="714">
        <v>42871</v>
      </c>
      <c r="E25" s="714"/>
      <c r="F25" s="44"/>
      <c r="G25" s="45"/>
      <c r="H25" s="712" t="s">
        <v>55</v>
      </c>
      <c r="I25" s="713"/>
      <c r="J25" s="714">
        <v>42871</v>
      </c>
      <c r="K25" s="714"/>
      <c r="L25" s="44"/>
      <c r="M25" s="44"/>
      <c r="N25" s="1"/>
      <c r="O25" s="28"/>
      <c r="P25" s="1"/>
    </row>
    <row r="26" spans="1:16" ht="21" customHeight="1">
      <c r="A26" s="29" t="s">
        <v>8</v>
      </c>
      <c r="B26" s="1"/>
      <c r="C26" s="1"/>
      <c r="D26" s="2"/>
      <c r="E26" s="3"/>
      <c r="F26" s="2"/>
      <c r="G26" s="2"/>
      <c r="H26" s="2"/>
      <c r="I26" s="1"/>
      <c r="J26" s="2"/>
      <c r="K26" s="4"/>
      <c r="L26" s="8"/>
      <c r="M26" s="13"/>
      <c r="N26" s="13"/>
      <c r="O26" s="13"/>
      <c r="P26" s="13"/>
    </row>
    <row r="27" spans="1:28" ht="7.5" customHeight="1">
      <c r="A27" s="5"/>
      <c r="B27" s="1"/>
      <c r="C27" s="1"/>
      <c r="D27" s="1"/>
      <c r="E27" s="5"/>
      <c r="F27" s="1"/>
      <c r="G27" s="1"/>
      <c r="H27" s="1"/>
      <c r="I27" s="1"/>
      <c r="J27" s="5"/>
      <c r="K27" s="6"/>
      <c r="L27" s="8"/>
      <c r="M27" s="13"/>
      <c r="N27" s="13"/>
      <c r="O27" s="13"/>
      <c r="P27" s="13"/>
      <c r="U27" s="737"/>
      <c r="V27" s="737"/>
      <c r="W27" s="737"/>
      <c r="X27" s="737"/>
      <c r="Y27" s="737"/>
      <c r="Z27" s="737"/>
      <c r="AA27" s="737"/>
      <c r="AB27" s="737"/>
    </row>
    <row r="28" spans="1:16" ht="3.75" customHeight="1">
      <c r="A28" s="5"/>
      <c r="B28" s="1"/>
      <c r="C28" s="1"/>
      <c r="D28" s="1"/>
      <c r="E28" s="5"/>
      <c r="F28" s="1"/>
      <c r="G28" s="1"/>
      <c r="H28" s="1"/>
      <c r="I28" s="1"/>
      <c r="J28" s="5"/>
      <c r="K28" s="6"/>
      <c r="L28" s="8"/>
      <c r="M28" s="13"/>
      <c r="N28" s="13"/>
      <c r="O28" s="13"/>
      <c r="P28" s="13"/>
    </row>
    <row r="29" spans="1:16" ht="21" customHeight="1">
      <c r="A29" s="10" t="s">
        <v>14</v>
      </c>
      <c r="B29" s="1"/>
      <c r="C29" s="1"/>
      <c r="D29" s="1"/>
      <c r="E29" s="5"/>
      <c r="F29" s="1"/>
      <c r="G29" s="1"/>
      <c r="H29" s="1"/>
      <c r="I29" s="1"/>
      <c r="J29" s="5"/>
      <c r="K29" s="738" t="s">
        <v>15</v>
      </c>
      <c r="L29" s="738"/>
      <c r="M29" s="738"/>
      <c r="N29" s="738"/>
      <c r="O29" s="738"/>
      <c r="P29" s="738"/>
    </row>
    <row r="30" spans="1:16" ht="18" customHeight="1" thickBot="1">
      <c r="A30" s="9"/>
      <c r="B30" s="9"/>
      <c r="C30" s="9"/>
      <c r="D30" s="9"/>
      <c r="E30" s="36"/>
      <c r="F30" s="36"/>
      <c r="G30" s="36"/>
      <c r="H30" s="36"/>
      <c r="I30" s="36"/>
      <c r="J30" s="36"/>
      <c r="K30" s="739"/>
      <c r="L30" s="739"/>
      <c r="M30" s="739"/>
      <c r="N30" s="739"/>
      <c r="O30" s="739"/>
      <c r="P30" s="739"/>
    </row>
    <row r="31" spans="1:16" ht="21" customHeight="1">
      <c r="A31" s="24"/>
      <c r="B31" s="24"/>
      <c r="C31" s="740" t="s">
        <v>16</v>
      </c>
      <c r="D31" s="741"/>
      <c r="E31" s="742" t="s">
        <v>57</v>
      </c>
      <c r="F31" s="743"/>
      <c r="G31" s="746" t="s">
        <v>58</v>
      </c>
      <c r="H31" s="749"/>
      <c r="I31" s="746" t="s">
        <v>59</v>
      </c>
      <c r="J31" s="749"/>
      <c r="K31" s="746" t="s">
        <v>60</v>
      </c>
      <c r="L31" s="747"/>
      <c r="M31" s="746" t="s">
        <v>61</v>
      </c>
      <c r="N31" s="747"/>
      <c r="O31" s="746" t="s">
        <v>62</v>
      </c>
      <c r="P31" s="747"/>
    </row>
    <row r="32" spans="1:16" ht="14.25" customHeight="1">
      <c r="A32" s="750" t="s">
        <v>17</v>
      </c>
      <c r="B32" s="751"/>
      <c r="C32" s="37"/>
      <c r="D32" s="38"/>
      <c r="E32" s="744"/>
      <c r="F32" s="745"/>
      <c r="G32" s="744"/>
      <c r="H32" s="745"/>
      <c r="I32" s="744"/>
      <c r="J32" s="745"/>
      <c r="K32" s="744"/>
      <c r="L32" s="748"/>
      <c r="M32" s="744"/>
      <c r="N32" s="748"/>
      <c r="O32" s="744"/>
      <c r="P32" s="748"/>
    </row>
    <row r="33" spans="1:16" ht="20.25" customHeight="1" thickBot="1">
      <c r="A33" s="752" t="s">
        <v>18</v>
      </c>
      <c r="B33" s="753"/>
      <c r="C33" s="753"/>
      <c r="D33" s="754"/>
      <c r="E33" s="755">
        <v>1297</v>
      </c>
      <c r="F33" s="756"/>
      <c r="G33" s="706">
        <v>1170</v>
      </c>
      <c r="H33" s="706"/>
      <c r="I33" s="706">
        <v>778</v>
      </c>
      <c r="J33" s="706"/>
      <c r="K33" s="706">
        <v>768</v>
      </c>
      <c r="L33" s="706"/>
      <c r="M33" s="706">
        <v>761</v>
      </c>
      <c r="N33" s="706"/>
      <c r="O33" s="706">
        <v>764</v>
      </c>
      <c r="P33" s="706"/>
    </row>
    <row r="34" spans="1:16" ht="20.25" customHeight="1" thickTop="1">
      <c r="A34" s="757" t="s">
        <v>19</v>
      </c>
      <c r="B34" s="758"/>
      <c r="C34" s="758"/>
      <c r="D34" s="759"/>
      <c r="E34" s="704">
        <v>514</v>
      </c>
      <c r="F34" s="760"/>
      <c r="G34" s="707">
        <v>477</v>
      </c>
      <c r="H34" s="707"/>
      <c r="I34" s="707">
        <v>491</v>
      </c>
      <c r="J34" s="707"/>
      <c r="K34" s="707">
        <v>486</v>
      </c>
      <c r="L34" s="707"/>
      <c r="M34" s="707">
        <v>483</v>
      </c>
      <c r="N34" s="707"/>
      <c r="O34" s="707">
        <v>503</v>
      </c>
      <c r="P34" s="707"/>
    </row>
    <row r="35" spans="1:16" ht="20.25" customHeight="1">
      <c r="A35" s="757" t="s">
        <v>20</v>
      </c>
      <c r="B35" s="758"/>
      <c r="C35" s="758"/>
      <c r="D35" s="759"/>
      <c r="E35" s="704">
        <v>28</v>
      </c>
      <c r="F35" s="760"/>
      <c r="G35" s="704">
        <v>22</v>
      </c>
      <c r="H35" s="704"/>
      <c r="I35" s="704">
        <v>22</v>
      </c>
      <c r="J35" s="704"/>
      <c r="K35" s="704">
        <v>21</v>
      </c>
      <c r="L35" s="704"/>
      <c r="M35" s="704">
        <v>21</v>
      </c>
      <c r="N35" s="704"/>
      <c r="O35" s="704">
        <v>18</v>
      </c>
      <c r="P35" s="704"/>
    </row>
    <row r="36" spans="1:16" ht="20.25" customHeight="1">
      <c r="A36" s="757" t="s">
        <v>21</v>
      </c>
      <c r="B36" s="758"/>
      <c r="C36" s="758"/>
      <c r="D36" s="759"/>
      <c r="E36" s="704">
        <v>7</v>
      </c>
      <c r="F36" s="760"/>
      <c r="G36" s="704">
        <v>7</v>
      </c>
      <c r="H36" s="704"/>
      <c r="I36" s="704">
        <v>7</v>
      </c>
      <c r="J36" s="704"/>
      <c r="K36" s="704">
        <v>7</v>
      </c>
      <c r="L36" s="704"/>
      <c r="M36" s="704">
        <v>7</v>
      </c>
      <c r="N36" s="704"/>
      <c r="O36" s="704">
        <v>7</v>
      </c>
      <c r="P36" s="704"/>
    </row>
    <row r="37" spans="1:16" ht="20.25" customHeight="1">
      <c r="A37" s="757" t="s">
        <v>22</v>
      </c>
      <c r="B37" s="758"/>
      <c r="C37" s="758"/>
      <c r="D37" s="759"/>
      <c r="E37" s="704">
        <v>5</v>
      </c>
      <c r="F37" s="760"/>
      <c r="G37" s="704">
        <v>4</v>
      </c>
      <c r="H37" s="704"/>
      <c r="I37" s="704">
        <v>4</v>
      </c>
      <c r="J37" s="704"/>
      <c r="K37" s="704">
        <v>4</v>
      </c>
      <c r="L37" s="704"/>
      <c r="M37" s="704">
        <v>4</v>
      </c>
      <c r="N37" s="704"/>
      <c r="O37" s="704">
        <v>4</v>
      </c>
      <c r="P37" s="704"/>
    </row>
    <row r="38" spans="1:16" ht="20.25" customHeight="1">
      <c r="A38" s="757" t="s">
        <v>23</v>
      </c>
      <c r="B38" s="758"/>
      <c r="C38" s="758"/>
      <c r="D38" s="759"/>
      <c r="E38" s="704">
        <v>5</v>
      </c>
      <c r="F38" s="760"/>
      <c r="G38" s="704">
        <v>4</v>
      </c>
      <c r="H38" s="704"/>
      <c r="I38" s="704">
        <v>4</v>
      </c>
      <c r="J38" s="704"/>
      <c r="K38" s="704">
        <v>4</v>
      </c>
      <c r="L38" s="704"/>
      <c r="M38" s="704">
        <v>4</v>
      </c>
      <c r="N38" s="704"/>
      <c r="O38" s="704">
        <v>4</v>
      </c>
      <c r="P38" s="704"/>
    </row>
    <row r="39" spans="1:16" ht="20.25" customHeight="1">
      <c r="A39" s="757" t="s">
        <v>24</v>
      </c>
      <c r="B39" s="758"/>
      <c r="C39" s="758"/>
      <c r="D39" s="759"/>
      <c r="E39" s="704">
        <v>2</v>
      </c>
      <c r="F39" s="760"/>
      <c r="G39" s="704">
        <v>2</v>
      </c>
      <c r="H39" s="704"/>
      <c r="I39" s="704">
        <v>2</v>
      </c>
      <c r="J39" s="704"/>
      <c r="K39" s="704">
        <v>2</v>
      </c>
      <c r="L39" s="704"/>
      <c r="M39" s="704">
        <v>2</v>
      </c>
      <c r="N39" s="704"/>
      <c r="O39" s="704">
        <v>2</v>
      </c>
      <c r="P39" s="704"/>
    </row>
    <row r="40" spans="1:16" ht="20.25" customHeight="1">
      <c r="A40" s="757" t="s">
        <v>25</v>
      </c>
      <c r="B40" s="758"/>
      <c r="C40" s="758"/>
      <c r="D40" s="759"/>
      <c r="E40" s="704">
        <v>1</v>
      </c>
      <c r="F40" s="760"/>
      <c r="G40" s="704">
        <v>1</v>
      </c>
      <c r="H40" s="704"/>
      <c r="I40" s="704">
        <v>1</v>
      </c>
      <c r="J40" s="704"/>
      <c r="K40" s="704">
        <v>1</v>
      </c>
      <c r="L40" s="704"/>
      <c r="M40" s="704">
        <v>1</v>
      </c>
      <c r="N40" s="704"/>
      <c r="O40" s="704">
        <v>1</v>
      </c>
      <c r="P40" s="704"/>
    </row>
    <row r="41" spans="1:16" ht="20.25" customHeight="1">
      <c r="A41" s="757" t="s">
        <v>26</v>
      </c>
      <c r="B41" s="758"/>
      <c r="C41" s="758"/>
      <c r="D41" s="759"/>
      <c r="E41" s="704">
        <v>227</v>
      </c>
      <c r="F41" s="760"/>
      <c r="G41" s="704">
        <v>166</v>
      </c>
      <c r="H41" s="704"/>
      <c r="I41" s="704">
        <v>139</v>
      </c>
      <c r="J41" s="704"/>
      <c r="K41" s="704">
        <v>135</v>
      </c>
      <c r="L41" s="704"/>
      <c r="M41" s="704">
        <v>131</v>
      </c>
      <c r="N41" s="704"/>
      <c r="O41" s="704">
        <v>117</v>
      </c>
      <c r="P41" s="704"/>
    </row>
    <row r="42" spans="1:16" ht="20.25" customHeight="1">
      <c r="A42" s="757" t="s">
        <v>27</v>
      </c>
      <c r="B42" s="758"/>
      <c r="C42" s="758"/>
      <c r="D42" s="759"/>
      <c r="E42" s="704">
        <v>98</v>
      </c>
      <c r="F42" s="760"/>
      <c r="G42" s="704">
        <v>108</v>
      </c>
      <c r="H42" s="704"/>
      <c r="I42" s="704">
        <v>108</v>
      </c>
      <c r="J42" s="704"/>
      <c r="K42" s="704">
        <v>108</v>
      </c>
      <c r="L42" s="704"/>
      <c r="M42" s="704">
        <v>108</v>
      </c>
      <c r="N42" s="704"/>
      <c r="O42" s="704">
        <v>108</v>
      </c>
      <c r="P42" s="704"/>
    </row>
    <row r="43" spans="1:16" ht="20.25" customHeight="1" thickBot="1">
      <c r="A43" s="761" t="s">
        <v>28</v>
      </c>
      <c r="B43" s="762"/>
      <c r="C43" s="762"/>
      <c r="D43" s="763"/>
      <c r="E43" s="705">
        <v>410</v>
      </c>
      <c r="F43" s="764"/>
      <c r="G43" s="705">
        <v>379</v>
      </c>
      <c r="H43" s="705"/>
      <c r="I43" s="705">
        <v>0</v>
      </c>
      <c r="J43" s="705"/>
      <c r="K43" s="705">
        <v>0</v>
      </c>
      <c r="L43" s="705"/>
      <c r="M43" s="705">
        <v>0</v>
      </c>
      <c r="N43" s="705"/>
      <c r="O43" s="705">
        <v>0</v>
      </c>
      <c r="P43" s="705"/>
    </row>
    <row r="44" spans="1:16" ht="20.25" customHeight="1">
      <c r="A44" s="29" t="s">
        <v>29</v>
      </c>
      <c r="B44" s="30"/>
      <c r="C44" s="31"/>
      <c r="D44" s="32"/>
      <c r="E44" s="704"/>
      <c r="F44" s="760"/>
      <c r="G44" s="8"/>
      <c r="H44" s="8"/>
      <c r="I44" s="8"/>
      <c r="J44" s="8"/>
      <c r="K44" s="13"/>
      <c r="L44" s="13"/>
      <c r="M44" s="8"/>
      <c r="N44" s="13"/>
      <c r="O44" s="13"/>
      <c r="P44" s="13"/>
    </row>
    <row r="45" spans="1:16" ht="36" customHeight="1">
      <c r="A45" s="30"/>
      <c r="B45" s="30"/>
      <c r="C45" s="31"/>
      <c r="D45" s="32"/>
      <c r="E45" s="32"/>
      <c r="F45" s="32"/>
      <c r="G45" s="8"/>
      <c r="H45" s="8"/>
      <c r="I45" s="8"/>
      <c r="J45" s="8"/>
      <c r="K45" s="13"/>
      <c r="L45" s="13"/>
      <c r="M45" s="13"/>
      <c r="N45" s="13"/>
      <c r="O45" s="13"/>
      <c r="P45" s="13"/>
    </row>
    <row r="46" spans="1:16" ht="36" customHeight="1">
      <c r="A46" s="30"/>
      <c r="B46" s="30"/>
      <c r="C46" s="31"/>
      <c r="D46" s="32"/>
      <c r="E46" s="32"/>
      <c r="F46" s="32"/>
      <c r="G46" s="8"/>
      <c r="H46" s="8"/>
      <c r="I46" s="8"/>
      <c r="J46" s="8"/>
      <c r="K46" s="13"/>
      <c r="L46" s="13"/>
      <c r="M46" s="13"/>
      <c r="N46" s="13"/>
      <c r="O46" s="13"/>
      <c r="P46" s="13"/>
    </row>
    <row r="47" spans="1:16" ht="36" customHeight="1">
      <c r="A47" s="33"/>
      <c r="B47" s="8"/>
      <c r="C47" s="8"/>
      <c r="D47" s="8"/>
      <c r="E47" s="8"/>
      <c r="F47" s="8"/>
      <c r="G47" s="8"/>
      <c r="H47" s="8"/>
      <c r="I47" s="8"/>
      <c r="J47" s="8"/>
      <c r="K47" s="13"/>
      <c r="L47" s="13"/>
      <c r="M47" s="13"/>
      <c r="N47" s="13"/>
      <c r="O47" s="13"/>
      <c r="P47" s="13"/>
    </row>
    <row r="48" spans="1:16" ht="36" customHeight="1">
      <c r="A48" s="33"/>
      <c r="B48" s="8"/>
      <c r="C48" s="8"/>
      <c r="D48" s="8"/>
      <c r="E48" s="8"/>
      <c r="F48" s="8"/>
      <c r="G48" s="8"/>
      <c r="H48" s="8"/>
      <c r="I48" s="8"/>
      <c r="J48" s="8"/>
      <c r="K48" s="13"/>
      <c r="L48" s="13"/>
      <c r="M48" s="13"/>
      <c r="N48" s="13"/>
      <c r="O48" s="13"/>
      <c r="P48" s="13"/>
    </row>
    <row r="49" spans="1:10" ht="36" customHeight="1">
      <c r="A49" s="18"/>
      <c r="B49" s="34"/>
      <c r="C49" s="34"/>
      <c r="D49" s="34"/>
      <c r="E49" s="34"/>
      <c r="F49" s="18"/>
      <c r="G49" s="18"/>
      <c r="H49" s="18"/>
      <c r="I49" s="18"/>
      <c r="J49" s="18"/>
    </row>
    <row r="50" spans="1:10" ht="36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ht="36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ht="36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36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36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36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36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</row>
  </sheetData>
  <sheetProtection/>
  <mergeCells count="192">
    <mergeCell ref="B24:C24"/>
    <mergeCell ref="D24:E24"/>
    <mergeCell ref="H24:I24"/>
    <mergeCell ref="J24:K24"/>
    <mergeCell ref="F24:G24"/>
    <mergeCell ref="L24:M24"/>
    <mergeCell ref="B23:C23"/>
    <mergeCell ref="D23:E23"/>
    <mergeCell ref="F23:G23"/>
    <mergeCell ref="H23:I23"/>
    <mergeCell ref="J23:K23"/>
    <mergeCell ref="L23:M23"/>
    <mergeCell ref="M41:N41"/>
    <mergeCell ref="M42:N42"/>
    <mergeCell ref="M43:N43"/>
    <mergeCell ref="M33:N33"/>
    <mergeCell ref="M34:N34"/>
    <mergeCell ref="M35:N35"/>
    <mergeCell ref="M36:N36"/>
    <mergeCell ref="M37:N37"/>
    <mergeCell ref="M38:N38"/>
    <mergeCell ref="I43:J43"/>
    <mergeCell ref="E44:F44"/>
    <mergeCell ref="A43:D43"/>
    <mergeCell ref="E43:F43"/>
    <mergeCell ref="K43:L43"/>
    <mergeCell ref="G43:H43"/>
    <mergeCell ref="A42:D42"/>
    <mergeCell ref="M39:N39"/>
    <mergeCell ref="E42:F42"/>
    <mergeCell ref="K42:L42"/>
    <mergeCell ref="G42:H42"/>
    <mergeCell ref="I42:J42"/>
    <mergeCell ref="A41:D41"/>
    <mergeCell ref="E41:F41"/>
    <mergeCell ref="K41:L41"/>
    <mergeCell ref="M40:N40"/>
    <mergeCell ref="G41:H41"/>
    <mergeCell ref="A40:D40"/>
    <mergeCell ref="E40:F40"/>
    <mergeCell ref="K40:L40"/>
    <mergeCell ref="G40:H40"/>
    <mergeCell ref="I40:J40"/>
    <mergeCell ref="I41:J41"/>
    <mergeCell ref="A39:D39"/>
    <mergeCell ref="E39:F39"/>
    <mergeCell ref="K39:L39"/>
    <mergeCell ref="G39:H39"/>
    <mergeCell ref="I37:J37"/>
    <mergeCell ref="A38:D38"/>
    <mergeCell ref="E38:F38"/>
    <mergeCell ref="K38:L38"/>
    <mergeCell ref="G38:H38"/>
    <mergeCell ref="I38:J38"/>
    <mergeCell ref="A37:D37"/>
    <mergeCell ref="I39:J39"/>
    <mergeCell ref="E37:F37"/>
    <mergeCell ref="K37:L37"/>
    <mergeCell ref="G37:H37"/>
    <mergeCell ref="I35:J35"/>
    <mergeCell ref="A36:D36"/>
    <mergeCell ref="E36:F36"/>
    <mergeCell ref="K36:L36"/>
    <mergeCell ref="G36:H36"/>
    <mergeCell ref="A34:D34"/>
    <mergeCell ref="E34:F34"/>
    <mergeCell ref="K34:L34"/>
    <mergeCell ref="G34:H34"/>
    <mergeCell ref="I34:J34"/>
    <mergeCell ref="I36:J36"/>
    <mergeCell ref="A35:D35"/>
    <mergeCell ref="E35:F35"/>
    <mergeCell ref="K35:L35"/>
    <mergeCell ref="G35:H35"/>
    <mergeCell ref="A32:B32"/>
    <mergeCell ref="A33:D33"/>
    <mergeCell ref="E33:F33"/>
    <mergeCell ref="K33:L33"/>
    <mergeCell ref="G33:H33"/>
    <mergeCell ref="I33:J33"/>
    <mergeCell ref="K29:P30"/>
    <mergeCell ref="C31:D31"/>
    <mergeCell ref="E31:F32"/>
    <mergeCell ref="K31:L32"/>
    <mergeCell ref="G31:H32"/>
    <mergeCell ref="I31:J32"/>
    <mergeCell ref="M31:N32"/>
    <mergeCell ref="O31:P32"/>
    <mergeCell ref="B20:C20"/>
    <mergeCell ref="D20:E20"/>
    <mergeCell ref="U27:AB27"/>
    <mergeCell ref="B25:C25"/>
    <mergeCell ref="D25:E25"/>
    <mergeCell ref="D19:E19"/>
    <mergeCell ref="F19:G19"/>
    <mergeCell ref="H19:I19"/>
    <mergeCell ref="H25:I25"/>
    <mergeCell ref="B21:C21"/>
    <mergeCell ref="J20:K20"/>
    <mergeCell ref="L20:M20"/>
    <mergeCell ref="H18:I18"/>
    <mergeCell ref="J15:K15"/>
    <mergeCell ref="J16:K16"/>
    <mergeCell ref="B18:C18"/>
    <mergeCell ref="B19:C19"/>
    <mergeCell ref="D18:E18"/>
    <mergeCell ref="F18:G18"/>
    <mergeCell ref="F17:G17"/>
    <mergeCell ref="L16:M16"/>
    <mergeCell ref="L17:M17"/>
    <mergeCell ref="F15:G15"/>
    <mergeCell ref="F16:G16"/>
    <mergeCell ref="J18:K18"/>
    <mergeCell ref="L18:M18"/>
    <mergeCell ref="H15:I15"/>
    <mergeCell ref="H16:I16"/>
    <mergeCell ref="H17:I17"/>
    <mergeCell ref="B17:C17"/>
    <mergeCell ref="D15:E15"/>
    <mergeCell ref="D16:E16"/>
    <mergeCell ref="D17:E17"/>
    <mergeCell ref="B15:C15"/>
    <mergeCell ref="B16:C16"/>
    <mergeCell ref="B4:C4"/>
    <mergeCell ref="H7:I7"/>
    <mergeCell ref="L5:M5"/>
    <mergeCell ref="L4:M4"/>
    <mergeCell ref="L7:M7"/>
    <mergeCell ref="D5:E5"/>
    <mergeCell ref="B5:C5"/>
    <mergeCell ref="J6:K6"/>
    <mergeCell ref="L6:M6"/>
    <mergeCell ref="F4:G4"/>
    <mergeCell ref="B3:G3"/>
    <mergeCell ref="H3:M3"/>
    <mergeCell ref="J4:K4"/>
    <mergeCell ref="H4:I4"/>
    <mergeCell ref="B7:C7"/>
    <mergeCell ref="D7:E7"/>
    <mergeCell ref="D4:E4"/>
    <mergeCell ref="B6:C6"/>
    <mergeCell ref="D6:E6"/>
    <mergeCell ref="H6:I6"/>
    <mergeCell ref="J5:K5"/>
    <mergeCell ref="L21:M21"/>
    <mergeCell ref="H14:I14"/>
    <mergeCell ref="J14:K14"/>
    <mergeCell ref="L14:M14"/>
    <mergeCell ref="F6:G6"/>
    <mergeCell ref="J17:K17"/>
    <mergeCell ref="L19:M19"/>
    <mergeCell ref="L15:M15"/>
    <mergeCell ref="H13:M13"/>
    <mergeCell ref="B22:C22"/>
    <mergeCell ref="D22:E22"/>
    <mergeCell ref="F22:G22"/>
    <mergeCell ref="H22:I22"/>
    <mergeCell ref="J22:K22"/>
    <mergeCell ref="H21:I21"/>
    <mergeCell ref="J21:K21"/>
    <mergeCell ref="D21:E21"/>
    <mergeCell ref="F21:G21"/>
    <mergeCell ref="D14:E14"/>
    <mergeCell ref="F14:G14"/>
    <mergeCell ref="J25:K25"/>
    <mergeCell ref="F5:G5"/>
    <mergeCell ref="H5:I5"/>
    <mergeCell ref="F7:G7"/>
    <mergeCell ref="J7:K7"/>
    <mergeCell ref="J19:K19"/>
    <mergeCell ref="F20:G20"/>
    <mergeCell ref="H20:I20"/>
    <mergeCell ref="O38:P38"/>
    <mergeCell ref="B13:G13"/>
    <mergeCell ref="L22:M22"/>
    <mergeCell ref="B8:C8"/>
    <mergeCell ref="D8:E8"/>
    <mergeCell ref="F8:G8"/>
    <mergeCell ref="H8:I8"/>
    <mergeCell ref="J8:K8"/>
    <mergeCell ref="L8:M8"/>
    <mergeCell ref="B14:C14"/>
    <mergeCell ref="O39:P39"/>
    <mergeCell ref="O40:P40"/>
    <mergeCell ref="O41:P41"/>
    <mergeCell ref="O42:P42"/>
    <mergeCell ref="O43:P43"/>
    <mergeCell ref="O33:P33"/>
    <mergeCell ref="O34:P34"/>
    <mergeCell ref="O35:P35"/>
    <mergeCell ref="O36:P36"/>
    <mergeCell ref="O37:P37"/>
  </mergeCells>
  <printOptions/>
  <pageMargins left="0.6692913385826772" right="0.5905511811023623" top="0.7874015748031497" bottom="0.63" header="0" footer="0"/>
  <pageSetup firstPageNumber="234" useFirstPageNumber="1"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6"/>
  <sheetViews>
    <sheetView view="pageBreakPreview" zoomScaleSheetLayoutView="100" zoomScalePageLayoutView="0" workbookViewId="0" topLeftCell="A26">
      <selection activeCell="D32" sqref="D32"/>
    </sheetView>
  </sheetViews>
  <sheetFormatPr defaultColWidth="12.375" defaultRowHeight="21" customHeight="1"/>
  <cols>
    <col min="1" max="1" width="8.875" style="47" customWidth="1"/>
    <col min="2" max="2" width="12.125" style="47" customWidth="1"/>
    <col min="3" max="3" width="9.50390625" style="47" customWidth="1"/>
    <col min="4" max="4" width="10.875" style="47" customWidth="1"/>
    <col min="5" max="5" width="13.125" style="47" customWidth="1"/>
    <col min="6" max="6" width="9.375" style="47" customWidth="1"/>
    <col min="7" max="7" width="10.875" style="47" customWidth="1"/>
    <col min="8" max="8" width="13.125" style="47" customWidth="1"/>
    <col min="9" max="9" width="8.00390625" style="47" customWidth="1"/>
    <col min="10" max="10" width="10.125" style="47" customWidth="1"/>
    <col min="11" max="16384" width="12.375" style="47" customWidth="1"/>
  </cols>
  <sheetData>
    <row r="1" spans="1:255" s="92" customFormat="1" ht="19.5" customHeight="1">
      <c r="A1" s="474" t="s">
        <v>551</v>
      </c>
      <c r="B1" s="475"/>
      <c r="C1" s="475"/>
      <c r="D1" s="475"/>
      <c r="E1" s="475"/>
      <c r="F1" s="475"/>
      <c r="G1" s="475"/>
      <c r="H1" s="475"/>
      <c r="I1" s="475"/>
      <c r="J1" s="475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  <c r="AU1" s="476"/>
      <c r="AV1" s="476"/>
      <c r="AW1" s="476"/>
      <c r="AX1" s="476"/>
      <c r="AY1" s="476"/>
      <c r="AZ1" s="476"/>
      <c r="BA1" s="476"/>
      <c r="BB1" s="476"/>
      <c r="BC1" s="476"/>
      <c r="BD1" s="476"/>
      <c r="BE1" s="476"/>
      <c r="BF1" s="476"/>
      <c r="BG1" s="476"/>
      <c r="BH1" s="476"/>
      <c r="BI1" s="476"/>
      <c r="BJ1" s="476"/>
      <c r="BK1" s="476"/>
      <c r="BL1" s="476"/>
      <c r="BM1" s="476"/>
      <c r="BN1" s="476"/>
      <c r="BO1" s="476"/>
      <c r="BP1" s="476"/>
      <c r="BQ1" s="476"/>
      <c r="BR1" s="476"/>
      <c r="BS1" s="476"/>
      <c r="BT1" s="476"/>
      <c r="BU1" s="476"/>
      <c r="BV1" s="476"/>
      <c r="BW1" s="476"/>
      <c r="BX1" s="476"/>
      <c r="BY1" s="476"/>
      <c r="BZ1" s="476"/>
      <c r="CA1" s="476"/>
      <c r="CB1" s="476"/>
      <c r="CC1" s="476"/>
      <c r="CD1" s="476"/>
      <c r="CE1" s="476"/>
      <c r="CF1" s="476"/>
      <c r="CG1" s="476"/>
      <c r="CH1" s="476"/>
      <c r="CI1" s="476"/>
      <c r="CJ1" s="476"/>
      <c r="CK1" s="476"/>
      <c r="CL1" s="476"/>
      <c r="CM1" s="476"/>
      <c r="CN1" s="476"/>
      <c r="CO1" s="476"/>
      <c r="CP1" s="476"/>
      <c r="CQ1" s="476"/>
      <c r="CR1" s="476"/>
      <c r="CS1" s="476"/>
      <c r="CT1" s="476"/>
      <c r="CU1" s="476"/>
      <c r="CV1" s="476"/>
      <c r="CW1" s="476"/>
      <c r="CX1" s="476"/>
      <c r="CY1" s="476"/>
      <c r="CZ1" s="476"/>
      <c r="DA1" s="476"/>
      <c r="DB1" s="476"/>
      <c r="DC1" s="476"/>
      <c r="DD1" s="476"/>
      <c r="DE1" s="476"/>
      <c r="DF1" s="476"/>
      <c r="DG1" s="476"/>
      <c r="DH1" s="476"/>
      <c r="DI1" s="476"/>
      <c r="DJ1" s="476"/>
      <c r="DK1" s="476"/>
      <c r="DL1" s="476"/>
      <c r="DM1" s="476"/>
      <c r="DN1" s="476"/>
      <c r="DO1" s="476"/>
      <c r="DP1" s="476"/>
      <c r="DQ1" s="476"/>
      <c r="DR1" s="476"/>
      <c r="DS1" s="476"/>
      <c r="DT1" s="476"/>
      <c r="DU1" s="476"/>
      <c r="DV1" s="476"/>
      <c r="DW1" s="476"/>
      <c r="DX1" s="476"/>
      <c r="DY1" s="476"/>
      <c r="DZ1" s="476"/>
      <c r="EA1" s="476"/>
      <c r="EB1" s="476"/>
      <c r="EC1" s="476"/>
      <c r="ED1" s="476"/>
      <c r="EE1" s="476"/>
      <c r="EF1" s="476"/>
      <c r="EG1" s="476"/>
      <c r="EH1" s="476"/>
      <c r="EI1" s="476"/>
      <c r="EJ1" s="476"/>
      <c r="EK1" s="476"/>
      <c r="EL1" s="476"/>
      <c r="EM1" s="476"/>
      <c r="EN1" s="476"/>
      <c r="EO1" s="476"/>
      <c r="EP1" s="476"/>
      <c r="EQ1" s="476"/>
      <c r="ER1" s="476"/>
      <c r="ES1" s="476"/>
      <c r="ET1" s="476"/>
      <c r="EU1" s="476"/>
      <c r="EV1" s="476"/>
      <c r="EW1" s="476"/>
      <c r="EX1" s="476"/>
      <c r="EY1" s="476"/>
      <c r="EZ1" s="476"/>
      <c r="FA1" s="476"/>
      <c r="FB1" s="476"/>
      <c r="FC1" s="476"/>
      <c r="FD1" s="476"/>
      <c r="FE1" s="476"/>
      <c r="FF1" s="476"/>
      <c r="FG1" s="476"/>
      <c r="FH1" s="476"/>
      <c r="FI1" s="476"/>
      <c r="FJ1" s="476"/>
      <c r="FK1" s="476"/>
      <c r="FL1" s="476"/>
      <c r="FM1" s="476"/>
      <c r="FN1" s="476"/>
      <c r="FO1" s="476"/>
      <c r="FP1" s="476"/>
      <c r="FQ1" s="476"/>
      <c r="FR1" s="476"/>
      <c r="FS1" s="476"/>
      <c r="FT1" s="476"/>
      <c r="FU1" s="476"/>
      <c r="FV1" s="476"/>
      <c r="FW1" s="476"/>
      <c r="FX1" s="476"/>
      <c r="FY1" s="476"/>
      <c r="FZ1" s="476"/>
      <c r="GA1" s="476"/>
      <c r="GB1" s="476"/>
      <c r="GC1" s="476"/>
      <c r="GD1" s="476"/>
      <c r="GE1" s="476"/>
      <c r="GF1" s="476"/>
      <c r="GG1" s="476"/>
      <c r="GH1" s="476"/>
      <c r="GI1" s="476"/>
      <c r="GJ1" s="476"/>
      <c r="GK1" s="476"/>
      <c r="GL1" s="476"/>
      <c r="GM1" s="476"/>
      <c r="GN1" s="476"/>
      <c r="GO1" s="476"/>
      <c r="GP1" s="476"/>
      <c r="GQ1" s="476"/>
      <c r="GR1" s="476"/>
      <c r="GS1" s="476"/>
      <c r="GT1" s="476"/>
      <c r="GU1" s="476"/>
      <c r="GV1" s="476"/>
      <c r="GW1" s="476"/>
      <c r="GX1" s="476"/>
      <c r="GY1" s="476"/>
      <c r="GZ1" s="476"/>
      <c r="HA1" s="476"/>
      <c r="HB1" s="476"/>
      <c r="HC1" s="476"/>
      <c r="HD1" s="476"/>
      <c r="HE1" s="476"/>
      <c r="HF1" s="476"/>
      <c r="HG1" s="476"/>
      <c r="HH1" s="476"/>
      <c r="HI1" s="476"/>
      <c r="HJ1" s="476"/>
      <c r="HK1" s="476"/>
      <c r="HL1" s="476"/>
      <c r="HM1" s="476"/>
      <c r="HN1" s="476"/>
      <c r="HO1" s="476"/>
      <c r="HP1" s="476"/>
      <c r="HQ1" s="476"/>
      <c r="HR1" s="476"/>
      <c r="HS1" s="476"/>
      <c r="HT1" s="476"/>
      <c r="HU1" s="476"/>
      <c r="HV1" s="476"/>
      <c r="HW1" s="476"/>
      <c r="HX1" s="476"/>
      <c r="HY1" s="476"/>
      <c r="HZ1" s="476"/>
      <c r="IA1" s="476"/>
      <c r="IB1" s="476"/>
      <c r="IC1" s="476"/>
      <c r="ID1" s="476"/>
      <c r="IE1" s="476"/>
      <c r="IF1" s="476"/>
      <c r="IG1" s="476"/>
      <c r="IH1" s="476"/>
      <c r="II1" s="476"/>
      <c r="IJ1" s="476"/>
      <c r="IK1" s="476"/>
      <c r="IL1" s="476"/>
      <c r="IM1" s="476"/>
      <c r="IN1" s="476"/>
      <c r="IO1" s="476"/>
      <c r="IP1" s="476"/>
      <c r="IQ1" s="476"/>
      <c r="IR1" s="476"/>
      <c r="IS1" s="476"/>
      <c r="IT1" s="476"/>
      <c r="IU1" s="476"/>
    </row>
    <row r="2" s="92" customFormat="1" ht="6.75" customHeight="1"/>
    <row r="3" spans="1:255" s="92" customFormat="1" ht="15.75" customHeight="1">
      <c r="A3" s="477" t="s">
        <v>552</v>
      </c>
      <c r="B3" s="478"/>
      <c r="C3" s="478"/>
      <c r="D3" s="478"/>
      <c r="E3" s="478"/>
      <c r="F3" s="478"/>
      <c r="G3" s="478"/>
      <c r="I3" s="479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  <c r="AV3" s="478"/>
      <c r="AW3" s="478"/>
      <c r="AX3" s="478"/>
      <c r="AY3" s="478"/>
      <c r="AZ3" s="478"/>
      <c r="BA3" s="478"/>
      <c r="BB3" s="478"/>
      <c r="BC3" s="478"/>
      <c r="BD3" s="478"/>
      <c r="BE3" s="478"/>
      <c r="BF3" s="478"/>
      <c r="BG3" s="478"/>
      <c r="BH3" s="478"/>
      <c r="BI3" s="478"/>
      <c r="BJ3" s="478"/>
      <c r="BK3" s="478"/>
      <c r="BL3" s="478"/>
      <c r="BM3" s="478"/>
      <c r="BN3" s="478"/>
      <c r="BO3" s="478"/>
      <c r="BP3" s="478"/>
      <c r="BQ3" s="478"/>
      <c r="BR3" s="478"/>
      <c r="BS3" s="478"/>
      <c r="BT3" s="478"/>
      <c r="BU3" s="478"/>
      <c r="BV3" s="478"/>
      <c r="BW3" s="478"/>
      <c r="BX3" s="478"/>
      <c r="BY3" s="478"/>
      <c r="BZ3" s="478"/>
      <c r="CA3" s="478"/>
      <c r="CB3" s="478"/>
      <c r="CC3" s="478"/>
      <c r="CD3" s="478"/>
      <c r="CE3" s="478"/>
      <c r="CF3" s="478"/>
      <c r="CG3" s="478"/>
      <c r="CH3" s="478"/>
      <c r="CI3" s="478"/>
      <c r="CJ3" s="478"/>
      <c r="CK3" s="478"/>
      <c r="CL3" s="478"/>
      <c r="CM3" s="478"/>
      <c r="CN3" s="478"/>
      <c r="CO3" s="478"/>
      <c r="CP3" s="478"/>
      <c r="CQ3" s="478"/>
      <c r="CR3" s="478"/>
      <c r="CS3" s="478"/>
      <c r="CT3" s="478"/>
      <c r="CU3" s="478"/>
      <c r="CV3" s="478"/>
      <c r="CW3" s="478"/>
      <c r="CX3" s="478"/>
      <c r="CY3" s="478"/>
      <c r="CZ3" s="478"/>
      <c r="DA3" s="478"/>
      <c r="DB3" s="478"/>
      <c r="DC3" s="478"/>
      <c r="DD3" s="478"/>
      <c r="DE3" s="478"/>
      <c r="DF3" s="478"/>
      <c r="DG3" s="478"/>
      <c r="DH3" s="478"/>
      <c r="DI3" s="478"/>
      <c r="DJ3" s="478"/>
      <c r="DK3" s="478"/>
      <c r="DL3" s="478"/>
      <c r="DM3" s="478"/>
      <c r="DN3" s="478"/>
      <c r="DO3" s="478"/>
      <c r="DP3" s="478"/>
      <c r="DQ3" s="478"/>
      <c r="DR3" s="478"/>
      <c r="DS3" s="478"/>
      <c r="DT3" s="478"/>
      <c r="DU3" s="478"/>
      <c r="DV3" s="478"/>
      <c r="DW3" s="478"/>
      <c r="DX3" s="478"/>
      <c r="DY3" s="478"/>
      <c r="DZ3" s="478"/>
      <c r="EA3" s="478"/>
      <c r="EB3" s="478"/>
      <c r="EC3" s="478"/>
      <c r="ED3" s="478"/>
      <c r="EE3" s="478"/>
      <c r="EF3" s="478"/>
      <c r="EG3" s="478"/>
      <c r="EH3" s="478"/>
      <c r="EI3" s="478"/>
      <c r="EJ3" s="478"/>
      <c r="EK3" s="478"/>
      <c r="EL3" s="478"/>
      <c r="EM3" s="478"/>
      <c r="EN3" s="478"/>
      <c r="EO3" s="478"/>
      <c r="EP3" s="478"/>
      <c r="EQ3" s="478"/>
      <c r="ER3" s="478"/>
      <c r="ES3" s="478"/>
      <c r="ET3" s="478"/>
      <c r="EU3" s="478"/>
      <c r="EV3" s="478"/>
      <c r="EW3" s="478"/>
      <c r="EX3" s="478"/>
      <c r="EY3" s="478"/>
      <c r="EZ3" s="478"/>
      <c r="FA3" s="478"/>
      <c r="FB3" s="478"/>
      <c r="FC3" s="478"/>
      <c r="FD3" s="478"/>
      <c r="FE3" s="478"/>
      <c r="FF3" s="478"/>
      <c r="FG3" s="478"/>
      <c r="FH3" s="478"/>
      <c r="FI3" s="478"/>
      <c r="FJ3" s="478"/>
      <c r="FK3" s="478"/>
      <c r="FL3" s="478"/>
      <c r="FM3" s="478"/>
      <c r="FN3" s="478"/>
      <c r="FO3" s="478"/>
      <c r="FP3" s="478"/>
      <c r="FQ3" s="478"/>
      <c r="FR3" s="478"/>
      <c r="FS3" s="478"/>
      <c r="FT3" s="478"/>
      <c r="FU3" s="478"/>
      <c r="FV3" s="478"/>
      <c r="FW3" s="478"/>
      <c r="FX3" s="478"/>
      <c r="FY3" s="478"/>
      <c r="FZ3" s="478"/>
      <c r="GA3" s="478"/>
      <c r="GB3" s="478"/>
      <c r="GC3" s="478"/>
      <c r="GD3" s="478"/>
      <c r="GE3" s="478"/>
      <c r="GF3" s="478"/>
      <c r="GG3" s="478"/>
      <c r="GH3" s="478"/>
      <c r="GI3" s="478"/>
      <c r="GJ3" s="478"/>
      <c r="GK3" s="478"/>
      <c r="GL3" s="478"/>
      <c r="GM3" s="478"/>
      <c r="GN3" s="478"/>
      <c r="GO3" s="478"/>
      <c r="GP3" s="478"/>
      <c r="GQ3" s="478"/>
      <c r="GR3" s="478"/>
      <c r="GS3" s="478"/>
      <c r="GT3" s="478"/>
      <c r="GU3" s="478"/>
      <c r="GV3" s="478"/>
      <c r="GW3" s="478"/>
      <c r="GX3" s="478"/>
      <c r="GY3" s="478"/>
      <c r="GZ3" s="478"/>
      <c r="HA3" s="478"/>
      <c r="HB3" s="478"/>
      <c r="HC3" s="478"/>
      <c r="HD3" s="478"/>
      <c r="HE3" s="478"/>
      <c r="HF3" s="478"/>
      <c r="HG3" s="478"/>
      <c r="HH3" s="478"/>
      <c r="HI3" s="478"/>
      <c r="HJ3" s="478"/>
      <c r="HK3" s="478"/>
      <c r="HL3" s="478"/>
      <c r="HM3" s="478"/>
      <c r="HN3" s="478"/>
      <c r="HO3" s="478"/>
      <c r="HP3" s="478"/>
      <c r="HQ3" s="478"/>
      <c r="HR3" s="478"/>
      <c r="HS3" s="478"/>
      <c r="HT3" s="478"/>
      <c r="HU3" s="478"/>
      <c r="HV3" s="478"/>
      <c r="HW3" s="478"/>
      <c r="HX3" s="478"/>
      <c r="HY3" s="478"/>
      <c r="HZ3" s="478"/>
      <c r="IA3" s="478"/>
      <c r="IB3" s="478"/>
      <c r="IC3" s="478"/>
      <c r="ID3" s="478"/>
      <c r="IE3" s="478"/>
      <c r="IF3" s="478"/>
      <c r="IG3" s="478"/>
      <c r="IH3" s="478"/>
      <c r="II3" s="478"/>
      <c r="IJ3" s="478"/>
      <c r="IK3" s="478"/>
      <c r="IL3" s="478"/>
      <c r="IM3" s="478"/>
      <c r="IN3" s="478"/>
      <c r="IO3" s="478"/>
      <c r="IP3" s="478"/>
      <c r="IQ3" s="478"/>
      <c r="IR3" s="478"/>
      <c r="IS3" s="478"/>
      <c r="IT3" s="478"/>
      <c r="IU3" s="478"/>
    </row>
    <row r="4" spans="1:255" s="92" customFormat="1" ht="14.25" customHeight="1" thickBot="1">
      <c r="A4" s="480"/>
      <c r="B4" s="478"/>
      <c r="C4" s="478"/>
      <c r="D4" s="478"/>
      <c r="E4" s="478"/>
      <c r="F4" s="478"/>
      <c r="G4" s="478"/>
      <c r="H4" s="478"/>
      <c r="I4" s="479" t="s">
        <v>553</v>
      </c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  <c r="AS4" s="478"/>
      <c r="AT4" s="478"/>
      <c r="AU4" s="478"/>
      <c r="AV4" s="478"/>
      <c r="AW4" s="478"/>
      <c r="AX4" s="478"/>
      <c r="AY4" s="478"/>
      <c r="AZ4" s="478"/>
      <c r="BA4" s="478"/>
      <c r="BB4" s="478"/>
      <c r="BC4" s="478"/>
      <c r="BD4" s="478"/>
      <c r="BE4" s="478"/>
      <c r="BF4" s="478"/>
      <c r="BG4" s="478"/>
      <c r="BH4" s="478"/>
      <c r="BI4" s="478"/>
      <c r="BJ4" s="478"/>
      <c r="BK4" s="478"/>
      <c r="BL4" s="478"/>
      <c r="BM4" s="478"/>
      <c r="BN4" s="478"/>
      <c r="BO4" s="478"/>
      <c r="BP4" s="478"/>
      <c r="BQ4" s="478"/>
      <c r="BR4" s="478"/>
      <c r="BS4" s="478"/>
      <c r="BT4" s="478"/>
      <c r="BU4" s="478"/>
      <c r="BV4" s="478"/>
      <c r="BW4" s="478"/>
      <c r="BX4" s="478"/>
      <c r="BY4" s="478"/>
      <c r="BZ4" s="478"/>
      <c r="CA4" s="478"/>
      <c r="CB4" s="478"/>
      <c r="CC4" s="478"/>
      <c r="CD4" s="478"/>
      <c r="CE4" s="478"/>
      <c r="CF4" s="478"/>
      <c r="CG4" s="478"/>
      <c r="CH4" s="478"/>
      <c r="CI4" s="478"/>
      <c r="CJ4" s="478"/>
      <c r="CK4" s="478"/>
      <c r="CL4" s="478"/>
      <c r="CM4" s="478"/>
      <c r="CN4" s="478"/>
      <c r="CO4" s="478"/>
      <c r="CP4" s="478"/>
      <c r="CQ4" s="478"/>
      <c r="CR4" s="478"/>
      <c r="CS4" s="478"/>
      <c r="CT4" s="478"/>
      <c r="CU4" s="478"/>
      <c r="CV4" s="478"/>
      <c r="CW4" s="478"/>
      <c r="CX4" s="478"/>
      <c r="CY4" s="478"/>
      <c r="CZ4" s="478"/>
      <c r="DA4" s="478"/>
      <c r="DB4" s="478"/>
      <c r="DC4" s="478"/>
      <c r="DD4" s="478"/>
      <c r="DE4" s="478"/>
      <c r="DF4" s="478"/>
      <c r="DG4" s="478"/>
      <c r="DH4" s="478"/>
      <c r="DI4" s="478"/>
      <c r="DJ4" s="478"/>
      <c r="DK4" s="478"/>
      <c r="DL4" s="478"/>
      <c r="DM4" s="478"/>
      <c r="DN4" s="478"/>
      <c r="DO4" s="478"/>
      <c r="DP4" s="478"/>
      <c r="DQ4" s="478"/>
      <c r="DR4" s="478"/>
      <c r="DS4" s="478"/>
      <c r="DT4" s="478"/>
      <c r="DU4" s="478"/>
      <c r="DV4" s="478"/>
      <c r="DW4" s="478"/>
      <c r="DX4" s="478"/>
      <c r="DY4" s="478"/>
      <c r="DZ4" s="478"/>
      <c r="EA4" s="478"/>
      <c r="EB4" s="478"/>
      <c r="EC4" s="478"/>
      <c r="ED4" s="478"/>
      <c r="EE4" s="478"/>
      <c r="EF4" s="478"/>
      <c r="EG4" s="478"/>
      <c r="EH4" s="478"/>
      <c r="EI4" s="478"/>
      <c r="EJ4" s="478"/>
      <c r="EK4" s="478"/>
      <c r="EL4" s="478"/>
      <c r="EM4" s="478"/>
      <c r="EN4" s="478"/>
      <c r="EO4" s="478"/>
      <c r="EP4" s="478"/>
      <c r="EQ4" s="478"/>
      <c r="ER4" s="478"/>
      <c r="ES4" s="478"/>
      <c r="ET4" s="478"/>
      <c r="EU4" s="478"/>
      <c r="EV4" s="478"/>
      <c r="EW4" s="478"/>
      <c r="EX4" s="478"/>
      <c r="EY4" s="478"/>
      <c r="EZ4" s="478"/>
      <c r="FA4" s="478"/>
      <c r="FB4" s="478"/>
      <c r="FC4" s="478"/>
      <c r="FD4" s="478"/>
      <c r="FE4" s="478"/>
      <c r="FF4" s="478"/>
      <c r="FG4" s="478"/>
      <c r="FH4" s="478"/>
      <c r="FI4" s="478"/>
      <c r="FJ4" s="478"/>
      <c r="FK4" s="478"/>
      <c r="FL4" s="478"/>
      <c r="FM4" s="478"/>
      <c r="FN4" s="478"/>
      <c r="FO4" s="478"/>
      <c r="FP4" s="478"/>
      <c r="FQ4" s="478"/>
      <c r="FR4" s="478"/>
      <c r="FS4" s="478"/>
      <c r="FT4" s="478"/>
      <c r="FU4" s="478"/>
      <c r="FV4" s="478"/>
      <c r="FW4" s="478"/>
      <c r="FX4" s="478"/>
      <c r="FY4" s="478"/>
      <c r="FZ4" s="478"/>
      <c r="GA4" s="478"/>
      <c r="GB4" s="478"/>
      <c r="GC4" s="478"/>
      <c r="GD4" s="478"/>
      <c r="GE4" s="478"/>
      <c r="GF4" s="478"/>
      <c r="GG4" s="478"/>
      <c r="GH4" s="478"/>
      <c r="GI4" s="478"/>
      <c r="GJ4" s="478"/>
      <c r="GK4" s="478"/>
      <c r="GL4" s="478"/>
      <c r="GM4" s="478"/>
      <c r="GN4" s="478"/>
      <c r="GO4" s="478"/>
      <c r="GP4" s="478"/>
      <c r="GQ4" s="478"/>
      <c r="GR4" s="478"/>
      <c r="GS4" s="478"/>
      <c r="GT4" s="478"/>
      <c r="GU4" s="478"/>
      <c r="GV4" s="478"/>
      <c r="GW4" s="478"/>
      <c r="GX4" s="478"/>
      <c r="GY4" s="478"/>
      <c r="GZ4" s="478"/>
      <c r="HA4" s="478"/>
      <c r="HB4" s="478"/>
      <c r="HC4" s="478"/>
      <c r="HD4" s="478"/>
      <c r="HE4" s="478"/>
      <c r="HF4" s="478"/>
      <c r="HG4" s="478"/>
      <c r="HH4" s="478"/>
      <c r="HI4" s="478"/>
      <c r="HJ4" s="478"/>
      <c r="HK4" s="478"/>
      <c r="HL4" s="478"/>
      <c r="HM4" s="478"/>
      <c r="HN4" s="478"/>
      <c r="HO4" s="478"/>
      <c r="HP4" s="478"/>
      <c r="HQ4" s="478"/>
      <c r="HR4" s="478"/>
      <c r="HS4" s="478"/>
      <c r="HT4" s="478"/>
      <c r="HU4" s="478"/>
      <c r="HV4" s="478"/>
      <c r="HW4" s="478"/>
      <c r="HX4" s="478"/>
      <c r="HY4" s="478"/>
      <c r="HZ4" s="478"/>
      <c r="IA4" s="478"/>
      <c r="IB4" s="478"/>
      <c r="IC4" s="478"/>
      <c r="ID4" s="478"/>
      <c r="IE4" s="478"/>
      <c r="IF4" s="478"/>
      <c r="IG4" s="478"/>
      <c r="IH4" s="478"/>
      <c r="II4" s="478"/>
      <c r="IJ4" s="478"/>
      <c r="IK4" s="478"/>
      <c r="IL4" s="478"/>
      <c r="IM4" s="478"/>
      <c r="IN4" s="478"/>
      <c r="IO4" s="478"/>
      <c r="IP4" s="478"/>
      <c r="IQ4" s="478"/>
      <c r="IR4" s="478"/>
      <c r="IS4" s="478"/>
      <c r="IT4" s="478"/>
      <c r="IU4" s="478"/>
    </row>
    <row r="5" spans="1:10" s="92" customFormat="1" ht="24.75" customHeight="1">
      <c r="A5" s="481" t="s">
        <v>554</v>
      </c>
      <c r="B5" s="916" t="s">
        <v>555</v>
      </c>
      <c r="C5" s="917"/>
      <c r="D5" s="818"/>
      <c r="E5" s="916" t="s">
        <v>556</v>
      </c>
      <c r="F5" s="917"/>
      <c r="G5" s="958"/>
      <c r="H5" s="916" t="s">
        <v>557</v>
      </c>
      <c r="I5" s="917"/>
      <c r="J5" s="917"/>
    </row>
    <row r="6" spans="2:10" s="92" customFormat="1" ht="24" customHeight="1">
      <c r="B6" s="839" t="s">
        <v>419</v>
      </c>
      <c r="C6" s="947" t="s">
        <v>513</v>
      </c>
      <c r="D6" s="951" t="s">
        <v>416</v>
      </c>
      <c r="E6" s="839" t="s">
        <v>419</v>
      </c>
      <c r="F6" s="947" t="s">
        <v>513</v>
      </c>
      <c r="G6" s="951" t="s">
        <v>416</v>
      </c>
      <c r="H6" s="839" t="s">
        <v>419</v>
      </c>
      <c r="I6" s="947" t="s">
        <v>513</v>
      </c>
      <c r="J6" s="953" t="s">
        <v>416</v>
      </c>
    </row>
    <row r="7" spans="1:10" s="92" customFormat="1" ht="18" customHeight="1">
      <c r="A7" s="482" t="s">
        <v>558</v>
      </c>
      <c r="B7" s="946"/>
      <c r="C7" s="948"/>
      <c r="D7" s="952"/>
      <c r="E7" s="946"/>
      <c r="F7" s="948"/>
      <c r="G7" s="952"/>
      <c r="H7" s="946"/>
      <c r="I7" s="948"/>
      <c r="J7" s="950"/>
    </row>
    <row r="8" spans="1:11" s="92" customFormat="1" ht="30" customHeight="1">
      <c r="A8" s="483" t="s">
        <v>559</v>
      </c>
      <c r="B8" s="484">
        <v>3260100</v>
      </c>
      <c r="C8" s="485">
        <f aca="true" t="shared" si="0" ref="C8:C13">B8/H8*100</f>
        <v>7.65962137820274</v>
      </c>
      <c r="D8" s="486" t="s">
        <v>560</v>
      </c>
      <c r="E8" s="484">
        <v>30914603</v>
      </c>
      <c r="F8" s="485">
        <f aca="true" t="shared" si="1" ref="F8:F15">E8/H8*100</f>
        <v>72.63401553248383</v>
      </c>
      <c r="G8" s="486" t="s">
        <v>436</v>
      </c>
      <c r="H8" s="484">
        <v>42562156</v>
      </c>
      <c r="I8" s="487">
        <v>100</v>
      </c>
      <c r="J8" s="488" t="s">
        <v>436</v>
      </c>
      <c r="K8" s="489"/>
    </row>
    <row r="9" spans="1:10" s="92" customFormat="1" ht="30" customHeight="1">
      <c r="A9" s="483" t="s">
        <v>561</v>
      </c>
      <c r="B9" s="484">
        <v>4831800</v>
      </c>
      <c r="C9" s="485">
        <f t="shared" si="0"/>
        <v>10.967615730046024</v>
      </c>
      <c r="D9" s="486">
        <f>B9/B8*100</f>
        <v>148.21017760191407</v>
      </c>
      <c r="E9" s="484">
        <v>30277991</v>
      </c>
      <c r="F9" s="485">
        <f t="shared" si="1"/>
        <v>68.72746603042178</v>
      </c>
      <c r="G9" s="486">
        <f>E9/E8*100</f>
        <v>97.94074017382658</v>
      </c>
      <c r="H9" s="484">
        <v>44055154</v>
      </c>
      <c r="I9" s="487">
        <v>100</v>
      </c>
      <c r="J9" s="488">
        <f>H9/H8*100</f>
        <v>103.50780632447285</v>
      </c>
    </row>
    <row r="10" spans="1:10" s="92" customFormat="1" ht="30" customHeight="1">
      <c r="A10" s="483" t="s">
        <v>562</v>
      </c>
      <c r="B10" s="484">
        <v>4350900</v>
      </c>
      <c r="C10" s="485">
        <f t="shared" si="0"/>
        <v>9.578878938504605</v>
      </c>
      <c r="D10" s="486">
        <f>B10/B9*100</f>
        <v>90.04718738358376</v>
      </c>
      <c r="E10" s="484">
        <v>31989719</v>
      </c>
      <c r="F10" s="485">
        <f t="shared" si="1"/>
        <v>70.4281058120804</v>
      </c>
      <c r="G10" s="486">
        <f>E10/E9*100</f>
        <v>105.65337376578255</v>
      </c>
      <c r="H10" s="484">
        <v>45421808</v>
      </c>
      <c r="I10" s="487">
        <v>100</v>
      </c>
      <c r="J10" s="488">
        <f>H10/H9*100</f>
        <v>103.10214328157836</v>
      </c>
    </row>
    <row r="11" spans="1:10" s="92" customFormat="1" ht="30" customHeight="1">
      <c r="A11" s="483" t="s">
        <v>563</v>
      </c>
      <c r="B11" s="484">
        <v>4117100</v>
      </c>
      <c r="C11" s="485">
        <f t="shared" si="0"/>
        <v>9.250191655406399</v>
      </c>
      <c r="D11" s="486">
        <f>B11/B10*100</f>
        <v>94.62639913581098</v>
      </c>
      <c r="E11" s="484">
        <v>32043951</v>
      </c>
      <c r="F11" s="485">
        <f t="shared" si="1"/>
        <v>71.99550366676824</v>
      </c>
      <c r="G11" s="486">
        <f>E11/E10*100</f>
        <v>100.16952946663895</v>
      </c>
      <c r="H11" s="484">
        <v>44508267</v>
      </c>
      <c r="I11" s="487">
        <v>100</v>
      </c>
      <c r="J11" s="488">
        <f>H11/H10*100</f>
        <v>97.98876125758798</v>
      </c>
    </row>
    <row r="12" spans="1:10" s="92" customFormat="1" ht="30" customHeight="1">
      <c r="A12" s="483" t="s">
        <v>564</v>
      </c>
      <c r="B12" s="484">
        <v>4697000</v>
      </c>
      <c r="C12" s="485">
        <f t="shared" si="0"/>
        <v>10.459952644941662</v>
      </c>
      <c r="D12" s="486">
        <f>B12/B11*100</f>
        <v>114.08515702800514</v>
      </c>
      <c r="E12" s="484">
        <v>30756699</v>
      </c>
      <c r="F12" s="485">
        <f t="shared" si="1"/>
        <v>68.49342453794434</v>
      </c>
      <c r="G12" s="486">
        <f>E12/E11*100</f>
        <v>95.98285492322717</v>
      </c>
      <c r="H12" s="484">
        <v>44904601</v>
      </c>
      <c r="I12" s="487">
        <v>100</v>
      </c>
      <c r="J12" s="488">
        <f>H12/H11*100</f>
        <v>100.89047277441739</v>
      </c>
    </row>
    <row r="13" spans="1:10" s="92" customFormat="1" ht="30" customHeight="1">
      <c r="A13" s="483" t="s">
        <v>565</v>
      </c>
      <c r="B13" s="484">
        <v>5782100</v>
      </c>
      <c r="C13" s="485">
        <f t="shared" si="0"/>
        <v>12.370409789801233</v>
      </c>
      <c r="D13" s="486">
        <f>B13/B12*100</f>
        <v>123.10197998722589</v>
      </c>
      <c r="E13" s="484">
        <v>31564210</v>
      </c>
      <c r="F13" s="485">
        <f t="shared" si="1"/>
        <v>67.52948105209906</v>
      </c>
      <c r="G13" s="486">
        <f>E13/E12*100</f>
        <v>102.62548006208338</v>
      </c>
      <c r="H13" s="484">
        <v>46741378</v>
      </c>
      <c r="I13" s="487">
        <v>100</v>
      </c>
      <c r="J13" s="488">
        <f>H13/H12*100</f>
        <v>104.09039821999532</v>
      </c>
    </row>
    <row r="14" spans="1:10" s="92" customFormat="1" ht="30" customHeight="1">
      <c r="A14" s="483" t="s">
        <v>114</v>
      </c>
      <c r="B14" s="490">
        <v>3666500</v>
      </c>
      <c r="C14" s="485">
        <v>8.2</v>
      </c>
      <c r="D14" s="486">
        <v>63.4</v>
      </c>
      <c r="E14" s="484">
        <v>32201291</v>
      </c>
      <c r="F14" s="485">
        <f t="shared" si="1"/>
        <v>72.09881790218898</v>
      </c>
      <c r="G14" s="486">
        <v>102</v>
      </c>
      <c r="H14" s="484">
        <v>44662717</v>
      </c>
      <c r="I14" s="487">
        <v>100</v>
      </c>
      <c r="J14" s="488">
        <v>95.6</v>
      </c>
    </row>
    <row r="15" spans="1:10" s="92" customFormat="1" ht="30" customHeight="1">
      <c r="A15" s="483" t="s">
        <v>566</v>
      </c>
      <c r="B15" s="484">
        <v>4187700</v>
      </c>
      <c r="C15" s="485">
        <f>B15/H15*100</f>
        <v>9.025350313960507</v>
      </c>
      <c r="D15" s="486">
        <f>B15/B14*100</f>
        <v>114.21519159961817</v>
      </c>
      <c r="E15" s="484">
        <v>32556712</v>
      </c>
      <c r="F15" s="485">
        <f t="shared" si="1"/>
        <v>70.16637554522097</v>
      </c>
      <c r="G15" s="486">
        <f>E15/E14*100</f>
        <v>101.10374767272529</v>
      </c>
      <c r="H15" s="484">
        <v>46399307</v>
      </c>
      <c r="I15" s="487">
        <v>100</v>
      </c>
      <c r="J15" s="488">
        <f>H15/H14*100</f>
        <v>103.88823187805613</v>
      </c>
    </row>
    <row r="16" spans="1:10" s="92" customFormat="1" ht="30" customHeight="1" thickBot="1">
      <c r="A16" s="491" t="s">
        <v>116</v>
      </c>
      <c r="B16" s="492">
        <v>4257200</v>
      </c>
      <c r="C16" s="493">
        <f>B16/H16*100</f>
        <v>9.065108611593399</v>
      </c>
      <c r="D16" s="494">
        <f>B16/B15*100</f>
        <v>101.65962222699811</v>
      </c>
      <c r="E16" s="492">
        <v>30995935</v>
      </c>
      <c r="F16" s="493">
        <f>E16/H16*100</f>
        <v>66.00148390794166</v>
      </c>
      <c r="G16" s="494">
        <f>E16/E15*100</f>
        <v>95.20597473110921</v>
      </c>
      <c r="H16" s="495">
        <v>46962482</v>
      </c>
      <c r="I16" s="496">
        <v>100.00000000000001</v>
      </c>
      <c r="J16" s="497">
        <f>H16/H15*100</f>
        <v>101.21375735202251</v>
      </c>
    </row>
    <row r="17" spans="1:10" s="92" customFormat="1" ht="6" customHeight="1">
      <c r="A17" s="51"/>
      <c r="B17" s="498"/>
      <c r="C17" s="499"/>
      <c r="D17" s="499"/>
      <c r="E17" s="484"/>
      <c r="F17" s="500"/>
      <c r="G17" s="499"/>
      <c r="H17" s="484"/>
      <c r="I17" s="487"/>
      <c r="J17" s="499"/>
    </row>
    <row r="18" spans="1:21" s="92" customFormat="1" ht="12.75" customHeight="1">
      <c r="A18" s="954"/>
      <c r="B18" s="954"/>
      <c r="C18" s="499"/>
      <c r="D18" s="499"/>
      <c r="E18" s="484"/>
      <c r="F18" s="500"/>
      <c r="G18" s="499"/>
      <c r="H18" s="484"/>
      <c r="I18" s="487"/>
      <c r="J18" s="499"/>
      <c r="L18" s="51"/>
      <c r="M18" s="484"/>
      <c r="N18" s="501"/>
      <c r="O18" s="501"/>
      <c r="P18" s="484"/>
      <c r="Q18" s="501"/>
      <c r="R18" s="501"/>
      <c r="S18" s="484"/>
      <c r="T18" s="501"/>
      <c r="U18" s="501"/>
    </row>
    <row r="19" s="489" customFormat="1" ht="19.5" customHeight="1">
      <c r="A19" s="502"/>
    </row>
    <row r="20" spans="1:255" s="92" customFormat="1" ht="20.25" customHeight="1">
      <c r="A20" s="477" t="s">
        <v>567</v>
      </c>
      <c r="B20" s="503"/>
      <c r="C20" s="503"/>
      <c r="D20" s="503"/>
      <c r="E20" s="503"/>
      <c r="F20" s="503"/>
      <c r="G20" s="503"/>
      <c r="I20" s="504"/>
      <c r="J20" s="503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478"/>
      <c r="BE20" s="478"/>
      <c r="BF20" s="478"/>
      <c r="BG20" s="478"/>
      <c r="BH20" s="478"/>
      <c r="BI20" s="478"/>
      <c r="BJ20" s="478"/>
      <c r="BK20" s="478"/>
      <c r="BL20" s="478"/>
      <c r="BM20" s="478"/>
      <c r="BN20" s="478"/>
      <c r="BO20" s="478"/>
      <c r="BP20" s="478"/>
      <c r="BQ20" s="478"/>
      <c r="BR20" s="478"/>
      <c r="BS20" s="478"/>
      <c r="BT20" s="478"/>
      <c r="BU20" s="478"/>
      <c r="BV20" s="478"/>
      <c r="BW20" s="478"/>
      <c r="BX20" s="478"/>
      <c r="BY20" s="478"/>
      <c r="BZ20" s="478"/>
      <c r="CA20" s="478"/>
      <c r="CB20" s="478"/>
      <c r="CC20" s="478"/>
      <c r="CD20" s="478"/>
      <c r="CE20" s="478"/>
      <c r="CF20" s="478"/>
      <c r="CG20" s="478"/>
      <c r="CH20" s="478"/>
      <c r="CI20" s="478"/>
      <c r="CJ20" s="478"/>
      <c r="CK20" s="478"/>
      <c r="CL20" s="478"/>
      <c r="CM20" s="478"/>
      <c r="CN20" s="478"/>
      <c r="CO20" s="478"/>
      <c r="CP20" s="478"/>
      <c r="CQ20" s="478"/>
      <c r="CR20" s="478"/>
      <c r="CS20" s="478"/>
      <c r="CT20" s="478"/>
      <c r="CU20" s="478"/>
      <c r="CV20" s="478"/>
      <c r="CW20" s="478"/>
      <c r="CX20" s="478"/>
      <c r="CY20" s="478"/>
      <c r="CZ20" s="478"/>
      <c r="DA20" s="478"/>
      <c r="DB20" s="478"/>
      <c r="DC20" s="478"/>
      <c r="DD20" s="478"/>
      <c r="DE20" s="478"/>
      <c r="DF20" s="478"/>
      <c r="DG20" s="478"/>
      <c r="DH20" s="478"/>
      <c r="DI20" s="478"/>
      <c r="DJ20" s="478"/>
      <c r="DK20" s="478"/>
      <c r="DL20" s="478"/>
      <c r="DM20" s="478"/>
      <c r="DN20" s="478"/>
      <c r="DO20" s="478"/>
      <c r="DP20" s="478"/>
      <c r="DQ20" s="478"/>
      <c r="DR20" s="478"/>
      <c r="DS20" s="478"/>
      <c r="DT20" s="478"/>
      <c r="DU20" s="478"/>
      <c r="DV20" s="478"/>
      <c r="DW20" s="478"/>
      <c r="DX20" s="478"/>
      <c r="DY20" s="478"/>
      <c r="DZ20" s="478"/>
      <c r="EA20" s="478"/>
      <c r="EB20" s="478"/>
      <c r="EC20" s="478"/>
      <c r="ED20" s="478"/>
      <c r="EE20" s="478"/>
      <c r="EF20" s="478"/>
      <c r="EG20" s="478"/>
      <c r="EH20" s="478"/>
      <c r="EI20" s="478"/>
      <c r="EJ20" s="478"/>
      <c r="EK20" s="478"/>
      <c r="EL20" s="478"/>
      <c r="EM20" s="478"/>
      <c r="EN20" s="478"/>
      <c r="EO20" s="478"/>
      <c r="EP20" s="478"/>
      <c r="EQ20" s="478"/>
      <c r="ER20" s="478"/>
      <c r="ES20" s="478"/>
      <c r="ET20" s="478"/>
      <c r="EU20" s="478"/>
      <c r="EV20" s="478"/>
      <c r="EW20" s="478"/>
      <c r="EX20" s="478"/>
      <c r="EY20" s="478"/>
      <c r="EZ20" s="478"/>
      <c r="FA20" s="478"/>
      <c r="FB20" s="478"/>
      <c r="FC20" s="478"/>
      <c r="FD20" s="478"/>
      <c r="FE20" s="478"/>
      <c r="FF20" s="478"/>
      <c r="FG20" s="478"/>
      <c r="FH20" s="478"/>
      <c r="FI20" s="478"/>
      <c r="FJ20" s="478"/>
      <c r="FK20" s="478"/>
      <c r="FL20" s="478"/>
      <c r="FM20" s="478"/>
      <c r="FN20" s="478"/>
      <c r="FO20" s="478"/>
      <c r="FP20" s="478"/>
      <c r="FQ20" s="478"/>
      <c r="FR20" s="478"/>
      <c r="FS20" s="478"/>
      <c r="FT20" s="478"/>
      <c r="FU20" s="478"/>
      <c r="FV20" s="478"/>
      <c r="FW20" s="478"/>
      <c r="FX20" s="478"/>
      <c r="FY20" s="478"/>
      <c r="FZ20" s="478"/>
      <c r="GA20" s="478"/>
      <c r="GB20" s="478"/>
      <c r="GC20" s="478"/>
      <c r="GD20" s="478"/>
      <c r="GE20" s="478"/>
      <c r="GF20" s="478"/>
      <c r="GG20" s="478"/>
      <c r="GH20" s="478"/>
      <c r="GI20" s="478"/>
      <c r="GJ20" s="478"/>
      <c r="GK20" s="478"/>
      <c r="GL20" s="478"/>
      <c r="GM20" s="478"/>
      <c r="GN20" s="478"/>
      <c r="GO20" s="478"/>
      <c r="GP20" s="478"/>
      <c r="GQ20" s="478"/>
      <c r="GR20" s="478"/>
      <c r="GS20" s="478"/>
      <c r="GT20" s="478"/>
      <c r="GU20" s="478"/>
      <c r="GV20" s="478"/>
      <c r="GW20" s="478"/>
      <c r="GX20" s="478"/>
      <c r="GY20" s="478"/>
      <c r="GZ20" s="478"/>
      <c r="HA20" s="478"/>
      <c r="HB20" s="478"/>
      <c r="HC20" s="478"/>
      <c r="HD20" s="478"/>
      <c r="HE20" s="478"/>
      <c r="HF20" s="478"/>
      <c r="HG20" s="478"/>
      <c r="HH20" s="478"/>
      <c r="HI20" s="478"/>
      <c r="HJ20" s="478"/>
      <c r="HK20" s="478"/>
      <c r="HL20" s="478"/>
      <c r="HM20" s="478"/>
      <c r="HN20" s="478"/>
      <c r="HO20" s="478"/>
      <c r="HP20" s="478"/>
      <c r="HQ20" s="478"/>
      <c r="HR20" s="478"/>
      <c r="HS20" s="478"/>
      <c r="HT20" s="478"/>
      <c r="HU20" s="478"/>
      <c r="HV20" s="478"/>
      <c r="HW20" s="478"/>
      <c r="HX20" s="478"/>
      <c r="HY20" s="478"/>
      <c r="HZ20" s="478"/>
      <c r="IA20" s="478"/>
      <c r="IB20" s="478"/>
      <c r="IC20" s="478"/>
      <c r="ID20" s="478"/>
      <c r="IE20" s="478"/>
      <c r="IF20" s="478"/>
      <c r="IG20" s="478"/>
      <c r="IH20" s="478"/>
      <c r="II20" s="478"/>
      <c r="IJ20" s="478"/>
      <c r="IK20" s="478"/>
      <c r="IL20" s="478"/>
      <c r="IM20" s="478"/>
      <c r="IN20" s="478"/>
      <c r="IO20" s="478"/>
      <c r="IP20" s="478"/>
      <c r="IQ20" s="478"/>
      <c r="IR20" s="478"/>
      <c r="IS20" s="478"/>
      <c r="IT20" s="478"/>
      <c r="IU20" s="478"/>
    </row>
    <row r="21" spans="1:255" s="92" customFormat="1" ht="14.25" customHeight="1" thickBot="1">
      <c r="A21" s="480"/>
      <c r="B21" s="503"/>
      <c r="C21" s="503"/>
      <c r="D21" s="503"/>
      <c r="E21" s="503"/>
      <c r="F21" s="503"/>
      <c r="G21" s="503"/>
      <c r="H21" s="503"/>
      <c r="I21" s="479" t="s">
        <v>568</v>
      </c>
      <c r="J21" s="503"/>
      <c r="K21" s="478"/>
      <c r="L21" s="51"/>
      <c r="M21" s="505"/>
      <c r="N21" s="499"/>
      <c r="O21" s="499"/>
      <c r="P21" s="505"/>
      <c r="Q21" s="499"/>
      <c r="R21" s="499"/>
      <c r="S21" s="505"/>
      <c r="T21" s="499"/>
      <c r="U21" s="499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478"/>
      <c r="AY21" s="478"/>
      <c r="AZ21" s="478"/>
      <c r="BA21" s="478"/>
      <c r="BB21" s="478"/>
      <c r="BC21" s="478"/>
      <c r="BD21" s="478"/>
      <c r="BE21" s="478"/>
      <c r="BF21" s="478"/>
      <c r="BG21" s="478"/>
      <c r="BH21" s="478"/>
      <c r="BI21" s="478"/>
      <c r="BJ21" s="478"/>
      <c r="BK21" s="478"/>
      <c r="BL21" s="478"/>
      <c r="BM21" s="478"/>
      <c r="BN21" s="478"/>
      <c r="BO21" s="478"/>
      <c r="BP21" s="478"/>
      <c r="BQ21" s="478"/>
      <c r="BR21" s="478"/>
      <c r="BS21" s="478"/>
      <c r="BT21" s="478"/>
      <c r="BU21" s="478"/>
      <c r="BV21" s="478"/>
      <c r="BW21" s="478"/>
      <c r="BX21" s="478"/>
      <c r="BY21" s="478"/>
      <c r="BZ21" s="478"/>
      <c r="CA21" s="478"/>
      <c r="CB21" s="478"/>
      <c r="CC21" s="478"/>
      <c r="CD21" s="478"/>
      <c r="CE21" s="478"/>
      <c r="CF21" s="478"/>
      <c r="CG21" s="478"/>
      <c r="CH21" s="478"/>
      <c r="CI21" s="478"/>
      <c r="CJ21" s="478"/>
      <c r="CK21" s="478"/>
      <c r="CL21" s="478"/>
      <c r="CM21" s="478"/>
      <c r="CN21" s="478"/>
      <c r="CO21" s="478"/>
      <c r="CP21" s="478"/>
      <c r="CQ21" s="478"/>
      <c r="CR21" s="478"/>
      <c r="CS21" s="478"/>
      <c r="CT21" s="478"/>
      <c r="CU21" s="478"/>
      <c r="CV21" s="478"/>
      <c r="CW21" s="478"/>
      <c r="CX21" s="478"/>
      <c r="CY21" s="478"/>
      <c r="CZ21" s="478"/>
      <c r="DA21" s="478"/>
      <c r="DB21" s="478"/>
      <c r="DC21" s="478"/>
      <c r="DD21" s="478"/>
      <c r="DE21" s="478"/>
      <c r="DF21" s="478"/>
      <c r="DG21" s="478"/>
      <c r="DH21" s="478"/>
      <c r="DI21" s="478"/>
      <c r="DJ21" s="478"/>
      <c r="DK21" s="478"/>
      <c r="DL21" s="478"/>
      <c r="DM21" s="478"/>
      <c r="DN21" s="478"/>
      <c r="DO21" s="478"/>
      <c r="DP21" s="478"/>
      <c r="DQ21" s="478"/>
      <c r="DR21" s="478"/>
      <c r="DS21" s="478"/>
      <c r="DT21" s="478"/>
      <c r="DU21" s="478"/>
      <c r="DV21" s="478"/>
      <c r="DW21" s="478"/>
      <c r="DX21" s="478"/>
      <c r="DY21" s="478"/>
      <c r="DZ21" s="478"/>
      <c r="EA21" s="478"/>
      <c r="EB21" s="478"/>
      <c r="EC21" s="478"/>
      <c r="ED21" s="478"/>
      <c r="EE21" s="478"/>
      <c r="EF21" s="478"/>
      <c r="EG21" s="478"/>
      <c r="EH21" s="478"/>
      <c r="EI21" s="478"/>
      <c r="EJ21" s="478"/>
      <c r="EK21" s="478"/>
      <c r="EL21" s="478"/>
      <c r="EM21" s="478"/>
      <c r="EN21" s="478"/>
      <c r="EO21" s="478"/>
      <c r="EP21" s="478"/>
      <c r="EQ21" s="478"/>
      <c r="ER21" s="478"/>
      <c r="ES21" s="478"/>
      <c r="ET21" s="478"/>
      <c r="EU21" s="478"/>
      <c r="EV21" s="478"/>
      <c r="EW21" s="478"/>
      <c r="EX21" s="478"/>
      <c r="EY21" s="478"/>
      <c r="EZ21" s="478"/>
      <c r="FA21" s="478"/>
      <c r="FB21" s="478"/>
      <c r="FC21" s="478"/>
      <c r="FD21" s="478"/>
      <c r="FE21" s="478"/>
      <c r="FF21" s="478"/>
      <c r="FG21" s="478"/>
      <c r="FH21" s="478"/>
      <c r="FI21" s="478"/>
      <c r="FJ21" s="478"/>
      <c r="FK21" s="478"/>
      <c r="FL21" s="478"/>
      <c r="FM21" s="478"/>
      <c r="FN21" s="478"/>
      <c r="FO21" s="478"/>
      <c r="FP21" s="478"/>
      <c r="FQ21" s="478"/>
      <c r="FR21" s="478"/>
      <c r="FS21" s="478"/>
      <c r="FT21" s="478"/>
      <c r="FU21" s="478"/>
      <c r="FV21" s="478"/>
      <c r="FW21" s="478"/>
      <c r="FX21" s="478"/>
      <c r="FY21" s="478"/>
      <c r="FZ21" s="478"/>
      <c r="GA21" s="478"/>
      <c r="GB21" s="478"/>
      <c r="GC21" s="478"/>
      <c r="GD21" s="478"/>
      <c r="GE21" s="478"/>
      <c r="GF21" s="478"/>
      <c r="GG21" s="478"/>
      <c r="GH21" s="478"/>
      <c r="GI21" s="478"/>
      <c r="GJ21" s="478"/>
      <c r="GK21" s="478"/>
      <c r="GL21" s="478"/>
      <c r="GM21" s="478"/>
      <c r="GN21" s="478"/>
      <c r="GO21" s="478"/>
      <c r="GP21" s="478"/>
      <c r="GQ21" s="478"/>
      <c r="GR21" s="478"/>
      <c r="GS21" s="478"/>
      <c r="GT21" s="478"/>
      <c r="GU21" s="478"/>
      <c r="GV21" s="478"/>
      <c r="GW21" s="478"/>
      <c r="GX21" s="478"/>
      <c r="GY21" s="478"/>
      <c r="GZ21" s="478"/>
      <c r="HA21" s="478"/>
      <c r="HB21" s="478"/>
      <c r="HC21" s="478"/>
      <c r="HD21" s="478"/>
      <c r="HE21" s="478"/>
      <c r="HF21" s="478"/>
      <c r="HG21" s="478"/>
      <c r="HH21" s="478"/>
      <c r="HI21" s="478"/>
      <c r="HJ21" s="478"/>
      <c r="HK21" s="478"/>
      <c r="HL21" s="478"/>
      <c r="HM21" s="478"/>
      <c r="HN21" s="478"/>
      <c r="HO21" s="478"/>
      <c r="HP21" s="478"/>
      <c r="HQ21" s="478"/>
      <c r="HR21" s="478"/>
      <c r="HS21" s="478"/>
      <c r="HT21" s="478"/>
      <c r="HU21" s="478"/>
      <c r="HV21" s="478"/>
      <c r="HW21" s="478"/>
      <c r="HX21" s="478"/>
      <c r="HY21" s="478"/>
      <c r="HZ21" s="478"/>
      <c r="IA21" s="478"/>
      <c r="IB21" s="478"/>
      <c r="IC21" s="478"/>
      <c r="ID21" s="478"/>
      <c r="IE21" s="478"/>
      <c r="IF21" s="478"/>
      <c r="IG21" s="478"/>
      <c r="IH21" s="478"/>
      <c r="II21" s="478"/>
      <c r="IJ21" s="478"/>
      <c r="IK21" s="478"/>
      <c r="IL21" s="478"/>
      <c r="IM21" s="478"/>
      <c r="IN21" s="478"/>
      <c r="IO21" s="478"/>
      <c r="IP21" s="478"/>
      <c r="IQ21" s="478"/>
      <c r="IR21" s="478"/>
      <c r="IS21" s="478"/>
      <c r="IT21" s="478"/>
      <c r="IU21" s="478"/>
    </row>
    <row r="22" spans="1:21" s="92" customFormat="1" ht="20.25" customHeight="1">
      <c r="A22" s="481" t="s">
        <v>569</v>
      </c>
      <c r="B22" s="955" t="s">
        <v>570</v>
      </c>
      <c r="C22" s="956"/>
      <c r="D22" s="957"/>
      <c r="E22" s="955" t="s">
        <v>571</v>
      </c>
      <c r="F22" s="956"/>
      <c r="G22" s="957"/>
      <c r="H22" s="955" t="s">
        <v>572</v>
      </c>
      <c r="I22" s="956"/>
      <c r="J22" s="956"/>
      <c r="L22" s="51"/>
      <c r="M22" s="505"/>
      <c r="N22" s="499"/>
      <c r="O22" s="499"/>
      <c r="P22" s="505"/>
      <c r="Q22" s="499"/>
      <c r="R22" s="499"/>
      <c r="S22" s="505"/>
      <c r="T22" s="499"/>
      <c r="U22" s="499"/>
    </row>
    <row r="23" spans="2:21" s="92" customFormat="1" ht="18.75" customHeight="1">
      <c r="B23" s="839" t="s">
        <v>419</v>
      </c>
      <c r="C23" s="947" t="s">
        <v>513</v>
      </c>
      <c r="D23" s="951" t="s">
        <v>416</v>
      </c>
      <c r="E23" s="839" t="s">
        <v>419</v>
      </c>
      <c r="F23" s="947" t="s">
        <v>513</v>
      </c>
      <c r="G23" s="951" t="s">
        <v>416</v>
      </c>
      <c r="H23" s="839" t="s">
        <v>419</v>
      </c>
      <c r="I23" s="947" t="s">
        <v>513</v>
      </c>
      <c r="J23" s="949" t="s">
        <v>416</v>
      </c>
      <c r="L23" s="51"/>
      <c r="M23" s="484"/>
      <c r="N23" s="489"/>
      <c r="O23" s="499"/>
      <c r="P23" s="484"/>
      <c r="Q23" s="500"/>
      <c r="R23" s="499"/>
      <c r="S23" s="484"/>
      <c r="T23" s="487"/>
      <c r="U23" s="499"/>
    </row>
    <row r="24" spans="1:21" s="92" customFormat="1" ht="20.25" customHeight="1">
      <c r="A24" s="482" t="s">
        <v>573</v>
      </c>
      <c r="B24" s="946"/>
      <c r="C24" s="948"/>
      <c r="D24" s="952"/>
      <c r="E24" s="946"/>
      <c r="F24" s="948"/>
      <c r="G24" s="952"/>
      <c r="H24" s="946"/>
      <c r="I24" s="948"/>
      <c r="J24" s="950"/>
      <c r="L24" s="51"/>
      <c r="M24" s="484"/>
      <c r="N24" s="499"/>
      <c r="O24" s="499"/>
      <c r="P24" s="484"/>
      <c r="Q24" s="500"/>
      <c r="R24" s="499"/>
      <c r="S24" s="484"/>
      <c r="T24" s="487"/>
      <c r="U24" s="499"/>
    </row>
    <row r="25" spans="1:10" s="92" customFormat="1" ht="30" customHeight="1">
      <c r="A25" s="483" t="s">
        <v>559</v>
      </c>
      <c r="B25" s="506">
        <v>6320884</v>
      </c>
      <c r="C25" s="488">
        <f>B25/H25*100</f>
        <v>15.308599887928626</v>
      </c>
      <c r="D25" s="486" t="s">
        <v>560</v>
      </c>
      <c r="E25" s="506">
        <v>5458518</v>
      </c>
      <c r="F25" s="485">
        <f aca="true" t="shared" si="2" ref="F25:F30">E25/E8*100</f>
        <v>17.656762404485672</v>
      </c>
      <c r="G25" s="486" t="s">
        <v>560</v>
      </c>
      <c r="H25" s="506">
        <v>41289759</v>
      </c>
      <c r="I25" s="507">
        <v>100</v>
      </c>
      <c r="J25" s="488" t="s">
        <v>560</v>
      </c>
    </row>
    <row r="26" spans="1:12" s="92" customFormat="1" ht="30" customHeight="1">
      <c r="A26" s="483" t="s">
        <v>574</v>
      </c>
      <c r="B26" s="484">
        <v>5862149</v>
      </c>
      <c r="C26" s="488">
        <f>B26/H26*100</f>
        <v>13.856630913669829</v>
      </c>
      <c r="D26" s="486">
        <f>B26/B25*100</f>
        <v>92.74254993447119</v>
      </c>
      <c r="E26" s="484">
        <v>5015579</v>
      </c>
      <c r="F26" s="485">
        <f t="shared" si="2"/>
        <v>16.565098391105277</v>
      </c>
      <c r="G26" s="486">
        <f>E26/E25*100</f>
        <v>91.88536155784409</v>
      </c>
      <c r="H26" s="484">
        <v>42305731</v>
      </c>
      <c r="I26" s="499">
        <v>100</v>
      </c>
      <c r="J26" s="488">
        <f>H26/H25*100</f>
        <v>102.46059077264171</v>
      </c>
      <c r="K26" s="489"/>
      <c r="L26" s="489"/>
    </row>
    <row r="27" spans="1:12" s="92" customFormat="1" ht="30" customHeight="1">
      <c r="A27" s="483" t="s">
        <v>575</v>
      </c>
      <c r="B27" s="484">
        <v>5569765</v>
      </c>
      <c r="C27" s="488">
        <f>B27/H27*100</f>
        <v>12.723447848053235</v>
      </c>
      <c r="D27" s="486">
        <f>B27/B26*100</f>
        <v>95.0123410373909</v>
      </c>
      <c r="E27" s="484">
        <v>5205415</v>
      </c>
      <c r="F27" s="485">
        <f t="shared" si="2"/>
        <v>16.272149811631667</v>
      </c>
      <c r="G27" s="486">
        <f>E27/E26*100</f>
        <v>103.78492692468807</v>
      </c>
      <c r="H27" s="484">
        <v>43775595</v>
      </c>
      <c r="I27" s="499">
        <v>100</v>
      </c>
      <c r="J27" s="488">
        <f>H27/H26*100</f>
        <v>103.47438506617462</v>
      </c>
      <c r="K27" s="489"/>
      <c r="L27" s="489"/>
    </row>
    <row r="28" spans="1:12" s="92" customFormat="1" ht="30" customHeight="1">
      <c r="A28" s="483" t="s">
        <v>576</v>
      </c>
      <c r="B28" s="484">
        <v>5208303</v>
      </c>
      <c r="C28" s="488">
        <f>B28/H28*100</f>
        <v>12.179894147723605</v>
      </c>
      <c r="D28" s="486">
        <f>B28/B27*100</f>
        <v>93.51028274981081</v>
      </c>
      <c r="E28" s="484">
        <v>4873305</v>
      </c>
      <c r="F28" s="485">
        <f t="shared" si="2"/>
        <v>15.208190151083429</v>
      </c>
      <c r="G28" s="486">
        <f>E28/E27*100</f>
        <v>93.61991310971364</v>
      </c>
      <c r="H28" s="484">
        <v>42761480</v>
      </c>
      <c r="I28" s="499">
        <v>100</v>
      </c>
      <c r="J28" s="488">
        <f>H28/H27*100</f>
        <v>97.68337814711599</v>
      </c>
      <c r="K28" s="489"/>
      <c r="L28" s="489"/>
    </row>
    <row r="29" spans="1:12" s="92" customFormat="1" ht="30" customHeight="1">
      <c r="A29" s="483" t="s">
        <v>577</v>
      </c>
      <c r="B29" s="484">
        <v>5123304</v>
      </c>
      <c r="C29" s="488">
        <f>B29/H29*100+0.1</f>
        <v>11.943208186738119</v>
      </c>
      <c r="D29" s="486">
        <f>B29/B28*100</f>
        <v>98.36800969528846</v>
      </c>
      <c r="E29" s="484">
        <v>4822155</v>
      </c>
      <c r="F29" s="485">
        <f t="shared" si="2"/>
        <v>15.67838928358339</v>
      </c>
      <c r="G29" s="486">
        <f>E29/E28*100</f>
        <v>98.95040429441622</v>
      </c>
      <c r="H29" s="484">
        <v>43259427</v>
      </c>
      <c r="I29" s="499">
        <v>100</v>
      </c>
      <c r="J29" s="488">
        <f>H29/H28*100</f>
        <v>101.16447559813177</v>
      </c>
      <c r="K29" s="489"/>
      <c r="L29" s="489"/>
    </row>
    <row r="30" spans="1:12" s="92" customFormat="1" ht="30" customHeight="1">
      <c r="A30" s="483" t="s">
        <v>578</v>
      </c>
      <c r="B30" s="484">
        <v>5137819</v>
      </c>
      <c r="C30" s="488">
        <f>B30/H30*100+0.1</f>
        <v>11.549431419211253</v>
      </c>
      <c r="D30" s="486">
        <f>B30/B29*100</f>
        <v>100.28331326815665</v>
      </c>
      <c r="E30" s="484">
        <v>4843763</v>
      </c>
      <c r="F30" s="485">
        <f t="shared" si="2"/>
        <v>15.345744436499439</v>
      </c>
      <c r="G30" s="486">
        <f>E30/E29*100</f>
        <v>100.44809841243179</v>
      </c>
      <c r="H30" s="484">
        <v>44874010</v>
      </c>
      <c r="I30" s="499">
        <v>100</v>
      </c>
      <c r="J30" s="488">
        <f>H30/H29*100</f>
        <v>103.73232636668996</v>
      </c>
      <c r="K30" s="489"/>
      <c r="L30" s="489"/>
    </row>
    <row r="31" spans="1:12" s="92" customFormat="1" ht="30" customHeight="1">
      <c r="A31" s="483" t="s">
        <v>579</v>
      </c>
      <c r="B31" s="490">
        <v>5255020</v>
      </c>
      <c r="C31" s="488">
        <v>12.2</v>
      </c>
      <c r="D31" s="486">
        <v>102.3</v>
      </c>
      <c r="E31" s="484">
        <v>4998485</v>
      </c>
      <c r="F31" s="485">
        <v>15.5</v>
      </c>
      <c r="G31" s="486">
        <v>103.2</v>
      </c>
      <c r="H31" s="484">
        <v>43196256</v>
      </c>
      <c r="I31" s="499">
        <v>100</v>
      </c>
      <c r="J31" s="488">
        <v>96.3</v>
      </c>
      <c r="K31" s="489"/>
      <c r="L31" s="489"/>
    </row>
    <row r="32" spans="1:12" s="92" customFormat="1" ht="30" customHeight="1">
      <c r="A32" s="483" t="s">
        <v>566</v>
      </c>
      <c r="B32" s="484">
        <v>5312937</v>
      </c>
      <c r="C32" s="488">
        <f>B32/H32*100</f>
        <v>11.838326516280777</v>
      </c>
      <c r="D32" s="486">
        <f>B32/B31*100</f>
        <v>101.10212710893585</v>
      </c>
      <c r="E32" s="484">
        <v>5101133</v>
      </c>
      <c r="F32" s="485">
        <f>E32/E15*100</f>
        <v>15.668452637354779</v>
      </c>
      <c r="G32" s="486">
        <f>E32/E31*100</f>
        <v>102.05358223541734</v>
      </c>
      <c r="H32" s="484">
        <v>44879122</v>
      </c>
      <c r="I32" s="499">
        <v>100</v>
      </c>
      <c r="J32" s="488">
        <f>H32/H31*100</f>
        <v>103.89586078941657</v>
      </c>
      <c r="K32" s="489"/>
      <c r="L32" s="489"/>
    </row>
    <row r="33" spans="1:12" s="92" customFormat="1" ht="30" customHeight="1" thickBot="1">
      <c r="A33" s="491" t="s">
        <v>580</v>
      </c>
      <c r="B33" s="492">
        <v>5238954</v>
      </c>
      <c r="C33" s="508">
        <f>B33/H33*100</f>
        <v>11.450330025494312</v>
      </c>
      <c r="D33" s="509">
        <f>B33/B32*100</f>
        <v>98.6074933694866</v>
      </c>
      <c r="E33" s="492">
        <v>5086151</v>
      </c>
      <c r="F33" s="493">
        <f>E33/E16*100</f>
        <v>16.409090417824142</v>
      </c>
      <c r="G33" s="509">
        <f>E33/E32*100</f>
        <v>99.70630054146794</v>
      </c>
      <c r="H33" s="492">
        <v>45753738</v>
      </c>
      <c r="I33" s="510">
        <v>100</v>
      </c>
      <c r="J33" s="508">
        <f>H33/H32*100</f>
        <v>101.9488260042164</v>
      </c>
      <c r="K33" s="489"/>
      <c r="L33" s="489"/>
    </row>
    <row r="34" spans="1:10" s="92" customFormat="1" ht="6" customHeight="1">
      <c r="A34" s="502"/>
      <c r="B34" s="489"/>
      <c r="C34" s="489"/>
      <c r="D34" s="489"/>
      <c r="E34" s="489"/>
      <c r="F34" s="489"/>
      <c r="G34" s="489"/>
      <c r="H34" s="489"/>
      <c r="I34" s="489"/>
      <c r="J34" s="489"/>
    </row>
    <row r="35" s="92" customFormat="1" ht="12" customHeight="1">
      <c r="A35" s="479" t="s">
        <v>410</v>
      </c>
    </row>
    <row r="36" s="92" customFormat="1" ht="12" customHeight="1">
      <c r="A36" s="502" t="s">
        <v>581</v>
      </c>
    </row>
    <row r="37" s="92" customFormat="1" ht="21" customHeight="1"/>
  </sheetData>
  <sheetProtection/>
  <mergeCells count="25"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18:B18"/>
    <mergeCell ref="B22:D22"/>
    <mergeCell ref="E22:G22"/>
    <mergeCell ref="H22:J22"/>
    <mergeCell ref="H23:H24"/>
    <mergeCell ref="I23:I24"/>
    <mergeCell ref="J23:J24"/>
    <mergeCell ref="B23:B24"/>
    <mergeCell ref="C23:C24"/>
    <mergeCell ref="D23:D24"/>
    <mergeCell ref="E23:E24"/>
    <mergeCell ref="F23:F24"/>
    <mergeCell ref="G23:G24"/>
  </mergeCells>
  <printOptions/>
  <pageMargins left="0.7874015748031497" right="0.7874015748031497" top="0.77" bottom="0.54" header="0" footer="0"/>
  <pageSetup firstPageNumber="245" useFirstPageNumber="1"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11"/>
  <sheetViews>
    <sheetView view="pageBreakPreview" zoomScaleSheetLayoutView="100" zoomScalePageLayoutView="0" workbookViewId="0" topLeftCell="A1">
      <selection activeCell="E4" sqref="E4"/>
    </sheetView>
  </sheetViews>
  <sheetFormatPr defaultColWidth="15.875" defaultRowHeight="27" customHeight="1"/>
  <cols>
    <col min="1" max="1" width="9.00390625" style="472" customWidth="1"/>
    <col min="2" max="2" width="13.00390625" style="472" customWidth="1"/>
    <col min="3" max="3" width="14.625" style="472" customWidth="1"/>
    <col min="4" max="4" width="13.625" style="472" customWidth="1"/>
    <col min="5" max="5" width="14.625" style="472" customWidth="1"/>
    <col min="6" max="6" width="13.625" style="472" customWidth="1"/>
    <col min="7" max="7" width="14.625" style="472" customWidth="1"/>
    <col min="8" max="8" width="13.625" style="472" customWidth="1"/>
    <col min="9" max="9" width="11.375" style="472" customWidth="1"/>
    <col min="10" max="10" width="7.00390625" style="473" customWidth="1"/>
    <col min="11" max="11" width="14.00390625" style="473" customWidth="1"/>
    <col min="12" max="12" width="11.375" style="472" customWidth="1"/>
    <col min="13" max="13" width="8.625" style="472" customWidth="1"/>
    <col min="14" max="14" width="14.00390625" style="472" customWidth="1"/>
    <col min="15" max="15" width="11.375" style="472" customWidth="1"/>
    <col min="16" max="16" width="8.625" style="472" customWidth="1"/>
    <col min="17" max="17" width="14.00390625" style="472" customWidth="1"/>
    <col min="18" max="18" width="11.375" style="472" customWidth="1"/>
    <col min="19" max="19" width="8.625" style="472" customWidth="1"/>
    <col min="20" max="20" width="12.625" style="472" customWidth="1"/>
    <col min="21" max="21" width="9.50390625" style="472" customWidth="1"/>
    <col min="22" max="22" width="13.375" style="472" customWidth="1"/>
    <col min="23" max="27" width="15.875" style="472" customWidth="1"/>
    <col min="28" max="48" width="14.625" style="472" customWidth="1"/>
    <col min="49" max="53" width="15.875" style="472" customWidth="1"/>
    <col min="54" max="54" width="13.50390625" style="472" customWidth="1"/>
    <col min="55" max="56" width="15.875" style="472" customWidth="1"/>
    <col min="57" max="57" width="15.625" style="472" customWidth="1"/>
    <col min="58" max="58" width="19.375" style="472" customWidth="1"/>
    <col min="59" max="59" width="13.125" style="472" customWidth="1"/>
    <col min="60" max="16384" width="15.875" style="472" customWidth="1"/>
  </cols>
  <sheetData>
    <row r="1" spans="1:253" s="414" customFormat="1" ht="27" customHeight="1">
      <c r="A1" s="410" t="s">
        <v>582</v>
      </c>
      <c r="B1" s="410"/>
      <c r="C1" s="411"/>
      <c r="D1" s="411"/>
      <c r="E1" s="942"/>
      <c r="F1" s="942"/>
      <c r="G1" s="942" t="s">
        <v>583</v>
      </c>
      <c r="H1" s="942"/>
      <c r="I1" s="412"/>
      <c r="J1" s="412"/>
      <c r="K1" s="412"/>
      <c r="L1" s="410"/>
      <c r="M1" s="410"/>
      <c r="N1" s="410"/>
      <c r="O1" s="410"/>
      <c r="P1" s="410"/>
      <c r="Q1" s="410"/>
      <c r="R1" s="410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  <c r="EX1" s="413"/>
      <c r="EY1" s="413"/>
      <c r="EZ1" s="413"/>
      <c r="FA1" s="413"/>
      <c r="FB1" s="413"/>
      <c r="FC1" s="413"/>
      <c r="FD1" s="413"/>
      <c r="FE1" s="413"/>
      <c r="FF1" s="413"/>
      <c r="FG1" s="413"/>
      <c r="FH1" s="413"/>
      <c r="FI1" s="413"/>
      <c r="FJ1" s="413"/>
      <c r="FK1" s="413"/>
      <c r="FL1" s="413"/>
      <c r="FM1" s="413"/>
      <c r="FN1" s="413"/>
      <c r="FO1" s="413"/>
      <c r="FP1" s="413"/>
      <c r="FQ1" s="413"/>
      <c r="FR1" s="413"/>
      <c r="FS1" s="413"/>
      <c r="FT1" s="413"/>
      <c r="FU1" s="413"/>
      <c r="FV1" s="413"/>
      <c r="FW1" s="413"/>
      <c r="FX1" s="413"/>
      <c r="FY1" s="413"/>
      <c r="FZ1" s="413"/>
      <c r="GA1" s="413"/>
      <c r="GB1" s="413"/>
      <c r="GC1" s="413"/>
      <c r="GD1" s="413"/>
      <c r="GE1" s="413"/>
      <c r="GF1" s="413"/>
      <c r="GG1" s="413"/>
      <c r="GH1" s="413"/>
      <c r="GI1" s="413"/>
      <c r="GJ1" s="413"/>
      <c r="GK1" s="413"/>
      <c r="GL1" s="413"/>
      <c r="GM1" s="413"/>
      <c r="GN1" s="413"/>
      <c r="GO1" s="413"/>
      <c r="GP1" s="413"/>
      <c r="GQ1" s="413"/>
      <c r="GR1" s="413"/>
      <c r="GS1" s="413"/>
      <c r="GT1" s="413"/>
      <c r="GU1" s="413"/>
      <c r="GV1" s="413"/>
      <c r="GW1" s="413"/>
      <c r="GX1" s="413"/>
      <c r="GY1" s="413"/>
      <c r="GZ1" s="413"/>
      <c r="HA1" s="413"/>
      <c r="HB1" s="413"/>
      <c r="HC1" s="413"/>
      <c r="HD1" s="413"/>
      <c r="HE1" s="413"/>
      <c r="HF1" s="413"/>
      <c r="HG1" s="413"/>
      <c r="HH1" s="413"/>
      <c r="HI1" s="413"/>
      <c r="HJ1" s="413"/>
      <c r="HK1" s="413"/>
      <c r="HL1" s="413"/>
      <c r="HM1" s="413"/>
      <c r="HN1" s="413"/>
      <c r="HO1" s="413"/>
      <c r="HP1" s="413"/>
      <c r="HQ1" s="413"/>
      <c r="HR1" s="413"/>
      <c r="HS1" s="413"/>
      <c r="HT1" s="413"/>
      <c r="HU1" s="413"/>
      <c r="HV1" s="413"/>
      <c r="HW1" s="413"/>
      <c r="HX1" s="413"/>
      <c r="HY1" s="413"/>
      <c r="HZ1" s="413"/>
      <c r="IA1" s="413"/>
      <c r="IB1" s="413"/>
      <c r="IC1" s="413"/>
      <c r="ID1" s="413"/>
      <c r="IE1" s="413"/>
      <c r="IF1" s="413"/>
      <c r="IG1" s="413"/>
      <c r="IH1" s="413"/>
      <c r="II1" s="413"/>
      <c r="IJ1" s="413"/>
      <c r="IK1" s="413"/>
      <c r="IL1" s="413"/>
      <c r="IM1" s="413"/>
      <c r="IN1" s="413"/>
      <c r="IO1" s="413"/>
      <c r="IP1" s="413"/>
      <c r="IQ1" s="413"/>
      <c r="IR1" s="413"/>
      <c r="IS1" s="413"/>
    </row>
    <row r="2" spans="1:11" s="414" customFormat="1" ht="18" customHeight="1" thickBot="1">
      <c r="A2" s="511"/>
      <c r="C2" s="512"/>
      <c r="D2" s="512"/>
      <c r="E2" s="962"/>
      <c r="F2" s="962"/>
      <c r="G2" s="962"/>
      <c r="H2" s="962"/>
      <c r="J2" s="417"/>
      <c r="K2" s="417"/>
    </row>
    <row r="3" spans="1:8" s="414" customFormat="1" ht="28.5" customHeight="1">
      <c r="A3" s="513"/>
      <c r="B3" s="514" t="s">
        <v>482</v>
      </c>
      <c r="C3" s="963" t="s">
        <v>483</v>
      </c>
      <c r="D3" s="964"/>
      <c r="E3" s="963" t="s">
        <v>430</v>
      </c>
      <c r="F3" s="964"/>
      <c r="G3" s="963" t="s">
        <v>584</v>
      </c>
      <c r="H3" s="964"/>
    </row>
    <row r="4" spans="1:8" s="414" customFormat="1" ht="28.5" customHeight="1" thickBot="1">
      <c r="A4" s="515" t="s">
        <v>485</v>
      </c>
      <c r="B4" s="421"/>
      <c r="C4" s="516" t="s">
        <v>585</v>
      </c>
      <c r="D4" s="517" t="s">
        <v>586</v>
      </c>
      <c r="E4" s="516" t="s">
        <v>585</v>
      </c>
      <c r="F4" s="517" t="s">
        <v>586</v>
      </c>
      <c r="G4" s="516" t="s">
        <v>585</v>
      </c>
      <c r="H4" s="517" t="s">
        <v>586</v>
      </c>
    </row>
    <row r="5" spans="1:8" s="414" customFormat="1" ht="27" customHeight="1" thickTop="1">
      <c r="A5" s="965" t="s">
        <v>587</v>
      </c>
      <c r="B5" s="939"/>
      <c r="C5" s="518" t="s">
        <v>588</v>
      </c>
      <c r="D5" s="519" t="s">
        <v>589</v>
      </c>
      <c r="E5" s="518" t="s">
        <v>421</v>
      </c>
      <c r="F5" s="519" t="s">
        <v>590</v>
      </c>
      <c r="G5" s="518" t="s">
        <v>591</v>
      </c>
      <c r="H5" s="519" t="s">
        <v>590</v>
      </c>
    </row>
    <row r="6" spans="1:8" s="414" customFormat="1" ht="27" customHeight="1">
      <c r="A6" s="959" t="s">
        <v>592</v>
      </c>
      <c r="B6" s="937"/>
      <c r="C6" s="518" t="s">
        <v>588</v>
      </c>
      <c r="D6" s="519" t="s">
        <v>593</v>
      </c>
      <c r="E6" s="518" t="s">
        <v>421</v>
      </c>
      <c r="F6" s="519" t="s">
        <v>594</v>
      </c>
      <c r="G6" s="518" t="s">
        <v>436</v>
      </c>
      <c r="H6" s="519" t="s">
        <v>595</v>
      </c>
    </row>
    <row r="7" spans="1:8" s="414" customFormat="1" ht="27" customHeight="1">
      <c r="A7" s="959" t="s">
        <v>596</v>
      </c>
      <c r="B7" s="937"/>
      <c r="C7" s="520">
        <v>10.3</v>
      </c>
      <c r="D7" s="519" t="s">
        <v>597</v>
      </c>
      <c r="E7" s="520">
        <v>10.1</v>
      </c>
      <c r="F7" s="519" t="s">
        <v>598</v>
      </c>
      <c r="G7" s="520">
        <v>9.9</v>
      </c>
      <c r="H7" s="519" t="s">
        <v>599</v>
      </c>
    </row>
    <row r="8" spans="1:8" s="414" customFormat="1" ht="27" customHeight="1" thickBot="1">
      <c r="A8" s="960" t="s">
        <v>600</v>
      </c>
      <c r="B8" s="961"/>
      <c r="C8" s="521">
        <v>94.2</v>
      </c>
      <c r="D8" s="522" t="s">
        <v>601</v>
      </c>
      <c r="E8" s="521">
        <v>80</v>
      </c>
      <c r="F8" s="522" t="s">
        <v>602</v>
      </c>
      <c r="G8" s="521">
        <v>76.8</v>
      </c>
      <c r="H8" s="522" t="s">
        <v>601</v>
      </c>
    </row>
    <row r="9" spans="1:7" s="470" customFormat="1" ht="27" customHeight="1">
      <c r="A9" s="417" t="s">
        <v>508</v>
      </c>
      <c r="C9" s="471"/>
      <c r="E9" s="471"/>
      <c r="G9" s="471"/>
    </row>
    <row r="10" spans="1:13" s="414" customFormat="1" ht="27" customHeight="1">
      <c r="A10" s="432"/>
      <c r="B10" s="417"/>
      <c r="C10" s="417"/>
      <c r="D10" s="417"/>
      <c r="E10" s="433"/>
      <c r="F10" s="434"/>
      <c r="G10" s="417"/>
      <c r="H10" s="417"/>
      <c r="I10" s="417"/>
      <c r="J10" s="432"/>
      <c r="K10" s="432"/>
      <c r="L10" s="417"/>
      <c r="M10" s="417"/>
    </row>
    <row r="11" spans="1:13" s="414" customFormat="1" ht="27" customHeight="1">
      <c r="A11" s="417"/>
      <c r="B11" s="432"/>
      <c r="C11" s="417"/>
      <c r="D11" s="417"/>
      <c r="E11" s="417"/>
      <c r="F11" s="417"/>
      <c r="G11" s="417"/>
      <c r="H11" s="417"/>
      <c r="I11" s="417"/>
      <c r="J11" s="432"/>
      <c r="K11" s="417"/>
      <c r="L11" s="417"/>
      <c r="M11" s="417"/>
    </row>
  </sheetData>
  <sheetProtection/>
  <mergeCells count="9">
    <mergeCell ref="A6:B6"/>
    <mergeCell ref="A7:B7"/>
    <mergeCell ref="A8:B8"/>
    <mergeCell ref="E1:F2"/>
    <mergeCell ref="G1:H2"/>
    <mergeCell ref="C3:D3"/>
    <mergeCell ref="E3:F3"/>
    <mergeCell ref="G3:H3"/>
    <mergeCell ref="A5:B5"/>
  </mergeCells>
  <printOptions horizontalCentered="1"/>
  <pageMargins left="0.7874015748031497" right="0.7874015748031497" top="0.7874015748031497" bottom="0.7874015748031497" header="0" footer="0"/>
  <pageSetup firstPageNumber="244" useFirstPageNumber="1" horizontalDpi="600" verticalDpi="600" orientation="portrait" paperSize="9" r:id="rId2"/>
  <colBreaks count="1" manualBreakCount="1">
    <brk id="8" max="51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zoomScalePageLayoutView="0" workbookViewId="0" topLeftCell="A1">
      <selection activeCell="D3" sqref="D3"/>
    </sheetView>
  </sheetViews>
  <sheetFormatPr defaultColWidth="13.875" defaultRowHeight="60.75" customHeight="1"/>
  <cols>
    <col min="1" max="1" width="20.125" style="524" customWidth="1"/>
    <col min="2" max="2" width="12.875" style="524" customWidth="1"/>
    <col min="3" max="3" width="20.50390625" style="524" customWidth="1"/>
    <col min="4" max="4" width="51.625" style="524" customWidth="1"/>
    <col min="5" max="16384" width="13.875" style="524" customWidth="1"/>
  </cols>
  <sheetData>
    <row r="1" ht="19.5" customHeight="1">
      <c r="A1" s="523" t="s">
        <v>603</v>
      </c>
    </row>
    <row r="2" spans="1:4" ht="16.5" customHeight="1" thickBot="1">
      <c r="A2" s="525"/>
      <c r="D2" s="526" t="s">
        <v>604</v>
      </c>
    </row>
    <row r="3" spans="1:4" ht="42.75" customHeight="1">
      <c r="A3" s="527" t="s">
        <v>605</v>
      </c>
      <c r="B3" s="528" t="s">
        <v>606</v>
      </c>
      <c r="C3" s="528" t="s">
        <v>607</v>
      </c>
      <c r="D3" s="528" t="s">
        <v>608</v>
      </c>
    </row>
    <row r="4" spans="1:4" ht="54" customHeight="1">
      <c r="A4" s="529" t="s">
        <v>609</v>
      </c>
      <c r="B4" s="530" t="s">
        <v>610</v>
      </c>
      <c r="C4" s="530" t="s">
        <v>611</v>
      </c>
      <c r="D4" s="531" t="s">
        <v>612</v>
      </c>
    </row>
    <row r="5" spans="1:4" ht="54" customHeight="1">
      <c r="A5" s="529" t="s">
        <v>613</v>
      </c>
      <c r="B5" s="532" t="s">
        <v>614</v>
      </c>
      <c r="C5" s="532" t="s">
        <v>615</v>
      </c>
      <c r="D5" s="533" t="s">
        <v>616</v>
      </c>
    </row>
    <row r="6" spans="1:4" ht="54" customHeight="1">
      <c r="A6" s="529" t="s">
        <v>617</v>
      </c>
      <c r="B6" s="532" t="s">
        <v>618</v>
      </c>
      <c r="C6" s="532" t="s">
        <v>619</v>
      </c>
      <c r="D6" s="533" t="s">
        <v>620</v>
      </c>
    </row>
    <row r="7" spans="1:4" ht="54" customHeight="1">
      <c r="A7" s="529" t="s">
        <v>621</v>
      </c>
      <c r="B7" s="532" t="s">
        <v>622</v>
      </c>
      <c r="C7" s="532" t="s">
        <v>623</v>
      </c>
      <c r="D7" s="533" t="s">
        <v>624</v>
      </c>
    </row>
    <row r="8" spans="1:4" ht="54" customHeight="1">
      <c r="A8" s="529" t="s">
        <v>625</v>
      </c>
      <c r="B8" s="532" t="s">
        <v>626</v>
      </c>
      <c r="C8" s="532" t="s">
        <v>627</v>
      </c>
      <c r="D8" s="531" t="s">
        <v>628</v>
      </c>
    </row>
    <row r="9" spans="1:4" ht="52.5" customHeight="1">
      <c r="A9" s="529" t="s">
        <v>629</v>
      </c>
      <c r="B9" s="532" t="s">
        <v>630</v>
      </c>
      <c r="C9" s="532" t="s">
        <v>631</v>
      </c>
      <c r="D9" s="531" t="s">
        <v>632</v>
      </c>
    </row>
    <row r="10" spans="1:4" ht="27" customHeight="1">
      <c r="A10" s="534" t="s">
        <v>633</v>
      </c>
      <c r="B10" s="966" t="s">
        <v>634</v>
      </c>
      <c r="C10" s="966" t="s">
        <v>635</v>
      </c>
      <c r="D10" s="968" t="s">
        <v>636</v>
      </c>
    </row>
    <row r="11" spans="1:4" ht="27" customHeight="1">
      <c r="A11" s="535" t="s">
        <v>637</v>
      </c>
      <c r="B11" s="967"/>
      <c r="C11" s="967"/>
      <c r="D11" s="969"/>
    </row>
    <row r="12" spans="1:4" ht="54" customHeight="1">
      <c r="A12" s="529" t="s">
        <v>638</v>
      </c>
      <c r="B12" s="532" t="s">
        <v>639</v>
      </c>
      <c r="C12" s="532" t="s">
        <v>640</v>
      </c>
      <c r="D12" s="531" t="s">
        <v>641</v>
      </c>
    </row>
    <row r="13" spans="1:4" ht="54" customHeight="1">
      <c r="A13" s="529" t="s">
        <v>642</v>
      </c>
      <c r="B13" s="532" t="s">
        <v>643</v>
      </c>
      <c r="C13" s="532" t="s">
        <v>644</v>
      </c>
      <c r="D13" s="533" t="s">
        <v>645</v>
      </c>
    </row>
    <row r="14" spans="1:4" ht="54" customHeight="1">
      <c r="A14" s="529" t="s">
        <v>646</v>
      </c>
      <c r="B14" s="532" t="s">
        <v>647</v>
      </c>
      <c r="C14" s="532" t="s">
        <v>648</v>
      </c>
      <c r="D14" s="533" t="s">
        <v>649</v>
      </c>
    </row>
    <row r="15" spans="1:4" ht="54" customHeight="1" thickBot="1">
      <c r="A15" s="529" t="s">
        <v>650</v>
      </c>
      <c r="B15" s="536">
        <v>41365</v>
      </c>
      <c r="C15" s="532" t="s">
        <v>651</v>
      </c>
      <c r="D15" s="531" t="s">
        <v>652</v>
      </c>
    </row>
    <row r="16" spans="1:4" ht="3" customHeight="1">
      <c r="A16" s="537"/>
      <c r="B16" s="538"/>
      <c r="C16" s="537"/>
      <c r="D16" s="537"/>
    </row>
    <row r="17" spans="1:2" ht="16.5" customHeight="1">
      <c r="A17" s="539" t="s">
        <v>653</v>
      </c>
      <c r="B17" s="540"/>
    </row>
    <row r="18" spans="1:2" ht="15" customHeight="1">
      <c r="A18" s="539" t="s">
        <v>654</v>
      </c>
      <c r="B18" s="540"/>
    </row>
  </sheetData>
  <sheetProtection/>
  <mergeCells count="3">
    <mergeCell ref="B10:B11"/>
    <mergeCell ref="C10:C11"/>
    <mergeCell ref="D10:D11"/>
  </mergeCells>
  <printOptions/>
  <pageMargins left="0.77" right="0.78" top="0.79" bottom="0.9055118110236221" header="0.25" footer="0"/>
  <pageSetup firstPageNumber="247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IQ51"/>
  <sheetViews>
    <sheetView view="pageBreakPreview" zoomScale="90" zoomScaleSheetLayoutView="90" zoomScalePageLayoutView="0" workbookViewId="0" topLeftCell="A24">
      <selection activeCell="D29" sqref="D29"/>
    </sheetView>
  </sheetViews>
  <sheetFormatPr defaultColWidth="9.375" defaultRowHeight="12"/>
  <cols>
    <col min="1" max="1" width="8.125" style="541" customWidth="1"/>
    <col min="2" max="2" width="3.625" style="541" customWidth="1"/>
    <col min="3" max="3" width="26.00390625" style="541" customWidth="1"/>
    <col min="4" max="4" width="14.625" style="541" customWidth="1"/>
    <col min="5" max="5" width="31.375" style="541" customWidth="1"/>
    <col min="6" max="6" width="70.00390625" style="541" customWidth="1"/>
    <col min="7" max="7" width="12.125" style="541" customWidth="1"/>
    <col min="8" max="8" width="47.625" style="541" customWidth="1"/>
    <col min="9" max="9" width="16.625" style="541" customWidth="1"/>
    <col min="10" max="10" width="14.375" style="541" customWidth="1"/>
    <col min="11" max="16384" width="9.375" style="54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9.75"/>
    <row r="9" ht="9.75"/>
    <row r="10" spans="1:251" ht="27" customHeight="1">
      <c r="A10" s="542"/>
      <c r="B10" s="543" t="s">
        <v>655</v>
      </c>
      <c r="C10" s="543"/>
      <c r="D10" s="543"/>
      <c r="E10" s="543"/>
      <c r="F10" s="543"/>
      <c r="G10" s="543"/>
      <c r="H10" s="544" t="s">
        <v>656</v>
      </c>
      <c r="I10" s="543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6"/>
      <c r="Z10" s="546"/>
      <c r="AA10" s="546"/>
      <c r="AB10" s="546"/>
      <c r="AC10" s="546"/>
      <c r="AD10" s="546"/>
      <c r="AE10" s="546"/>
      <c r="AF10" s="546"/>
      <c r="AG10" s="546"/>
      <c r="AH10" s="546"/>
      <c r="AI10" s="546"/>
      <c r="AJ10" s="546"/>
      <c r="AK10" s="546"/>
      <c r="AL10" s="546"/>
      <c r="AM10" s="546"/>
      <c r="AN10" s="546"/>
      <c r="AO10" s="546"/>
      <c r="AP10" s="546"/>
      <c r="AQ10" s="546"/>
      <c r="AR10" s="546"/>
      <c r="AS10" s="546"/>
      <c r="AT10" s="546"/>
      <c r="AU10" s="546"/>
      <c r="AV10" s="546"/>
      <c r="AW10" s="546"/>
      <c r="AX10" s="546"/>
      <c r="AY10" s="546"/>
      <c r="AZ10" s="546"/>
      <c r="BA10" s="546"/>
      <c r="BB10" s="546"/>
      <c r="BC10" s="546"/>
      <c r="BD10" s="546"/>
      <c r="BE10" s="546"/>
      <c r="BF10" s="546"/>
      <c r="BG10" s="546"/>
      <c r="BH10" s="546"/>
      <c r="BI10" s="546"/>
      <c r="BJ10" s="546"/>
      <c r="BK10" s="546"/>
      <c r="BL10" s="546"/>
      <c r="BM10" s="546"/>
      <c r="BN10" s="546"/>
      <c r="BO10" s="546"/>
      <c r="BP10" s="546"/>
      <c r="BQ10" s="546"/>
      <c r="BR10" s="546"/>
      <c r="BS10" s="546"/>
      <c r="BT10" s="546"/>
      <c r="BU10" s="546"/>
      <c r="BV10" s="546"/>
      <c r="BW10" s="546"/>
      <c r="BX10" s="546"/>
      <c r="BY10" s="546"/>
      <c r="BZ10" s="546"/>
      <c r="CA10" s="546"/>
      <c r="CB10" s="546"/>
      <c r="CC10" s="546"/>
      <c r="CD10" s="546"/>
      <c r="CE10" s="546"/>
      <c r="CF10" s="546"/>
      <c r="CG10" s="546"/>
      <c r="CH10" s="546"/>
      <c r="CI10" s="546"/>
      <c r="CJ10" s="546"/>
      <c r="CK10" s="546"/>
      <c r="CL10" s="546"/>
      <c r="CM10" s="546"/>
      <c r="CN10" s="546"/>
      <c r="CO10" s="546"/>
      <c r="CP10" s="546"/>
      <c r="CQ10" s="546"/>
      <c r="CR10" s="546"/>
      <c r="CS10" s="546"/>
      <c r="CT10" s="546"/>
      <c r="CU10" s="546"/>
      <c r="CV10" s="546"/>
      <c r="CW10" s="546"/>
      <c r="CX10" s="546"/>
      <c r="CY10" s="546"/>
      <c r="CZ10" s="546"/>
      <c r="DA10" s="546"/>
      <c r="DB10" s="546"/>
      <c r="DC10" s="546"/>
      <c r="DD10" s="546"/>
      <c r="DE10" s="546"/>
      <c r="DF10" s="546"/>
      <c r="DG10" s="546"/>
      <c r="DH10" s="546"/>
      <c r="DI10" s="546"/>
      <c r="DJ10" s="546"/>
      <c r="DK10" s="546"/>
      <c r="DL10" s="546"/>
      <c r="DM10" s="546"/>
      <c r="DN10" s="546"/>
      <c r="DO10" s="546"/>
      <c r="DP10" s="546"/>
      <c r="DQ10" s="546"/>
      <c r="DR10" s="546"/>
      <c r="DS10" s="546"/>
      <c r="DT10" s="546"/>
      <c r="DU10" s="546"/>
      <c r="DV10" s="546"/>
      <c r="DW10" s="546"/>
      <c r="DX10" s="546"/>
      <c r="DY10" s="546"/>
      <c r="DZ10" s="546"/>
      <c r="EA10" s="546"/>
      <c r="EB10" s="546"/>
      <c r="EC10" s="546"/>
      <c r="ED10" s="546"/>
      <c r="EE10" s="546"/>
      <c r="EF10" s="546"/>
      <c r="EG10" s="546"/>
      <c r="EH10" s="546"/>
      <c r="EI10" s="546"/>
      <c r="EJ10" s="546"/>
      <c r="EK10" s="546"/>
      <c r="EL10" s="546"/>
      <c r="EM10" s="546"/>
      <c r="EN10" s="546"/>
      <c r="EO10" s="546"/>
      <c r="EP10" s="546"/>
      <c r="EQ10" s="546"/>
      <c r="ER10" s="546"/>
      <c r="ES10" s="546"/>
      <c r="ET10" s="546"/>
      <c r="EU10" s="546"/>
      <c r="EV10" s="546"/>
      <c r="EW10" s="546"/>
      <c r="EX10" s="546"/>
      <c r="EY10" s="546"/>
      <c r="EZ10" s="546"/>
      <c r="FA10" s="546"/>
      <c r="FB10" s="546"/>
      <c r="FC10" s="546"/>
      <c r="FD10" s="546"/>
      <c r="FE10" s="546"/>
      <c r="FF10" s="546"/>
      <c r="FG10" s="546"/>
      <c r="FH10" s="546"/>
      <c r="FI10" s="546"/>
      <c r="FJ10" s="546"/>
      <c r="FK10" s="546"/>
      <c r="FL10" s="546"/>
      <c r="FM10" s="546"/>
      <c r="FN10" s="546"/>
      <c r="FO10" s="546"/>
      <c r="FP10" s="546"/>
      <c r="FQ10" s="546"/>
      <c r="FR10" s="546"/>
      <c r="FS10" s="546"/>
      <c r="FT10" s="546"/>
      <c r="FU10" s="546"/>
      <c r="FV10" s="546"/>
      <c r="FW10" s="546"/>
      <c r="FX10" s="546"/>
      <c r="FY10" s="546"/>
      <c r="FZ10" s="546"/>
      <c r="GA10" s="546"/>
      <c r="GB10" s="546"/>
      <c r="GC10" s="546"/>
      <c r="GD10" s="546"/>
      <c r="GE10" s="546"/>
      <c r="GF10" s="546"/>
      <c r="GG10" s="546"/>
      <c r="GH10" s="546"/>
      <c r="GI10" s="546"/>
      <c r="GJ10" s="546"/>
      <c r="GK10" s="546"/>
      <c r="GL10" s="546"/>
      <c r="GM10" s="546"/>
      <c r="GN10" s="546"/>
      <c r="GO10" s="546"/>
      <c r="GP10" s="546"/>
      <c r="GQ10" s="546"/>
      <c r="GR10" s="546"/>
      <c r="GS10" s="546"/>
      <c r="GT10" s="546"/>
      <c r="GU10" s="546"/>
      <c r="GV10" s="546"/>
      <c r="GW10" s="546"/>
      <c r="GX10" s="546"/>
      <c r="GY10" s="546"/>
      <c r="GZ10" s="546"/>
      <c r="HA10" s="546"/>
      <c r="HB10" s="546"/>
      <c r="HC10" s="546"/>
      <c r="HD10" s="546"/>
      <c r="HE10" s="546"/>
      <c r="HF10" s="546"/>
      <c r="HG10" s="546"/>
      <c r="HH10" s="546"/>
      <c r="HI10" s="546"/>
      <c r="HJ10" s="546"/>
      <c r="HK10" s="546"/>
      <c r="HL10" s="546"/>
      <c r="HM10" s="546"/>
      <c r="HN10" s="546"/>
      <c r="HO10" s="546"/>
      <c r="HP10" s="546"/>
      <c r="HQ10" s="546"/>
      <c r="HR10" s="546"/>
      <c r="HS10" s="546"/>
      <c r="HT10" s="546"/>
      <c r="HU10" s="546"/>
      <c r="HV10" s="546"/>
      <c r="HW10" s="546"/>
      <c r="HX10" s="546"/>
      <c r="HY10" s="546"/>
      <c r="HZ10" s="546"/>
      <c r="IA10" s="546"/>
      <c r="IB10" s="546"/>
      <c r="IC10" s="546"/>
      <c r="ID10" s="546"/>
      <c r="IE10" s="546"/>
      <c r="IF10" s="546"/>
      <c r="IG10" s="546"/>
      <c r="IH10" s="546"/>
      <c r="II10" s="546"/>
      <c r="IJ10" s="546"/>
      <c r="IK10" s="546"/>
      <c r="IL10" s="546"/>
      <c r="IM10" s="546"/>
      <c r="IN10" s="546"/>
      <c r="IO10" s="546"/>
      <c r="IP10" s="546"/>
      <c r="IQ10" s="546"/>
    </row>
    <row r="11" spans="1:9" ht="12" customHeight="1" thickBot="1">
      <c r="A11" s="542"/>
      <c r="B11" s="542"/>
      <c r="C11" s="542"/>
      <c r="D11" s="542"/>
      <c r="E11" s="542"/>
      <c r="F11" s="542"/>
      <c r="G11" s="542"/>
      <c r="H11" s="542"/>
      <c r="I11" s="542"/>
    </row>
    <row r="12" spans="1:10" ht="12.75" customHeight="1">
      <c r="A12" s="542"/>
      <c r="B12" s="547"/>
      <c r="C12" s="548" t="s">
        <v>657</v>
      </c>
      <c r="D12" s="549" t="s">
        <v>658</v>
      </c>
      <c r="E12" s="548" t="s">
        <v>659</v>
      </c>
      <c r="F12" s="548" t="s">
        <v>660</v>
      </c>
      <c r="G12" s="550" t="s">
        <v>661</v>
      </c>
      <c r="H12" s="551" t="s">
        <v>662</v>
      </c>
      <c r="I12" s="552" t="s">
        <v>663</v>
      </c>
      <c r="J12" s="553"/>
    </row>
    <row r="13" spans="1:10" ht="13.5" customHeight="1" hidden="1">
      <c r="A13" s="542"/>
      <c r="B13" s="1005">
        <v>1</v>
      </c>
      <c r="C13" s="986" t="s">
        <v>664</v>
      </c>
      <c r="D13" s="554" t="s">
        <v>665</v>
      </c>
      <c r="E13" s="555" t="s">
        <v>666</v>
      </c>
      <c r="F13" s="556" t="s">
        <v>667</v>
      </c>
      <c r="G13" s="555"/>
      <c r="H13" s="1021" t="s">
        <v>668</v>
      </c>
      <c r="I13" s="1017" t="s">
        <v>669</v>
      </c>
      <c r="J13" s="557">
        <v>40926</v>
      </c>
    </row>
    <row r="14" spans="1:10" ht="13.5" customHeight="1" hidden="1">
      <c r="A14" s="542"/>
      <c r="B14" s="985"/>
      <c r="C14" s="987"/>
      <c r="D14" s="1011" t="s">
        <v>670</v>
      </c>
      <c r="E14" s="558" t="s">
        <v>671</v>
      </c>
      <c r="F14" s="558" t="s">
        <v>672</v>
      </c>
      <c r="G14" s="559" t="s">
        <v>673</v>
      </c>
      <c r="H14" s="1022"/>
      <c r="I14" s="1018"/>
      <c r="J14" s="557">
        <v>40995</v>
      </c>
    </row>
    <row r="15" spans="1:10" ht="13.5" customHeight="1" hidden="1">
      <c r="A15" s="542"/>
      <c r="B15" s="985"/>
      <c r="C15" s="994" t="s">
        <v>674</v>
      </c>
      <c r="D15" s="1012"/>
      <c r="E15" s="558" t="s">
        <v>676</v>
      </c>
      <c r="F15" s="558" t="s">
        <v>677</v>
      </c>
      <c r="G15" s="560" t="s">
        <v>678</v>
      </c>
      <c r="H15" s="1022"/>
      <c r="I15" s="1018"/>
      <c r="J15" s="561" t="s">
        <v>679</v>
      </c>
    </row>
    <row r="16" spans="1:10" ht="13.5" customHeight="1" hidden="1">
      <c r="A16" s="542"/>
      <c r="B16" s="1020"/>
      <c r="C16" s="995"/>
      <c r="D16" s="1027"/>
      <c r="E16" s="562" t="s">
        <v>680</v>
      </c>
      <c r="F16" s="562" t="s">
        <v>681</v>
      </c>
      <c r="G16" s="563" t="s">
        <v>682</v>
      </c>
      <c r="H16" s="1023"/>
      <c r="I16" s="1019"/>
      <c r="J16" s="561"/>
    </row>
    <row r="17" spans="1:10" ht="13.5" customHeight="1" hidden="1">
      <c r="A17" s="542"/>
      <c r="B17" s="1005">
        <v>1</v>
      </c>
      <c r="C17" s="986" t="s">
        <v>683</v>
      </c>
      <c r="D17" s="564"/>
      <c r="E17" s="555"/>
      <c r="F17" s="556"/>
      <c r="G17" s="555"/>
      <c r="H17" s="1021"/>
      <c r="I17" s="1017" t="s">
        <v>684</v>
      </c>
      <c r="J17" s="557"/>
    </row>
    <row r="18" spans="1:10" ht="13.5" customHeight="1" hidden="1">
      <c r="A18" s="542"/>
      <c r="B18" s="985"/>
      <c r="C18" s="987"/>
      <c r="D18" s="1026" t="s">
        <v>685</v>
      </c>
      <c r="E18" s="558"/>
      <c r="F18" s="558"/>
      <c r="G18" s="559"/>
      <c r="H18" s="1022"/>
      <c r="I18" s="1018"/>
      <c r="J18" s="565" t="s">
        <v>686</v>
      </c>
    </row>
    <row r="19" spans="1:10" ht="13.5" customHeight="1" hidden="1">
      <c r="A19" s="542"/>
      <c r="B19" s="985"/>
      <c r="C19" s="994" t="s">
        <v>687</v>
      </c>
      <c r="D19" s="1026"/>
      <c r="E19" s="558"/>
      <c r="F19" s="558"/>
      <c r="G19" s="559"/>
      <c r="H19" s="1022"/>
      <c r="I19" s="1018"/>
      <c r="J19" s="561"/>
    </row>
    <row r="20" spans="1:10" ht="13.5" customHeight="1" hidden="1">
      <c r="A20" s="542"/>
      <c r="B20" s="1020"/>
      <c r="C20" s="995"/>
      <c r="D20" s="566" t="s">
        <v>688</v>
      </c>
      <c r="E20" s="562"/>
      <c r="F20" s="562"/>
      <c r="G20" s="563"/>
      <c r="H20" s="1023"/>
      <c r="I20" s="1019"/>
      <c r="J20" s="561"/>
    </row>
    <row r="21" spans="1:10" ht="13.5" customHeight="1">
      <c r="A21" s="542"/>
      <c r="B21" s="1005">
        <v>1</v>
      </c>
      <c r="C21" s="986" t="s">
        <v>689</v>
      </c>
      <c r="D21" s="564"/>
      <c r="E21" s="555" t="s">
        <v>690</v>
      </c>
      <c r="F21" s="556" t="s">
        <v>691</v>
      </c>
      <c r="G21" s="555"/>
      <c r="H21" s="1021" t="s">
        <v>692</v>
      </c>
      <c r="I21" s="1017" t="s">
        <v>693</v>
      </c>
      <c r="J21" s="567"/>
    </row>
    <row r="22" spans="1:10" ht="13.5" customHeight="1">
      <c r="A22" s="542"/>
      <c r="B22" s="985"/>
      <c r="C22" s="987"/>
      <c r="D22" s="568"/>
      <c r="E22" s="558" t="s">
        <v>694</v>
      </c>
      <c r="F22" s="558" t="s">
        <v>695</v>
      </c>
      <c r="G22" s="559" t="s">
        <v>696</v>
      </c>
      <c r="H22" s="1022"/>
      <c r="I22" s="1018"/>
      <c r="J22" s="561"/>
    </row>
    <row r="23" spans="1:10" ht="13.5" customHeight="1">
      <c r="A23" s="542"/>
      <c r="B23" s="985"/>
      <c r="C23" s="569"/>
      <c r="D23" s="568" t="s">
        <v>697</v>
      </c>
      <c r="E23" s="558" t="s">
        <v>698</v>
      </c>
      <c r="F23" s="558" t="s">
        <v>699</v>
      </c>
      <c r="G23" s="559" t="s">
        <v>700</v>
      </c>
      <c r="H23" s="1022"/>
      <c r="I23" s="1018"/>
      <c r="J23" s="561"/>
    </row>
    <row r="24" spans="1:10" ht="13.5" customHeight="1">
      <c r="A24" s="542"/>
      <c r="B24" s="985"/>
      <c r="C24" s="569" t="s">
        <v>701</v>
      </c>
      <c r="D24" s="568"/>
      <c r="E24" s="558" t="s">
        <v>702</v>
      </c>
      <c r="F24" s="558" t="s">
        <v>703</v>
      </c>
      <c r="G24" s="559" t="s">
        <v>704</v>
      </c>
      <c r="H24" s="1022"/>
      <c r="I24" s="1018"/>
      <c r="J24" s="561"/>
    </row>
    <row r="25" spans="1:10" ht="13.5" customHeight="1">
      <c r="A25" s="542"/>
      <c r="B25" s="1020"/>
      <c r="C25" s="570" t="s">
        <v>705</v>
      </c>
      <c r="D25" s="566"/>
      <c r="E25" s="571"/>
      <c r="F25" s="572" t="s">
        <v>706</v>
      </c>
      <c r="G25" s="573"/>
      <c r="H25" s="1023"/>
      <c r="I25" s="1019"/>
      <c r="J25" s="561"/>
    </row>
    <row r="26" spans="1:10" ht="13.5" customHeight="1">
      <c r="A26" s="542"/>
      <c r="B26" s="997">
        <v>2</v>
      </c>
      <c r="C26" s="999" t="s">
        <v>707</v>
      </c>
      <c r="D26" s="574"/>
      <c r="E26" s="575" t="s">
        <v>690</v>
      </c>
      <c r="F26" s="576" t="s">
        <v>708</v>
      </c>
      <c r="G26" s="269"/>
      <c r="H26" s="975" t="s">
        <v>709</v>
      </c>
      <c r="I26" s="978" t="s">
        <v>710</v>
      </c>
      <c r="J26" s="557"/>
    </row>
    <row r="27" spans="1:10" ht="13.5" customHeight="1">
      <c r="A27" s="542"/>
      <c r="B27" s="985"/>
      <c r="C27" s="1000"/>
      <c r="D27" s="1025" t="s">
        <v>711</v>
      </c>
      <c r="E27" s="575" t="s">
        <v>712</v>
      </c>
      <c r="F27" s="575" t="s">
        <v>713</v>
      </c>
      <c r="G27" s="577" t="s">
        <v>714</v>
      </c>
      <c r="H27" s="976"/>
      <c r="I27" s="979"/>
      <c r="J27" s="561"/>
    </row>
    <row r="28" spans="1:10" ht="13.5" customHeight="1">
      <c r="A28" s="542"/>
      <c r="B28" s="985"/>
      <c r="C28" s="1003" t="s">
        <v>715</v>
      </c>
      <c r="D28" s="1025"/>
      <c r="E28" s="575" t="s">
        <v>716</v>
      </c>
      <c r="F28" s="575" t="s">
        <v>717</v>
      </c>
      <c r="G28" s="578" t="s">
        <v>718</v>
      </c>
      <c r="H28" s="976"/>
      <c r="I28" s="979"/>
      <c r="J28" s="561"/>
    </row>
    <row r="29" spans="1:10" ht="13.5" customHeight="1">
      <c r="A29" s="542"/>
      <c r="B29" s="985"/>
      <c r="C29" s="1004"/>
      <c r="D29" s="574"/>
      <c r="E29" s="575" t="s">
        <v>719</v>
      </c>
      <c r="F29" s="575" t="s">
        <v>720</v>
      </c>
      <c r="G29" s="577" t="s">
        <v>721</v>
      </c>
      <c r="H29" s="1024"/>
      <c r="I29" s="979"/>
      <c r="J29" s="561"/>
    </row>
    <row r="30" spans="1:10" ht="24" customHeight="1" hidden="1">
      <c r="A30" s="542"/>
      <c r="B30" s="1005">
        <v>5</v>
      </c>
      <c r="C30" s="986" t="s">
        <v>722</v>
      </c>
      <c r="D30" s="579" t="s">
        <v>723</v>
      </c>
      <c r="E30" s="555" t="s">
        <v>690</v>
      </c>
      <c r="F30" s="580" t="s">
        <v>724</v>
      </c>
      <c r="G30" s="555"/>
      <c r="H30" s="1008" t="s">
        <v>725</v>
      </c>
      <c r="I30" s="978" t="s">
        <v>726</v>
      </c>
      <c r="J30" s="557"/>
    </row>
    <row r="31" spans="1:10" ht="13.5" customHeight="1" hidden="1">
      <c r="A31" s="542"/>
      <c r="B31" s="1006"/>
      <c r="C31" s="987"/>
      <c r="D31" s="1011" t="s">
        <v>727</v>
      </c>
      <c r="E31" s="558" t="s">
        <v>671</v>
      </c>
      <c r="F31" s="558" t="s">
        <v>728</v>
      </c>
      <c r="G31" s="559" t="s">
        <v>729</v>
      </c>
      <c r="H31" s="1009"/>
      <c r="I31" s="979"/>
      <c r="J31" s="561"/>
    </row>
    <row r="32" spans="1:10" ht="13.5" customHeight="1" hidden="1">
      <c r="A32" s="542"/>
      <c r="B32" s="1006"/>
      <c r="C32" s="569" t="s">
        <v>688</v>
      </c>
      <c r="D32" s="1012"/>
      <c r="E32" s="558" t="s">
        <v>730</v>
      </c>
      <c r="F32" s="558" t="s">
        <v>731</v>
      </c>
      <c r="G32" s="560" t="s">
        <v>732</v>
      </c>
      <c r="H32" s="1009"/>
      <c r="I32" s="979"/>
      <c r="J32" s="561"/>
    </row>
    <row r="33" spans="1:10" ht="13.5" customHeight="1" hidden="1">
      <c r="A33" s="542"/>
      <c r="B33" s="1006"/>
      <c r="C33" s="569" t="s">
        <v>733</v>
      </c>
      <c r="D33" s="1012"/>
      <c r="E33" s="558" t="s">
        <v>734</v>
      </c>
      <c r="F33" s="558" t="s">
        <v>735</v>
      </c>
      <c r="G33" s="560" t="s">
        <v>736</v>
      </c>
      <c r="H33" s="1009"/>
      <c r="I33" s="979"/>
      <c r="J33" s="561"/>
    </row>
    <row r="34" spans="1:10" ht="13.5" customHeight="1" hidden="1">
      <c r="A34" s="542"/>
      <c r="B34" s="1007"/>
      <c r="C34" s="569"/>
      <c r="D34" s="559"/>
      <c r="E34" s="558"/>
      <c r="F34" s="558" t="s">
        <v>737</v>
      </c>
      <c r="G34" s="559"/>
      <c r="H34" s="1010"/>
      <c r="I34" s="979"/>
      <c r="J34" s="561"/>
    </row>
    <row r="35" spans="1:10" ht="13.5" customHeight="1">
      <c r="A35" s="542"/>
      <c r="B35" s="1005">
        <v>3</v>
      </c>
      <c r="C35" s="999" t="s">
        <v>738</v>
      </c>
      <c r="D35" s="581"/>
      <c r="E35" s="582" t="s">
        <v>690</v>
      </c>
      <c r="F35" s="583" t="s">
        <v>739</v>
      </c>
      <c r="G35" s="582"/>
      <c r="H35" s="1014" t="s">
        <v>740</v>
      </c>
      <c r="I35" s="1017" t="s">
        <v>693</v>
      </c>
      <c r="J35" s="567"/>
    </row>
    <row r="36" spans="1:10" ht="13.5" customHeight="1">
      <c r="A36" s="542"/>
      <c r="B36" s="1006"/>
      <c r="C36" s="1000"/>
      <c r="D36" s="584"/>
      <c r="E36" s="585" t="s">
        <v>671</v>
      </c>
      <c r="F36" s="585" t="s">
        <v>713</v>
      </c>
      <c r="G36" s="586" t="s">
        <v>741</v>
      </c>
      <c r="H36" s="1015"/>
      <c r="I36" s="1018"/>
      <c r="J36" s="561"/>
    </row>
    <row r="37" spans="1:10" ht="13.5" customHeight="1">
      <c r="A37" s="542"/>
      <c r="B37" s="1006"/>
      <c r="C37" s="587"/>
      <c r="D37" s="584" t="s">
        <v>742</v>
      </c>
      <c r="E37" s="585" t="s">
        <v>743</v>
      </c>
      <c r="F37" s="585" t="s">
        <v>744</v>
      </c>
      <c r="G37" s="586" t="s">
        <v>745</v>
      </c>
      <c r="H37" s="1015"/>
      <c r="I37" s="1018"/>
      <c r="J37" s="561"/>
    </row>
    <row r="38" spans="1:10" ht="13.5" customHeight="1">
      <c r="A38" s="542"/>
      <c r="B38" s="1006"/>
      <c r="C38" s="587" t="s">
        <v>746</v>
      </c>
      <c r="D38" s="584"/>
      <c r="E38" s="585" t="s">
        <v>747</v>
      </c>
      <c r="F38" s="585"/>
      <c r="G38" s="586" t="s">
        <v>748</v>
      </c>
      <c r="H38" s="1015"/>
      <c r="I38" s="1018"/>
      <c r="J38" s="561"/>
    </row>
    <row r="39" spans="1:10" ht="13.5" customHeight="1">
      <c r="A39" s="542"/>
      <c r="B39" s="1013"/>
      <c r="C39" s="588"/>
      <c r="D39" s="589"/>
      <c r="E39" s="590"/>
      <c r="F39" s="590" t="s">
        <v>749</v>
      </c>
      <c r="G39" s="591"/>
      <c r="H39" s="1016"/>
      <c r="I39" s="1019"/>
      <c r="J39" s="561"/>
    </row>
    <row r="40" spans="1:10" ht="13.5" customHeight="1">
      <c r="A40" s="542"/>
      <c r="B40" s="996">
        <v>4</v>
      </c>
      <c r="C40" s="999" t="s">
        <v>750</v>
      </c>
      <c r="D40" s="592"/>
      <c r="E40" s="582" t="s">
        <v>751</v>
      </c>
      <c r="F40" s="583" t="s">
        <v>752</v>
      </c>
      <c r="G40" s="582"/>
      <c r="H40" s="975" t="s">
        <v>753</v>
      </c>
      <c r="I40" s="991" t="s">
        <v>754</v>
      </c>
      <c r="J40" s="557"/>
    </row>
    <row r="41" spans="1:10" ht="13.5" customHeight="1">
      <c r="A41" s="542"/>
      <c r="B41" s="997"/>
      <c r="C41" s="1000"/>
      <c r="D41" s="981" t="s">
        <v>755</v>
      </c>
      <c r="E41" s="575" t="s">
        <v>756</v>
      </c>
      <c r="F41" s="575" t="s">
        <v>713</v>
      </c>
      <c r="G41" s="577" t="s">
        <v>757</v>
      </c>
      <c r="H41" s="1001"/>
      <c r="I41" s="992"/>
      <c r="J41" s="561"/>
    </row>
    <row r="42" spans="1:10" ht="13.5" customHeight="1">
      <c r="A42" s="542"/>
      <c r="B42" s="997"/>
      <c r="C42" s="1003" t="s">
        <v>758</v>
      </c>
      <c r="D42" s="981"/>
      <c r="E42" s="575" t="s">
        <v>759</v>
      </c>
      <c r="F42" s="575" t="s">
        <v>760</v>
      </c>
      <c r="G42" s="577" t="s">
        <v>761</v>
      </c>
      <c r="H42" s="1001"/>
      <c r="I42" s="992"/>
      <c r="J42" s="561"/>
    </row>
    <row r="43" spans="1:10" ht="13.5" customHeight="1">
      <c r="A43" s="542"/>
      <c r="B43" s="998"/>
      <c r="C43" s="1004"/>
      <c r="D43" s="574"/>
      <c r="E43" s="575" t="s">
        <v>762</v>
      </c>
      <c r="F43" s="593" t="s">
        <v>763</v>
      </c>
      <c r="G43" s="577" t="s">
        <v>764</v>
      </c>
      <c r="H43" s="1002"/>
      <c r="I43" s="992"/>
      <c r="J43" s="561"/>
    </row>
    <row r="44" spans="1:10" ht="13.5" customHeight="1">
      <c r="A44" s="542"/>
      <c r="B44" s="984">
        <v>5</v>
      </c>
      <c r="C44" s="986" t="s">
        <v>765</v>
      </c>
      <c r="D44" s="594"/>
      <c r="E44" s="595" t="s">
        <v>690</v>
      </c>
      <c r="F44" s="596" t="s">
        <v>766</v>
      </c>
      <c r="G44" s="555"/>
      <c r="H44" s="988" t="s">
        <v>767</v>
      </c>
      <c r="I44" s="991" t="s">
        <v>768</v>
      </c>
      <c r="J44" s="557"/>
    </row>
    <row r="45" spans="1:10" ht="13.5" customHeight="1">
      <c r="A45" s="542"/>
      <c r="B45" s="985"/>
      <c r="C45" s="987"/>
      <c r="D45" s="993" t="s">
        <v>769</v>
      </c>
      <c r="E45" s="597" t="s">
        <v>770</v>
      </c>
      <c r="F45" s="598" t="s">
        <v>713</v>
      </c>
      <c r="G45" s="559" t="s">
        <v>771</v>
      </c>
      <c r="H45" s="989"/>
      <c r="I45" s="992"/>
      <c r="J45" s="561"/>
    </row>
    <row r="46" spans="1:10" ht="13.5" customHeight="1">
      <c r="A46" s="542"/>
      <c r="B46" s="985"/>
      <c r="C46" s="994" t="s">
        <v>772</v>
      </c>
      <c r="D46" s="993"/>
      <c r="E46" s="558" t="s">
        <v>675</v>
      </c>
      <c r="F46" s="558" t="s">
        <v>773</v>
      </c>
      <c r="G46" s="599" t="s">
        <v>774</v>
      </c>
      <c r="H46" s="989"/>
      <c r="I46" s="992"/>
      <c r="J46" s="561"/>
    </row>
    <row r="47" spans="1:10" ht="39.75" customHeight="1">
      <c r="A47" s="600"/>
      <c r="B47" s="985"/>
      <c r="C47" s="995"/>
      <c r="D47" s="563"/>
      <c r="E47" s="562" t="s">
        <v>775</v>
      </c>
      <c r="F47" s="562" t="s">
        <v>776</v>
      </c>
      <c r="G47" s="563" t="s">
        <v>777</v>
      </c>
      <c r="H47" s="990"/>
      <c r="I47" s="992"/>
      <c r="J47" s="561"/>
    </row>
    <row r="48" spans="1:10" ht="13.5" customHeight="1">
      <c r="A48" s="542"/>
      <c r="B48" s="970">
        <v>6</v>
      </c>
      <c r="C48" s="973" t="s">
        <v>778</v>
      </c>
      <c r="D48" s="601"/>
      <c r="E48" s="602" t="s">
        <v>690</v>
      </c>
      <c r="F48" s="583" t="s">
        <v>779</v>
      </c>
      <c r="G48" s="602"/>
      <c r="H48" s="975" t="s">
        <v>780</v>
      </c>
      <c r="I48" s="978" t="s">
        <v>781</v>
      </c>
      <c r="J48" s="557"/>
    </row>
    <row r="49" spans="1:10" ht="13.5" customHeight="1">
      <c r="A49" s="542"/>
      <c r="B49" s="971"/>
      <c r="C49" s="974"/>
      <c r="D49" s="981" t="s">
        <v>782</v>
      </c>
      <c r="E49" s="603" t="s">
        <v>783</v>
      </c>
      <c r="F49" s="603" t="s">
        <v>784</v>
      </c>
      <c r="G49" s="604" t="s">
        <v>785</v>
      </c>
      <c r="H49" s="976"/>
      <c r="I49" s="979"/>
      <c r="J49" s="561"/>
    </row>
    <row r="50" spans="1:10" ht="13.5" customHeight="1">
      <c r="A50" s="542"/>
      <c r="B50" s="971"/>
      <c r="C50" s="982" t="s">
        <v>786</v>
      </c>
      <c r="D50" s="981"/>
      <c r="E50" s="603" t="s">
        <v>787</v>
      </c>
      <c r="F50" s="603" t="s">
        <v>788</v>
      </c>
      <c r="G50" s="605" t="s">
        <v>789</v>
      </c>
      <c r="H50" s="976"/>
      <c r="I50" s="979"/>
      <c r="J50" s="561"/>
    </row>
    <row r="51" spans="1:10" ht="13.5" customHeight="1" thickBot="1">
      <c r="A51" s="542"/>
      <c r="B51" s="972"/>
      <c r="C51" s="983"/>
      <c r="D51" s="606"/>
      <c r="E51" s="607" t="s">
        <v>790</v>
      </c>
      <c r="F51" s="607" t="s">
        <v>791</v>
      </c>
      <c r="G51" s="606" t="s">
        <v>792</v>
      </c>
      <c r="H51" s="977"/>
      <c r="I51" s="980"/>
      <c r="J51" s="561"/>
    </row>
  </sheetData>
  <sheetProtection/>
  <mergeCells count="49">
    <mergeCell ref="B13:B16"/>
    <mergeCell ref="C13:C14"/>
    <mergeCell ref="H13:H16"/>
    <mergeCell ref="I13:I16"/>
    <mergeCell ref="D14:D16"/>
    <mergeCell ref="C15:C16"/>
    <mergeCell ref="B17:B20"/>
    <mergeCell ref="C17:C18"/>
    <mergeCell ref="H17:H20"/>
    <mergeCell ref="I17:I20"/>
    <mergeCell ref="D18:D19"/>
    <mergeCell ref="C19:C20"/>
    <mergeCell ref="B21:B25"/>
    <mergeCell ref="C21:C22"/>
    <mergeCell ref="H21:H25"/>
    <mergeCell ref="I21:I25"/>
    <mergeCell ref="B26:B29"/>
    <mergeCell ref="C26:C27"/>
    <mergeCell ref="H26:H29"/>
    <mergeCell ref="I26:I29"/>
    <mergeCell ref="D27:D28"/>
    <mergeCell ref="C28:C29"/>
    <mergeCell ref="B30:B34"/>
    <mergeCell ref="C30:C31"/>
    <mergeCell ref="H30:H34"/>
    <mergeCell ref="I30:I34"/>
    <mergeCell ref="D31:D33"/>
    <mergeCell ref="B35:B39"/>
    <mergeCell ref="C35:C36"/>
    <mergeCell ref="H35:H39"/>
    <mergeCell ref="I35:I39"/>
    <mergeCell ref="B40:B43"/>
    <mergeCell ref="C40:C41"/>
    <mergeCell ref="H40:H43"/>
    <mergeCell ref="I40:I43"/>
    <mergeCell ref="D41:D42"/>
    <mergeCell ref="C42:C43"/>
    <mergeCell ref="B44:B47"/>
    <mergeCell ref="C44:C45"/>
    <mergeCell ref="H44:H47"/>
    <mergeCell ref="I44:I47"/>
    <mergeCell ref="D45:D46"/>
    <mergeCell ref="C46:C47"/>
    <mergeCell ref="B48:B51"/>
    <mergeCell ref="C48:C49"/>
    <mergeCell ref="H48:H51"/>
    <mergeCell ref="I48:I51"/>
    <mergeCell ref="D49:D50"/>
    <mergeCell ref="C50:C51"/>
  </mergeCells>
  <printOptions/>
  <pageMargins left="0.7" right="0.7" top="0.75" bottom="0.75" header="0.3" footer="0.3"/>
  <pageSetup fitToHeight="1" fitToWidth="1" horizontalDpi="600" verticalDpi="600" orientation="landscape" paperSize="9" scale="7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8"/>
  <sheetViews>
    <sheetView view="pageBreakPreview" zoomScaleSheetLayoutView="100" zoomScalePageLayoutView="0" workbookViewId="0" topLeftCell="A118">
      <selection activeCell="A126" sqref="A126"/>
    </sheetView>
  </sheetViews>
  <sheetFormatPr defaultColWidth="13.875" defaultRowHeight="12" customHeight="1"/>
  <cols>
    <col min="1" max="1" width="57.00390625" style="472" customWidth="1"/>
    <col min="2" max="2" width="3.125" style="472" customWidth="1"/>
    <col min="3" max="3" width="29.375" style="610" customWidth="1"/>
    <col min="4" max="4" width="26.00390625" style="611" customWidth="1"/>
    <col min="5" max="16384" width="13.875" style="472" customWidth="1"/>
  </cols>
  <sheetData>
    <row r="1" spans="1:2" ht="19.5" customHeight="1">
      <c r="A1" s="608" t="s">
        <v>793</v>
      </c>
      <c r="B1" s="609"/>
    </row>
    <row r="2" spans="1:2" ht="5.25" customHeight="1">
      <c r="A2" s="608"/>
      <c r="B2" s="608"/>
    </row>
    <row r="3" spans="1:2" ht="27.75" customHeight="1" thickBot="1">
      <c r="A3" s="612" t="s">
        <v>794</v>
      </c>
      <c r="B3" s="612"/>
    </row>
    <row r="4" spans="1:4" ht="15" customHeight="1">
      <c r="A4" s="613" t="s">
        <v>795</v>
      </c>
      <c r="B4" s="614"/>
      <c r="C4" s="615" t="s">
        <v>796</v>
      </c>
      <c r="D4" s="616" t="s">
        <v>797</v>
      </c>
    </row>
    <row r="5" spans="1:4" ht="15" customHeight="1">
      <c r="A5" s="617" t="s">
        <v>798</v>
      </c>
      <c r="B5" s="618"/>
      <c r="C5" s="619" t="s">
        <v>799</v>
      </c>
      <c r="D5" s="620" t="s">
        <v>800</v>
      </c>
    </row>
    <row r="6" spans="1:6" ht="15" customHeight="1">
      <c r="A6" s="621" t="s">
        <v>801</v>
      </c>
      <c r="B6" s="622"/>
      <c r="C6" s="610" t="s">
        <v>802</v>
      </c>
      <c r="D6" s="623" t="s">
        <v>803</v>
      </c>
      <c r="F6" s="624"/>
    </row>
    <row r="7" spans="1:4" ht="15" customHeight="1">
      <c r="A7" s="621" t="s">
        <v>804</v>
      </c>
      <c r="B7" s="622"/>
      <c r="C7" s="610" t="s">
        <v>805</v>
      </c>
      <c r="D7" s="623" t="s">
        <v>806</v>
      </c>
    </row>
    <row r="8" spans="1:4" ht="15" customHeight="1">
      <c r="A8" s="621" t="s">
        <v>807</v>
      </c>
      <c r="B8" s="622"/>
      <c r="C8" s="610" t="s">
        <v>808</v>
      </c>
      <c r="D8" s="623" t="s">
        <v>809</v>
      </c>
    </row>
    <row r="9" spans="1:4" ht="15" customHeight="1">
      <c r="A9" s="621" t="s">
        <v>810</v>
      </c>
      <c r="B9" s="622"/>
      <c r="C9" s="610" t="s">
        <v>811</v>
      </c>
      <c r="D9" s="623" t="s">
        <v>812</v>
      </c>
    </row>
    <row r="10" spans="1:4" ht="15" customHeight="1">
      <c r="A10" s="621" t="s">
        <v>813</v>
      </c>
      <c r="B10" s="622"/>
      <c r="C10" s="610" t="s">
        <v>802</v>
      </c>
      <c r="D10" s="625" t="s">
        <v>814</v>
      </c>
    </row>
    <row r="11" spans="1:4" ht="15" customHeight="1">
      <c r="A11" s="621" t="s">
        <v>815</v>
      </c>
      <c r="B11" s="622"/>
      <c r="C11" s="610" t="s">
        <v>816</v>
      </c>
      <c r="D11" s="625" t="s">
        <v>814</v>
      </c>
    </row>
    <row r="12" spans="1:4" ht="15" customHeight="1">
      <c r="A12" s="626" t="s">
        <v>817</v>
      </c>
      <c r="B12" s="622"/>
      <c r="C12" s="610" t="s">
        <v>818</v>
      </c>
      <c r="D12" s="623" t="s">
        <v>819</v>
      </c>
    </row>
    <row r="13" spans="1:4" ht="15" customHeight="1">
      <c r="A13" s="621" t="s">
        <v>820</v>
      </c>
      <c r="B13" s="622"/>
      <c r="C13" s="610" t="s">
        <v>821</v>
      </c>
      <c r="D13" s="623" t="s">
        <v>822</v>
      </c>
    </row>
    <row r="14" spans="1:4" ht="15" customHeight="1">
      <c r="A14" s="621" t="s">
        <v>823</v>
      </c>
      <c r="B14" s="622"/>
      <c r="C14" s="610" t="s">
        <v>824</v>
      </c>
      <c r="D14" s="623" t="s">
        <v>825</v>
      </c>
    </row>
    <row r="15" spans="1:4" ht="15" customHeight="1">
      <c r="A15" s="621" t="s">
        <v>826</v>
      </c>
      <c r="B15" s="622"/>
      <c r="C15" s="610" t="s">
        <v>805</v>
      </c>
      <c r="D15" s="623" t="s">
        <v>827</v>
      </c>
    </row>
    <row r="16" spans="1:4" ht="15" customHeight="1">
      <c r="A16" s="621" t="s">
        <v>828</v>
      </c>
      <c r="B16" s="622"/>
      <c r="C16" s="610" t="s">
        <v>802</v>
      </c>
      <c r="D16" s="623" t="s">
        <v>829</v>
      </c>
    </row>
    <row r="17" spans="1:4" ht="15" customHeight="1">
      <c r="A17" s="621" t="s">
        <v>830</v>
      </c>
      <c r="B17" s="627"/>
      <c r="C17" s="610" t="s">
        <v>831</v>
      </c>
      <c r="D17" s="623" t="s">
        <v>832</v>
      </c>
    </row>
    <row r="18" spans="1:4" ht="15" customHeight="1">
      <c r="A18" s="621" t="s">
        <v>833</v>
      </c>
      <c r="B18" s="627"/>
      <c r="C18" s="610" t="s">
        <v>834</v>
      </c>
      <c r="D18" s="623" t="s">
        <v>835</v>
      </c>
    </row>
    <row r="19" spans="1:4" ht="15" customHeight="1">
      <c r="A19" s="621" t="s">
        <v>836</v>
      </c>
      <c r="B19" s="622"/>
      <c r="C19" s="610" t="s">
        <v>837</v>
      </c>
      <c r="D19" s="623" t="s">
        <v>838</v>
      </c>
    </row>
    <row r="20" spans="1:4" ht="15" customHeight="1">
      <c r="A20" s="621" t="s">
        <v>839</v>
      </c>
      <c r="B20" s="622"/>
      <c r="C20" s="610" t="s">
        <v>840</v>
      </c>
      <c r="D20" s="623" t="s">
        <v>841</v>
      </c>
    </row>
    <row r="21" spans="1:4" ht="15" customHeight="1">
      <c r="A21" s="621" t="s">
        <v>842</v>
      </c>
      <c r="B21" s="622"/>
      <c r="C21" s="610" t="s">
        <v>843</v>
      </c>
      <c r="D21" s="623" t="s">
        <v>844</v>
      </c>
    </row>
    <row r="22" spans="1:4" ht="15" customHeight="1">
      <c r="A22" s="621" t="s">
        <v>845</v>
      </c>
      <c r="B22" s="622"/>
      <c r="C22" s="610" t="s">
        <v>846</v>
      </c>
      <c r="D22" s="623" t="s">
        <v>847</v>
      </c>
    </row>
    <row r="23" spans="1:4" ht="15" customHeight="1">
      <c r="A23" s="621" t="s">
        <v>848</v>
      </c>
      <c r="B23" s="622"/>
      <c r="C23" s="610" t="s">
        <v>849</v>
      </c>
      <c r="D23" s="623" t="s">
        <v>850</v>
      </c>
    </row>
    <row r="24" spans="1:4" ht="15" customHeight="1">
      <c r="A24" s="621" t="s">
        <v>851</v>
      </c>
      <c r="B24" s="622"/>
      <c r="C24" s="610" t="s">
        <v>852</v>
      </c>
      <c r="D24" s="623" t="s">
        <v>853</v>
      </c>
    </row>
    <row r="25" spans="1:4" ht="15" customHeight="1">
      <c r="A25" s="621" t="s">
        <v>854</v>
      </c>
      <c r="B25" s="622"/>
      <c r="C25" s="610" t="s">
        <v>855</v>
      </c>
      <c r="D25" s="623" t="s">
        <v>856</v>
      </c>
    </row>
    <row r="26" spans="1:4" ht="15" customHeight="1">
      <c r="A26" s="621" t="s">
        <v>857</v>
      </c>
      <c r="B26" s="622"/>
      <c r="C26" s="610" t="s">
        <v>858</v>
      </c>
      <c r="D26" s="623" t="s">
        <v>859</v>
      </c>
    </row>
    <row r="27" spans="1:5" ht="15" customHeight="1">
      <c r="A27" s="621" t="s">
        <v>860</v>
      </c>
      <c r="B27" s="622"/>
      <c r="C27" s="610" t="s">
        <v>861</v>
      </c>
      <c r="D27" s="623" t="s">
        <v>862</v>
      </c>
      <c r="E27" s="628"/>
    </row>
    <row r="28" spans="1:4" ht="15" customHeight="1">
      <c r="A28" s="621" t="s">
        <v>863</v>
      </c>
      <c r="B28" s="622"/>
      <c r="C28" s="610" t="s">
        <v>864</v>
      </c>
      <c r="D28" s="623" t="s">
        <v>865</v>
      </c>
    </row>
    <row r="29" spans="1:4" ht="15" customHeight="1">
      <c r="A29" s="621" t="s">
        <v>866</v>
      </c>
      <c r="B29" s="622"/>
      <c r="C29" s="610" t="s">
        <v>867</v>
      </c>
      <c r="D29" s="623" t="s">
        <v>868</v>
      </c>
    </row>
    <row r="30" spans="1:4" ht="15" customHeight="1">
      <c r="A30" s="621" t="s">
        <v>869</v>
      </c>
      <c r="B30" s="622"/>
      <c r="C30" s="610" t="s">
        <v>870</v>
      </c>
      <c r="D30" s="623" t="s">
        <v>871</v>
      </c>
    </row>
    <row r="31" spans="1:4" ht="15" customHeight="1">
      <c r="A31" s="621" t="s">
        <v>872</v>
      </c>
      <c r="B31" s="622"/>
      <c r="C31" s="610" t="s">
        <v>873</v>
      </c>
      <c r="D31" s="623" t="s">
        <v>874</v>
      </c>
    </row>
    <row r="32" spans="1:4" ht="15" customHeight="1">
      <c r="A32" s="621" t="s">
        <v>875</v>
      </c>
      <c r="B32" s="622"/>
      <c r="C32" s="610" t="s">
        <v>876</v>
      </c>
      <c r="D32" s="623" t="s">
        <v>877</v>
      </c>
    </row>
    <row r="33" spans="1:4" ht="18" customHeight="1">
      <c r="A33" s="629" t="s">
        <v>878</v>
      </c>
      <c r="B33" s="630"/>
      <c r="D33" s="623"/>
    </row>
    <row r="34" spans="1:4" ht="15" customHeight="1">
      <c r="A34" s="621" t="s">
        <v>879</v>
      </c>
      <c r="B34" s="622"/>
      <c r="C34" s="610" t="s">
        <v>880</v>
      </c>
      <c r="D34" s="623" t="s">
        <v>881</v>
      </c>
    </row>
    <row r="35" spans="1:4" ht="15" customHeight="1">
      <c r="A35" s="621" t="s">
        <v>882</v>
      </c>
      <c r="B35" s="622"/>
      <c r="C35" s="610" t="s">
        <v>883</v>
      </c>
      <c r="D35" s="623" t="s">
        <v>884</v>
      </c>
    </row>
    <row r="36" spans="1:4" ht="15" customHeight="1">
      <c r="A36" s="621" t="s">
        <v>885</v>
      </c>
      <c r="B36" s="622"/>
      <c r="C36" s="610" t="s">
        <v>886</v>
      </c>
      <c r="D36" s="623" t="s">
        <v>887</v>
      </c>
    </row>
    <row r="37" spans="1:4" ht="15" customHeight="1">
      <c r="A37" s="621" t="s">
        <v>888</v>
      </c>
      <c r="B37" s="622"/>
      <c r="C37" s="610" t="s">
        <v>889</v>
      </c>
      <c r="D37" s="623" t="s">
        <v>890</v>
      </c>
    </row>
    <row r="38" spans="1:4" ht="15" customHeight="1">
      <c r="A38" s="621" t="s">
        <v>891</v>
      </c>
      <c r="B38" s="622"/>
      <c r="C38" s="610" t="s">
        <v>892</v>
      </c>
      <c r="D38" s="623" t="s">
        <v>893</v>
      </c>
    </row>
    <row r="39" spans="1:4" ht="15" customHeight="1">
      <c r="A39" s="621" t="s">
        <v>894</v>
      </c>
      <c r="B39" s="622"/>
      <c r="C39" s="610" t="s">
        <v>895</v>
      </c>
      <c r="D39" s="623" t="s">
        <v>896</v>
      </c>
    </row>
    <row r="40" spans="1:4" ht="15" customHeight="1">
      <c r="A40" s="621" t="s">
        <v>897</v>
      </c>
      <c r="B40" s="622"/>
      <c r="C40" s="610" t="s">
        <v>802</v>
      </c>
      <c r="D40" s="623" t="s">
        <v>898</v>
      </c>
    </row>
    <row r="41" spans="1:4" ht="15" customHeight="1">
      <c r="A41" s="621" t="s">
        <v>899</v>
      </c>
      <c r="B41" s="622"/>
      <c r="C41" s="610" t="s">
        <v>900</v>
      </c>
      <c r="D41" s="623" t="s">
        <v>901</v>
      </c>
    </row>
    <row r="42" spans="1:4" ht="15" customHeight="1">
      <c r="A42" s="621" t="s">
        <v>902</v>
      </c>
      <c r="B42" s="622"/>
      <c r="C42" s="610" t="s">
        <v>903</v>
      </c>
      <c r="D42" s="623" t="s">
        <v>904</v>
      </c>
    </row>
    <row r="43" spans="1:4" ht="15" customHeight="1">
      <c r="A43" s="621" t="s">
        <v>905</v>
      </c>
      <c r="B43" s="622"/>
      <c r="C43" s="610" t="s">
        <v>906</v>
      </c>
      <c r="D43" s="623" t="s">
        <v>907</v>
      </c>
    </row>
    <row r="44" spans="1:4" ht="15" customHeight="1">
      <c r="A44" s="621" t="s">
        <v>908</v>
      </c>
      <c r="B44" s="622"/>
      <c r="C44" s="610" t="s">
        <v>909</v>
      </c>
      <c r="D44" s="623" t="s">
        <v>910</v>
      </c>
    </row>
    <row r="45" spans="1:4" ht="15" customHeight="1">
      <c r="A45" s="621" t="s">
        <v>911</v>
      </c>
      <c r="B45" s="622"/>
      <c r="C45" s="610" t="s">
        <v>912</v>
      </c>
      <c r="D45" s="623" t="s">
        <v>913</v>
      </c>
    </row>
    <row r="46" spans="1:4" ht="15" customHeight="1">
      <c r="A46" s="621" t="s">
        <v>914</v>
      </c>
      <c r="B46" s="622"/>
      <c r="C46" s="610" t="s">
        <v>909</v>
      </c>
      <c r="D46" s="623" t="s">
        <v>915</v>
      </c>
    </row>
    <row r="47" spans="1:4" ht="15" customHeight="1">
      <c r="A47" s="621" t="s">
        <v>916</v>
      </c>
      <c r="B47" s="622"/>
      <c r="C47" s="610" t="s">
        <v>917</v>
      </c>
      <c r="D47" s="623" t="s">
        <v>918</v>
      </c>
    </row>
    <row r="48" spans="1:4" ht="15" customHeight="1">
      <c r="A48" s="621" t="s">
        <v>919</v>
      </c>
      <c r="B48" s="622"/>
      <c r="C48" s="610" t="s">
        <v>920</v>
      </c>
      <c r="D48" s="623" t="s">
        <v>921</v>
      </c>
    </row>
    <row r="49" spans="1:4" ht="15" customHeight="1">
      <c r="A49" s="621" t="s">
        <v>922</v>
      </c>
      <c r="B49" s="622"/>
      <c r="C49" s="610" t="s">
        <v>923</v>
      </c>
      <c r="D49" s="623" t="s">
        <v>924</v>
      </c>
    </row>
    <row r="50" spans="1:4" ht="15" customHeight="1">
      <c r="A50" s="621" t="s">
        <v>925</v>
      </c>
      <c r="B50" s="622"/>
      <c r="C50" s="610" t="s">
        <v>926</v>
      </c>
      <c r="D50" s="623" t="s">
        <v>927</v>
      </c>
    </row>
    <row r="51" spans="1:4" ht="15" customHeight="1">
      <c r="A51" s="621" t="s">
        <v>928</v>
      </c>
      <c r="B51" s="622"/>
      <c r="C51" s="610" t="s">
        <v>929</v>
      </c>
      <c r="D51" s="623" t="s">
        <v>930</v>
      </c>
    </row>
    <row r="52" spans="1:4" ht="15" customHeight="1">
      <c r="A52" s="621" t="s">
        <v>931</v>
      </c>
      <c r="B52" s="622"/>
      <c r="C52" s="610" t="s">
        <v>932</v>
      </c>
      <c r="D52" s="623" t="s">
        <v>933</v>
      </c>
    </row>
    <row r="53" spans="1:4" ht="15" customHeight="1" thickBot="1">
      <c r="A53" s="631" t="s">
        <v>934</v>
      </c>
      <c r="B53" s="622"/>
      <c r="C53" s="610" t="s">
        <v>935</v>
      </c>
      <c r="D53" s="623" t="s">
        <v>936</v>
      </c>
    </row>
    <row r="54" spans="1:4" ht="16.5" customHeight="1">
      <c r="A54" s="632" t="s">
        <v>937</v>
      </c>
      <c r="B54" s="633"/>
      <c r="C54" s="634"/>
      <c r="D54" s="635"/>
    </row>
    <row r="55" spans="1:4" s="473" customFormat="1" ht="3.75" customHeight="1" thickBot="1">
      <c r="A55" s="636"/>
      <c r="B55" s="636"/>
      <c r="C55" s="637"/>
      <c r="D55" s="638"/>
    </row>
    <row r="56" spans="1:4" ht="15" customHeight="1">
      <c r="A56" s="639" t="s">
        <v>795</v>
      </c>
      <c r="B56" s="640"/>
      <c r="C56" s="641" t="s">
        <v>796</v>
      </c>
      <c r="D56" s="642" t="s">
        <v>938</v>
      </c>
    </row>
    <row r="57" spans="1:4" ht="18" customHeight="1">
      <c r="A57" s="629" t="s">
        <v>939</v>
      </c>
      <c r="B57" s="630"/>
      <c r="D57" s="623"/>
    </row>
    <row r="58" spans="1:4" ht="15" customHeight="1">
      <c r="A58" s="621" t="s">
        <v>940</v>
      </c>
      <c r="B58" s="622"/>
      <c r="C58" s="610" t="s">
        <v>941</v>
      </c>
      <c r="D58" s="623" t="s">
        <v>942</v>
      </c>
    </row>
    <row r="59" spans="1:4" ht="15" customHeight="1">
      <c r="A59" s="621" t="s">
        <v>943</v>
      </c>
      <c r="B59" s="622"/>
      <c r="C59" s="610" t="s">
        <v>944</v>
      </c>
      <c r="D59" s="623" t="s">
        <v>945</v>
      </c>
    </row>
    <row r="60" spans="1:4" ht="15" customHeight="1">
      <c r="A60" s="643" t="s">
        <v>946</v>
      </c>
      <c r="B60" s="622"/>
      <c r="C60" s="644" t="s">
        <v>947</v>
      </c>
      <c r="D60" s="623" t="s">
        <v>948</v>
      </c>
    </row>
    <row r="61" spans="1:4" ht="15" customHeight="1">
      <c r="A61" s="645" t="s">
        <v>949</v>
      </c>
      <c r="B61" s="622"/>
      <c r="C61" s="610" t="s">
        <v>950</v>
      </c>
      <c r="D61" s="623" t="s">
        <v>951</v>
      </c>
    </row>
    <row r="62" spans="1:4" ht="15" customHeight="1">
      <c r="A62" s="621" t="s">
        <v>952</v>
      </c>
      <c r="B62" s="622"/>
      <c r="C62" s="610" t="s">
        <v>953</v>
      </c>
      <c r="D62" s="623" t="s">
        <v>954</v>
      </c>
    </row>
    <row r="63" spans="1:4" ht="15" customHeight="1">
      <c r="A63" s="621" t="s">
        <v>955</v>
      </c>
      <c r="B63" s="622"/>
      <c r="C63" s="610" t="s">
        <v>956</v>
      </c>
      <c r="D63" s="623" t="s">
        <v>951</v>
      </c>
    </row>
    <row r="64" spans="1:4" ht="15" customHeight="1">
      <c r="A64" s="621" t="s">
        <v>957</v>
      </c>
      <c r="B64" s="622"/>
      <c r="C64" s="610" t="s">
        <v>958</v>
      </c>
      <c r="D64" s="623" t="s">
        <v>959</v>
      </c>
    </row>
    <row r="65" spans="1:4" ht="15" customHeight="1">
      <c r="A65" s="643" t="s">
        <v>960</v>
      </c>
      <c r="B65" s="622"/>
      <c r="C65" s="644" t="s">
        <v>961</v>
      </c>
      <c r="D65" s="646" t="s">
        <v>962</v>
      </c>
    </row>
    <row r="66" spans="1:4" ht="15" customHeight="1">
      <c r="A66" s="647" t="s">
        <v>963</v>
      </c>
      <c r="B66" s="627"/>
      <c r="C66" s="610" t="s">
        <v>964</v>
      </c>
      <c r="D66" s="623" t="s">
        <v>965</v>
      </c>
    </row>
    <row r="67" spans="1:4" ht="15" customHeight="1">
      <c r="A67" s="647" t="s">
        <v>966</v>
      </c>
      <c r="B67" s="627"/>
      <c r="C67" s="648" t="s">
        <v>967</v>
      </c>
      <c r="D67" s="623" t="s">
        <v>968</v>
      </c>
    </row>
    <row r="68" spans="1:4" ht="15" customHeight="1">
      <c r="A68" s="621" t="s">
        <v>969</v>
      </c>
      <c r="B68" s="622"/>
      <c r="C68" s="610" t="s">
        <v>970</v>
      </c>
      <c r="D68" s="623" t="s">
        <v>971</v>
      </c>
    </row>
    <row r="69" spans="1:4" ht="15" customHeight="1">
      <c r="A69" s="621" t="s">
        <v>972</v>
      </c>
      <c r="B69" s="622"/>
      <c r="C69" s="610" t="s">
        <v>973</v>
      </c>
      <c r="D69" s="623" t="s">
        <v>974</v>
      </c>
    </row>
    <row r="70" spans="1:4" ht="15" customHeight="1">
      <c r="A70" s="621" t="s">
        <v>975</v>
      </c>
      <c r="B70" s="622"/>
      <c r="C70" s="610" t="s">
        <v>976</v>
      </c>
      <c r="D70" s="623" t="s">
        <v>977</v>
      </c>
    </row>
    <row r="71" spans="1:4" ht="15" customHeight="1">
      <c r="A71" s="621" t="s">
        <v>978</v>
      </c>
      <c r="B71" s="622"/>
      <c r="C71" s="610" t="s">
        <v>979</v>
      </c>
      <c r="D71" s="649" t="s">
        <v>980</v>
      </c>
    </row>
    <row r="72" spans="1:4" ht="15" customHeight="1">
      <c r="A72" s="621" t="s">
        <v>981</v>
      </c>
      <c r="B72" s="622"/>
      <c r="C72" s="610" t="s">
        <v>982</v>
      </c>
      <c r="D72" s="623" t="s">
        <v>983</v>
      </c>
    </row>
    <row r="73" spans="1:4" ht="15" customHeight="1">
      <c r="A73" s="621" t="s">
        <v>984</v>
      </c>
      <c r="B73" s="622"/>
      <c r="C73" s="610" t="s">
        <v>985</v>
      </c>
      <c r="D73" s="623" t="s">
        <v>986</v>
      </c>
    </row>
    <row r="74" spans="1:4" ht="15" customHeight="1">
      <c r="A74" s="621" t="s">
        <v>987</v>
      </c>
      <c r="B74" s="622"/>
      <c r="C74" s="610" t="s">
        <v>985</v>
      </c>
      <c r="D74" s="623" t="s">
        <v>988</v>
      </c>
    </row>
    <row r="75" spans="1:4" ht="15" customHeight="1">
      <c r="A75" s="454" t="s">
        <v>989</v>
      </c>
      <c r="B75" s="622"/>
      <c r="C75" s="610" t="s">
        <v>990</v>
      </c>
      <c r="D75" s="623" t="s">
        <v>991</v>
      </c>
    </row>
    <row r="76" spans="1:4" ht="18" customHeight="1">
      <c r="A76" s="629" t="s">
        <v>992</v>
      </c>
      <c r="B76" s="630"/>
      <c r="D76" s="623"/>
    </row>
    <row r="77" spans="1:4" ht="15" customHeight="1">
      <c r="A77" s="621" t="s">
        <v>993</v>
      </c>
      <c r="B77" s="622"/>
      <c r="C77" s="610" t="s">
        <v>994</v>
      </c>
      <c r="D77" s="623" t="s">
        <v>995</v>
      </c>
    </row>
    <row r="78" spans="1:4" ht="15" customHeight="1">
      <c r="A78" s="621" t="s">
        <v>996</v>
      </c>
      <c r="B78" s="622"/>
      <c r="C78" s="610" t="s">
        <v>997</v>
      </c>
      <c r="D78" s="623" t="s">
        <v>998</v>
      </c>
    </row>
    <row r="79" spans="1:4" ht="15" customHeight="1">
      <c r="A79" s="621" t="s">
        <v>999</v>
      </c>
      <c r="B79" s="622"/>
      <c r="C79" s="610" t="s">
        <v>802</v>
      </c>
      <c r="D79" s="623" t="s">
        <v>1000</v>
      </c>
    </row>
    <row r="80" spans="1:4" ht="15" customHeight="1">
      <c r="A80" s="621" t="s">
        <v>1001</v>
      </c>
      <c r="B80" s="622"/>
      <c r="C80" s="610" t="s">
        <v>1002</v>
      </c>
      <c r="D80" s="623" t="s">
        <v>1003</v>
      </c>
    </row>
    <row r="81" spans="1:4" ht="15" customHeight="1">
      <c r="A81" s="621" t="s">
        <v>1004</v>
      </c>
      <c r="B81" s="622"/>
      <c r="C81" s="610" t="s">
        <v>1005</v>
      </c>
      <c r="D81" s="623" t="s">
        <v>1006</v>
      </c>
    </row>
    <row r="82" spans="1:4" ht="15" customHeight="1">
      <c r="A82" s="621" t="s">
        <v>1007</v>
      </c>
      <c r="B82" s="622"/>
      <c r="C82" s="610" t="s">
        <v>1002</v>
      </c>
      <c r="D82" s="623" t="s">
        <v>1008</v>
      </c>
    </row>
    <row r="83" spans="1:4" ht="15" customHeight="1">
      <c r="A83" s="621" t="s">
        <v>1009</v>
      </c>
      <c r="B83" s="622"/>
      <c r="C83" s="610" t="s">
        <v>1010</v>
      </c>
      <c r="D83" s="623" t="s">
        <v>1011</v>
      </c>
    </row>
    <row r="84" spans="1:4" ht="15" customHeight="1">
      <c r="A84" s="621" t="s">
        <v>1012</v>
      </c>
      <c r="B84" s="622"/>
      <c r="C84" s="610" t="s">
        <v>1013</v>
      </c>
      <c r="D84" s="623" t="s">
        <v>1014</v>
      </c>
    </row>
    <row r="85" spans="1:4" ht="15" customHeight="1">
      <c r="A85" s="621" t="s">
        <v>1015</v>
      </c>
      <c r="B85" s="622"/>
      <c r="C85" s="610" t="s">
        <v>1016</v>
      </c>
      <c r="D85" s="623" t="s">
        <v>1017</v>
      </c>
    </row>
    <row r="86" spans="1:4" ht="15" customHeight="1">
      <c r="A86" s="621" t="s">
        <v>1018</v>
      </c>
      <c r="B86" s="622"/>
      <c r="C86" s="610" t="s">
        <v>1019</v>
      </c>
      <c r="D86" s="623" t="s">
        <v>1020</v>
      </c>
    </row>
    <row r="87" spans="1:4" ht="15" customHeight="1">
      <c r="A87" s="621" t="s">
        <v>1021</v>
      </c>
      <c r="B87" s="622"/>
      <c r="C87" s="610" t="s">
        <v>1022</v>
      </c>
      <c r="D87" s="623" t="s">
        <v>1023</v>
      </c>
    </row>
    <row r="88" spans="1:4" ht="15" customHeight="1">
      <c r="A88" s="621" t="s">
        <v>1024</v>
      </c>
      <c r="B88" s="622"/>
      <c r="C88" s="610" t="s">
        <v>1025</v>
      </c>
      <c r="D88" s="623" t="s">
        <v>1026</v>
      </c>
    </row>
    <row r="89" spans="1:4" ht="15" customHeight="1">
      <c r="A89" s="621" t="s">
        <v>1027</v>
      </c>
      <c r="B89" s="622"/>
      <c r="C89" s="610" t="s">
        <v>811</v>
      </c>
      <c r="D89" s="623" t="s">
        <v>1028</v>
      </c>
    </row>
    <row r="90" spans="1:4" ht="15" customHeight="1">
      <c r="A90" s="621" t="s">
        <v>1029</v>
      </c>
      <c r="B90" s="622"/>
      <c r="C90" s="610" t="s">
        <v>994</v>
      </c>
      <c r="D90" s="623" t="s">
        <v>1030</v>
      </c>
    </row>
    <row r="91" spans="1:4" ht="15" customHeight="1">
      <c r="A91" s="621" t="s">
        <v>1031</v>
      </c>
      <c r="B91" s="622"/>
      <c r="C91" s="610" t="s">
        <v>802</v>
      </c>
      <c r="D91" s="623" t="s">
        <v>1032</v>
      </c>
    </row>
    <row r="92" spans="1:4" ht="15" customHeight="1">
      <c r="A92" s="621" t="s">
        <v>1033</v>
      </c>
      <c r="B92" s="622"/>
      <c r="C92" s="610" t="s">
        <v>1002</v>
      </c>
      <c r="D92" s="623" t="s">
        <v>1008</v>
      </c>
    </row>
    <row r="93" spans="1:4" ht="15" customHeight="1">
      <c r="A93" s="621" t="s">
        <v>1034</v>
      </c>
      <c r="B93" s="622"/>
      <c r="C93" s="610" t="s">
        <v>994</v>
      </c>
      <c r="D93" s="623" t="s">
        <v>1035</v>
      </c>
    </row>
    <row r="94" spans="1:4" ht="15" customHeight="1">
      <c r="A94" s="621" t="s">
        <v>1036</v>
      </c>
      <c r="B94" s="622"/>
      <c r="C94" s="610" t="s">
        <v>1005</v>
      </c>
      <c r="D94" s="623" t="s">
        <v>1037</v>
      </c>
    </row>
    <row r="95" spans="1:4" s="653" customFormat="1" ht="18" customHeight="1">
      <c r="A95" s="650" t="s">
        <v>1038</v>
      </c>
      <c r="B95" s="651"/>
      <c r="C95" s="610"/>
      <c r="D95" s="652"/>
    </row>
    <row r="96" spans="1:4" s="653" customFormat="1" ht="18" customHeight="1">
      <c r="A96" s="650" t="s">
        <v>1039</v>
      </c>
      <c r="B96" s="651"/>
      <c r="C96" s="654"/>
      <c r="D96" s="655"/>
    </row>
    <row r="97" spans="1:4" ht="15" customHeight="1">
      <c r="A97" s="656" t="s">
        <v>1040</v>
      </c>
      <c r="B97" s="649"/>
      <c r="C97" s="644" t="s">
        <v>1041</v>
      </c>
      <c r="D97" s="623" t="s">
        <v>1042</v>
      </c>
    </row>
    <row r="98" spans="1:4" ht="15" customHeight="1">
      <c r="A98" s="454" t="s">
        <v>1043</v>
      </c>
      <c r="B98" s="649"/>
      <c r="C98" s="610" t="s">
        <v>1044</v>
      </c>
      <c r="D98" s="623" t="s">
        <v>1045</v>
      </c>
    </row>
    <row r="99" spans="1:4" ht="15" customHeight="1">
      <c r="A99" s="454" t="s">
        <v>1046</v>
      </c>
      <c r="B99" s="649"/>
      <c r="C99" s="610" t="s">
        <v>1047</v>
      </c>
      <c r="D99" s="623" t="s">
        <v>1048</v>
      </c>
    </row>
    <row r="100" spans="1:4" ht="15" customHeight="1">
      <c r="A100" s="454" t="s">
        <v>1049</v>
      </c>
      <c r="B100" s="649"/>
      <c r="C100" s="610" t="s">
        <v>1050</v>
      </c>
      <c r="D100" s="623" t="s">
        <v>1051</v>
      </c>
    </row>
    <row r="101" spans="1:4" ht="15" customHeight="1">
      <c r="A101" s="454" t="s">
        <v>1052</v>
      </c>
      <c r="B101" s="649"/>
      <c r="C101" s="610" t="s">
        <v>1053</v>
      </c>
      <c r="D101" s="623" t="s">
        <v>1054</v>
      </c>
    </row>
    <row r="102" spans="1:4" ht="15" customHeight="1">
      <c r="A102" s="454" t="s">
        <v>1055</v>
      </c>
      <c r="B102" s="649"/>
      <c r="C102" s="610" t="s">
        <v>1056</v>
      </c>
      <c r="D102" s="623" t="s">
        <v>1057</v>
      </c>
    </row>
    <row r="103" spans="1:4" ht="15" customHeight="1">
      <c r="A103" s="454" t="s">
        <v>1058</v>
      </c>
      <c r="B103" s="649"/>
      <c r="C103" s="610" t="s">
        <v>1059</v>
      </c>
      <c r="D103" s="623" t="s">
        <v>1060</v>
      </c>
    </row>
    <row r="104" spans="1:4" ht="15" customHeight="1">
      <c r="A104" s="454" t="s">
        <v>1061</v>
      </c>
      <c r="B104" s="649"/>
      <c r="C104" s="610" t="s">
        <v>1062</v>
      </c>
      <c r="D104" s="623" t="s">
        <v>1063</v>
      </c>
    </row>
    <row r="105" spans="1:4" ht="15" customHeight="1">
      <c r="A105" s="454" t="s">
        <v>1064</v>
      </c>
      <c r="B105" s="649"/>
      <c r="C105" s="610" t="s">
        <v>1065</v>
      </c>
      <c r="D105" s="623" t="s">
        <v>1066</v>
      </c>
    </row>
    <row r="106" spans="1:4" ht="15" customHeight="1" thickBot="1">
      <c r="A106" s="657" t="s">
        <v>1067</v>
      </c>
      <c r="B106" s="658"/>
      <c r="C106" s="637" t="s">
        <v>1068</v>
      </c>
      <c r="D106" s="659" t="s">
        <v>1069</v>
      </c>
    </row>
    <row r="107" spans="1:4" ht="16.5" customHeight="1" thickBot="1">
      <c r="A107" s="632" t="s">
        <v>937</v>
      </c>
      <c r="B107" s="660"/>
      <c r="C107" s="634"/>
      <c r="D107" s="635"/>
    </row>
    <row r="108" spans="1:4" ht="15" customHeight="1">
      <c r="A108" s="661" t="s">
        <v>795</v>
      </c>
      <c r="B108" s="662"/>
      <c r="C108" s="663" t="s">
        <v>796</v>
      </c>
      <c r="D108" s="664" t="s">
        <v>938</v>
      </c>
    </row>
    <row r="109" spans="1:4" ht="15" customHeight="1">
      <c r="A109" s="650" t="s">
        <v>1038</v>
      </c>
      <c r="B109" s="651"/>
      <c r="D109" s="652"/>
    </row>
    <row r="110" spans="1:4" ht="15" customHeight="1">
      <c r="A110" s="650" t="s">
        <v>1039</v>
      </c>
      <c r="B110" s="649"/>
      <c r="D110" s="623"/>
    </row>
    <row r="111" spans="1:4" ht="15" customHeight="1">
      <c r="A111" s="454" t="s">
        <v>1070</v>
      </c>
      <c r="B111" s="649"/>
      <c r="C111" s="610" t="s">
        <v>1071</v>
      </c>
      <c r="D111" s="623" t="s">
        <v>1072</v>
      </c>
    </row>
    <row r="112" spans="1:4" ht="15" customHeight="1">
      <c r="A112" s="454" t="s">
        <v>1073</v>
      </c>
      <c r="B112" s="649"/>
      <c r="C112" s="610" t="s">
        <v>1074</v>
      </c>
      <c r="D112" s="623" t="s">
        <v>1075</v>
      </c>
    </row>
    <row r="113" spans="1:4" ht="15" customHeight="1">
      <c r="A113" s="454" t="s">
        <v>1076</v>
      </c>
      <c r="B113" s="649"/>
      <c r="C113" s="610" t="s">
        <v>1077</v>
      </c>
      <c r="D113" s="623" t="s">
        <v>1078</v>
      </c>
    </row>
    <row r="114" spans="1:4" ht="15" customHeight="1">
      <c r="A114" s="454" t="s">
        <v>1079</v>
      </c>
      <c r="B114" s="649"/>
      <c r="C114" s="610" t="s">
        <v>1080</v>
      </c>
      <c r="D114" s="623" t="s">
        <v>1081</v>
      </c>
    </row>
    <row r="115" spans="1:4" ht="15" customHeight="1">
      <c r="A115" s="454" t="s">
        <v>1082</v>
      </c>
      <c r="B115" s="649"/>
      <c r="C115" s="610" t="s">
        <v>1083</v>
      </c>
      <c r="D115" s="623" t="s">
        <v>1084</v>
      </c>
    </row>
    <row r="116" spans="1:4" ht="15" customHeight="1">
      <c r="A116" s="454" t="s">
        <v>1085</v>
      </c>
      <c r="B116" s="649"/>
      <c r="C116" s="610" t="s">
        <v>1086</v>
      </c>
      <c r="D116" s="623" t="s">
        <v>1087</v>
      </c>
    </row>
    <row r="117" spans="1:4" ht="15" customHeight="1">
      <c r="A117" s="454" t="s">
        <v>1088</v>
      </c>
      <c r="B117" s="649"/>
      <c r="C117" s="610" t="s">
        <v>1089</v>
      </c>
      <c r="D117" s="623" t="s">
        <v>1090</v>
      </c>
    </row>
    <row r="118" spans="1:4" ht="15" customHeight="1">
      <c r="A118" s="454" t="s">
        <v>1091</v>
      </c>
      <c r="B118" s="649"/>
      <c r="C118" s="610" t="s">
        <v>1092</v>
      </c>
      <c r="D118" s="623" t="s">
        <v>1093</v>
      </c>
    </row>
    <row r="119" spans="1:4" ht="15" customHeight="1">
      <c r="A119" s="454" t="s">
        <v>1094</v>
      </c>
      <c r="B119" s="649"/>
      <c r="C119" s="610" t="s">
        <v>1095</v>
      </c>
      <c r="D119" s="623" t="s">
        <v>1096</v>
      </c>
    </row>
    <row r="120" spans="1:4" ht="15" customHeight="1">
      <c r="A120" s="454" t="s">
        <v>1097</v>
      </c>
      <c r="B120" s="649"/>
      <c r="C120" s="610" t="s">
        <v>1098</v>
      </c>
      <c r="D120" s="623" t="s">
        <v>1099</v>
      </c>
    </row>
    <row r="121" spans="1:4" ht="15" customHeight="1">
      <c r="A121" s="454" t="s">
        <v>1100</v>
      </c>
      <c r="B121" s="649"/>
      <c r="C121" s="610" t="s">
        <v>1101</v>
      </c>
      <c r="D121" s="623" t="s">
        <v>1102</v>
      </c>
    </row>
    <row r="122" spans="1:4" ht="15" customHeight="1">
      <c r="A122" s="454" t="s">
        <v>1103</v>
      </c>
      <c r="B122" s="649"/>
      <c r="C122" s="610" t="s">
        <v>1104</v>
      </c>
      <c r="D122" s="623" t="s">
        <v>1105</v>
      </c>
    </row>
    <row r="123" spans="1:4" ht="15" customHeight="1">
      <c r="A123" s="454" t="s">
        <v>1106</v>
      </c>
      <c r="B123" s="649"/>
      <c r="C123" s="610" t="s">
        <v>1107</v>
      </c>
      <c r="D123" s="623" t="s">
        <v>1108</v>
      </c>
    </row>
    <row r="124" spans="1:4" ht="15" customHeight="1">
      <c r="A124" s="454" t="s">
        <v>1109</v>
      </c>
      <c r="B124" s="649"/>
      <c r="C124" s="610" t="s">
        <v>1110</v>
      </c>
      <c r="D124" s="623" t="s">
        <v>1111</v>
      </c>
    </row>
    <row r="125" spans="1:4" ht="15" customHeight="1">
      <c r="A125" s="454" t="s">
        <v>1112</v>
      </c>
      <c r="B125" s="649"/>
      <c r="C125" s="610" t="s">
        <v>1113</v>
      </c>
      <c r="D125" s="623" t="s">
        <v>1114</v>
      </c>
    </row>
    <row r="126" spans="1:4" ht="15" customHeight="1">
      <c r="A126" s="454" t="s">
        <v>1115</v>
      </c>
      <c r="B126" s="649"/>
      <c r="C126" s="610" t="s">
        <v>1116</v>
      </c>
      <c r="D126" s="623" t="s">
        <v>1117</v>
      </c>
    </row>
    <row r="127" spans="1:4" ht="15" customHeight="1">
      <c r="A127" s="656" t="s">
        <v>1118</v>
      </c>
      <c r="B127" s="649"/>
      <c r="C127" s="644" t="s">
        <v>1119</v>
      </c>
      <c r="D127" s="623" t="s">
        <v>1120</v>
      </c>
    </row>
    <row r="128" spans="1:4" ht="15" customHeight="1">
      <c r="A128" s="656" t="s">
        <v>1121</v>
      </c>
      <c r="B128" s="649"/>
      <c r="C128" s="644" t="s">
        <v>1122</v>
      </c>
      <c r="D128" s="623" t="s">
        <v>1123</v>
      </c>
    </row>
    <row r="129" spans="1:4" ht="15" customHeight="1">
      <c r="A129" s="656" t="s">
        <v>1124</v>
      </c>
      <c r="B129" s="649"/>
      <c r="C129" s="644" t="s">
        <v>1122</v>
      </c>
      <c r="D129" s="623" t="s">
        <v>1108</v>
      </c>
    </row>
    <row r="130" spans="1:4" ht="15" customHeight="1">
      <c r="A130" s="656" t="s">
        <v>1125</v>
      </c>
      <c r="B130" s="649"/>
      <c r="C130" s="644" t="s">
        <v>1122</v>
      </c>
      <c r="D130" s="623" t="s">
        <v>1126</v>
      </c>
    </row>
    <row r="131" spans="1:4" ht="15" customHeight="1">
      <c r="A131" s="656" t="s">
        <v>1127</v>
      </c>
      <c r="B131" s="649"/>
      <c r="C131" s="644" t="s">
        <v>1128</v>
      </c>
      <c r="D131" s="623" t="s">
        <v>1129</v>
      </c>
    </row>
    <row r="132" spans="1:4" ht="6" customHeight="1" thickBot="1">
      <c r="A132" s="657"/>
      <c r="B132" s="658"/>
      <c r="C132" s="637"/>
      <c r="D132" s="659"/>
    </row>
    <row r="133" spans="1:4" s="414" customFormat="1" ht="15" customHeight="1">
      <c r="A133" s="470" t="s">
        <v>1130</v>
      </c>
      <c r="B133" s="665"/>
      <c r="C133" s="432"/>
      <c r="D133" s="666"/>
    </row>
    <row r="134" spans="1:4" ht="9" customHeight="1">
      <c r="A134" s="454"/>
      <c r="B134" s="667"/>
      <c r="C134" s="644"/>
      <c r="D134" s="655"/>
    </row>
    <row r="135" spans="1:4" s="672" customFormat="1" ht="27.75" customHeight="1" thickBot="1">
      <c r="A135" s="668" t="s">
        <v>1131</v>
      </c>
      <c r="B135" s="669"/>
      <c r="C135" s="670"/>
      <c r="D135" s="671"/>
    </row>
    <row r="136" spans="1:4" ht="15" customHeight="1">
      <c r="A136" s="661" t="s">
        <v>795</v>
      </c>
      <c r="B136" s="662"/>
      <c r="C136" s="663" t="s">
        <v>796</v>
      </c>
      <c r="D136" s="616" t="s">
        <v>938</v>
      </c>
    </row>
    <row r="137" spans="1:4" ht="15" customHeight="1">
      <c r="A137" s="617" t="s">
        <v>1132</v>
      </c>
      <c r="B137" s="618"/>
      <c r="C137" s="619" t="s">
        <v>1133</v>
      </c>
      <c r="D137" s="620" t="s">
        <v>1134</v>
      </c>
    </row>
    <row r="138" spans="1:4" ht="15" customHeight="1">
      <c r="A138" s="645" t="s">
        <v>1135</v>
      </c>
      <c r="B138" s="622"/>
      <c r="C138" s="610" t="s">
        <v>1136</v>
      </c>
      <c r="D138" s="623" t="s">
        <v>1137</v>
      </c>
    </row>
    <row r="139" spans="1:4" ht="15" customHeight="1">
      <c r="A139" s="645" t="s">
        <v>1138</v>
      </c>
      <c r="B139" s="622"/>
      <c r="C139" s="610" t="s">
        <v>1136</v>
      </c>
      <c r="D139" s="623" t="s">
        <v>1139</v>
      </c>
    </row>
    <row r="140" spans="1:4" ht="15" customHeight="1">
      <c r="A140" s="645" t="s">
        <v>1140</v>
      </c>
      <c r="B140" s="622"/>
      <c r="C140" s="610" t="s">
        <v>1141</v>
      </c>
      <c r="D140" s="623" t="s">
        <v>1142</v>
      </c>
    </row>
    <row r="141" spans="1:4" ht="15" customHeight="1">
      <c r="A141" s="645" t="s">
        <v>1143</v>
      </c>
      <c r="B141" s="622"/>
      <c r="C141" s="610" t="s">
        <v>1144</v>
      </c>
      <c r="D141" s="623" t="s">
        <v>1145</v>
      </c>
    </row>
    <row r="142" spans="1:4" ht="4.5" customHeight="1" thickBot="1">
      <c r="A142" s="636"/>
      <c r="B142" s="673"/>
      <c r="C142" s="637"/>
      <c r="D142" s="659"/>
    </row>
    <row r="143" spans="1:4" s="414" customFormat="1" ht="15" customHeight="1">
      <c r="A143" s="470" t="s">
        <v>1130</v>
      </c>
      <c r="B143" s="417"/>
      <c r="C143" s="432"/>
      <c r="D143" s="666"/>
    </row>
    <row r="144" spans="1:4" ht="7.5" customHeight="1">
      <c r="A144" s="473"/>
      <c r="B144" s="473"/>
      <c r="C144" s="644"/>
      <c r="D144" s="655"/>
    </row>
    <row r="145" spans="1:2" ht="27.75" customHeight="1" thickBot="1">
      <c r="A145" s="612" t="s">
        <v>1146</v>
      </c>
      <c r="B145" s="612"/>
    </row>
    <row r="146" spans="1:4" ht="14.25" customHeight="1">
      <c r="A146" s="661" t="s">
        <v>795</v>
      </c>
      <c r="B146" s="662"/>
      <c r="C146" s="663" t="s">
        <v>796</v>
      </c>
      <c r="D146" s="616" t="s">
        <v>938</v>
      </c>
    </row>
    <row r="147" spans="1:4" ht="18" customHeight="1">
      <c r="A147" s="674" t="s">
        <v>1147</v>
      </c>
      <c r="B147" s="618"/>
      <c r="C147" s="619" t="s">
        <v>1148</v>
      </c>
      <c r="D147" s="620" t="s">
        <v>1149</v>
      </c>
    </row>
    <row r="148" spans="1:4" ht="15" customHeight="1">
      <c r="A148" s="675" t="s">
        <v>1150</v>
      </c>
      <c r="B148" s="622"/>
      <c r="C148" s="644" t="s">
        <v>1148</v>
      </c>
      <c r="D148" s="623" t="s">
        <v>1151</v>
      </c>
    </row>
    <row r="149" spans="1:4" ht="15" customHeight="1">
      <c r="A149" s="656" t="s">
        <v>1152</v>
      </c>
      <c r="B149" s="622"/>
      <c r="C149" s="644" t="s">
        <v>1148</v>
      </c>
      <c r="D149" s="623" t="s">
        <v>1151</v>
      </c>
    </row>
    <row r="150" spans="1:4" ht="15" customHeight="1">
      <c r="A150" s="656" t="s">
        <v>1153</v>
      </c>
      <c r="B150" s="622"/>
      <c r="C150" s="644" t="s">
        <v>1154</v>
      </c>
      <c r="D150" s="623" t="s">
        <v>1155</v>
      </c>
    </row>
    <row r="151" spans="1:4" ht="15" customHeight="1">
      <c r="A151" s="645" t="s">
        <v>1156</v>
      </c>
      <c r="B151" s="622"/>
      <c r="C151" s="610" t="s">
        <v>1157</v>
      </c>
      <c r="D151" s="623" t="s">
        <v>1158</v>
      </c>
    </row>
    <row r="152" spans="1:4" ht="15" customHeight="1">
      <c r="A152" s="645" t="s">
        <v>1159</v>
      </c>
      <c r="B152" s="622"/>
      <c r="C152" s="610" t="s">
        <v>1160</v>
      </c>
      <c r="D152" s="623" t="s">
        <v>1161</v>
      </c>
    </row>
    <row r="153" spans="1:4" ht="15" customHeight="1">
      <c r="A153" s="645" t="s">
        <v>1162</v>
      </c>
      <c r="B153" s="676"/>
      <c r="C153" s="610" t="s">
        <v>1163</v>
      </c>
      <c r="D153" s="623" t="s">
        <v>1164</v>
      </c>
    </row>
    <row r="154" spans="1:4" ht="15" customHeight="1">
      <c r="A154" s="645" t="s">
        <v>1165</v>
      </c>
      <c r="B154" s="676"/>
      <c r="C154" s="610" t="s">
        <v>1163</v>
      </c>
      <c r="D154" s="623" t="s">
        <v>1166</v>
      </c>
    </row>
    <row r="155" spans="1:4" ht="15" customHeight="1">
      <c r="A155" s="647" t="s">
        <v>1167</v>
      </c>
      <c r="B155" s="676"/>
      <c r="C155" s="610" t="s">
        <v>1168</v>
      </c>
      <c r="D155" s="623" t="s">
        <v>1169</v>
      </c>
    </row>
    <row r="156" spans="1:4" ht="15" customHeight="1">
      <c r="A156" s="645" t="s">
        <v>1170</v>
      </c>
      <c r="B156" s="622"/>
      <c r="C156" s="610" t="s">
        <v>1171</v>
      </c>
      <c r="D156" s="623" t="s">
        <v>1172</v>
      </c>
    </row>
    <row r="157" spans="1:4" ht="15" customHeight="1">
      <c r="A157" s="645" t="s">
        <v>1173</v>
      </c>
      <c r="B157" s="622"/>
      <c r="C157" s="610" t="s">
        <v>1171</v>
      </c>
      <c r="D157" s="623" t="s">
        <v>1172</v>
      </c>
    </row>
    <row r="158" spans="1:4" ht="15" customHeight="1">
      <c r="A158" s="454" t="s">
        <v>1174</v>
      </c>
      <c r="B158" s="622"/>
      <c r="C158" s="610" t="s">
        <v>1171</v>
      </c>
      <c r="D158" s="623" t="s">
        <v>1172</v>
      </c>
    </row>
    <row r="159" spans="1:4" ht="7.5" customHeight="1" thickBot="1">
      <c r="A159" s="636"/>
      <c r="B159" s="673"/>
      <c r="C159" s="637"/>
      <c r="D159" s="659"/>
    </row>
    <row r="160" spans="1:4" ht="7.5" customHeight="1">
      <c r="A160" s="473"/>
      <c r="B160" s="473"/>
      <c r="C160" s="644"/>
      <c r="D160" s="655"/>
    </row>
    <row r="161" spans="1:2" ht="27.75" customHeight="1" thickBot="1">
      <c r="A161" s="612" t="s">
        <v>1175</v>
      </c>
      <c r="B161" s="612"/>
    </row>
    <row r="162" spans="1:4" ht="14.25" customHeight="1">
      <c r="A162" s="661" t="s">
        <v>795</v>
      </c>
      <c r="B162" s="662"/>
      <c r="C162" s="663" t="s">
        <v>796</v>
      </c>
      <c r="D162" s="664" t="s">
        <v>1176</v>
      </c>
    </row>
    <row r="163" spans="1:4" ht="14.25" customHeight="1">
      <c r="A163" s="629" t="s">
        <v>1177</v>
      </c>
      <c r="B163" s="630"/>
      <c r="D163" s="623"/>
    </row>
    <row r="164" spans="1:4" ht="14.25" customHeight="1">
      <c r="A164" s="621" t="s">
        <v>1178</v>
      </c>
      <c r="B164" s="622"/>
      <c r="C164" s="610" t="s">
        <v>1179</v>
      </c>
      <c r="D164" s="623" t="s">
        <v>1180</v>
      </c>
    </row>
    <row r="165" spans="1:4" ht="14.25" customHeight="1">
      <c r="A165" s="621" t="s">
        <v>1181</v>
      </c>
      <c r="B165" s="622"/>
      <c r="C165" s="610" t="s">
        <v>1182</v>
      </c>
      <c r="D165" s="623" t="s">
        <v>1183</v>
      </c>
    </row>
    <row r="166" spans="1:4" ht="14.25" customHeight="1">
      <c r="A166" s="621" t="s">
        <v>1184</v>
      </c>
      <c r="B166" s="622"/>
      <c r="C166" s="610" t="s">
        <v>1185</v>
      </c>
      <c r="D166" s="623" t="s">
        <v>1186</v>
      </c>
    </row>
    <row r="167" spans="1:4" ht="14.25" customHeight="1">
      <c r="A167" s="621" t="s">
        <v>1187</v>
      </c>
      <c r="B167" s="622"/>
      <c r="C167" s="610" t="s">
        <v>1188</v>
      </c>
      <c r="D167" s="623" t="s">
        <v>1189</v>
      </c>
    </row>
    <row r="168" spans="1:4" ht="14.25" customHeight="1">
      <c r="A168" s="621" t="s">
        <v>1190</v>
      </c>
      <c r="B168" s="622"/>
      <c r="C168" s="610" t="s">
        <v>1191</v>
      </c>
      <c r="D168" s="623" t="s">
        <v>1192</v>
      </c>
    </row>
    <row r="169" spans="1:4" ht="14.25" customHeight="1">
      <c r="A169" s="621" t="s">
        <v>1193</v>
      </c>
      <c r="B169" s="622"/>
      <c r="C169" s="610" t="s">
        <v>1194</v>
      </c>
      <c r="D169" s="623" t="s">
        <v>1195</v>
      </c>
    </row>
    <row r="170" spans="1:4" ht="14.25" customHeight="1">
      <c r="A170" s="621" t="s">
        <v>1196</v>
      </c>
      <c r="B170" s="622"/>
      <c r="C170" s="610" t="s">
        <v>1197</v>
      </c>
      <c r="D170" s="623" t="s">
        <v>1198</v>
      </c>
    </row>
    <row r="171" spans="1:4" ht="14.25" customHeight="1">
      <c r="A171" s="621" t="s">
        <v>1199</v>
      </c>
      <c r="B171" s="622"/>
      <c r="C171" s="610" t="s">
        <v>1200</v>
      </c>
      <c r="D171" s="623" t="s">
        <v>1201</v>
      </c>
    </row>
    <row r="172" spans="1:4" ht="14.25" customHeight="1">
      <c r="A172" s="621" t="s">
        <v>1202</v>
      </c>
      <c r="B172" s="622"/>
      <c r="C172" s="610" t="s">
        <v>1203</v>
      </c>
      <c r="D172" s="623" t="s">
        <v>1204</v>
      </c>
    </row>
    <row r="173" spans="1:4" ht="14.25" customHeight="1">
      <c r="A173" s="621" t="s">
        <v>1205</v>
      </c>
      <c r="B173" s="622"/>
      <c r="C173" s="610" t="s">
        <v>1206</v>
      </c>
      <c r="D173" s="623" t="s">
        <v>1207</v>
      </c>
    </row>
    <row r="174" spans="1:4" ht="14.25" customHeight="1">
      <c r="A174" s="621" t="s">
        <v>1208</v>
      </c>
      <c r="B174" s="622"/>
      <c r="C174" s="610" t="s">
        <v>1209</v>
      </c>
      <c r="D174" s="623" t="s">
        <v>1210</v>
      </c>
    </row>
    <row r="175" spans="1:4" ht="14.25" customHeight="1">
      <c r="A175" s="621" t="s">
        <v>1211</v>
      </c>
      <c r="B175" s="622"/>
      <c r="C175" s="610" t="s">
        <v>1212</v>
      </c>
      <c r="D175" s="623" t="s">
        <v>1213</v>
      </c>
    </row>
    <row r="176" spans="1:4" ht="14.25" customHeight="1">
      <c r="A176" s="621" t="s">
        <v>1214</v>
      </c>
      <c r="B176" s="622"/>
      <c r="C176" s="610" t="s">
        <v>1215</v>
      </c>
      <c r="D176" s="623" t="s">
        <v>1216</v>
      </c>
    </row>
    <row r="177" spans="1:4" ht="14.25" customHeight="1">
      <c r="A177" s="677" t="s">
        <v>1217</v>
      </c>
      <c r="B177" s="630"/>
      <c r="C177" s="644"/>
      <c r="D177" s="623"/>
    </row>
    <row r="178" spans="1:4" ht="14.25" customHeight="1">
      <c r="A178" s="621" t="s">
        <v>1218</v>
      </c>
      <c r="B178" s="622"/>
      <c r="C178" s="610" t="s">
        <v>1219</v>
      </c>
      <c r="D178" s="623" t="s">
        <v>1220</v>
      </c>
    </row>
    <row r="179" spans="1:4" ht="14.25" customHeight="1">
      <c r="A179" s="621" t="s">
        <v>1221</v>
      </c>
      <c r="B179" s="622"/>
      <c r="C179" s="610" t="s">
        <v>1222</v>
      </c>
      <c r="D179" s="623" t="s">
        <v>1223</v>
      </c>
    </row>
    <row r="180" spans="1:4" ht="14.25" customHeight="1">
      <c r="A180" s="621" t="s">
        <v>1224</v>
      </c>
      <c r="B180" s="622"/>
      <c r="C180" s="610" t="s">
        <v>1225</v>
      </c>
      <c r="D180" s="623" t="s">
        <v>1226</v>
      </c>
    </row>
    <row r="181" spans="1:4" ht="14.25" customHeight="1">
      <c r="A181" s="621" t="s">
        <v>1227</v>
      </c>
      <c r="B181" s="622"/>
      <c r="C181" s="610" t="s">
        <v>1228</v>
      </c>
      <c r="D181" s="623" t="s">
        <v>1229</v>
      </c>
    </row>
    <row r="182" spans="1:4" ht="14.25" customHeight="1">
      <c r="A182" s="621" t="s">
        <v>1230</v>
      </c>
      <c r="B182" s="622"/>
      <c r="C182" s="610" t="s">
        <v>1231</v>
      </c>
      <c r="D182" s="623" t="s">
        <v>1232</v>
      </c>
    </row>
    <row r="183" spans="1:4" ht="14.25" customHeight="1">
      <c r="A183" s="621" t="s">
        <v>1233</v>
      </c>
      <c r="B183" s="622"/>
      <c r="C183" s="610" t="s">
        <v>1234</v>
      </c>
      <c r="D183" s="623" t="s">
        <v>1235</v>
      </c>
    </row>
    <row r="184" spans="1:4" ht="14.25" customHeight="1">
      <c r="A184" s="621" t="s">
        <v>1236</v>
      </c>
      <c r="B184" s="622"/>
      <c r="C184" s="610" t="s">
        <v>1237</v>
      </c>
      <c r="D184" s="623" t="s">
        <v>1238</v>
      </c>
    </row>
    <row r="185" spans="1:4" ht="14.25" customHeight="1">
      <c r="A185" s="621" t="s">
        <v>1239</v>
      </c>
      <c r="B185" s="622"/>
      <c r="C185" s="610" t="s">
        <v>1240</v>
      </c>
      <c r="D185" s="623" t="s">
        <v>1241</v>
      </c>
    </row>
    <row r="186" spans="1:4" ht="14.25" customHeight="1">
      <c r="A186" s="621" t="s">
        <v>1242</v>
      </c>
      <c r="B186" s="622"/>
      <c r="C186" s="610" t="s">
        <v>1243</v>
      </c>
      <c r="D186" s="623" t="s">
        <v>1244</v>
      </c>
    </row>
    <row r="187" spans="1:4" ht="14.25" customHeight="1">
      <c r="A187" s="621" t="s">
        <v>1245</v>
      </c>
      <c r="B187" s="622"/>
      <c r="C187" s="610" t="s">
        <v>1246</v>
      </c>
      <c r="D187" s="623" t="s">
        <v>1247</v>
      </c>
    </row>
    <row r="188" spans="1:4" ht="14.25" customHeight="1">
      <c r="A188" s="621" t="s">
        <v>1248</v>
      </c>
      <c r="B188" s="622"/>
      <c r="C188" s="610" t="s">
        <v>1249</v>
      </c>
      <c r="D188" s="623" t="s">
        <v>1250</v>
      </c>
    </row>
    <row r="189" spans="1:4" ht="14.25" customHeight="1">
      <c r="A189" s="621" t="s">
        <v>1251</v>
      </c>
      <c r="B189" s="622"/>
      <c r="C189" s="610" t="s">
        <v>1197</v>
      </c>
      <c r="D189" s="623" t="s">
        <v>1252</v>
      </c>
    </row>
    <row r="190" spans="1:4" ht="14.25" customHeight="1">
      <c r="A190" s="621" t="s">
        <v>1253</v>
      </c>
      <c r="B190" s="622"/>
      <c r="C190" s="610" t="s">
        <v>1200</v>
      </c>
      <c r="D190" s="623" t="s">
        <v>1254</v>
      </c>
    </row>
    <row r="191" spans="1:4" ht="14.25" customHeight="1">
      <c r="A191" s="621" t="s">
        <v>1255</v>
      </c>
      <c r="B191" s="622"/>
      <c r="C191" s="610" t="s">
        <v>1203</v>
      </c>
      <c r="D191" s="623" t="s">
        <v>1204</v>
      </c>
    </row>
    <row r="192" spans="1:4" ht="14.25" customHeight="1">
      <c r="A192" s="677" t="s">
        <v>1256</v>
      </c>
      <c r="B192" s="622"/>
      <c r="D192" s="623"/>
    </row>
    <row r="193" spans="1:4" ht="14.25" customHeight="1">
      <c r="A193" s="473" t="s">
        <v>1257</v>
      </c>
      <c r="B193" s="622"/>
      <c r="C193" s="610" t="s">
        <v>1258</v>
      </c>
      <c r="D193" s="623" t="s">
        <v>1259</v>
      </c>
    </row>
    <row r="194" spans="1:4" ht="14.25" customHeight="1">
      <c r="A194" s="621" t="s">
        <v>1260</v>
      </c>
      <c r="B194" s="622"/>
      <c r="C194" s="610" t="s">
        <v>1261</v>
      </c>
      <c r="D194" s="623" t="s">
        <v>1262</v>
      </c>
    </row>
    <row r="195" spans="1:4" ht="14.25" customHeight="1">
      <c r="A195" s="473" t="s">
        <v>1263</v>
      </c>
      <c r="B195" s="622"/>
      <c r="C195" s="610" t="s">
        <v>1264</v>
      </c>
      <c r="D195" s="623" t="s">
        <v>1265</v>
      </c>
    </row>
    <row r="196" spans="1:4" ht="14.25" customHeight="1">
      <c r="A196" s="473" t="s">
        <v>1266</v>
      </c>
      <c r="B196" s="622"/>
      <c r="C196" s="610" t="s">
        <v>1267</v>
      </c>
      <c r="D196" s="623" t="s">
        <v>1268</v>
      </c>
    </row>
    <row r="197" spans="1:4" ht="14.25" customHeight="1">
      <c r="A197" s="473" t="s">
        <v>1269</v>
      </c>
      <c r="B197" s="622"/>
      <c r="C197" s="610" t="s">
        <v>1270</v>
      </c>
      <c r="D197" s="623" t="s">
        <v>1271</v>
      </c>
    </row>
    <row r="198" spans="1:4" ht="14.25" customHeight="1">
      <c r="A198" s="473" t="s">
        <v>1272</v>
      </c>
      <c r="B198" s="622"/>
      <c r="C198" s="610" t="s">
        <v>1273</v>
      </c>
      <c r="D198" s="623" t="s">
        <v>1274</v>
      </c>
    </row>
    <row r="199" spans="1:4" ht="14.25" customHeight="1">
      <c r="A199" s="629" t="s">
        <v>1275</v>
      </c>
      <c r="B199" s="630"/>
      <c r="C199" s="611"/>
      <c r="D199" s="623"/>
    </row>
    <row r="200" spans="1:4" ht="14.25" customHeight="1">
      <c r="A200" s="621" t="s">
        <v>1276</v>
      </c>
      <c r="B200" s="622"/>
      <c r="C200" s="610" t="s">
        <v>1277</v>
      </c>
      <c r="D200" s="623" t="s">
        <v>1278</v>
      </c>
    </row>
    <row r="201" spans="1:4" ht="14.25" customHeight="1">
      <c r="A201" s="621" t="s">
        <v>1279</v>
      </c>
      <c r="B201" s="622"/>
      <c r="C201" s="610" t="s">
        <v>1280</v>
      </c>
      <c r="D201" s="623" t="s">
        <v>1281</v>
      </c>
    </row>
    <row r="202" spans="1:4" ht="14.25" customHeight="1">
      <c r="A202" s="621" t="s">
        <v>1282</v>
      </c>
      <c r="B202" s="622"/>
      <c r="C202" s="610" t="s">
        <v>1283</v>
      </c>
      <c r="D202" s="623" t="s">
        <v>1284</v>
      </c>
    </row>
    <row r="203" spans="1:4" ht="14.25" customHeight="1">
      <c r="A203" s="621" t="s">
        <v>1285</v>
      </c>
      <c r="B203" s="622"/>
      <c r="C203" s="610" t="s">
        <v>1286</v>
      </c>
      <c r="D203" s="623" t="s">
        <v>1287</v>
      </c>
    </row>
    <row r="204" spans="1:4" ht="14.25" customHeight="1">
      <c r="A204" s="621" t="s">
        <v>1288</v>
      </c>
      <c r="B204" s="622"/>
      <c r="C204" s="610" t="s">
        <v>1289</v>
      </c>
      <c r="D204" s="623" t="s">
        <v>1290</v>
      </c>
    </row>
    <row r="205" spans="1:4" ht="14.25" customHeight="1">
      <c r="A205" s="621" t="s">
        <v>1291</v>
      </c>
      <c r="B205" s="622"/>
      <c r="C205" s="610" t="s">
        <v>1292</v>
      </c>
      <c r="D205" s="623" t="s">
        <v>1293</v>
      </c>
    </row>
    <row r="206" spans="1:4" ht="14.25" customHeight="1">
      <c r="A206" s="621" t="s">
        <v>1294</v>
      </c>
      <c r="B206" s="622"/>
      <c r="C206" s="610" t="s">
        <v>1295</v>
      </c>
      <c r="D206" s="623" t="s">
        <v>1296</v>
      </c>
    </row>
    <row r="207" spans="1:4" ht="14.25" customHeight="1">
      <c r="A207" s="621" t="s">
        <v>1297</v>
      </c>
      <c r="B207" s="622"/>
      <c r="C207" s="610" t="s">
        <v>1298</v>
      </c>
      <c r="D207" s="623" t="s">
        <v>1299</v>
      </c>
    </row>
    <row r="208" spans="1:4" ht="14.25" customHeight="1">
      <c r="A208" s="621" t="s">
        <v>1300</v>
      </c>
      <c r="B208" s="622"/>
      <c r="C208" s="610" t="s">
        <v>1301</v>
      </c>
      <c r="D208" s="623" t="s">
        <v>1302</v>
      </c>
    </row>
    <row r="209" spans="1:4" ht="14.25" customHeight="1">
      <c r="A209" s="621" t="s">
        <v>1303</v>
      </c>
      <c r="B209" s="622"/>
      <c r="C209" s="610" t="s">
        <v>1304</v>
      </c>
      <c r="D209" s="623" t="s">
        <v>1305</v>
      </c>
    </row>
    <row r="210" spans="1:4" ht="14.25" customHeight="1">
      <c r="A210" s="621" t="s">
        <v>1306</v>
      </c>
      <c r="B210" s="622"/>
      <c r="C210" s="610" t="s">
        <v>1307</v>
      </c>
      <c r="D210" s="623" t="s">
        <v>1308</v>
      </c>
    </row>
    <row r="211" spans="1:4" ht="14.25" customHeight="1">
      <c r="A211" s="621" t="s">
        <v>1309</v>
      </c>
      <c r="B211" s="622"/>
      <c r="C211" s="610" t="s">
        <v>1310</v>
      </c>
      <c r="D211" s="623" t="s">
        <v>1311</v>
      </c>
    </row>
    <row r="212" spans="1:4" ht="12.75" customHeight="1">
      <c r="A212" s="621" t="s">
        <v>1312</v>
      </c>
      <c r="B212" s="622"/>
      <c r="C212" s="610" t="s">
        <v>1313</v>
      </c>
      <c r="D212" s="623" t="s">
        <v>1314</v>
      </c>
    </row>
    <row r="213" spans="1:4" ht="14.25" customHeight="1" thickBot="1">
      <c r="A213" s="636"/>
      <c r="B213" s="673"/>
      <c r="C213" s="637"/>
      <c r="D213" s="659"/>
    </row>
    <row r="214" spans="1:2" ht="14.25" customHeight="1" thickBot="1">
      <c r="A214" s="612"/>
      <c r="B214" s="612"/>
    </row>
    <row r="215" spans="1:4" ht="14.25" customHeight="1">
      <c r="A215" s="661" t="s">
        <v>795</v>
      </c>
      <c r="B215" s="662"/>
      <c r="C215" s="663" t="s">
        <v>796</v>
      </c>
      <c r="D215" s="664" t="s">
        <v>938</v>
      </c>
    </row>
    <row r="216" spans="1:4" ht="14.25" customHeight="1">
      <c r="A216" s="621" t="s">
        <v>1315</v>
      </c>
      <c r="B216" s="622"/>
      <c r="C216" s="610" t="s">
        <v>1316</v>
      </c>
      <c r="D216" s="623" t="s">
        <v>1317</v>
      </c>
    </row>
    <row r="217" spans="1:4" ht="14.25" customHeight="1">
      <c r="A217" s="621" t="s">
        <v>1318</v>
      </c>
      <c r="B217" s="622"/>
      <c r="C217" s="610" t="s">
        <v>1319</v>
      </c>
      <c r="D217" s="623" t="s">
        <v>1320</v>
      </c>
    </row>
    <row r="218" spans="1:4" ht="14.25" customHeight="1">
      <c r="A218" s="621" t="s">
        <v>1321</v>
      </c>
      <c r="B218" s="622"/>
      <c r="C218" s="610" t="s">
        <v>1322</v>
      </c>
      <c r="D218" s="623" t="s">
        <v>1323</v>
      </c>
    </row>
    <row r="219" spans="1:4" ht="14.25" customHeight="1">
      <c r="A219" s="621" t="s">
        <v>1324</v>
      </c>
      <c r="B219" s="622"/>
      <c r="C219" s="610" t="s">
        <v>1325</v>
      </c>
      <c r="D219" s="623" t="s">
        <v>1326</v>
      </c>
    </row>
    <row r="220" spans="1:4" ht="14.25" customHeight="1">
      <c r="A220" s="621" t="s">
        <v>1327</v>
      </c>
      <c r="B220" s="622"/>
      <c r="C220" s="610" t="s">
        <v>1328</v>
      </c>
      <c r="D220" s="623" t="s">
        <v>1329</v>
      </c>
    </row>
    <row r="221" spans="1:4" ht="14.25" customHeight="1">
      <c r="A221" s="621" t="s">
        <v>1330</v>
      </c>
      <c r="B221" s="622"/>
      <c r="C221" s="610" t="s">
        <v>1331</v>
      </c>
      <c r="D221" s="623" t="s">
        <v>1332</v>
      </c>
    </row>
    <row r="222" spans="1:4" ht="14.25" customHeight="1">
      <c r="A222" s="621" t="s">
        <v>1333</v>
      </c>
      <c r="B222" s="622"/>
      <c r="C222" s="610" t="s">
        <v>1334</v>
      </c>
      <c r="D222" s="623" t="s">
        <v>1335</v>
      </c>
    </row>
    <row r="223" spans="1:4" ht="14.25" customHeight="1">
      <c r="A223" s="621" t="s">
        <v>1336</v>
      </c>
      <c r="B223" s="622"/>
      <c r="C223" s="610" t="s">
        <v>1337</v>
      </c>
      <c r="D223" s="623" t="s">
        <v>1338</v>
      </c>
    </row>
    <row r="224" spans="1:4" ht="14.25" customHeight="1">
      <c r="A224" s="621" t="s">
        <v>1339</v>
      </c>
      <c r="B224" s="622"/>
      <c r="C224" s="610" t="s">
        <v>1340</v>
      </c>
      <c r="D224" s="623" t="s">
        <v>1341</v>
      </c>
    </row>
    <row r="225" spans="1:4" ht="14.25" customHeight="1">
      <c r="A225" s="629" t="s">
        <v>1342</v>
      </c>
      <c r="B225" s="630"/>
      <c r="D225" s="623"/>
    </row>
    <row r="226" spans="1:4" ht="14.25" customHeight="1">
      <c r="A226" s="621" t="s">
        <v>1343</v>
      </c>
      <c r="B226" s="622"/>
      <c r="C226" s="610" t="s">
        <v>1344</v>
      </c>
      <c r="D226" s="623" t="s">
        <v>1345</v>
      </c>
    </row>
    <row r="227" spans="1:4" ht="14.25" customHeight="1">
      <c r="A227" s="621" t="s">
        <v>1346</v>
      </c>
      <c r="B227" s="622"/>
      <c r="C227" s="610" t="s">
        <v>1347</v>
      </c>
      <c r="D227" s="623" t="s">
        <v>1348</v>
      </c>
    </row>
    <row r="228" spans="1:4" ht="14.25" customHeight="1">
      <c r="A228" s="621" t="s">
        <v>1349</v>
      </c>
      <c r="B228" s="622"/>
      <c r="C228" s="610" t="s">
        <v>1350</v>
      </c>
      <c r="D228" s="623" t="s">
        <v>1351</v>
      </c>
    </row>
    <row r="229" spans="1:4" ht="14.25" customHeight="1">
      <c r="A229" s="621" t="s">
        <v>1352</v>
      </c>
      <c r="B229" s="622"/>
      <c r="C229" s="610" t="s">
        <v>1353</v>
      </c>
      <c r="D229" s="623" t="s">
        <v>1354</v>
      </c>
    </row>
    <row r="230" spans="1:4" ht="14.25" customHeight="1">
      <c r="A230" s="621" t="s">
        <v>1355</v>
      </c>
      <c r="B230" s="622"/>
      <c r="C230" s="610" t="s">
        <v>1356</v>
      </c>
      <c r="D230" s="623" t="s">
        <v>1357</v>
      </c>
    </row>
    <row r="231" spans="1:4" ht="14.25" customHeight="1">
      <c r="A231" s="621" t="s">
        <v>1358</v>
      </c>
      <c r="B231" s="622"/>
      <c r="C231" s="610" t="s">
        <v>1359</v>
      </c>
      <c r="D231" s="623" t="s">
        <v>1360</v>
      </c>
    </row>
    <row r="232" spans="1:4" ht="14.25" customHeight="1">
      <c r="A232" s="621" t="s">
        <v>1361</v>
      </c>
      <c r="B232" s="622"/>
      <c r="C232" s="610" t="s">
        <v>1362</v>
      </c>
      <c r="D232" s="623" t="s">
        <v>1363</v>
      </c>
    </row>
    <row r="233" spans="1:4" ht="14.25" customHeight="1">
      <c r="A233" s="621" t="s">
        <v>1364</v>
      </c>
      <c r="B233" s="622"/>
      <c r="C233" s="610" t="s">
        <v>1365</v>
      </c>
      <c r="D233" s="623" t="s">
        <v>1366</v>
      </c>
    </row>
    <row r="234" spans="1:4" ht="14.25" customHeight="1">
      <c r="A234" s="621" t="s">
        <v>1367</v>
      </c>
      <c r="B234" s="622"/>
      <c r="C234" s="610" t="s">
        <v>1368</v>
      </c>
      <c r="D234" s="623" t="s">
        <v>1369</v>
      </c>
    </row>
    <row r="235" spans="1:4" ht="14.25" customHeight="1">
      <c r="A235" s="629" t="s">
        <v>1370</v>
      </c>
      <c r="B235" s="630"/>
      <c r="D235" s="623"/>
    </row>
    <row r="236" spans="1:4" ht="14.25" customHeight="1">
      <c r="A236" s="621" t="s">
        <v>1371</v>
      </c>
      <c r="B236" s="622"/>
      <c r="C236" s="610" t="s">
        <v>1372</v>
      </c>
      <c r="D236" s="623" t="s">
        <v>1373</v>
      </c>
    </row>
    <row r="237" spans="1:4" ht="14.25" customHeight="1">
      <c r="A237" s="621" t="s">
        <v>1374</v>
      </c>
      <c r="B237" s="622"/>
      <c r="C237" s="610" t="s">
        <v>1375</v>
      </c>
      <c r="D237" s="623" t="s">
        <v>1376</v>
      </c>
    </row>
    <row r="238" spans="1:4" ht="14.25" customHeight="1">
      <c r="A238" s="621" t="s">
        <v>1377</v>
      </c>
      <c r="B238" s="622"/>
      <c r="C238" s="610" t="s">
        <v>1378</v>
      </c>
      <c r="D238" s="623" t="s">
        <v>1379</v>
      </c>
    </row>
    <row r="239" spans="1:4" ht="14.25" customHeight="1">
      <c r="A239" s="621" t="s">
        <v>1380</v>
      </c>
      <c r="B239" s="622"/>
      <c r="C239" s="610" t="s">
        <v>1381</v>
      </c>
      <c r="D239" s="623" t="s">
        <v>1382</v>
      </c>
    </row>
    <row r="240" spans="1:4" ht="14.25" customHeight="1">
      <c r="A240" s="629" t="s">
        <v>1383</v>
      </c>
      <c r="B240" s="630"/>
      <c r="D240" s="623"/>
    </row>
    <row r="241" spans="1:4" ht="15" customHeight="1" thickBot="1">
      <c r="A241" s="678" t="s">
        <v>1384</v>
      </c>
      <c r="B241" s="679"/>
      <c r="C241" s="637" t="s">
        <v>1385</v>
      </c>
      <c r="D241" s="659" t="s">
        <v>1386</v>
      </c>
    </row>
    <row r="242" spans="1:2" ht="28.5" customHeight="1" thickBot="1">
      <c r="A242" s="612" t="s">
        <v>1387</v>
      </c>
      <c r="B242" s="612"/>
    </row>
    <row r="243" spans="1:4" ht="14.25" customHeight="1">
      <c r="A243" s="661" t="s">
        <v>795</v>
      </c>
      <c r="B243" s="662"/>
      <c r="C243" s="663" t="s">
        <v>796</v>
      </c>
      <c r="D243" s="664" t="s">
        <v>938</v>
      </c>
    </row>
    <row r="244" spans="1:4" ht="14.25" customHeight="1">
      <c r="A244" s="629" t="s">
        <v>1388</v>
      </c>
      <c r="B244" s="630"/>
      <c r="D244" s="623"/>
    </row>
    <row r="245" spans="1:4" ht="14.25" customHeight="1">
      <c r="A245" s="621" t="s">
        <v>1389</v>
      </c>
      <c r="B245" s="622"/>
      <c r="C245" s="610" t="s">
        <v>1390</v>
      </c>
      <c r="D245" s="623" t="s">
        <v>1391</v>
      </c>
    </row>
    <row r="246" spans="1:4" ht="14.25" customHeight="1">
      <c r="A246" s="621" t="s">
        <v>1392</v>
      </c>
      <c r="B246" s="622"/>
      <c r="C246" s="610" t="s">
        <v>1393</v>
      </c>
      <c r="D246" s="623" t="s">
        <v>1394</v>
      </c>
    </row>
    <row r="247" spans="1:4" ht="14.25" customHeight="1">
      <c r="A247" s="621" t="s">
        <v>1395</v>
      </c>
      <c r="B247" s="622"/>
      <c r="C247" s="610" t="s">
        <v>1396</v>
      </c>
      <c r="D247" s="623" t="s">
        <v>1397</v>
      </c>
    </row>
    <row r="248" spans="1:4" ht="18" customHeight="1">
      <c r="A248" s="454" t="s">
        <v>1398</v>
      </c>
      <c r="B248" s="622"/>
      <c r="C248" s="610" t="s">
        <v>1399</v>
      </c>
      <c r="D248" s="623" t="s">
        <v>1400</v>
      </c>
    </row>
    <row r="249" spans="1:4" ht="15" customHeight="1">
      <c r="A249" s="629" t="s">
        <v>1401</v>
      </c>
      <c r="B249" s="630"/>
      <c r="D249" s="623"/>
    </row>
    <row r="250" spans="1:4" ht="15" customHeight="1">
      <c r="A250" s="454" t="s">
        <v>1402</v>
      </c>
      <c r="B250" s="622"/>
      <c r="C250" s="610" t="s">
        <v>1403</v>
      </c>
      <c r="D250" s="623" t="s">
        <v>1404</v>
      </c>
    </row>
    <row r="251" spans="1:4" ht="15" customHeight="1">
      <c r="A251" s="454" t="s">
        <v>1405</v>
      </c>
      <c r="B251" s="622"/>
      <c r="C251" s="610" t="s">
        <v>1406</v>
      </c>
      <c r="D251" s="623" t="s">
        <v>1407</v>
      </c>
    </row>
    <row r="252" spans="1:4" ht="15" customHeight="1">
      <c r="A252" s="454" t="s">
        <v>1408</v>
      </c>
      <c r="B252" s="622"/>
      <c r="C252" s="610" t="s">
        <v>1409</v>
      </c>
      <c r="D252" s="623" t="s">
        <v>1410</v>
      </c>
    </row>
    <row r="253" spans="1:4" ht="15" customHeight="1">
      <c r="A253" s="454" t="s">
        <v>1411</v>
      </c>
      <c r="B253" s="622"/>
      <c r="C253" s="610" t="s">
        <v>1412</v>
      </c>
      <c r="D253" s="623" t="s">
        <v>1413</v>
      </c>
    </row>
    <row r="254" spans="1:4" ht="15" customHeight="1">
      <c r="A254" s="454" t="s">
        <v>1414</v>
      </c>
      <c r="B254" s="622"/>
      <c r="C254" s="610" t="s">
        <v>1415</v>
      </c>
      <c r="D254" s="623" t="s">
        <v>1416</v>
      </c>
    </row>
    <row r="255" spans="1:4" ht="15" customHeight="1">
      <c r="A255" s="454" t="s">
        <v>1417</v>
      </c>
      <c r="B255" s="622"/>
      <c r="C255" s="610" t="s">
        <v>1418</v>
      </c>
      <c r="D255" s="623" t="s">
        <v>1419</v>
      </c>
    </row>
    <row r="256" spans="1:4" ht="15" customHeight="1">
      <c r="A256" s="454" t="s">
        <v>1420</v>
      </c>
      <c r="B256" s="622"/>
      <c r="C256" s="610" t="s">
        <v>1421</v>
      </c>
      <c r="D256" s="623" t="s">
        <v>1422</v>
      </c>
    </row>
    <row r="257" spans="1:4" ht="15" customHeight="1">
      <c r="A257" s="454" t="s">
        <v>1423</v>
      </c>
      <c r="B257" s="622"/>
      <c r="C257" s="610" t="s">
        <v>1424</v>
      </c>
      <c r="D257" s="623" t="s">
        <v>1425</v>
      </c>
    </row>
    <row r="258" spans="1:4" ht="15" customHeight="1">
      <c r="A258" s="454" t="s">
        <v>1426</v>
      </c>
      <c r="B258" s="622"/>
      <c r="C258" s="610" t="s">
        <v>1427</v>
      </c>
      <c r="D258" s="623" t="s">
        <v>1428</v>
      </c>
    </row>
    <row r="259" spans="1:4" ht="15" customHeight="1">
      <c r="A259" s="454" t="s">
        <v>1429</v>
      </c>
      <c r="B259" s="622"/>
      <c r="C259" s="610" t="s">
        <v>1430</v>
      </c>
      <c r="D259" s="623" t="s">
        <v>1431</v>
      </c>
    </row>
    <row r="260" spans="1:4" ht="15" customHeight="1">
      <c r="A260" s="454" t="s">
        <v>1432</v>
      </c>
      <c r="B260" s="622"/>
      <c r="C260" s="610" t="s">
        <v>1433</v>
      </c>
      <c r="D260" s="623" t="s">
        <v>1434</v>
      </c>
    </row>
    <row r="261" spans="1:4" ht="15" customHeight="1">
      <c r="A261" s="454" t="s">
        <v>1435</v>
      </c>
      <c r="B261" s="622"/>
      <c r="C261" s="610" t="s">
        <v>1436</v>
      </c>
      <c r="D261" s="623" t="s">
        <v>1437</v>
      </c>
    </row>
    <row r="262" spans="1:4" ht="15" customHeight="1">
      <c r="A262" s="454" t="s">
        <v>1438</v>
      </c>
      <c r="B262" s="622"/>
      <c r="C262" s="610" t="s">
        <v>1439</v>
      </c>
      <c r="D262" s="623" t="s">
        <v>1440</v>
      </c>
    </row>
    <row r="263" spans="1:4" ht="15" customHeight="1">
      <c r="A263" s="454" t="s">
        <v>1441</v>
      </c>
      <c r="B263" s="622"/>
      <c r="C263" s="610" t="s">
        <v>1442</v>
      </c>
      <c r="D263" s="623" t="s">
        <v>1443</v>
      </c>
    </row>
    <row r="264" spans="1:4" ht="15" customHeight="1">
      <c r="A264" s="454" t="s">
        <v>1444</v>
      </c>
      <c r="B264" s="622"/>
      <c r="C264" s="610" t="s">
        <v>1445</v>
      </c>
      <c r="D264" s="623" t="s">
        <v>1446</v>
      </c>
    </row>
    <row r="265" spans="1:4" ht="15" customHeight="1">
      <c r="A265" s="454" t="s">
        <v>1447</v>
      </c>
      <c r="B265" s="622"/>
      <c r="C265" s="610" t="s">
        <v>1448</v>
      </c>
      <c r="D265" s="623" t="s">
        <v>1449</v>
      </c>
    </row>
    <row r="266" spans="1:4" ht="12.75" customHeight="1">
      <c r="A266" s="454" t="s">
        <v>1450</v>
      </c>
      <c r="B266" s="622"/>
      <c r="C266" s="610" t="s">
        <v>1451</v>
      </c>
      <c r="D266" s="623" t="s">
        <v>1452</v>
      </c>
    </row>
    <row r="267" spans="1:4" ht="12" customHeight="1" thickBot="1">
      <c r="A267" s="636"/>
      <c r="B267" s="673"/>
      <c r="C267" s="637"/>
      <c r="D267" s="659"/>
    </row>
    <row r="268" spans="1:4" ht="12" customHeight="1">
      <c r="A268" s="680"/>
      <c r="B268" s="680"/>
      <c r="C268" s="681"/>
      <c r="D268" s="682"/>
    </row>
  </sheetData>
  <sheetProtection/>
  <printOptions/>
  <pageMargins left="0.7874015748031497" right="0.7874015748031497" top="0.7874015748031497" bottom="0.7874015748031497" header="0" footer="0"/>
  <pageSetup firstPageNumber="230" useFirstPageNumber="1" fitToHeight="0" horizontalDpi="600" verticalDpi="600" orientation="portrait" paperSize="9" scale="95" r:id="rId1"/>
  <rowBreaks count="4" manualBreakCount="4">
    <brk id="54" max="255" man="1"/>
    <brk id="107" max="3" man="1"/>
    <brk id="160" max="255" man="1"/>
    <brk id="2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view="pageBreakPreview" zoomScaleSheetLayoutView="100" zoomScalePageLayoutView="0" workbookViewId="0" topLeftCell="A1">
      <selection activeCell="G13" sqref="G13:I13"/>
    </sheetView>
  </sheetViews>
  <sheetFormatPr defaultColWidth="8.875" defaultRowHeight="12" customHeight="1"/>
  <cols>
    <col min="1" max="1" width="16.125" style="168" customWidth="1"/>
    <col min="2" max="3" width="4.375" style="168" customWidth="1"/>
    <col min="4" max="4" width="7.50390625" style="168" customWidth="1"/>
    <col min="5" max="5" width="7.125" style="168" customWidth="1"/>
    <col min="6" max="8" width="7.50390625" style="168" customWidth="1"/>
    <col min="9" max="9" width="7.625" style="168" customWidth="1"/>
    <col min="10" max="10" width="7.125" style="168" customWidth="1"/>
    <col min="11" max="11" width="7.375" style="168" customWidth="1"/>
    <col min="12" max="12" width="7.625" style="168" customWidth="1"/>
    <col min="13" max="13" width="8.375" style="168" customWidth="1"/>
    <col min="14" max="14" width="6.875" style="168" customWidth="1"/>
    <col min="15" max="16384" width="8.875" style="168" customWidth="1"/>
  </cols>
  <sheetData>
    <row r="1" spans="1:14" ht="18.75" customHeight="1">
      <c r="A1" s="165" t="s">
        <v>206</v>
      </c>
      <c r="B1" s="166"/>
      <c r="C1" s="166"/>
      <c r="D1" s="166"/>
      <c r="E1" s="166"/>
      <c r="F1" s="166"/>
      <c r="G1" s="167"/>
      <c r="H1" s="166"/>
      <c r="I1" s="166"/>
      <c r="J1" s="166"/>
      <c r="K1" s="166"/>
      <c r="L1" s="166"/>
      <c r="M1" s="166"/>
      <c r="N1" s="166"/>
    </row>
    <row r="2" spans="1:15" ht="15" customHeight="1">
      <c r="A2" s="169"/>
      <c r="B2" s="166"/>
      <c r="C2" s="166"/>
      <c r="D2" s="170"/>
      <c r="E2" s="166"/>
      <c r="F2" s="166"/>
      <c r="G2" s="166"/>
      <c r="H2" s="166"/>
      <c r="I2" s="166"/>
      <c r="J2" s="166"/>
      <c r="L2" s="166"/>
      <c r="M2" s="166"/>
      <c r="N2" s="171" t="s">
        <v>207</v>
      </c>
      <c r="O2" s="172"/>
    </row>
    <row r="3" spans="1:15" ht="15" customHeight="1">
      <c r="A3" s="173" t="s">
        <v>208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2"/>
    </row>
    <row r="4" spans="1:14" ht="3.7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4" s="177" customFormat="1" ht="16.5" customHeight="1">
      <c r="A5" s="765" t="s">
        <v>210</v>
      </c>
      <c r="B5" s="767" t="s">
        <v>211</v>
      </c>
      <c r="C5" s="175" t="s">
        <v>212</v>
      </c>
      <c r="D5" s="769" t="s">
        <v>213</v>
      </c>
      <c r="E5" s="770"/>
      <c r="F5" s="771"/>
      <c r="G5" s="769" t="s">
        <v>214</v>
      </c>
      <c r="H5" s="770"/>
      <c r="I5" s="771"/>
      <c r="J5" s="769" t="s">
        <v>215</v>
      </c>
      <c r="K5" s="770"/>
      <c r="L5" s="771"/>
      <c r="M5" s="176" t="s">
        <v>216</v>
      </c>
      <c r="N5" s="176" t="s">
        <v>217</v>
      </c>
    </row>
    <row r="6" spans="1:14" s="177" customFormat="1" ht="16.5" customHeight="1">
      <c r="A6" s="766"/>
      <c r="B6" s="768"/>
      <c r="C6" s="178" t="s">
        <v>218</v>
      </c>
      <c r="D6" s="179" t="s">
        <v>219</v>
      </c>
      <c r="E6" s="179" t="s">
        <v>220</v>
      </c>
      <c r="F6" s="179" t="s">
        <v>110</v>
      </c>
      <c r="G6" s="179" t="s">
        <v>219</v>
      </c>
      <c r="H6" s="179" t="s">
        <v>220</v>
      </c>
      <c r="I6" s="179" t="s">
        <v>110</v>
      </c>
      <c r="J6" s="179" t="s">
        <v>219</v>
      </c>
      <c r="K6" s="179" t="s">
        <v>220</v>
      </c>
      <c r="L6" s="179" t="s">
        <v>110</v>
      </c>
      <c r="M6" s="180" t="s">
        <v>221</v>
      </c>
      <c r="N6" s="180" t="s">
        <v>221</v>
      </c>
    </row>
    <row r="7" spans="1:14" s="177" customFormat="1" ht="16.5" customHeight="1">
      <c r="A7" s="181" t="s">
        <v>222</v>
      </c>
      <c r="B7" s="182">
        <v>1</v>
      </c>
      <c r="C7" s="182">
        <v>2</v>
      </c>
      <c r="D7" s="183">
        <v>45653</v>
      </c>
      <c r="E7" s="184">
        <v>46434</v>
      </c>
      <c r="F7" s="185">
        <v>92087</v>
      </c>
      <c r="G7" s="184">
        <v>32893</v>
      </c>
      <c r="H7" s="184">
        <v>34969</v>
      </c>
      <c r="I7" s="184">
        <v>67862</v>
      </c>
      <c r="J7" s="186">
        <v>72.05</v>
      </c>
      <c r="K7" s="187">
        <v>75.31</v>
      </c>
      <c r="L7" s="188">
        <v>73.69</v>
      </c>
      <c r="M7" s="189">
        <v>66895</v>
      </c>
      <c r="N7" s="189">
        <v>966</v>
      </c>
    </row>
    <row r="8" spans="1:14" s="177" customFormat="1" ht="16.5" customHeight="1">
      <c r="A8" s="190" t="s">
        <v>223</v>
      </c>
      <c r="B8" s="191">
        <v>1</v>
      </c>
      <c r="C8" s="191">
        <v>2</v>
      </c>
      <c r="D8" s="192">
        <v>45753</v>
      </c>
      <c r="E8" s="193">
        <v>46294</v>
      </c>
      <c r="F8" s="194">
        <v>92047</v>
      </c>
      <c r="G8" s="193">
        <v>29670</v>
      </c>
      <c r="H8" s="193">
        <v>31167</v>
      </c>
      <c r="I8" s="193">
        <v>60837</v>
      </c>
      <c r="J8" s="195">
        <v>64.85</v>
      </c>
      <c r="K8" s="196">
        <v>67.32</v>
      </c>
      <c r="L8" s="197">
        <v>66.09</v>
      </c>
      <c r="M8" s="198">
        <v>59660</v>
      </c>
      <c r="N8" s="198">
        <v>1177</v>
      </c>
    </row>
    <row r="9" spans="1:14" s="177" customFormat="1" ht="16.5" customHeight="1" thickBot="1">
      <c r="A9" s="199" t="s">
        <v>224</v>
      </c>
      <c r="B9" s="200">
        <v>1</v>
      </c>
      <c r="C9" s="200">
        <v>2</v>
      </c>
      <c r="D9" s="201">
        <v>46688</v>
      </c>
      <c r="E9" s="202">
        <v>46974</v>
      </c>
      <c r="F9" s="203">
        <v>93662</v>
      </c>
      <c r="G9" s="202">
        <v>29722</v>
      </c>
      <c r="H9" s="202">
        <v>30730</v>
      </c>
      <c r="I9" s="202">
        <v>60452</v>
      </c>
      <c r="J9" s="204">
        <v>63.66</v>
      </c>
      <c r="K9" s="205">
        <v>65.42</v>
      </c>
      <c r="L9" s="206">
        <v>64.54</v>
      </c>
      <c r="M9" s="207">
        <v>59500</v>
      </c>
      <c r="N9" s="207">
        <v>952</v>
      </c>
    </row>
    <row r="10" spans="1:14" ht="6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</row>
    <row r="11" spans="1:14" ht="15" customHeight="1">
      <c r="A11" s="173" t="s">
        <v>225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</row>
    <row r="12" spans="1:14" ht="3.75" customHeight="1" thickBo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</row>
    <row r="13" spans="1:14" s="177" customFormat="1" ht="16.5" customHeight="1">
      <c r="A13" s="765" t="s">
        <v>209</v>
      </c>
      <c r="B13" s="767" t="s">
        <v>211</v>
      </c>
      <c r="C13" s="175" t="s">
        <v>212</v>
      </c>
      <c r="D13" s="769" t="s">
        <v>213</v>
      </c>
      <c r="E13" s="770"/>
      <c r="F13" s="771"/>
      <c r="G13" s="769" t="s">
        <v>214</v>
      </c>
      <c r="H13" s="770"/>
      <c r="I13" s="771"/>
      <c r="J13" s="769" t="s">
        <v>215</v>
      </c>
      <c r="K13" s="770"/>
      <c r="L13" s="771"/>
      <c r="M13" s="176" t="s">
        <v>216</v>
      </c>
      <c r="N13" s="176" t="s">
        <v>217</v>
      </c>
    </row>
    <row r="14" spans="1:14" s="177" customFormat="1" ht="16.5" customHeight="1">
      <c r="A14" s="766"/>
      <c r="B14" s="768"/>
      <c r="C14" s="178" t="s">
        <v>218</v>
      </c>
      <c r="D14" s="179" t="s">
        <v>219</v>
      </c>
      <c r="E14" s="179" t="s">
        <v>220</v>
      </c>
      <c r="F14" s="179" t="s">
        <v>110</v>
      </c>
      <c r="G14" s="179" t="s">
        <v>219</v>
      </c>
      <c r="H14" s="179" t="s">
        <v>220</v>
      </c>
      <c r="I14" s="179" t="s">
        <v>110</v>
      </c>
      <c r="J14" s="179" t="s">
        <v>219</v>
      </c>
      <c r="K14" s="179" t="s">
        <v>220</v>
      </c>
      <c r="L14" s="179" t="s">
        <v>110</v>
      </c>
      <c r="M14" s="180" t="s">
        <v>221</v>
      </c>
      <c r="N14" s="180" t="s">
        <v>221</v>
      </c>
    </row>
    <row r="15" spans="1:14" s="177" customFormat="1" ht="16.5" customHeight="1">
      <c r="A15" s="181" t="s">
        <v>222</v>
      </c>
      <c r="B15" s="182">
        <v>24</v>
      </c>
      <c r="C15" s="182">
        <v>28</v>
      </c>
      <c r="D15" s="183">
        <v>45653</v>
      </c>
      <c r="E15" s="184">
        <v>46434</v>
      </c>
      <c r="F15" s="185">
        <v>92087</v>
      </c>
      <c r="G15" s="184">
        <v>32890</v>
      </c>
      <c r="H15" s="184">
        <v>34969</v>
      </c>
      <c r="I15" s="184">
        <v>67859</v>
      </c>
      <c r="J15" s="186">
        <v>72.04</v>
      </c>
      <c r="K15" s="187">
        <v>75.31</v>
      </c>
      <c r="L15" s="188">
        <v>73.69</v>
      </c>
      <c r="M15" s="189">
        <v>66884</v>
      </c>
      <c r="N15" s="189">
        <v>975</v>
      </c>
    </row>
    <row r="16" spans="1:14" s="177" customFormat="1" ht="16.5" customHeight="1">
      <c r="A16" s="190" t="s">
        <v>223</v>
      </c>
      <c r="B16" s="191">
        <v>24</v>
      </c>
      <c r="C16" s="191">
        <v>26</v>
      </c>
      <c r="D16" s="192">
        <v>45753</v>
      </c>
      <c r="E16" s="193">
        <v>46294</v>
      </c>
      <c r="F16" s="194">
        <v>92047</v>
      </c>
      <c r="G16" s="193">
        <v>29668</v>
      </c>
      <c r="H16" s="193">
        <v>31166</v>
      </c>
      <c r="I16" s="193">
        <v>60834</v>
      </c>
      <c r="J16" s="195">
        <v>64.84</v>
      </c>
      <c r="K16" s="196">
        <v>67.32</v>
      </c>
      <c r="L16" s="197">
        <v>66.09</v>
      </c>
      <c r="M16" s="198">
        <v>59934</v>
      </c>
      <c r="N16" s="198">
        <v>899</v>
      </c>
    </row>
    <row r="17" spans="1:14" s="177" customFormat="1" ht="16.5" customHeight="1" thickBot="1">
      <c r="A17" s="199" t="s">
        <v>224</v>
      </c>
      <c r="B17" s="200">
        <v>21</v>
      </c>
      <c r="C17" s="200">
        <v>25</v>
      </c>
      <c r="D17" s="201">
        <v>46688</v>
      </c>
      <c r="E17" s="202">
        <v>46974</v>
      </c>
      <c r="F17" s="203">
        <v>93662</v>
      </c>
      <c r="G17" s="202">
        <v>29716</v>
      </c>
      <c r="H17" s="202">
        <v>30725</v>
      </c>
      <c r="I17" s="202">
        <v>60441</v>
      </c>
      <c r="J17" s="204">
        <v>63.65</v>
      </c>
      <c r="K17" s="205">
        <v>65.41</v>
      </c>
      <c r="L17" s="206">
        <v>64.53</v>
      </c>
      <c r="M17" s="207">
        <v>59666</v>
      </c>
      <c r="N17" s="207">
        <v>773</v>
      </c>
    </row>
    <row r="18" spans="1:14" ht="6" customHeight="1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</row>
    <row r="19" spans="1:14" ht="15.75" customHeight="1">
      <c r="A19" s="173" t="s">
        <v>226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</row>
    <row r="20" spans="1:14" ht="3" customHeight="1" thickBot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</row>
    <row r="21" spans="1:14" s="177" customFormat="1" ht="16.5" customHeight="1">
      <c r="A21" s="765" t="s">
        <v>227</v>
      </c>
      <c r="B21" s="767" t="s">
        <v>211</v>
      </c>
      <c r="C21" s="175" t="s">
        <v>212</v>
      </c>
      <c r="D21" s="769" t="s">
        <v>228</v>
      </c>
      <c r="E21" s="770"/>
      <c r="F21" s="771"/>
      <c r="G21" s="769" t="s">
        <v>229</v>
      </c>
      <c r="H21" s="770"/>
      <c r="I21" s="771"/>
      <c r="J21" s="769" t="s">
        <v>231</v>
      </c>
      <c r="K21" s="770"/>
      <c r="L21" s="771"/>
      <c r="M21" s="176" t="s">
        <v>216</v>
      </c>
      <c r="N21" s="176" t="s">
        <v>217</v>
      </c>
    </row>
    <row r="22" spans="1:14" s="177" customFormat="1" ht="16.5" customHeight="1">
      <c r="A22" s="766"/>
      <c r="B22" s="768"/>
      <c r="C22" s="178" t="s">
        <v>218</v>
      </c>
      <c r="D22" s="179" t="s">
        <v>219</v>
      </c>
      <c r="E22" s="179" t="s">
        <v>220</v>
      </c>
      <c r="F22" s="179" t="s">
        <v>110</v>
      </c>
      <c r="G22" s="179" t="s">
        <v>219</v>
      </c>
      <c r="H22" s="179" t="s">
        <v>220</v>
      </c>
      <c r="I22" s="179" t="s">
        <v>110</v>
      </c>
      <c r="J22" s="179" t="s">
        <v>219</v>
      </c>
      <c r="K22" s="179" t="s">
        <v>220</v>
      </c>
      <c r="L22" s="179" t="s">
        <v>110</v>
      </c>
      <c r="M22" s="180" t="s">
        <v>221</v>
      </c>
      <c r="N22" s="180" t="s">
        <v>221</v>
      </c>
    </row>
    <row r="23" spans="1:14" s="177" customFormat="1" ht="16.5" customHeight="1">
      <c r="A23" s="181" t="s">
        <v>232</v>
      </c>
      <c r="B23" s="182">
        <v>1</v>
      </c>
      <c r="C23" s="182">
        <v>4</v>
      </c>
      <c r="D23" s="183">
        <v>45749</v>
      </c>
      <c r="E23" s="184">
        <v>46571</v>
      </c>
      <c r="F23" s="185">
        <v>92320</v>
      </c>
      <c r="G23" s="184">
        <v>30470</v>
      </c>
      <c r="H23" s="184">
        <v>31589</v>
      </c>
      <c r="I23" s="184">
        <v>62059</v>
      </c>
      <c r="J23" s="186">
        <v>66.6</v>
      </c>
      <c r="K23" s="187">
        <v>67.83</v>
      </c>
      <c r="L23" s="188">
        <v>67.22</v>
      </c>
      <c r="M23" s="189">
        <v>61480</v>
      </c>
      <c r="N23" s="189">
        <v>579</v>
      </c>
    </row>
    <row r="24" spans="1:14" s="177" customFormat="1" ht="16.5" customHeight="1">
      <c r="A24" s="190" t="s">
        <v>233</v>
      </c>
      <c r="B24" s="191">
        <v>1</v>
      </c>
      <c r="C24" s="191">
        <v>3</v>
      </c>
      <c r="D24" s="192">
        <v>45725</v>
      </c>
      <c r="E24" s="193">
        <v>46253</v>
      </c>
      <c r="F24" s="194">
        <v>91978</v>
      </c>
      <c r="G24" s="193">
        <v>25071</v>
      </c>
      <c r="H24" s="193">
        <v>25635</v>
      </c>
      <c r="I24" s="193">
        <v>50706</v>
      </c>
      <c r="J24" s="195">
        <v>54.83</v>
      </c>
      <c r="K24" s="196">
        <v>55.42</v>
      </c>
      <c r="L24" s="197">
        <v>55.13</v>
      </c>
      <c r="M24" s="198">
        <v>50408</v>
      </c>
      <c r="N24" s="198">
        <v>298</v>
      </c>
    </row>
    <row r="25" spans="1:14" s="177" customFormat="1" ht="16.5" customHeight="1" thickBot="1">
      <c r="A25" s="199" t="s">
        <v>234</v>
      </c>
      <c r="B25" s="200">
        <v>1</v>
      </c>
      <c r="C25" s="200">
        <v>2</v>
      </c>
      <c r="D25" s="201">
        <v>46682</v>
      </c>
      <c r="E25" s="202">
        <v>46980</v>
      </c>
      <c r="F25" s="203">
        <v>93662</v>
      </c>
      <c r="G25" s="202">
        <v>24327</v>
      </c>
      <c r="H25" s="202">
        <v>24692</v>
      </c>
      <c r="I25" s="202">
        <v>49019</v>
      </c>
      <c r="J25" s="204">
        <v>52.11</v>
      </c>
      <c r="K25" s="205">
        <v>52.56</v>
      </c>
      <c r="L25" s="206">
        <v>52.34</v>
      </c>
      <c r="M25" s="207">
        <v>48219</v>
      </c>
      <c r="N25" s="207">
        <v>800</v>
      </c>
    </row>
    <row r="26" ht="6" customHeight="1">
      <c r="A26" s="209"/>
    </row>
    <row r="27" ht="15.75" customHeight="1">
      <c r="A27" s="209" t="s">
        <v>235</v>
      </c>
    </row>
    <row r="28" ht="3" customHeight="1" thickBot="1"/>
    <row r="29" spans="1:14" s="177" customFormat="1" ht="16.5" customHeight="1">
      <c r="A29" s="765" t="s">
        <v>209</v>
      </c>
      <c r="B29" s="767" t="s">
        <v>211</v>
      </c>
      <c r="C29" s="175" t="s">
        <v>212</v>
      </c>
      <c r="D29" s="769" t="s">
        <v>228</v>
      </c>
      <c r="E29" s="770"/>
      <c r="F29" s="771"/>
      <c r="G29" s="769" t="s">
        <v>229</v>
      </c>
      <c r="H29" s="770"/>
      <c r="I29" s="771"/>
      <c r="J29" s="769" t="s">
        <v>230</v>
      </c>
      <c r="K29" s="770"/>
      <c r="L29" s="771"/>
      <c r="M29" s="176" t="s">
        <v>216</v>
      </c>
      <c r="N29" s="176" t="s">
        <v>217</v>
      </c>
    </row>
    <row r="30" spans="1:14" s="177" customFormat="1" ht="16.5" customHeight="1">
      <c r="A30" s="766"/>
      <c r="B30" s="768"/>
      <c r="C30" s="178" t="s">
        <v>218</v>
      </c>
      <c r="D30" s="179" t="s">
        <v>219</v>
      </c>
      <c r="E30" s="179" t="s">
        <v>220</v>
      </c>
      <c r="F30" s="179" t="s">
        <v>110</v>
      </c>
      <c r="G30" s="179" t="s">
        <v>219</v>
      </c>
      <c r="H30" s="179" t="s">
        <v>220</v>
      </c>
      <c r="I30" s="179" t="s">
        <v>110</v>
      </c>
      <c r="J30" s="179" t="s">
        <v>219</v>
      </c>
      <c r="K30" s="179" t="s">
        <v>220</v>
      </c>
      <c r="L30" s="179" t="s">
        <v>110</v>
      </c>
      <c r="M30" s="180" t="s">
        <v>221</v>
      </c>
      <c r="N30" s="180" t="s">
        <v>221</v>
      </c>
    </row>
    <row r="31" spans="1:14" s="177" customFormat="1" ht="16.5" customHeight="1">
      <c r="A31" s="190" t="s">
        <v>232</v>
      </c>
      <c r="B31" s="191" t="s">
        <v>236</v>
      </c>
      <c r="C31" s="191">
        <v>2</v>
      </c>
      <c r="D31" s="192">
        <v>45747</v>
      </c>
      <c r="E31" s="193">
        <v>46571</v>
      </c>
      <c r="F31" s="194">
        <v>92318</v>
      </c>
      <c r="G31" s="193">
        <v>30373</v>
      </c>
      <c r="H31" s="193">
        <v>31497</v>
      </c>
      <c r="I31" s="193">
        <v>61870</v>
      </c>
      <c r="J31" s="195">
        <v>66.39</v>
      </c>
      <c r="K31" s="196">
        <v>67.63</v>
      </c>
      <c r="L31" s="197">
        <v>67.02</v>
      </c>
      <c r="M31" s="198">
        <v>60491</v>
      </c>
      <c r="N31" s="198">
        <v>1379</v>
      </c>
    </row>
    <row r="32" spans="1:14" s="177" customFormat="1" ht="16.5" customHeight="1">
      <c r="A32" s="190" t="s">
        <v>237</v>
      </c>
      <c r="B32" s="191">
        <v>2</v>
      </c>
      <c r="C32" s="191">
        <v>3</v>
      </c>
      <c r="D32" s="192">
        <v>45867</v>
      </c>
      <c r="E32" s="193">
        <v>46598</v>
      </c>
      <c r="F32" s="194">
        <v>92465</v>
      </c>
      <c r="G32" s="193">
        <v>25625</v>
      </c>
      <c r="H32" s="193">
        <v>25959</v>
      </c>
      <c r="I32" s="193">
        <v>51584</v>
      </c>
      <c r="J32" s="195">
        <v>55.87</v>
      </c>
      <c r="K32" s="196">
        <v>55.71</v>
      </c>
      <c r="L32" s="197">
        <v>55.79</v>
      </c>
      <c r="M32" s="198">
        <v>50769</v>
      </c>
      <c r="N32" s="198">
        <v>809</v>
      </c>
    </row>
    <row r="33" spans="1:16" s="177" customFormat="1" ht="16.5" customHeight="1" thickBot="1">
      <c r="A33" s="199" t="s">
        <v>238</v>
      </c>
      <c r="B33" s="200">
        <v>2</v>
      </c>
      <c r="C33" s="200">
        <v>3</v>
      </c>
      <c r="D33" s="201">
        <v>45675</v>
      </c>
      <c r="E33" s="202">
        <v>46204</v>
      </c>
      <c r="F33" s="203">
        <v>91879</v>
      </c>
      <c r="G33" s="202">
        <v>24883</v>
      </c>
      <c r="H33" s="202">
        <v>24884</v>
      </c>
      <c r="I33" s="202">
        <v>49767</v>
      </c>
      <c r="J33" s="204">
        <v>54.48</v>
      </c>
      <c r="K33" s="205">
        <v>53.86</v>
      </c>
      <c r="L33" s="206">
        <v>54.17</v>
      </c>
      <c r="M33" s="207">
        <v>49087</v>
      </c>
      <c r="N33" s="207">
        <v>680</v>
      </c>
      <c r="P33" s="210"/>
    </row>
    <row r="34" spans="1:14" ht="6" customHeight="1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</row>
    <row r="35" ht="15.75" customHeight="1">
      <c r="A35" s="209" t="s">
        <v>239</v>
      </c>
    </row>
    <row r="36" ht="3" customHeight="1" thickBot="1"/>
    <row r="37" spans="1:14" s="177" customFormat="1" ht="16.5" customHeight="1">
      <c r="A37" s="765" t="s">
        <v>240</v>
      </c>
      <c r="B37" s="767" t="s">
        <v>211</v>
      </c>
      <c r="C37" s="175" t="s">
        <v>212</v>
      </c>
      <c r="D37" s="769" t="s">
        <v>241</v>
      </c>
      <c r="E37" s="770"/>
      <c r="F37" s="771"/>
      <c r="G37" s="769" t="s">
        <v>242</v>
      </c>
      <c r="H37" s="770"/>
      <c r="I37" s="771"/>
      <c r="J37" s="769" t="s">
        <v>231</v>
      </c>
      <c r="K37" s="770"/>
      <c r="L37" s="771"/>
      <c r="M37" s="176" t="s">
        <v>216</v>
      </c>
      <c r="N37" s="176" t="s">
        <v>217</v>
      </c>
    </row>
    <row r="38" spans="1:14" s="177" customFormat="1" ht="16.5" customHeight="1">
      <c r="A38" s="766"/>
      <c r="B38" s="768"/>
      <c r="C38" s="178" t="s">
        <v>218</v>
      </c>
      <c r="D38" s="179" t="s">
        <v>219</v>
      </c>
      <c r="E38" s="179" t="s">
        <v>220</v>
      </c>
      <c r="F38" s="179" t="s">
        <v>110</v>
      </c>
      <c r="G38" s="179" t="s">
        <v>219</v>
      </c>
      <c r="H38" s="179" t="s">
        <v>220</v>
      </c>
      <c r="I38" s="179" t="s">
        <v>110</v>
      </c>
      <c r="J38" s="179" t="s">
        <v>219</v>
      </c>
      <c r="K38" s="179" t="s">
        <v>220</v>
      </c>
      <c r="L38" s="179" t="s">
        <v>110</v>
      </c>
      <c r="M38" s="180" t="s">
        <v>221</v>
      </c>
      <c r="N38" s="180" t="s">
        <v>221</v>
      </c>
    </row>
    <row r="39" spans="1:14" s="177" customFormat="1" ht="16.5" customHeight="1">
      <c r="A39" s="211" t="s">
        <v>243</v>
      </c>
      <c r="B39" s="191">
        <v>1</v>
      </c>
      <c r="C39" s="191">
        <v>3</v>
      </c>
      <c r="D39" s="192">
        <v>45212</v>
      </c>
      <c r="E39" s="193">
        <v>46140</v>
      </c>
      <c r="F39" s="194">
        <v>91352</v>
      </c>
      <c r="G39" s="193">
        <v>31861</v>
      </c>
      <c r="H39" s="193">
        <v>32891</v>
      </c>
      <c r="I39" s="193">
        <v>64752</v>
      </c>
      <c r="J39" s="195">
        <v>70.47</v>
      </c>
      <c r="K39" s="196">
        <v>71.29</v>
      </c>
      <c r="L39" s="197">
        <v>70.88</v>
      </c>
      <c r="M39" s="198">
        <v>63582</v>
      </c>
      <c r="N39" s="198">
        <v>1170</v>
      </c>
    </row>
    <row r="40" spans="1:15" s="177" customFormat="1" ht="16.5" customHeight="1">
      <c r="A40" s="211" t="s">
        <v>244</v>
      </c>
      <c r="B40" s="191">
        <v>1</v>
      </c>
      <c r="C40" s="191">
        <v>3</v>
      </c>
      <c r="D40" s="192">
        <v>46406</v>
      </c>
      <c r="E40" s="193">
        <v>47081</v>
      </c>
      <c r="F40" s="194">
        <v>93487</v>
      </c>
      <c r="G40" s="193">
        <v>34510</v>
      </c>
      <c r="H40" s="193">
        <v>34829</v>
      </c>
      <c r="I40" s="193">
        <v>69339</v>
      </c>
      <c r="J40" s="195">
        <v>74.37</v>
      </c>
      <c r="K40" s="196">
        <v>73.98</v>
      </c>
      <c r="L40" s="197">
        <v>74.17</v>
      </c>
      <c r="M40" s="198">
        <v>68147</v>
      </c>
      <c r="N40" s="198">
        <v>1191</v>
      </c>
      <c r="O40" s="212"/>
    </row>
    <row r="41" spans="1:15" s="177" customFormat="1" ht="16.5" customHeight="1">
      <c r="A41" s="211" t="s">
        <v>245</v>
      </c>
      <c r="B41" s="191">
        <v>1</v>
      </c>
      <c r="C41" s="191">
        <v>4</v>
      </c>
      <c r="D41" s="192">
        <v>46494</v>
      </c>
      <c r="E41" s="193">
        <v>46971</v>
      </c>
      <c r="F41" s="194">
        <v>93465</v>
      </c>
      <c r="G41" s="193">
        <v>31134</v>
      </c>
      <c r="H41" s="193">
        <v>30326</v>
      </c>
      <c r="I41" s="193">
        <v>61460</v>
      </c>
      <c r="J41" s="195">
        <v>66.96</v>
      </c>
      <c r="K41" s="196">
        <v>64.56</v>
      </c>
      <c r="L41" s="197">
        <v>65.76</v>
      </c>
      <c r="M41" s="198">
        <v>59892</v>
      </c>
      <c r="N41" s="198">
        <v>1568</v>
      </c>
      <c r="O41" s="212"/>
    </row>
    <row r="42" spans="1:15" s="177" customFormat="1" ht="16.5" customHeight="1">
      <c r="A42" s="211" t="s">
        <v>246</v>
      </c>
      <c r="B42" s="191">
        <v>1</v>
      </c>
      <c r="C42" s="191">
        <v>3</v>
      </c>
      <c r="D42" s="192">
        <v>46325</v>
      </c>
      <c r="E42" s="193">
        <v>46795</v>
      </c>
      <c r="F42" s="194">
        <v>93120</v>
      </c>
      <c r="G42" s="193">
        <v>28422</v>
      </c>
      <c r="H42" s="193">
        <v>27437</v>
      </c>
      <c r="I42" s="193">
        <v>55859</v>
      </c>
      <c r="J42" s="195">
        <v>61.35</v>
      </c>
      <c r="K42" s="196">
        <v>58.63</v>
      </c>
      <c r="L42" s="197">
        <v>59.99</v>
      </c>
      <c r="M42" s="198">
        <v>54539</v>
      </c>
      <c r="N42" s="198">
        <v>1320</v>
      </c>
      <c r="O42" s="212"/>
    </row>
    <row r="43" spans="1:15" s="177" customFormat="1" ht="16.5" customHeight="1" thickBot="1">
      <c r="A43" s="211" t="s">
        <v>247</v>
      </c>
      <c r="B43" s="191">
        <v>1</v>
      </c>
      <c r="C43" s="191">
        <v>3</v>
      </c>
      <c r="D43" s="192">
        <v>47335</v>
      </c>
      <c r="E43" s="193">
        <v>47513</v>
      </c>
      <c r="F43" s="194">
        <v>94848</v>
      </c>
      <c r="G43" s="193">
        <v>28883</v>
      </c>
      <c r="H43" s="193">
        <v>28394</v>
      </c>
      <c r="I43" s="193">
        <v>57277</v>
      </c>
      <c r="J43" s="195">
        <v>61.02</v>
      </c>
      <c r="K43" s="196">
        <v>59.76</v>
      </c>
      <c r="L43" s="197">
        <v>60.39</v>
      </c>
      <c r="M43" s="198">
        <v>56266</v>
      </c>
      <c r="N43" s="198">
        <v>1011</v>
      </c>
      <c r="O43" s="212"/>
    </row>
    <row r="44" spans="1:14" ht="3.75" customHeight="1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</row>
    <row r="45" spans="1:15" s="215" customFormat="1" ht="16.5" customHeight="1">
      <c r="A45" s="213" t="s">
        <v>248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</row>
    <row r="46" ht="15.75" customHeight="1">
      <c r="A46" s="209" t="s">
        <v>249</v>
      </c>
    </row>
    <row r="47" ht="3" customHeight="1" thickBot="1"/>
    <row r="48" spans="1:14" s="177" customFormat="1" ht="16.5" customHeight="1">
      <c r="A48" s="765" t="s">
        <v>240</v>
      </c>
      <c r="B48" s="772" t="s">
        <v>250</v>
      </c>
      <c r="C48" s="773"/>
      <c r="D48" s="769" t="s">
        <v>228</v>
      </c>
      <c r="E48" s="770"/>
      <c r="F48" s="771"/>
      <c r="G48" s="769" t="s">
        <v>242</v>
      </c>
      <c r="H48" s="770"/>
      <c r="I48" s="771"/>
      <c r="J48" s="769" t="s">
        <v>231</v>
      </c>
      <c r="K48" s="770"/>
      <c r="L48" s="771"/>
      <c r="M48" s="176" t="s">
        <v>216</v>
      </c>
      <c r="N48" s="176" t="s">
        <v>217</v>
      </c>
    </row>
    <row r="49" spans="1:14" s="177" customFormat="1" ht="16.5" customHeight="1">
      <c r="A49" s="766"/>
      <c r="B49" s="774"/>
      <c r="C49" s="775"/>
      <c r="D49" s="179" t="s">
        <v>219</v>
      </c>
      <c r="E49" s="179" t="s">
        <v>220</v>
      </c>
      <c r="F49" s="179" t="s">
        <v>110</v>
      </c>
      <c r="G49" s="179" t="s">
        <v>219</v>
      </c>
      <c r="H49" s="179" t="s">
        <v>220</v>
      </c>
      <c r="I49" s="179" t="s">
        <v>110</v>
      </c>
      <c r="J49" s="179" t="s">
        <v>219</v>
      </c>
      <c r="K49" s="179" t="s">
        <v>220</v>
      </c>
      <c r="L49" s="179" t="s">
        <v>110</v>
      </c>
      <c r="M49" s="180" t="s">
        <v>221</v>
      </c>
      <c r="N49" s="180" t="s">
        <v>221</v>
      </c>
    </row>
    <row r="50" spans="1:14" s="177" customFormat="1" ht="16.5" customHeight="1">
      <c r="A50" s="181" t="s">
        <v>243</v>
      </c>
      <c r="B50" s="776">
        <v>6</v>
      </c>
      <c r="C50" s="777"/>
      <c r="D50" s="216">
        <v>45212</v>
      </c>
      <c r="E50" s="217">
        <v>46140</v>
      </c>
      <c r="F50" s="218">
        <v>91352</v>
      </c>
      <c r="G50" s="217">
        <v>31327</v>
      </c>
      <c r="H50" s="217">
        <v>32488</v>
      </c>
      <c r="I50" s="217">
        <v>63815</v>
      </c>
      <c r="J50" s="219">
        <v>69.29</v>
      </c>
      <c r="K50" s="220">
        <v>70.41</v>
      </c>
      <c r="L50" s="221">
        <v>69.86</v>
      </c>
      <c r="M50" s="222">
        <v>61610</v>
      </c>
      <c r="N50" s="222">
        <v>2195</v>
      </c>
    </row>
    <row r="51" spans="1:15" s="177" customFormat="1" ht="16.5" customHeight="1">
      <c r="A51" s="190" t="s">
        <v>244</v>
      </c>
      <c r="B51" s="778">
        <v>9</v>
      </c>
      <c r="C51" s="779"/>
      <c r="D51" s="223">
        <v>46340</v>
      </c>
      <c r="E51" s="224">
        <v>47042</v>
      </c>
      <c r="F51" s="225">
        <v>93382</v>
      </c>
      <c r="G51" s="224">
        <v>33732</v>
      </c>
      <c r="H51" s="224">
        <v>34224</v>
      </c>
      <c r="I51" s="224">
        <v>67956</v>
      </c>
      <c r="J51" s="226">
        <v>72.79</v>
      </c>
      <c r="K51" s="227">
        <v>72.75</v>
      </c>
      <c r="L51" s="228">
        <v>72.77</v>
      </c>
      <c r="M51" s="229">
        <v>65522</v>
      </c>
      <c r="N51" s="229">
        <v>2409</v>
      </c>
      <c r="O51" s="212"/>
    </row>
    <row r="52" spans="1:15" s="177" customFormat="1" ht="16.5" customHeight="1">
      <c r="A52" s="190" t="s">
        <v>245</v>
      </c>
      <c r="B52" s="780">
        <v>10</v>
      </c>
      <c r="C52" s="779"/>
      <c r="D52" s="223">
        <v>46433</v>
      </c>
      <c r="E52" s="224">
        <v>46929</v>
      </c>
      <c r="F52" s="225">
        <v>93362</v>
      </c>
      <c r="G52" s="224">
        <v>30410</v>
      </c>
      <c r="H52" s="224">
        <v>29829</v>
      </c>
      <c r="I52" s="224">
        <v>60239</v>
      </c>
      <c r="J52" s="226">
        <v>65.49</v>
      </c>
      <c r="K52" s="227">
        <v>63.56</v>
      </c>
      <c r="L52" s="228">
        <v>64.52</v>
      </c>
      <c r="M52" s="229">
        <v>58255</v>
      </c>
      <c r="N52" s="229">
        <v>1954</v>
      </c>
      <c r="O52" s="212"/>
    </row>
    <row r="53" spans="1:15" s="177" customFormat="1" ht="16.5" customHeight="1">
      <c r="A53" s="211" t="s">
        <v>246</v>
      </c>
      <c r="B53" s="780">
        <v>5</v>
      </c>
      <c r="C53" s="779"/>
      <c r="D53" s="223">
        <v>46270</v>
      </c>
      <c r="E53" s="224">
        <v>46752</v>
      </c>
      <c r="F53" s="225">
        <v>93022</v>
      </c>
      <c r="G53" s="224">
        <v>27557</v>
      </c>
      <c r="H53" s="224">
        <v>26731</v>
      </c>
      <c r="I53" s="224">
        <v>54288</v>
      </c>
      <c r="J53" s="226">
        <v>59.56</v>
      </c>
      <c r="K53" s="227">
        <v>57.18</v>
      </c>
      <c r="L53" s="228">
        <v>58.36</v>
      </c>
      <c r="M53" s="230">
        <v>52193</v>
      </c>
      <c r="N53" s="229">
        <v>2059</v>
      </c>
      <c r="O53" s="212"/>
    </row>
    <row r="54" spans="1:15" s="177" customFormat="1" ht="16.5" customHeight="1" thickBot="1">
      <c r="A54" s="211" t="s">
        <v>247</v>
      </c>
      <c r="B54" s="781">
        <v>7</v>
      </c>
      <c r="C54" s="782"/>
      <c r="D54" s="231">
        <v>47289</v>
      </c>
      <c r="E54" s="232">
        <v>47476</v>
      </c>
      <c r="F54" s="233">
        <v>94765</v>
      </c>
      <c r="G54" s="231">
        <v>28786</v>
      </c>
      <c r="H54" s="232">
        <v>28328</v>
      </c>
      <c r="I54" s="233">
        <v>57114</v>
      </c>
      <c r="J54" s="234">
        <v>60.87</v>
      </c>
      <c r="K54" s="235">
        <v>59.67</v>
      </c>
      <c r="L54" s="236">
        <v>60.27</v>
      </c>
      <c r="M54" s="237">
        <v>55561</v>
      </c>
      <c r="N54" s="237">
        <v>1533</v>
      </c>
      <c r="O54" s="212"/>
    </row>
    <row r="55" spans="1:15" s="240" customFormat="1" ht="6.75" customHeight="1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9"/>
    </row>
    <row r="56" ht="15.75" customHeight="1">
      <c r="A56" s="209" t="s">
        <v>251</v>
      </c>
    </row>
    <row r="57" ht="3" customHeight="1" thickBot="1"/>
    <row r="58" spans="1:14" s="177" customFormat="1" ht="16.5" customHeight="1">
      <c r="A58" s="765" t="s">
        <v>252</v>
      </c>
      <c r="B58" s="767" t="s">
        <v>211</v>
      </c>
      <c r="C58" s="175" t="s">
        <v>212</v>
      </c>
      <c r="D58" s="769" t="s">
        <v>228</v>
      </c>
      <c r="E58" s="770"/>
      <c r="F58" s="771"/>
      <c r="G58" s="769" t="s">
        <v>242</v>
      </c>
      <c r="H58" s="770"/>
      <c r="I58" s="771"/>
      <c r="J58" s="769" t="s">
        <v>253</v>
      </c>
      <c r="K58" s="770"/>
      <c r="L58" s="771"/>
      <c r="M58" s="176" t="s">
        <v>216</v>
      </c>
      <c r="N58" s="176" t="s">
        <v>217</v>
      </c>
    </row>
    <row r="59" spans="1:14" s="177" customFormat="1" ht="16.5" customHeight="1">
      <c r="A59" s="766"/>
      <c r="B59" s="768"/>
      <c r="C59" s="178" t="s">
        <v>218</v>
      </c>
      <c r="D59" s="179" t="s">
        <v>219</v>
      </c>
      <c r="E59" s="179" t="s">
        <v>220</v>
      </c>
      <c r="F59" s="179" t="s">
        <v>110</v>
      </c>
      <c r="G59" s="179" t="s">
        <v>219</v>
      </c>
      <c r="H59" s="179" t="s">
        <v>220</v>
      </c>
      <c r="I59" s="179" t="s">
        <v>110</v>
      </c>
      <c r="J59" s="179" t="s">
        <v>219</v>
      </c>
      <c r="K59" s="179" t="s">
        <v>220</v>
      </c>
      <c r="L59" s="179" t="s">
        <v>110</v>
      </c>
      <c r="M59" s="180" t="s">
        <v>221</v>
      </c>
      <c r="N59" s="180" t="s">
        <v>221</v>
      </c>
    </row>
    <row r="60" spans="1:14" s="177" customFormat="1" ht="16.5" customHeight="1">
      <c r="A60" s="211" t="s">
        <v>254</v>
      </c>
      <c r="B60" s="191">
        <v>2</v>
      </c>
      <c r="C60" s="191">
        <v>5</v>
      </c>
      <c r="D60" s="223">
        <v>45952</v>
      </c>
      <c r="E60" s="224">
        <v>46756</v>
      </c>
      <c r="F60" s="225">
        <v>92708</v>
      </c>
      <c r="G60" s="224">
        <v>29997</v>
      </c>
      <c r="H60" s="224">
        <v>30665</v>
      </c>
      <c r="I60" s="224">
        <v>60662</v>
      </c>
      <c r="J60" s="241">
        <v>65.28</v>
      </c>
      <c r="K60" s="242">
        <v>65.59</v>
      </c>
      <c r="L60" s="243">
        <v>65.43</v>
      </c>
      <c r="M60" s="229">
        <v>59346</v>
      </c>
      <c r="N60" s="229">
        <v>1316</v>
      </c>
    </row>
    <row r="61" spans="1:14" s="177" customFormat="1" ht="16.5" customHeight="1">
      <c r="A61" s="211" t="s">
        <v>255</v>
      </c>
      <c r="B61" s="191" t="s">
        <v>256</v>
      </c>
      <c r="C61" s="191">
        <v>4</v>
      </c>
      <c r="D61" s="223">
        <v>46415</v>
      </c>
      <c r="E61" s="224">
        <v>47147</v>
      </c>
      <c r="F61" s="225">
        <v>93562</v>
      </c>
      <c r="G61" s="224">
        <v>19312</v>
      </c>
      <c r="H61" s="224">
        <v>18344</v>
      </c>
      <c r="I61" s="224">
        <v>37656</v>
      </c>
      <c r="J61" s="241">
        <v>41.61</v>
      </c>
      <c r="K61" s="242">
        <v>38.91</v>
      </c>
      <c r="L61" s="243">
        <v>40.25</v>
      </c>
      <c r="M61" s="229">
        <v>37037</v>
      </c>
      <c r="N61" s="229">
        <v>619</v>
      </c>
    </row>
    <row r="62" spans="1:14" s="177" customFormat="1" ht="16.5" customHeight="1">
      <c r="A62" s="211" t="s">
        <v>257</v>
      </c>
      <c r="B62" s="191">
        <v>2</v>
      </c>
      <c r="C62" s="191">
        <v>6</v>
      </c>
      <c r="D62" s="223">
        <v>46354</v>
      </c>
      <c r="E62" s="224">
        <v>47178</v>
      </c>
      <c r="F62" s="225">
        <v>93532</v>
      </c>
      <c r="G62" s="224">
        <v>28988</v>
      </c>
      <c r="H62" s="224">
        <v>28736</v>
      </c>
      <c r="I62" s="224">
        <v>57724</v>
      </c>
      <c r="J62" s="241">
        <v>62.54</v>
      </c>
      <c r="K62" s="242">
        <v>60.91</v>
      </c>
      <c r="L62" s="243">
        <v>61.72</v>
      </c>
      <c r="M62" s="229">
        <v>56243</v>
      </c>
      <c r="N62" s="229">
        <v>1481</v>
      </c>
    </row>
    <row r="63" spans="1:14" s="177" customFormat="1" ht="16.5" customHeight="1">
      <c r="A63" s="211" t="s">
        <v>258</v>
      </c>
      <c r="B63" s="191">
        <v>2</v>
      </c>
      <c r="C63" s="191">
        <v>6</v>
      </c>
      <c r="D63" s="223">
        <v>46408</v>
      </c>
      <c r="E63" s="224">
        <v>46802</v>
      </c>
      <c r="F63" s="225">
        <v>93210</v>
      </c>
      <c r="G63" s="224">
        <v>26786</v>
      </c>
      <c r="H63" s="224">
        <v>25838</v>
      </c>
      <c r="I63" s="224">
        <v>52624</v>
      </c>
      <c r="J63" s="241">
        <v>57.72</v>
      </c>
      <c r="K63" s="242">
        <v>55.21</v>
      </c>
      <c r="L63" s="243">
        <v>56.46</v>
      </c>
      <c r="M63" s="229">
        <v>51600</v>
      </c>
      <c r="N63" s="229">
        <v>1024</v>
      </c>
    </row>
    <row r="64" spans="1:14" s="177" customFormat="1" ht="16.5" customHeight="1" thickBot="1">
      <c r="A64" s="211" t="s">
        <v>259</v>
      </c>
      <c r="B64" s="191">
        <v>2</v>
      </c>
      <c r="C64" s="191">
        <v>5</v>
      </c>
      <c r="D64" s="223">
        <v>47300</v>
      </c>
      <c r="E64" s="224">
        <v>47592</v>
      </c>
      <c r="F64" s="225">
        <v>94892</v>
      </c>
      <c r="G64" s="224">
        <v>29395</v>
      </c>
      <c r="H64" s="224">
        <v>28547</v>
      </c>
      <c r="I64" s="224">
        <v>57942</v>
      </c>
      <c r="J64" s="241">
        <v>62.15</v>
      </c>
      <c r="K64" s="242">
        <v>59.98</v>
      </c>
      <c r="L64" s="243">
        <v>61.06</v>
      </c>
      <c r="M64" s="229">
        <v>56557</v>
      </c>
      <c r="N64" s="229">
        <v>1385</v>
      </c>
    </row>
    <row r="65" spans="1:14" ht="3.75" customHeight="1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</row>
    <row r="66" spans="1:15" ht="10.5">
      <c r="A66" s="244" t="s">
        <v>260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</row>
    <row r="67" spans="1:15" ht="10.5">
      <c r="A67" s="24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</row>
    <row r="68" ht="13.5" customHeight="1">
      <c r="A68" s="244" t="s">
        <v>261</v>
      </c>
    </row>
    <row r="69" ht="13.5" customHeight="1">
      <c r="A69" s="244"/>
    </row>
    <row r="70" ht="18.75" customHeight="1">
      <c r="B70" s="245"/>
    </row>
    <row r="71" spans="1:12" ht="21.75" customHeight="1" thickBot="1">
      <c r="A71" s="165" t="s">
        <v>262</v>
      </c>
      <c r="B71" s="166"/>
      <c r="C71" s="166"/>
      <c r="D71" s="166"/>
      <c r="E71" s="166"/>
      <c r="J71" s="246"/>
      <c r="L71" s="171" t="s">
        <v>263</v>
      </c>
    </row>
    <row r="72" spans="1:12" s="248" customFormat="1" ht="18.75" customHeight="1">
      <c r="A72" s="247" t="s">
        <v>264</v>
      </c>
      <c r="B72" s="783" t="s">
        <v>265</v>
      </c>
      <c r="C72" s="784"/>
      <c r="D72" s="784"/>
      <c r="E72" s="784"/>
      <c r="F72" s="784"/>
      <c r="G72" s="784"/>
      <c r="H72" s="785"/>
      <c r="I72" s="786" t="s">
        <v>266</v>
      </c>
      <c r="J72" s="787"/>
      <c r="K72" s="788" t="s">
        <v>267</v>
      </c>
      <c r="L72" s="789"/>
    </row>
    <row r="73" spans="1:12" s="248" customFormat="1" ht="19.5" customHeight="1">
      <c r="A73" s="249" t="s">
        <v>268</v>
      </c>
      <c r="B73" s="790" t="s">
        <v>269</v>
      </c>
      <c r="C73" s="791"/>
      <c r="D73" s="791"/>
      <c r="E73" s="791"/>
      <c r="F73" s="791"/>
      <c r="G73" s="791"/>
      <c r="H73" s="792"/>
      <c r="I73" s="793">
        <v>7</v>
      </c>
      <c r="J73" s="794"/>
      <c r="K73" s="795" t="s">
        <v>270</v>
      </c>
      <c r="L73" s="795"/>
    </row>
    <row r="74" spans="1:13" s="248" customFormat="1" ht="19.5" customHeight="1">
      <c r="A74" s="252" t="s">
        <v>271</v>
      </c>
      <c r="B74" s="790" t="s">
        <v>272</v>
      </c>
      <c r="C74" s="791"/>
      <c r="D74" s="791"/>
      <c r="E74" s="791"/>
      <c r="F74" s="791"/>
      <c r="G74" s="791"/>
      <c r="H74" s="792"/>
      <c r="I74" s="793">
        <v>33</v>
      </c>
      <c r="J74" s="794"/>
      <c r="K74" s="795" t="s">
        <v>270</v>
      </c>
      <c r="L74" s="795"/>
      <c r="M74" s="253"/>
    </row>
    <row r="75" spans="1:12" s="248" customFormat="1" ht="19.5" customHeight="1">
      <c r="A75" s="252" t="s">
        <v>273</v>
      </c>
      <c r="B75" s="790" t="s">
        <v>274</v>
      </c>
      <c r="C75" s="791"/>
      <c r="D75" s="791"/>
      <c r="E75" s="791"/>
      <c r="F75" s="791"/>
      <c r="G75" s="791"/>
      <c r="H75" s="792"/>
      <c r="I75" s="793">
        <v>7</v>
      </c>
      <c r="J75" s="794"/>
      <c r="K75" s="795" t="s">
        <v>275</v>
      </c>
      <c r="L75" s="795"/>
    </row>
    <row r="76" spans="1:12" s="248" customFormat="1" ht="19.5" customHeight="1">
      <c r="A76" s="252" t="s">
        <v>276</v>
      </c>
      <c r="B76" s="790" t="s">
        <v>277</v>
      </c>
      <c r="C76" s="791"/>
      <c r="D76" s="791"/>
      <c r="E76" s="791"/>
      <c r="F76" s="791"/>
      <c r="G76" s="791"/>
      <c r="H76" s="792"/>
      <c r="I76" s="793">
        <v>12</v>
      </c>
      <c r="J76" s="794"/>
      <c r="K76" s="795" t="s">
        <v>279</v>
      </c>
      <c r="L76" s="795"/>
    </row>
    <row r="77" spans="1:12" s="248" customFormat="1" ht="19.5" customHeight="1">
      <c r="A77" s="249" t="s">
        <v>280</v>
      </c>
      <c r="B77" s="790" t="s">
        <v>281</v>
      </c>
      <c r="C77" s="791"/>
      <c r="D77" s="791"/>
      <c r="E77" s="791"/>
      <c r="F77" s="791"/>
      <c r="G77" s="791"/>
      <c r="H77" s="792"/>
      <c r="I77" s="793">
        <v>12</v>
      </c>
      <c r="J77" s="794"/>
      <c r="K77" s="795" t="s">
        <v>270</v>
      </c>
      <c r="L77" s="795"/>
    </row>
    <row r="78" spans="1:12" s="248" customFormat="1" ht="19.5" customHeight="1">
      <c r="A78" s="254" t="s">
        <v>282</v>
      </c>
      <c r="B78" s="790" t="s">
        <v>283</v>
      </c>
      <c r="C78" s="791"/>
      <c r="D78" s="791"/>
      <c r="E78" s="791"/>
      <c r="F78" s="791"/>
      <c r="G78" s="791"/>
      <c r="H78" s="792"/>
      <c r="I78" s="793">
        <v>2</v>
      </c>
      <c r="J78" s="794"/>
      <c r="K78" s="793" t="s">
        <v>275</v>
      </c>
      <c r="L78" s="795"/>
    </row>
    <row r="79" spans="1:12" s="248" customFormat="1" ht="19.5" customHeight="1">
      <c r="A79" s="254" t="s">
        <v>284</v>
      </c>
      <c r="B79" s="790" t="s">
        <v>285</v>
      </c>
      <c r="C79" s="791"/>
      <c r="D79" s="791"/>
      <c r="E79" s="791"/>
      <c r="F79" s="791"/>
      <c r="G79" s="791"/>
      <c r="H79" s="792"/>
      <c r="I79" s="793" t="s">
        <v>286</v>
      </c>
      <c r="J79" s="794"/>
      <c r="K79" s="793" t="s">
        <v>287</v>
      </c>
      <c r="L79" s="795"/>
    </row>
    <row r="80" spans="1:12" s="248" customFormat="1" ht="19.5" customHeight="1">
      <c r="A80" s="254" t="s">
        <v>288</v>
      </c>
      <c r="B80" s="790" t="s">
        <v>289</v>
      </c>
      <c r="C80" s="791"/>
      <c r="D80" s="791"/>
      <c r="E80" s="791"/>
      <c r="F80" s="791"/>
      <c r="G80" s="791"/>
      <c r="H80" s="792"/>
      <c r="I80" s="793">
        <v>12</v>
      </c>
      <c r="J80" s="794"/>
      <c r="K80" s="793" t="s">
        <v>275</v>
      </c>
      <c r="L80" s="795"/>
    </row>
    <row r="81" spans="1:12" s="248" customFormat="1" ht="19.5" customHeight="1">
      <c r="A81" s="254" t="s">
        <v>290</v>
      </c>
      <c r="B81" s="790" t="s">
        <v>291</v>
      </c>
      <c r="C81" s="791"/>
      <c r="D81" s="791"/>
      <c r="E81" s="791"/>
      <c r="F81" s="791"/>
      <c r="G81" s="791"/>
      <c r="H81" s="792"/>
      <c r="I81" s="793">
        <v>9</v>
      </c>
      <c r="J81" s="794"/>
      <c r="K81" s="793" t="s">
        <v>275</v>
      </c>
      <c r="L81" s="795"/>
    </row>
    <row r="82" spans="1:12" s="248" customFormat="1" ht="19.5" customHeight="1">
      <c r="A82" s="254" t="s">
        <v>292</v>
      </c>
      <c r="B82" s="790" t="s">
        <v>293</v>
      </c>
      <c r="C82" s="791"/>
      <c r="D82" s="791"/>
      <c r="E82" s="791"/>
      <c r="F82" s="791"/>
      <c r="G82" s="791"/>
      <c r="H82" s="792"/>
      <c r="I82" s="793">
        <v>7</v>
      </c>
      <c r="J82" s="794"/>
      <c r="K82" s="793" t="s">
        <v>275</v>
      </c>
      <c r="L82" s="795"/>
    </row>
    <row r="83" spans="1:12" s="248" customFormat="1" ht="19.5" customHeight="1">
      <c r="A83" s="249" t="s">
        <v>294</v>
      </c>
      <c r="B83" s="790" t="s">
        <v>295</v>
      </c>
      <c r="C83" s="791"/>
      <c r="D83" s="791"/>
      <c r="E83" s="791"/>
      <c r="F83" s="791"/>
      <c r="G83" s="791"/>
      <c r="H83" s="792"/>
      <c r="I83" s="793">
        <v>1</v>
      </c>
      <c r="J83" s="794"/>
      <c r="K83" s="795" t="s">
        <v>278</v>
      </c>
      <c r="L83" s="795"/>
    </row>
    <row r="84" spans="1:12" s="248" customFormat="1" ht="19.5" customHeight="1">
      <c r="A84" s="252" t="s">
        <v>296</v>
      </c>
      <c r="B84" s="790" t="s">
        <v>297</v>
      </c>
      <c r="C84" s="791"/>
      <c r="D84" s="791"/>
      <c r="E84" s="791"/>
      <c r="F84" s="791"/>
      <c r="G84" s="791"/>
      <c r="H84" s="792"/>
      <c r="I84" s="793">
        <v>21</v>
      </c>
      <c r="J84" s="794"/>
      <c r="K84" s="793" t="s">
        <v>279</v>
      </c>
      <c r="L84" s="795"/>
    </row>
    <row r="85" spans="1:12" s="248" customFormat="1" ht="19.5" customHeight="1">
      <c r="A85" s="252" t="s">
        <v>298</v>
      </c>
      <c r="B85" s="790" t="s">
        <v>299</v>
      </c>
      <c r="C85" s="791"/>
      <c r="D85" s="791"/>
      <c r="E85" s="791"/>
      <c r="F85" s="791"/>
      <c r="G85" s="791"/>
      <c r="H85" s="792"/>
      <c r="I85" s="793">
        <v>1</v>
      </c>
      <c r="J85" s="794"/>
      <c r="K85" s="793" t="s">
        <v>278</v>
      </c>
      <c r="L85" s="795"/>
    </row>
    <row r="86" spans="1:13" s="248" customFormat="1" ht="19.5" customHeight="1">
      <c r="A86" s="252" t="s">
        <v>273</v>
      </c>
      <c r="B86" s="790" t="s">
        <v>300</v>
      </c>
      <c r="C86" s="791"/>
      <c r="D86" s="791"/>
      <c r="E86" s="791"/>
      <c r="F86" s="791"/>
      <c r="G86" s="791"/>
      <c r="H86" s="792"/>
      <c r="I86" s="793">
        <v>6</v>
      </c>
      <c r="J86" s="794"/>
      <c r="K86" s="793" t="s">
        <v>270</v>
      </c>
      <c r="L86" s="795"/>
      <c r="M86" s="253"/>
    </row>
    <row r="87" spans="1:12" s="248" customFormat="1" ht="19.5" customHeight="1">
      <c r="A87" s="252" t="s">
        <v>301</v>
      </c>
      <c r="B87" s="790" t="s">
        <v>302</v>
      </c>
      <c r="C87" s="791"/>
      <c r="D87" s="791"/>
      <c r="E87" s="791"/>
      <c r="F87" s="791"/>
      <c r="G87" s="791"/>
      <c r="H87" s="792"/>
      <c r="I87" s="793">
        <v>12</v>
      </c>
      <c r="J87" s="794"/>
      <c r="K87" s="793" t="s">
        <v>270</v>
      </c>
      <c r="L87" s="795"/>
    </row>
    <row r="88" spans="1:12" s="248" customFormat="1" ht="19.5" customHeight="1" thickBot="1">
      <c r="A88" s="255" t="s">
        <v>303</v>
      </c>
      <c r="B88" s="796" t="s">
        <v>304</v>
      </c>
      <c r="C88" s="797"/>
      <c r="D88" s="797"/>
      <c r="E88" s="797"/>
      <c r="F88" s="797"/>
      <c r="G88" s="797"/>
      <c r="H88" s="798"/>
      <c r="I88" s="799" t="s">
        <v>305</v>
      </c>
      <c r="J88" s="800"/>
      <c r="K88" s="801" t="s">
        <v>270</v>
      </c>
      <c r="L88" s="802"/>
    </row>
    <row r="89" spans="1:12" s="248" customFormat="1" ht="19.5" customHeight="1">
      <c r="A89" s="256" t="s">
        <v>306</v>
      </c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57"/>
    </row>
    <row r="90" spans="1:2" s="248" customFormat="1" ht="16.5" customHeight="1">
      <c r="A90" s="258" t="s">
        <v>307</v>
      </c>
      <c r="B90" s="259"/>
    </row>
    <row r="91" spans="1:12" s="248" customFormat="1" ht="19.5" customHeight="1">
      <c r="A91" s="252"/>
      <c r="B91" s="791"/>
      <c r="C91" s="791"/>
      <c r="D91" s="791"/>
      <c r="E91" s="791"/>
      <c r="F91" s="791"/>
      <c r="G91" s="791"/>
      <c r="H91" s="791"/>
      <c r="I91" s="795"/>
      <c r="J91" s="795"/>
      <c r="K91" s="795"/>
      <c r="L91" s="795"/>
    </row>
    <row r="92" s="248" customFormat="1" ht="19.5" customHeight="1">
      <c r="A92" s="258"/>
    </row>
    <row r="93" spans="1:12" s="248" customFormat="1" ht="1.5" customHeight="1">
      <c r="A93" s="252"/>
      <c r="B93" s="250"/>
      <c r="C93" s="250"/>
      <c r="D93" s="250"/>
      <c r="E93" s="250"/>
      <c r="F93" s="250"/>
      <c r="G93" s="250"/>
      <c r="H93" s="250"/>
      <c r="I93" s="251"/>
      <c r="J93" s="251"/>
      <c r="K93" s="251"/>
      <c r="L93" s="251"/>
    </row>
    <row r="94" spans="1:2" s="248" customFormat="1" ht="16.5" customHeight="1">
      <c r="A94" s="258"/>
      <c r="B94" s="259"/>
    </row>
    <row r="95" spans="1:12" s="248" customFormat="1" ht="16.5" customHeight="1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</row>
    <row r="96" ht="12" customHeight="1">
      <c r="B96" s="170"/>
    </row>
  </sheetData>
  <sheetProtection/>
  <mergeCells count="94">
    <mergeCell ref="B91:H91"/>
    <mergeCell ref="I91:J91"/>
    <mergeCell ref="K91:L91"/>
    <mergeCell ref="B87:H87"/>
    <mergeCell ref="I87:J87"/>
    <mergeCell ref="K87:L87"/>
    <mergeCell ref="B88:H88"/>
    <mergeCell ref="I88:J88"/>
    <mergeCell ref="K88:L88"/>
    <mergeCell ref="B85:H85"/>
    <mergeCell ref="I85:J85"/>
    <mergeCell ref="K85:L85"/>
    <mergeCell ref="B86:H86"/>
    <mergeCell ref="I86:J86"/>
    <mergeCell ref="K86:L86"/>
    <mergeCell ref="B83:H83"/>
    <mergeCell ref="I83:J83"/>
    <mergeCell ref="K83:L83"/>
    <mergeCell ref="B84:H84"/>
    <mergeCell ref="I84:J84"/>
    <mergeCell ref="K84:L84"/>
    <mergeCell ref="B81:H81"/>
    <mergeCell ref="I81:J81"/>
    <mergeCell ref="K81:L81"/>
    <mergeCell ref="B82:H82"/>
    <mergeCell ref="I82:J82"/>
    <mergeCell ref="K82:L82"/>
    <mergeCell ref="B79:H79"/>
    <mergeCell ref="I79:J79"/>
    <mergeCell ref="K79:L79"/>
    <mergeCell ref="B80:H80"/>
    <mergeCell ref="I80:J80"/>
    <mergeCell ref="K80:L80"/>
    <mergeCell ref="B77:H77"/>
    <mergeCell ref="I77:J77"/>
    <mergeCell ref="K77:L77"/>
    <mergeCell ref="B78:H78"/>
    <mergeCell ref="I78:J78"/>
    <mergeCell ref="K78:L78"/>
    <mergeCell ref="B75:H75"/>
    <mergeCell ref="I75:J75"/>
    <mergeCell ref="K75:L75"/>
    <mergeCell ref="B76:H76"/>
    <mergeCell ref="I76:J76"/>
    <mergeCell ref="K76:L76"/>
    <mergeCell ref="B73:H73"/>
    <mergeCell ref="I73:J73"/>
    <mergeCell ref="K73:L73"/>
    <mergeCell ref="B74:H74"/>
    <mergeCell ref="I74:J74"/>
    <mergeCell ref="K74:L74"/>
    <mergeCell ref="D58:F58"/>
    <mergeCell ref="G58:I58"/>
    <mergeCell ref="J58:L58"/>
    <mergeCell ref="B72:H72"/>
    <mergeCell ref="I72:J72"/>
    <mergeCell ref="K72:L72"/>
    <mergeCell ref="B50:C50"/>
    <mergeCell ref="B51:C51"/>
    <mergeCell ref="B52:C52"/>
    <mergeCell ref="B53:C53"/>
    <mergeCell ref="B54:C54"/>
    <mergeCell ref="A58:A59"/>
    <mergeCell ref="B58:B59"/>
    <mergeCell ref="A37:A38"/>
    <mergeCell ref="B37:B38"/>
    <mergeCell ref="D37:F37"/>
    <mergeCell ref="G37:I37"/>
    <mergeCell ref="J37:L37"/>
    <mergeCell ref="A48:A49"/>
    <mergeCell ref="B48:C49"/>
    <mergeCell ref="D48:F48"/>
    <mergeCell ref="G48:I48"/>
    <mergeCell ref="J48:L48"/>
    <mergeCell ref="A21:A22"/>
    <mergeCell ref="B21:B22"/>
    <mergeCell ref="D21:F21"/>
    <mergeCell ref="G21:I21"/>
    <mergeCell ref="J21:L21"/>
    <mergeCell ref="A29:A30"/>
    <mergeCell ref="B29:B30"/>
    <mergeCell ref="D29:F29"/>
    <mergeCell ref="G29:I29"/>
    <mergeCell ref="J29:L29"/>
    <mergeCell ref="A5:A6"/>
    <mergeCell ref="B5:B6"/>
    <mergeCell ref="D5:F5"/>
    <mergeCell ref="G5:I5"/>
    <mergeCell ref="J5:L5"/>
    <mergeCell ref="A13:A14"/>
    <mergeCell ref="B13:B14"/>
    <mergeCell ref="D13:F13"/>
    <mergeCell ref="G13:I13"/>
    <mergeCell ref="J13:L13"/>
  </mergeCells>
  <printOptions/>
  <pageMargins left="0.7874015748031497" right="0.3937007874015748" top="0.7874015748031497" bottom="0.15748031496062992" header="0" footer="0"/>
  <pageSetup firstPageNumber="235" useFirstPageNumber="1" horizontalDpi="600" verticalDpi="600" orientation="portrait" paperSize="9" scale="95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SheetLayoutView="100" zoomScalePageLayoutView="0" workbookViewId="0" topLeftCell="A25">
      <selection activeCell="C25" sqref="C25"/>
    </sheetView>
  </sheetViews>
  <sheetFormatPr defaultColWidth="11.875" defaultRowHeight="10.5" customHeight="1"/>
  <cols>
    <col min="1" max="1" width="6.625" style="261" customWidth="1"/>
    <col min="2" max="2" width="61.625" style="261" customWidth="1"/>
    <col min="3" max="5" width="10.00390625" style="262" customWidth="1"/>
    <col min="6" max="6" width="21.625" style="261" customWidth="1"/>
    <col min="7" max="7" width="13.50390625" style="261" customWidth="1"/>
    <col min="8" max="8" width="8.125" style="261" customWidth="1"/>
    <col min="9" max="9" width="8.625" style="261" customWidth="1"/>
    <col min="10" max="10" width="8.875" style="261" customWidth="1"/>
    <col min="11" max="11" width="5.00390625" style="261" customWidth="1"/>
    <col min="12" max="12" width="10.875" style="261" customWidth="1"/>
    <col min="13" max="16384" width="11.875" style="261" customWidth="1"/>
  </cols>
  <sheetData>
    <row r="1" spans="1:14" ht="19.5" customHeight="1">
      <c r="A1" s="260" t="s">
        <v>308</v>
      </c>
      <c r="G1" s="263"/>
      <c r="H1" s="264"/>
      <c r="I1" s="264"/>
      <c r="J1" s="264"/>
      <c r="L1" s="265"/>
      <c r="M1" s="265"/>
      <c r="N1" s="265"/>
    </row>
    <row r="2" spans="1:12" ht="18.75" customHeight="1" thickBot="1">
      <c r="A2" s="266"/>
      <c r="B2" s="267"/>
      <c r="C2" s="268"/>
      <c r="D2" s="268"/>
      <c r="E2" s="803" t="s">
        <v>309</v>
      </c>
      <c r="F2" s="803"/>
      <c r="G2" s="264"/>
      <c r="H2" s="264"/>
      <c r="I2" s="269"/>
      <c r="J2" s="264"/>
      <c r="L2" s="270"/>
    </row>
    <row r="3" spans="1:6" s="275" customFormat="1" ht="18" customHeight="1">
      <c r="A3" s="271" t="s">
        <v>310</v>
      </c>
      <c r="B3" s="272" t="s">
        <v>311</v>
      </c>
      <c r="C3" s="273" t="s">
        <v>219</v>
      </c>
      <c r="D3" s="273" t="s">
        <v>220</v>
      </c>
      <c r="E3" s="273" t="s">
        <v>110</v>
      </c>
      <c r="F3" s="274" t="s">
        <v>312</v>
      </c>
    </row>
    <row r="4" spans="1:6" s="275" customFormat="1" ht="18" customHeight="1">
      <c r="A4" s="276">
        <v>1</v>
      </c>
      <c r="B4" s="277" t="s">
        <v>313</v>
      </c>
      <c r="C4" s="278">
        <v>999</v>
      </c>
      <c r="D4" s="278">
        <v>978</v>
      </c>
      <c r="E4" s="278">
        <v>1977</v>
      </c>
      <c r="F4" s="279" t="s">
        <v>314</v>
      </c>
    </row>
    <row r="5" spans="1:6" s="275" customFormat="1" ht="30" customHeight="1">
      <c r="A5" s="280">
        <v>2</v>
      </c>
      <c r="B5" s="281" t="s">
        <v>315</v>
      </c>
      <c r="C5" s="278">
        <v>1507</v>
      </c>
      <c r="D5" s="278">
        <v>1625</v>
      </c>
      <c r="E5" s="278">
        <v>3132</v>
      </c>
      <c r="F5" s="279" t="s">
        <v>316</v>
      </c>
    </row>
    <row r="6" spans="1:6" s="275" customFormat="1" ht="18" customHeight="1">
      <c r="A6" s="276">
        <v>3</v>
      </c>
      <c r="B6" s="277" t="s">
        <v>317</v>
      </c>
      <c r="C6" s="278">
        <v>801</v>
      </c>
      <c r="D6" s="278">
        <v>864</v>
      </c>
      <c r="E6" s="278">
        <v>1665</v>
      </c>
      <c r="F6" s="279" t="s">
        <v>318</v>
      </c>
    </row>
    <row r="7" spans="1:6" s="275" customFormat="1" ht="18" customHeight="1">
      <c r="A7" s="280">
        <v>4</v>
      </c>
      <c r="B7" s="282" t="s">
        <v>319</v>
      </c>
      <c r="C7" s="278">
        <v>1589</v>
      </c>
      <c r="D7" s="278">
        <v>1587</v>
      </c>
      <c r="E7" s="278">
        <v>3176</v>
      </c>
      <c r="F7" s="279" t="s">
        <v>320</v>
      </c>
    </row>
    <row r="8" spans="1:6" s="275" customFormat="1" ht="30" customHeight="1">
      <c r="A8" s="276">
        <v>5</v>
      </c>
      <c r="B8" s="283" t="s">
        <v>321</v>
      </c>
      <c r="C8" s="278">
        <v>1444</v>
      </c>
      <c r="D8" s="278">
        <v>1469</v>
      </c>
      <c r="E8" s="278">
        <v>2913</v>
      </c>
      <c r="F8" s="279" t="s">
        <v>322</v>
      </c>
    </row>
    <row r="9" spans="1:6" s="275" customFormat="1" ht="18" customHeight="1">
      <c r="A9" s="280">
        <v>6</v>
      </c>
      <c r="B9" s="282" t="s">
        <v>323</v>
      </c>
      <c r="C9" s="278">
        <v>2170</v>
      </c>
      <c r="D9" s="278">
        <v>2067</v>
      </c>
      <c r="E9" s="278">
        <v>4237</v>
      </c>
      <c r="F9" s="279" t="s">
        <v>324</v>
      </c>
    </row>
    <row r="10" spans="1:6" s="275" customFormat="1" ht="18" customHeight="1">
      <c r="A10" s="276">
        <v>7</v>
      </c>
      <c r="B10" s="277" t="s">
        <v>325</v>
      </c>
      <c r="C10" s="278">
        <v>3230</v>
      </c>
      <c r="D10" s="278">
        <v>3143</v>
      </c>
      <c r="E10" s="278">
        <v>6373</v>
      </c>
      <c r="F10" s="279" t="s">
        <v>326</v>
      </c>
    </row>
    <row r="11" spans="1:6" s="275" customFormat="1" ht="30" customHeight="1">
      <c r="A11" s="280">
        <v>8</v>
      </c>
      <c r="B11" s="281" t="s">
        <v>327</v>
      </c>
      <c r="C11" s="278">
        <v>2864</v>
      </c>
      <c r="D11" s="278">
        <v>2856</v>
      </c>
      <c r="E11" s="278">
        <v>5720</v>
      </c>
      <c r="F11" s="279" t="s">
        <v>328</v>
      </c>
    </row>
    <row r="12" spans="1:6" s="275" customFormat="1" ht="18" customHeight="1">
      <c r="A12" s="276">
        <v>9</v>
      </c>
      <c r="B12" s="277" t="s">
        <v>329</v>
      </c>
      <c r="C12" s="278">
        <v>931</v>
      </c>
      <c r="D12" s="278">
        <v>943</v>
      </c>
      <c r="E12" s="278">
        <v>1874</v>
      </c>
      <c r="F12" s="279" t="s">
        <v>330</v>
      </c>
    </row>
    <row r="13" spans="1:6" s="275" customFormat="1" ht="18" customHeight="1">
      <c r="A13" s="280">
        <v>10</v>
      </c>
      <c r="B13" s="282" t="s">
        <v>331</v>
      </c>
      <c r="C13" s="278">
        <v>2184</v>
      </c>
      <c r="D13" s="278">
        <v>2160</v>
      </c>
      <c r="E13" s="278">
        <v>4344</v>
      </c>
      <c r="F13" s="279" t="s">
        <v>332</v>
      </c>
    </row>
    <row r="14" spans="1:6" s="275" customFormat="1" ht="18" customHeight="1">
      <c r="A14" s="276">
        <v>11</v>
      </c>
      <c r="B14" s="277" t="s">
        <v>333</v>
      </c>
      <c r="C14" s="278">
        <v>2383</v>
      </c>
      <c r="D14" s="278">
        <v>2423</v>
      </c>
      <c r="E14" s="278">
        <v>4806</v>
      </c>
      <c r="F14" s="279" t="s">
        <v>334</v>
      </c>
    </row>
    <row r="15" spans="1:6" s="275" customFormat="1" ht="30" customHeight="1">
      <c r="A15" s="280">
        <v>12</v>
      </c>
      <c r="B15" s="281" t="s">
        <v>335</v>
      </c>
      <c r="C15" s="278">
        <v>1148</v>
      </c>
      <c r="D15" s="278">
        <v>1183</v>
      </c>
      <c r="E15" s="278">
        <v>2331</v>
      </c>
      <c r="F15" s="279" t="s">
        <v>336</v>
      </c>
    </row>
    <row r="16" spans="1:6" s="275" customFormat="1" ht="18" customHeight="1">
      <c r="A16" s="276">
        <v>13</v>
      </c>
      <c r="B16" s="277" t="s">
        <v>337</v>
      </c>
      <c r="C16" s="278">
        <v>483</v>
      </c>
      <c r="D16" s="278">
        <v>472</v>
      </c>
      <c r="E16" s="278">
        <v>955</v>
      </c>
      <c r="F16" s="279" t="s">
        <v>338</v>
      </c>
    </row>
    <row r="17" spans="1:6" s="275" customFormat="1" ht="18" customHeight="1">
      <c r="A17" s="280">
        <v>14</v>
      </c>
      <c r="B17" s="282" t="s">
        <v>339</v>
      </c>
      <c r="C17" s="278">
        <v>192</v>
      </c>
      <c r="D17" s="278">
        <v>192</v>
      </c>
      <c r="E17" s="278">
        <v>384</v>
      </c>
      <c r="F17" s="279" t="s">
        <v>340</v>
      </c>
    </row>
    <row r="18" spans="1:6" s="275" customFormat="1" ht="18" customHeight="1">
      <c r="A18" s="276">
        <v>15</v>
      </c>
      <c r="B18" s="277" t="s">
        <v>341</v>
      </c>
      <c r="C18" s="278">
        <v>1459</v>
      </c>
      <c r="D18" s="278">
        <v>1423</v>
      </c>
      <c r="E18" s="278">
        <v>2882</v>
      </c>
      <c r="F18" s="279" t="s">
        <v>342</v>
      </c>
    </row>
    <row r="19" spans="1:6" s="275" customFormat="1" ht="18" customHeight="1">
      <c r="A19" s="280">
        <v>16</v>
      </c>
      <c r="B19" s="282" t="s">
        <v>343</v>
      </c>
      <c r="C19" s="278">
        <v>3052</v>
      </c>
      <c r="D19" s="278">
        <v>3093</v>
      </c>
      <c r="E19" s="278">
        <v>6145</v>
      </c>
      <c r="F19" s="279" t="s">
        <v>344</v>
      </c>
    </row>
    <row r="20" spans="1:6" s="275" customFormat="1" ht="18" customHeight="1">
      <c r="A20" s="276">
        <v>17</v>
      </c>
      <c r="B20" s="277" t="s">
        <v>345</v>
      </c>
      <c r="C20" s="278">
        <v>1478</v>
      </c>
      <c r="D20" s="278">
        <v>1508</v>
      </c>
      <c r="E20" s="278">
        <v>2986</v>
      </c>
      <c r="F20" s="279" t="s">
        <v>346</v>
      </c>
    </row>
    <row r="21" spans="1:6" s="275" customFormat="1" ht="18" customHeight="1">
      <c r="A21" s="280">
        <v>18</v>
      </c>
      <c r="B21" s="282" t="s">
        <v>347</v>
      </c>
      <c r="C21" s="278">
        <v>1233</v>
      </c>
      <c r="D21" s="278">
        <v>1258</v>
      </c>
      <c r="E21" s="278">
        <v>2491</v>
      </c>
      <c r="F21" s="279" t="s">
        <v>348</v>
      </c>
    </row>
    <row r="22" spans="1:6" s="275" customFormat="1" ht="18" customHeight="1">
      <c r="A22" s="276">
        <v>19</v>
      </c>
      <c r="B22" s="277" t="s">
        <v>349</v>
      </c>
      <c r="C22" s="278">
        <v>1641</v>
      </c>
      <c r="D22" s="278">
        <v>1670</v>
      </c>
      <c r="E22" s="278">
        <v>3311</v>
      </c>
      <c r="F22" s="279" t="s">
        <v>350</v>
      </c>
    </row>
    <row r="23" spans="1:6" s="275" customFormat="1" ht="18" customHeight="1">
      <c r="A23" s="280">
        <v>20</v>
      </c>
      <c r="B23" s="282" t="s">
        <v>351</v>
      </c>
      <c r="C23" s="278">
        <v>661</v>
      </c>
      <c r="D23" s="278">
        <v>647</v>
      </c>
      <c r="E23" s="278">
        <v>1308</v>
      </c>
      <c r="F23" s="279" t="s">
        <v>352</v>
      </c>
    </row>
    <row r="24" spans="1:6" s="275" customFormat="1" ht="18" customHeight="1">
      <c r="A24" s="276">
        <v>21</v>
      </c>
      <c r="B24" s="277" t="s">
        <v>353</v>
      </c>
      <c r="C24" s="278">
        <v>51</v>
      </c>
      <c r="D24" s="278">
        <v>49</v>
      </c>
      <c r="E24" s="278">
        <v>100</v>
      </c>
      <c r="F24" s="279" t="s">
        <v>354</v>
      </c>
    </row>
    <row r="25" spans="1:6" s="275" customFormat="1" ht="18" customHeight="1">
      <c r="A25" s="280">
        <v>22</v>
      </c>
      <c r="B25" s="282" t="s">
        <v>355</v>
      </c>
      <c r="C25" s="278">
        <v>240</v>
      </c>
      <c r="D25" s="278">
        <v>238</v>
      </c>
      <c r="E25" s="278">
        <v>478</v>
      </c>
      <c r="F25" s="279" t="s">
        <v>356</v>
      </c>
    </row>
    <row r="26" spans="1:6" s="275" customFormat="1" ht="18" customHeight="1">
      <c r="A26" s="276">
        <v>23</v>
      </c>
      <c r="B26" s="277" t="s">
        <v>357</v>
      </c>
      <c r="C26" s="278">
        <v>2423</v>
      </c>
      <c r="D26" s="278">
        <v>2490</v>
      </c>
      <c r="E26" s="278">
        <v>4913</v>
      </c>
      <c r="F26" s="279" t="s">
        <v>358</v>
      </c>
    </row>
    <row r="27" spans="1:6" s="275" customFormat="1" ht="18" customHeight="1">
      <c r="A27" s="280">
        <v>24</v>
      </c>
      <c r="B27" s="282" t="s">
        <v>359</v>
      </c>
      <c r="C27" s="278">
        <v>656</v>
      </c>
      <c r="D27" s="278">
        <v>685</v>
      </c>
      <c r="E27" s="278">
        <v>1341</v>
      </c>
      <c r="F27" s="279" t="s">
        <v>360</v>
      </c>
    </row>
    <row r="28" spans="1:6" s="275" customFormat="1" ht="18" customHeight="1">
      <c r="A28" s="276">
        <v>25</v>
      </c>
      <c r="B28" s="277" t="s">
        <v>361</v>
      </c>
      <c r="C28" s="278">
        <v>1611</v>
      </c>
      <c r="D28" s="278">
        <v>1536</v>
      </c>
      <c r="E28" s="278">
        <v>3147</v>
      </c>
      <c r="F28" s="279" t="s">
        <v>362</v>
      </c>
    </row>
    <row r="29" spans="1:6" s="275" customFormat="1" ht="18" customHeight="1">
      <c r="A29" s="280">
        <v>26</v>
      </c>
      <c r="B29" s="282" t="s">
        <v>363</v>
      </c>
      <c r="C29" s="278">
        <v>1872</v>
      </c>
      <c r="D29" s="278">
        <v>1857</v>
      </c>
      <c r="E29" s="278">
        <v>3729</v>
      </c>
      <c r="F29" s="279" t="s">
        <v>364</v>
      </c>
    </row>
    <row r="30" spans="1:6" s="275" customFormat="1" ht="18" customHeight="1">
      <c r="A30" s="276">
        <v>27</v>
      </c>
      <c r="B30" s="277" t="s">
        <v>365</v>
      </c>
      <c r="C30" s="278">
        <v>1205</v>
      </c>
      <c r="D30" s="278">
        <v>1199</v>
      </c>
      <c r="E30" s="278">
        <v>2404</v>
      </c>
      <c r="F30" s="279" t="s">
        <v>366</v>
      </c>
    </row>
    <row r="31" spans="1:6" s="275" customFormat="1" ht="18" customHeight="1">
      <c r="A31" s="280">
        <v>28</v>
      </c>
      <c r="B31" s="282" t="s">
        <v>367</v>
      </c>
      <c r="C31" s="278">
        <v>1277</v>
      </c>
      <c r="D31" s="278">
        <v>1362</v>
      </c>
      <c r="E31" s="278">
        <v>2639</v>
      </c>
      <c r="F31" s="279" t="s">
        <v>368</v>
      </c>
    </row>
    <row r="32" spans="1:6" s="275" customFormat="1" ht="18" customHeight="1">
      <c r="A32" s="276">
        <v>29</v>
      </c>
      <c r="B32" s="277" t="s">
        <v>369</v>
      </c>
      <c r="C32" s="278">
        <v>1199</v>
      </c>
      <c r="D32" s="278">
        <v>1192</v>
      </c>
      <c r="E32" s="278">
        <v>2391</v>
      </c>
      <c r="F32" s="279" t="s">
        <v>370</v>
      </c>
    </row>
    <row r="33" spans="1:6" s="275" customFormat="1" ht="18" customHeight="1">
      <c r="A33" s="280">
        <v>30</v>
      </c>
      <c r="B33" s="282" t="s">
        <v>371</v>
      </c>
      <c r="C33" s="278">
        <v>844</v>
      </c>
      <c r="D33" s="278">
        <v>778</v>
      </c>
      <c r="E33" s="278">
        <v>1622</v>
      </c>
      <c r="F33" s="279" t="s">
        <v>372</v>
      </c>
    </row>
    <row r="34" spans="1:6" s="275" customFormat="1" ht="30" customHeight="1">
      <c r="A34" s="276">
        <v>31</v>
      </c>
      <c r="B34" s="283" t="s">
        <v>373</v>
      </c>
      <c r="C34" s="278">
        <v>1143</v>
      </c>
      <c r="D34" s="278">
        <v>1165</v>
      </c>
      <c r="E34" s="278">
        <v>2308</v>
      </c>
      <c r="F34" s="279" t="s">
        <v>374</v>
      </c>
    </row>
    <row r="35" spans="1:6" s="275" customFormat="1" ht="18" customHeight="1">
      <c r="A35" s="280">
        <v>32</v>
      </c>
      <c r="B35" s="282" t="s">
        <v>375</v>
      </c>
      <c r="C35" s="278">
        <v>654</v>
      </c>
      <c r="D35" s="278">
        <v>670</v>
      </c>
      <c r="E35" s="278">
        <v>1324</v>
      </c>
      <c r="F35" s="279" t="s">
        <v>376</v>
      </c>
    </row>
    <row r="36" spans="1:6" s="275" customFormat="1" ht="18" customHeight="1">
      <c r="A36" s="276">
        <v>33</v>
      </c>
      <c r="B36" s="277" t="s">
        <v>377</v>
      </c>
      <c r="C36" s="278">
        <v>576</v>
      </c>
      <c r="D36" s="278">
        <v>533</v>
      </c>
      <c r="E36" s="278">
        <v>1109</v>
      </c>
      <c r="F36" s="279" t="s">
        <v>378</v>
      </c>
    </row>
    <row r="37" spans="1:6" s="275" customFormat="1" ht="18" customHeight="1">
      <c r="A37" s="280">
        <v>34</v>
      </c>
      <c r="B37" s="282" t="s">
        <v>379</v>
      </c>
      <c r="C37" s="278">
        <v>403</v>
      </c>
      <c r="D37" s="278">
        <v>390</v>
      </c>
      <c r="E37" s="278">
        <v>793</v>
      </c>
      <c r="F37" s="279" t="s">
        <v>380</v>
      </c>
    </row>
    <row r="38" spans="1:6" s="275" customFormat="1" ht="18" customHeight="1">
      <c r="A38" s="276">
        <v>35</v>
      </c>
      <c r="B38" s="277" t="s">
        <v>381</v>
      </c>
      <c r="C38" s="278">
        <v>1422</v>
      </c>
      <c r="D38" s="278">
        <v>1421</v>
      </c>
      <c r="E38" s="278">
        <v>2843</v>
      </c>
      <c r="F38" s="279" t="s">
        <v>382</v>
      </c>
    </row>
    <row r="39" spans="1:6" s="275" customFormat="1" ht="18" customHeight="1">
      <c r="A39" s="280">
        <v>36</v>
      </c>
      <c r="B39" s="282" t="s">
        <v>383</v>
      </c>
      <c r="C39" s="278">
        <v>406</v>
      </c>
      <c r="D39" s="278">
        <v>447</v>
      </c>
      <c r="E39" s="278">
        <v>853</v>
      </c>
      <c r="F39" s="279" t="s">
        <v>384</v>
      </c>
    </row>
    <row r="40" spans="1:6" s="275" customFormat="1" ht="18" customHeight="1" thickBot="1">
      <c r="A40" s="804" t="s">
        <v>385</v>
      </c>
      <c r="B40" s="804"/>
      <c r="C40" s="284">
        <v>47431</v>
      </c>
      <c r="D40" s="284">
        <v>47573</v>
      </c>
      <c r="E40" s="284">
        <v>95004</v>
      </c>
      <c r="F40" s="285"/>
    </row>
    <row r="41" spans="1:6" ht="18.75" customHeight="1">
      <c r="A41" s="286" t="s">
        <v>386</v>
      </c>
      <c r="B41" s="287"/>
      <c r="C41" s="288"/>
      <c r="D41" s="288"/>
      <c r="E41" s="288"/>
      <c r="F41" s="288"/>
    </row>
    <row r="42" spans="1:3" ht="18.75" customHeight="1">
      <c r="A42" s="289" t="s">
        <v>387</v>
      </c>
      <c r="B42" s="290"/>
      <c r="C42" s="291"/>
    </row>
    <row r="43" ht="12" customHeight="1"/>
    <row r="44" ht="12" customHeight="1"/>
    <row r="45" ht="12" customHeight="1"/>
    <row r="46" ht="12" customHeight="1"/>
    <row r="47" ht="12" customHeight="1"/>
  </sheetData>
  <sheetProtection/>
  <mergeCells count="2">
    <mergeCell ref="E2:F2"/>
    <mergeCell ref="A40:B40"/>
  </mergeCells>
  <printOptions horizontalCentered="1"/>
  <pageMargins left="0.7874015748031497" right="0.7874015748031497" top="0.7874015748031497" bottom="0.9055118110236221" header="0" footer="0"/>
  <pageSetup firstPageNumber="236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3"/>
  <sheetViews>
    <sheetView view="pageBreakPreview" zoomScaleSheetLayoutView="100" zoomScalePageLayoutView="0" workbookViewId="0" topLeftCell="A34">
      <selection activeCell="F6" sqref="F6"/>
    </sheetView>
  </sheetViews>
  <sheetFormatPr defaultColWidth="9.375" defaultRowHeight="12"/>
  <cols>
    <col min="1" max="1" width="9.50390625" style="47" customWidth="1"/>
    <col min="2" max="2" width="9.875" style="47" customWidth="1"/>
    <col min="3" max="3" width="10.375" style="47" customWidth="1"/>
    <col min="4" max="4" width="10.50390625" style="47" customWidth="1"/>
    <col min="5" max="5" width="10.125" style="47" customWidth="1"/>
    <col min="6" max="7" width="9.875" style="47" customWidth="1"/>
    <col min="8" max="8" width="9.00390625" style="47" customWidth="1"/>
    <col min="9" max="9" width="9.375" style="47" customWidth="1"/>
    <col min="10" max="10" width="8.625" style="47" customWidth="1"/>
    <col min="11" max="11" width="8.875" style="47" customWidth="1"/>
    <col min="12" max="16384" width="9.375" style="47" customWidth="1"/>
  </cols>
  <sheetData>
    <row r="1" spans="1:4" ht="19.5" customHeight="1">
      <c r="A1" s="46" t="s">
        <v>64</v>
      </c>
      <c r="C1" s="48"/>
      <c r="D1" s="49"/>
    </row>
    <row r="2" spans="1:4" ht="14.25" customHeight="1" thickBot="1">
      <c r="A2" s="50"/>
      <c r="B2" s="50"/>
      <c r="C2" s="48"/>
      <c r="D2" s="49"/>
    </row>
    <row r="3" spans="1:8" ht="20.25" customHeight="1">
      <c r="A3" s="805" t="s">
        <v>65</v>
      </c>
      <c r="B3" s="805"/>
      <c r="C3" s="808" t="s">
        <v>66</v>
      </c>
      <c r="D3" s="809"/>
      <c r="E3" s="808" t="s">
        <v>67</v>
      </c>
      <c r="F3" s="809"/>
      <c r="G3" s="808" t="s">
        <v>68</v>
      </c>
      <c r="H3" s="810"/>
    </row>
    <row r="4" spans="1:8" ht="15" customHeight="1">
      <c r="A4" s="806"/>
      <c r="B4" s="806"/>
      <c r="C4" s="52" t="s">
        <v>69</v>
      </c>
      <c r="D4" s="52" t="s">
        <v>70</v>
      </c>
      <c r="E4" s="52" t="s">
        <v>71</v>
      </c>
      <c r="F4" s="53" t="s">
        <v>72</v>
      </c>
      <c r="G4" s="54" t="s">
        <v>71</v>
      </c>
      <c r="H4" s="52" t="s">
        <v>72</v>
      </c>
    </row>
    <row r="5" spans="1:8" ht="12.75" customHeight="1">
      <c r="A5" s="807"/>
      <c r="B5" s="807"/>
      <c r="C5" s="55" t="s">
        <v>73</v>
      </c>
      <c r="D5" s="56" t="s">
        <v>73</v>
      </c>
      <c r="E5" s="55" t="s">
        <v>74</v>
      </c>
      <c r="F5" s="56" t="s">
        <v>75</v>
      </c>
      <c r="G5" s="55" t="s">
        <v>74</v>
      </c>
      <c r="H5" s="57" t="s">
        <v>75</v>
      </c>
    </row>
    <row r="6" spans="1:8" ht="17.25" customHeight="1">
      <c r="A6" s="58" t="s">
        <v>76</v>
      </c>
      <c r="B6" s="59" t="s">
        <v>77</v>
      </c>
      <c r="C6" s="51">
        <v>24</v>
      </c>
      <c r="D6" s="60">
        <v>24</v>
      </c>
      <c r="E6" s="51">
        <v>4</v>
      </c>
      <c r="F6" s="60">
        <v>23</v>
      </c>
      <c r="G6" s="51">
        <v>1</v>
      </c>
      <c r="H6" s="51">
        <v>1</v>
      </c>
    </row>
    <row r="7" spans="1:8" ht="17.25" customHeight="1">
      <c r="A7" s="58">
        <v>25</v>
      </c>
      <c r="B7" s="59" t="s">
        <v>78</v>
      </c>
      <c r="C7" s="51">
        <v>24</v>
      </c>
      <c r="D7" s="60">
        <v>24</v>
      </c>
      <c r="E7" s="51">
        <v>4</v>
      </c>
      <c r="F7" s="60">
        <v>23</v>
      </c>
      <c r="G7" s="51">
        <v>1</v>
      </c>
      <c r="H7" s="51">
        <v>1</v>
      </c>
    </row>
    <row r="8" spans="1:8" ht="17.25" customHeight="1">
      <c r="A8" s="58">
        <v>26</v>
      </c>
      <c r="B8" s="59" t="s">
        <v>79</v>
      </c>
      <c r="C8" s="51">
        <v>24</v>
      </c>
      <c r="D8" s="60">
        <v>24</v>
      </c>
      <c r="E8" s="51">
        <v>4</v>
      </c>
      <c r="F8" s="60">
        <v>23</v>
      </c>
      <c r="G8" s="51">
        <v>0</v>
      </c>
      <c r="H8" s="51">
        <v>0</v>
      </c>
    </row>
    <row r="9" spans="1:8" ht="17.25" customHeight="1">
      <c r="A9" s="58">
        <v>27</v>
      </c>
      <c r="B9" s="59" t="s">
        <v>80</v>
      </c>
      <c r="C9" s="51">
        <v>24</v>
      </c>
      <c r="D9" s="60">
        <v>24</v>
      </c>
      <c r="E9" s="51">
        <v>4</v>
      </c>
      <c r="F9" s="60">
        <v>24</v>
      </c>
      <c r="G9" s="51">
        <v>1</v>
      </c>
      <c r="H9" s="51">
        <v>1</v>
      </c>
    </row>
    <row r="10" spans="1:8" ht="17.25" customHeight="1" thickBot="1">
      <c r="A10" s="61">
        <v>28</v>
      </c>
      <c r="B10" s="62" t="s">
        <v>81</v>
      </c>
      <c r="C10" s="61">
        <v>24</v>
      </c>
      <c r="D10" s="63">
        <v>24</v>
      </c>
      <c r="E10" s="61">
        <v>4</v>
      </c>
      <c r="F10" s="63">
        <v>23</v>
      </c>
      <c r="G10" s="61">
        <v>0</v>
      </c>
      <c r="H10" s="61">
        <v>0</v>
      </c>
    </row>
    <row r="11" ht="13.5" customHeight="1">
      <c r="A11" s="64" t="s">
        <v>82</v>
      </c>
    </row>
    <row r="12" ht="18" customHeight="1"/>
    <row r="13" spans="1:255" ht="19.5" customHeight="1">
      <c r="A13" s="46" t="s">
        <v>83</v>
      </c>
      <c r="C13" s="65"/>
      <c r="D13" s="65"/>
      <c r="E13" s="65"/>
      <c r="F13" s="65"/>
      <c r="G13" s="65"/>
      <c r="H13" s="65"/>
      <c r="I13" s="65"/>
      <c r="J13" s="65"/>
      <c r="K13" s="65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</row>
    <row r="14" spans="1:8" ht="14.25" customHeight="1" thickBot="1">
      <c r="A14" s="50"/>
      <c r="B14" s="50"/>
      <c r="H14" s="67" t="s">
        <v>84</v>
      </c>
    </row>
    <row r="15" spans="1:10" ht="15" customHeight="1">
      <c r="A15" s="805" t="s">
        <v>85</v>
      </c>
      <c r="B15" s="811"/>
      <c r="C15" s="813" t="s">
        <v>86</v>
      </c>
      <c r="D15" s="814"/>
      <c r="E15" s="813" t="s">
        <v>87</v>
      </c>
      <c r="F15" s="814"/>
      <c r="G15" s="813" t="s">
        <v>88</v>
      </c>
      <c r="H15" s="815"/>
      <c r="I15" s="813" t="s">
        <v>89</v>
      </c>
      <c r="J15" s="815"/>
    </row>
    <row r="16" spans="1:10" ht="15" customHeight="1">
      <c r="A16" s="807"/>
      <c r="B16" s="812"/>
      <c r="C16" s="70" t="s">
        <v>90</v>
      </c>
      <c r="D16" s="70" t="s">
        <v>72</v>
      </c>
      <c r="E16" s="70" t="s">
        <v>90</v>
      </c>
      <c r="F16" s="70" t="s">
        <v>72</v>
      </c>
      <c r="G16" s="70" t="s">
        <v>90</v>
      </c>
      <c r="H16" s="70" t="s">
        <v>72</v>
      </c>
      <c r="I16" s="70" t="s">
        <v>90</v>
      </c>
      <c r="J16" s="70" t="s">
        <v>72</v>
      </c>
    </row>
    <row r="17" spans="1:10" ht="17.25" customHeight="1">
      <c r="A17" s="58" t="s">
        <v>76</v>
      </c>
      <c r="B17" s="71" t="s">
        <v>91</v>
      </c>
      <c r="C17" s="72">
        <v>14</v>
      </c>
      <c r="D17" s="73">
        <v>12</v>
      </c>
      <c r="E17" s="72">
        <v>14</v>
      </c>
      <c r="F17" s="73">
        <v>14</v>
      </c>
      <c r="G17" s="72">
        <v>28</v>
      </c>
      <c r="H17" s="73">
        <v>28</v>
      </c>
      <c r="I17" s="72">
        <v>37</v>
      </c>
      <c r="J17" s="72">
        <v>37</v>
      </c>
    </row>
    <row r="18" spans="1:10" ht="17.25" customHeight="1">
      <c r="A18" s="58">
        <v>25</v>
      </c>
      <c r="B18" s="71" t="s">
        <v>92</v>
      </c>
      <c r="C18" s="72">
        <v>11</v>
      </c>
      <c r="D18" s="73">
        <v>11</v>
      </c>
      <c r="E18" s="72">
        <v>8</v>
      </c>
      <c r="F18" s="73">
        <v>8</v>
      </c>
      <c r="G18" s="72">
        <v>27</v>
      </c>
      <c r="H18" s="73">
        <v>27</v>
      </c>
      <c r="I18" s="72">
        <v>33</v>
      </c>
      <c r="J18" s="72">
        <v>33</v>
      </c>
    </row>
    <row r="19" spans="1:10" ht="17.25" customHeight="1">
      <c r="A19" s="58">
        <v>26</v>
      </c>
      <c r="B19" s="71" t="s">
        <v>93</v>
      </c>
      <c r="C19" s="72">
        <v>9</v>
      </c>
      <c r="D19" s="73">
        <v>9</v>
      </c>
      <c r="E19" s="72">
        <v>12</v>
      </c>
      <c r="F19" s="73">
        <v>12</v>
      </c>
      <c r="G19" s="72">
        <v>17</v>
      </c>
      <c r="H19" s="73">
        <v>20</v>
      </c>
      <c r="I19" s="72">
        <v>31</v>
      </c>
      <c r="J19" s="72">
        <v>32</v>
      </c>
    </row>
    <row r="20" spans="1:10" ht="17.25" customHeight="1">
      <c r="A20" s="58">
        <v>27</v>
      </c>
      <c r="B20" s="71" t="s">
        <v>94</v>
      </c>
      <c r="C20" s="72">
        <v>8</v>
      </c>
      <c r="D20" s="73">
        <v>8</v>
      </c>
      <c r="E20" s="72">
        <v>14</v>
      </c>
      <c r="F20" s="73">
        <v>13</v>
      </c>
      <c r="G20" s="72">
        <v>18</v>
      </c>
      <c r="H20" s="73">
        <v>18</v>
      </c>
      <c r="I20" s="72">
        <v>35</v>
      </c>
      <c r="J20" s="72">
        <v>35</v>
      </c>
    </row>
    <row r="21" spans="1:10" ht="17.25" customHeight="1" thickBot="1">
      <c r="A21" s="58">
        <v>28</v>
      </c>
      <c r="B21" s="74" t="s">
        <v>95</v>
      </c>
      <c r="C21" s="75">
        <v>12</v>
      </c>
      <c r="D21" s="76">
        <v>12</v>
      </c>
      <c r="E21" s="75">
        <v>14</v>
      </c>
      <c r="F21" s="76">
        <v>14</v>
      </c>
      <c r="G21" s="75">
        <v>20</v>
      </c>
      <c r="H21" s="76">
        <v>20</v>
      </c>
      <c r="I21" s="75">
        <v>49</v>
      </c>
      <c r="J21" s="75">
        <v>49</v>
      </c>
    </row>
    <row r="22" spans="1:9" ht="6" customHeight="1">
      <c r="A22" s="68"/>
      <c r="B22" s="68"/>
      <c r="C22" s="68"/>
      <c r="D22" s="68"/>
      <c r="E22" s="68"/>
      <c r="F22" s="68"/>
      <c r="G22" s="68"/>
      <c r="H22" s="68"/>
      <c r="I22" s="68"/>
    </row>
    <row r="23" spans="1:9" ht="13.5" customHeight="1">
      <c r="A23" s="67" t="s">
        <v>96</v>
      </c>
      <c r="B23" s="77"/>
      <c r="C23" s="77"/>
      <c r="D23" s="77"/>
      <c r="E23" s="77"/>
      <c r="F23" s="77"/>
      <c r="G23" s="77"/>
      <c r="H23" s="77"/>
      <c r="I23" s="77"/>
    </row>
    <row r="24" spans="2:11" ht="15.75" customHeight="1">
      <c r="B24" s="77"/>
      <c r="C24" s="77"/>
      <c r="D24" s="77"/>
      <c r="E24" s="77"/>
      <c r="F24" s="77"/>
      <c r="G24" s="77"/>
      <c r="H24" s="77"/>
      <c r="I24" s="77"/>
      <c r="K24" s="77"/>
    </row>
    <row r="25" ht="19.5" customHeight="1">
      <c r="A25" s="46" t="s">
        <v>97</v>
      </c>
    </row>
    <row r="26" ht="14.25" customHeight="1" thickBot="1">
      <c r="J26" s="67" t="s">
        <v>98</v>
      </c>
    </row>
    <row r="27" spans="1:11" ht="13.5" customHeight="1">
      <c r="A27" s="818" t="s">
        <v>99</v>
      </c>
      <c r="B27" s="78" t="s">
        <v>100</v>
      </c>
      <c r="C27" s="68"/>
      <c r="D27" s="68"/>
      <c r="E27" s="819" t="s">
        <v>101</v>
      </c>
      <c r="F27" s="79" t="s">
        <v>102</v>
      </c>
      <c r="G27" s="821" t="s">
        <v>103</v>
      </c>
      <c r="H27" s="821" t="s">
        <v>104</v>
      </c>
      <c r="I27" s="821" t="s">
        <v>105</v>
      </c>
      <c r="J27" s="823" t="s">
        <v>106</v>
      </c>
      <c r="K27" s="827" t="s">
        <v>107</v>
      </c>
    </row>
    <row r="28" spans="1:12" ht="13.5" customHeight="1">
      <c r="A28" s="812"/>
      <c r="B28" s="81" t="s">
        <v>108</v>
      </c>
      <c r="C28" s="81" t="s">
        <v>109</v>
      </c>
      <c r="D28" s="82" t="s">
        <v>110</v>
      </c>
      <c r="E28" s="820"/>
      <c r="F28" s="83" t="s">
        <v>101</v>
      </c>
      <c r="G28" s="822"/>
      <c r="H28" s="822"/>
      <c r="I28" s="822"/>
      <c r="J28" s="807"/>
      <c r="K28" s="828"/>
      <c r="L28" s="77"/>
    </row>
    <row r="29" spans="1:11" ht="22.5" customHeight="1">
      <c r="A29" s="84" t="s">
        <v>111</v>
      </c>
      <c r="B29" s="77">
        <v>127</v>
      </c>
      <c r="C29" s="85">
        <v>9</v>
      </c>
      <c r="D29" s="86">
        <v>136</v>
      </c>
      <c r="E29" s="77">
        <v>101</v>
      </c>
      <c r="F29" s="87" t="s">
        <v>112</v>
      </c>
      <c r="G29" s="77">
        <v>16</v>
      </c>
      <c r="H29" s="77">
        <v>6</v>
      </c>
      <c r="I29" s="77">
        <v>3</v>
      </c>
      <c r="J29" s="77">
        <v>9</v>
      </c>
      <c r="K29" s="87">
        <v>1</v>
      </c>
    </row>
    <row r="30" spans="1:11" ht="22.5" customHeight="1">
      <c r="A30" s="84" t="s">
        <v>113</v>
      </c>
      <c r="B30" s="77">
        <v>195</v>
      </c>
      <c r="C30" s="85">
        <v>14</v>
      </c>
      <c r="D30" s="86">
        <v>209</v>
      </c>
      <c r="E30" s="77">
        <v>160</v>
      </c>
      <c r="F30" s="87" t="s">
        <v>112</v>
      </c>
      <c r="G30" s="77">
        <v>17</v>
      </c>
      <c r="H30" s="77">
        <v>18</v>
      </c>
      <c r="I30" s="77">
        <v>4</v>
      </c>
      <c r="J30" s="77">
        <v>10</v>
      </c>
      <c r="K30" s="87" t="s">
        <v>112</v>
      </c>
    </row>
    <row r="31" spans="1:11" ht="22.5" customHeight="1">
      <c r="A31" s="84" t="s">
        <v>114</v>
      </c>
      <c r="B31" s="77">
        <v>144</v>
      </c>
      <c r="C31" s="85">
        <v>10</v>
      </c>
      <c r="D31" s="86">
        <v>154</v>
      </c>
      <c r="E31" s="77">
        <v>115</v>
      </c>
      <c r="F31" s="87" t="s">
        <v>112</v>
      </c>
      <c r="G31" s="77">
        <v>16</v>
      </c>
      <c r="H31" s="77">
        <v>7</v>
      </c>
      <c r="I31" s="77">
        <v>7</v>
      </c>
      <c r="J31" s="77">
        <v>9</v>
      </c>
      <c r="K31" s="87" t="s">
        <v>112</v>
      </c>
    </row>
    <row r="32" spans="1:11" ht="22.5" customHeight="1">
      <c r="A32" s="84" t="s">
        <v>115</v>
      </c>
      <c r="B32" s="77">
        <v>155</v>
      </c>
      <c r="C32" s="85">
        <v>8</v>
      </c>
      <c r="D32" s="86">
        <v>163</v>
      </c>
      <c r="E32" s="77">
        <v>123</v>
      </c>
      <c r="F32" s="87" t="s">
        <v>112</v>
      </c>
      <c r="G32" s="77">
        <v>15</v>
      </c>
      <c r="H32" s="77">
        <v>10</v>
      </c>
      <c r="I32" s="77">
        <v>6</v>
      </c>
      <c r="J32" s="77">
        <v>9</v>
      </c>
      <c r="K32" s="87" t="s">
        <v>112</v>
      </c>
    </row>
    <row r="33" spans="1:11" ht="22.5" customHeight="1" thickBot="1">
      <c r="A33" s="88" t="s">
        <v>116</v>
      </c>
      <c r="B33" s="50">
        <v>163</v>
      </c>
      <c r="C33" s="89">
        <v>7</v>
      </c>
      <c r="D33" s="90">
        <v>170</v>
      </c>
      <c r="E33" s="50">
        <v>136</v>
      </c>
      <c r="F33" s="91" t="s">
        <v>117</v>
      </c>
      <c r="G33" s="50">
        <v>15</v>
      </c>
      <c r="H33" s="50">
        <v>6</v>
      </c>
      <c r="I33" s="50">
        <v>6</v>
      </c>
      <c r="J33" s="50">
        <v>7</v>
      </c>
      <c r="K33" s="91" t="s">
        <v>117</v>
      </c>
    </row>
    <row r="34" spans="1:9" ht="6" customHeight="1">
      <c r="A34" s="77"/>
      <c r="B34" s="77"/>
      <c r="C34" s="77"/>
      <c r="D34" s="77"/>
      <c r="E34" s="77"/>
      <c r="F34" s="77"/>
      <c r="G34" s="77"/>
      <c r="H34" s="77"/>
      <c r="I34" s="77"/>
    </row>
    <row r="35" spans="1:11" ht="12">
      <c r="A35" s="64" t="s">
        <v>96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ht="16.5" customHeight="1"/>
    <row r="37" spans="1:5" ht="19.5" customHeight="1">
      <c r="A37" s="46" t="s">
        <v>118</v>
      </c>
      <c r="E37" s="49" t="s">
        <v>119</v>
      </c>
    </row>
    <row r="38" ht="6.75" customHeight="1">
      <c r="D38" s="49"/>
    </row>
    <row r="39" spans="7:9" ht="9" customHeight="1">
      <c r="G39" s="817" t="s">
        <v>120</v>
      </c>
      <c r="H39" s="817"/>
      <c r="I39" s="817"/>
    </row>
    <row r="40" spans="6:9" ht="9" customHeight="1">
      <c r="F40" s="93"/>
      <c r="G40" s="817"/>
      <c r="H40" s="817"/>
      <c r="I40" s="817"/>
    </row>
    <row r="41" spans="3:9" ht="9" customHeight="1">
      <c r="C41" s="817" t="s">
        <v>121</v>
      </c>
      <c r="D41" s="817"/>
      <c r="F41" s="94"/>
      <c r="G41" s="817" t="s">
        <v>122</v>
      </c>
      <c r="H41" s="817"/>
      <c r="I41" s="817"/>
    </row>
    <row r="42" spans="3:9" ht="9" customHeight="1">
      <c r="C42" s="817"/>
      <c r="D42" s="817"/>
      <c r="E42" s="95"/>
      <c r="F42" s="93"/>
      <c r="G42" s="817"/>
      <c r="H42" s="817"/>
      <c r="I42" s="817"/>
    </row>
    <row r="43" spans="6:9" ht="9" customHeight="1">
      <c r="F43" s="94"/>
      <c r="G43" s="817" t="s">
        <v>123</v>
      </c>
      <c r="H43" s="817"/>
      <c r="I43" s="817"/>
    </row>
    <row r="44" spans="1:9" ht="9" customHeight="1">
      <c r="A44" s="816" t="s">
        <v>124</v>
      </c>
      <c r="C44" s="817" t="s">
        <v>125</v>
      </c>
      <c r="D44" s="817"/>
      <c r="E44" s="817"/>
      <c r="F44" s="95"/>
      <c r="G44" s="817"/>
      <c r="H44" s="817"/>
      <c r="I44" s="817"/>
    </row>
    <row r="45" spans="1:5" ht="9" customHeight="1">
      <c r="A45" s="817"/>
      <c r="B45" s="95"/>
      <c r="C45" s="817"/>
      <c r="D45" s="817"/>
      <c r="E45" s="817"/>
    </row>
    <row r="46" spans="2:12" ht="9" customHeight="1">
      <c r="B46" s="77"/>
      <c r="C46" s="96"/>
      <c r="D46" s="96"/>
      <c r="G46" s="824" t="s">
        <v>126</v>
      </c>
      <c r="H46" s="824"/>
      <c r="I46" s="824"/>
      <c r="J46" s="824"/>
      <c r="K46" s="824"/>
      <c r="L46" s="92"/>
    </row>
    <row r="47" spans="2:12" ht="9" customHeight="1">
      <c r="B47" s="77"/>
      <c r="C47" s="96"/>
      <c r="D47" s="96"/>
      <c r="E47" s="97"/>
      <c r="F47" s="93"/>
      <c r="G47" s="824"/>
      <c r="H47" s="824"/>
      <c r="I47" s="824"/>
      <c r="J47" s="824" t="s">
        <v>127</v>
      </c>
      <c r="K47" s="824"/>
      <c r="L47" s="92"/>
    </row>
    <row r="48" spans="2:12" ht="9" customHeight="1">
      <c r="B48" s="77"/>
      <c r="C48" s="817" t="s">
        <v>128</v>
      </c>
      <c r="D48" s="817"/>
      <c r="F48" s="94"/>
      <c r="G48" s="825" t="s">
        <v>129</v>
      </c>
      <c r="H48" s="825"/>
      <c r="I48" s="825"/>
      <c r="J48" s="825"/>
      <c r="K48" s="825"/>
      <c r="L48" s="98"/>
    </row>
    <row r="49" spans="2:12" ht="9" customHeight="1">
      <c r="B49" s="77"/>
      <c r="C49" s="817"/>
      <c r="D49" s="817"/>
      <c r="E49" s="99"/>
      <c r="F49" s="93"/>
      <c r="G49" s="825"/>
      <c r="H49" s="825"/>
      <c r="I49" s="825"/>
      <c r="J49" s="825" t="s">
        <v>127</v>
      </c>
      <c r="K49" s="825"/>
      <c r="L49" s="98"/>
    </row>
    <row r="50" spans="2:11" ht="7.5" customHeight="1">
      <c r="B50" s="77"/>
      <c r="C50" s="817"/>
      <c r="D50" s="817"/>
      <c r="F50" s="100"/>
      <c r="G50" s="826" t="s">
        <v>130</v>
      </c>
      <c r="H50" s="826"/>
      <c r="I50" s="826"/>
      <c r="J50" s="826"/>
      <c r="K50" s="826"/>
    </row>
    <row r="51" spans="3:11" ht="7.5" customHeight="1">
      <c r="C51" s="817"/>
      <c r="D51" s="817"/>
      <c r="G51" s="826"/>
      <c r="H51" s="826"/>
      <c r="I51" s="826"/>
      <c r="J51" s="826"/>
      <c r="K51" s="826"/>
    </row>
    <row r="52" ht="7.5" customHeight="1"/>
    <row r="53" ht="12">
      <c r="A53" s="67" t="s">
        <v>131</v>
      </c>
    </row>
  </sheetData>
  <sheetProtection/>
  <mergeCells count="27">
    <mergeCell ref="G46:K47"/>
    <mergeCell ref="C48:D49"/>
    <mergeCell ref="G48:K49"/>
    <mergeCell ref="C50:D51"/>
    <mergeCell ref="G50:K51"/>
    <mergeCell ref="K27:K28"/>
    <mergeCell ref="G39:I40"/>
    <mergeCell ref="C41:D42"/>
    <mergeCell ref="G41:I42"/>
    <mergeCell ref="G43:I44"/>
    <mergeCell ref="A44:A45"/>
    <mergeCell ref="C44:E45"/>
    <mergeCell ref="I15:J15"/>
    <mergeCell ref="A27:A28"/>
    <mergeCell ref="E27:E28"/>
    <mergeCell ref="G27:G28"/>
    <mergeCell ref="H27:H28"/>
    <mergeCell ref="I27:I28"/>
    <mergeCell ref="J27:J28"/>
    <mergeCell ref="A3:B5"/>
    <mergeCell ref="C3:D3"/>
    <mergeCell ref="E3:F3"/>
    <mergeCell ref="G3:H3"/>
    <mergeCell ref="A15:B16"/>
    <mergeCell ref="C15:D15"/>
    <mergeCell ref="E15:F15"/>
    <mergeCell ref="G15:H15"/>
  </mergeCells>
  <printOptions/>
  <pageMargins left="0.7874015748031497" right="0.7874015748031497" top="0.9055118110236221" bottom="0.9055118110236221" header="0" footer="0"/>
  <pageSetup firstPageNumber="238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53"/>
  <sheetViews>
    <sheetView view="pageBreakPreview" zoomScaleSheetLayoutView="100" zoomScalePageLayoutView="0" workbookViewId="0" topLeftCell="A28">
      <selection activeCell="H38" sqref="H38"/>
    </sheetView>
  </sheetViews>
  <sheetFormatPr defaultColWidth="12.375" defaultRowHeight="15.75" customHeight="1"/>
  <cols>
    <col min="1" max="1" width="4.125" style="47" customWidth="1"/>
    <col min="2" max="2" width="8.125" style="47" customWidth="1"/>
    <col min="3" max="3" width="7.875" style="47" customWidth="1"/>
    <col min="4" max="4" width="14.50390625" style="47" customWidth="1"/>
    <col min="5" max="5" width="14.875" style="47" customWidth="1"/>
    <col min="6" max="6" width="15.00390625" style="47" customWidth="1"/>
    <col min="7" max="7" width="15.50390625" style="47" customWidth="1"/>
    <col min="8" max="8" width="13.00390625" style="47" customWidth="1"/>
    <col min="9" max="9" width="12.625" style="47" customWidth="1"/>
    <col min="10" max="13" width="20.50390625" style="47" customWidth="1"/>
    <col min="14" max="14" width="14.625" style="47" customWidth="1"/>
    <col min="15" max="16384" width="12.375" style="47" customWidth="1"/>
  </cols>
  <sheetData>
    <row r="1" spans="1:255" ht="19.5" customHeight="1">
      <c r="A1" s="46" t="s">
        <v>132</v>
      </c>
      <c r="B1" s="65"/>
      <c r="C1" s="65"/>
      <c r="D1" s="65"/>
      <c r="E1" s="65"/>
      <c r="F1" s="65"/>
      <c r="H1" s="65"/>
      <c r="I1" s="65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ht="6" customHeight="1">
      <c r="F2" s="49"/>
    </row>
    <row r="3" spans="1:255" ht="16.5" customHeight="1">
      <c r="A3" s="101" t="s">
        <v>133</v>
      </c>
      <c r="B3" s="101"/>
      <c r="C3" s="101"/>
      <c r="D3" s="101"/>
      <c r="E3" s="102"/>
      <c r="F3" s="101"/>
      <c r="G3" s="829" t="s">
        <v>134</v>
      </c>
      <c r="H3" s="829"/>
      <c r="I3" s="829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</row>
    <row r="4" spans="7:9" ht="4.5" customHeight="1" thickBot="1">
      <c r="G4" s="830"/>
      <c r="H4" s="830"/>
      <c r="I4" s="830"/>
    </row>
    <row r="5" spans="1:9" ht="15" customHeight="1">
      <c r="A5" s="823" t="s">
        <v>135</v>
      </c>
      <c r="B5" s="823"/>
      <c r="C5" s="818"/>
      <c r="D5" s="833" t="s">
        <v>136</v>
      </c>
      <c r="E5" s="833" t="s">
        <v>137</v>
      </c>
      <c r="F5" s="833" t="s">
        <v>138</v>
      </c>
      <c r="G5" s="833" t="s">
        <v>139</v>
      </c>
      <c r="H5" s="78" t="s">
        <v>140</v>
      </c>
      <c r="I5" s="69"/>
    </row>
    <row r="6" spans="1:9" ht="15.75" customHeight="1">
      <c r="A6" s="831"/>
      <c r="B6" s="831"/>
      <c r="C6" s="832"/>
      <c r="D6" s="834"/>
      <c r="E6" s="834"/>
      <c r="F6" s="834"/>
      <c r="G6" s="834"/>
      <c r="H6" s="104" t="s">
        <v>141</v>
      </c>
      <c r="I6" s="104" t="s">
        <v>142</v>
      </c>
    </row>
    <row r="7" spans="1:255" ht="11.25" customHeight="1">
      <c r="A7" s="105"/>
      <c r="B7" s="106"/>
      <c r="C7" s="105"/>
      <c r="D7" s="107" t="s">
        <v>143</v>
      </c>
      <c r="E7" s="108" t="s">
        <v>143</v>
      </c>
      <c r="F7" s="108" t="s">
        <v>144</v>
      </c>
      <c r="G7" s="108" t="s">
        <v>144</v>
      </c>
      <c r="H7" s="108" t="s">
        <v>145</v>
      </c>
      <c r="I7" s="108" t="s">
        <v>145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  <c r="IT7" s="109"/>
      <c r="IU7" s="109"/>
    </row>
    <row r="8" spans="1:9" ht="15" customHeight="1">
      <c r="A8" s="86" t="s">
        <v>146</v>
      </c>
      <c r="B8" s="47" t="s">
        <v>147</v>
      </c>
      <c r="C8" s="86"/>
      <c r="D8" s="110">
        <v>438731</v>
      </c>
      <c r="E8" s="110">
        <v>24556800</v>
      </c>
      <c r="F8" s="110">
        <v>2743180</v>
      </c>
      <c r="G8" s="110">
        <v>2735432</v>
      </c>
      <c r="H8" s="110">
        <v>112</v>
      </c>
      <c r="I8" s="110">
        <v>133</v>
      </c>
    </row>
    <row r="9" spans="1:9" ht="15" customHeight="1">
      <c r="A9" s="86"/>
      <c r="B9" s="47" t="s">
        <v>148</v>
      </c>
      <c r="C9" s="86"/>
      <c r="D9" s="111" t="s">
        <v>117</v>
      </c>
      <c r="E9" s="110">
        <v>44427</v>
      </c>
      <c r="F9" s="110">
        <v>427621</v>
      </c>
      <c r="G9" s="110">
        <v>299080</v>
      </c>
      <c r="H9" s="110">
        <v>9625</v>
      </c>
      <c r="I9" s="110">
        <v>21412</v>
      </c>
    </row>
    <row r="10" spans="1:9" ht="15" customHeight="1">
      <c r="A10" s="86" t="s">
        <v>149</v>
      </c>
      <c r="B10" s="47" t="s">
        <v>150</v>
      </c>
      <c r="C10" s="86"/>
      <c r="D10" s="110">
        <v>462932</v>
      </c>
      <c r="E10" s="110">
        <v>37166208</v>
      </c>
      <c r="F10" s="110">
        <v>2602226</v>
      </c>
      <c r="G10" s="110">
        <v>2602148</v>
      </c>
      <c r="H10" s="110">
        <v>70</v>
      </c>
      <c r="I10" s="110">
        <v>97</v>
      </c>
    </row>
    <row r="11" spans="1:9" ht="15" customHeight="1">
      <c r="A11" s="86"/>
      <c r="B11" s="47" t="s">
        <v>151</v>
      </c>
      <c r="C11" s="86"/>
      <c r="D11" s="112" t="s">
        <v>117</v>
      </c>
      <c r="E11" s="110">
        <v>34452</v>
      </c>
      <c r="F11" s="110">
        <v>254535</v>
      </c>
      <c r="G11" s="110">
        <v>177216</v>
      </c>
      <c r="H11" s="110">
        <v>7388</v>
      </c>
      <c r="I11" s="110">
        <v>16889</v>
      </c>
    </row>
    <row r="12" spans="1:9" ht="15" customHeight="1">
      <c r="A12" s="113"/>
      <c r="B12" s="95" t="s">
        <v>152</v>
      </c>
      <c r="C12" s="114" t="s">
        <v>153</v>
      </c>
      <c r="D12" s="115" t="s">
        <v>117</v>
      </c>
      <c r="E12" s="116">
        <v>7715469</v>
      </c>
      <c r="F12" s="117">
        <v>167766488</v>
      </c>
      <c r="G12" s="116">
        <v>27935731</v>
      </c>
      <c r="H12" s="116">
        <v>21744</v>
      </c>
      <c r="I12" s="116">
        <v>103543</v>
      </c>
    </row>
    <row r="13" spans="1:9" ht="15" customHeight="1">
      <c r="A13" s="86" t="s">
        <v>154</v>
      </c>
      <c r="B13" s="47" t="s">
        <v>155</v>
      </c>
      <c r="C13" s="118" t="s">
        <v>156</v>
      </c>
      <c r="D13" s="119" t="s">
        <v>117</v>
      </c>
      <c r="E13" s="110">
        <v>6769480</v>
      </c>
      <c r="F13" s="120">
        <v>101670714</v>
      </c>
      <c r="G13" s="110">
        <v>33863918</v>
      </c>
      <c r="H13" s="110">
        <v>15019</v>
      </c>
      <c r="I13" s="110">
        <v>89339</v>
      </c>
    </row>
    <row r="14" spans="1:9" ht="15" customHeight="1">
      <c r="A14" s="47" t="s">
        <v>157</v>
      </c>
      <c r="B14" s="835" t="s">
        <v>158</v>
      </c>
      <c r="C14" s="836"/>
      <c r="D14" s="121" t="s">
        <v>159</v>
      </c>
      <c r="E14" s="121">
        <v>10316744</v>
      </c>
      <c r="F14" s="122">
        <v>146435554</v>
      </c>
      <c r="G14" s="121">
        <v>102101644</v>
      </c>
      <c r="H14" s="121">
        <v>14194</v>
      </c>
      <c r="I14" s="121">
        <v>104308</v>
      </c>
    </row>
    <row r="15" spans="2:9" ht="15" customHeight="1">
      <c r="B15" s="123" t="s">
        <v>160</v>
      </c>
      <c r="C15" s="124"/>
      <c r="D15" s="125">
        <v>1708319</v>
      </c>
      <c r="E15" s="126">
        <v>24801693</v>
      </c>
      <c r="F15" s="126">
        <v>415872756</v>
      </c>
      <c r="G15" s="126">
        <v>163901293</v>
      </c>
      <c r="H15" s="127">
        <v>16768</v>
      </c>
      <c r="I15" s="127">
        <v>104308</v>
      </c>
    </row>
    <row r="16" spans="1:9" ht="15" customHeight="1">
      <c r="A16" s="95" t="s">
        <v>161</v>
      </c>
      <c r="B16" s="95"/>
      <c r="C16" s="95"/>
      <c r="D16" s="128" t="s">
        <v>162</v>
      </c>
      <c r="E16" s="116">
        <v>408</v>
      </c>
      <c r="F16" s="116">
        <v>2029</v>
      </c>
      <c r="G16" s="116">
        <v>2029</v>
      </c>
      <c r="H16" s="116">
        <v>4973</v>
      </c>
      <c r="I16" s="116">
        <v>5730</v>
      </c>
    </row>
    <row r="17" spans="1:9" ht="15" customHeight="1">
      <c r="A17" s="47" t="s">
        <v>163</v>
      </c>
      <c r="C17" s="86"/>
      <c r="D17" s="110">
        <v>511788</v>
      </c>
      <c r="E17" s="110">
        <v>63391</v>
      </c>
      <c r="F17" s="110">
        <v>2811</v>
      </c>
      <c r="G17" s="110">
        <v>2306</v>
      </c>
      <c r="H17" s="110">
        <v>44</v>
      </c>
      <c r="I17" s="110">
        <v>135</v>
      </c>
    </row>
    <row r="18" spans="1:9" ht="15" customHeight="1">
      <c r="A18" s="47" t="s">
        <v>164</v>
      </c>
      <c r="C18" s="86"/>
      <c r="D18" s="110">
        <v>9325715</v>
      </c>
      <c r="E18" s="110">
        <v>44475591</v>
      </c>
      <c r="F18" s="110">
        <v>1155193</v>
      </c>
      <c r="G18" s="110">
        <v>1155190</v>
      </c>
      <c r="H18" s="110">
        <v>26</v>
      </c>
      <c r="I18" s="110">
        <v>36</v>
      </c>
    </row>
    <row r="19" spans="1:9" ht="15" customHeight="1">
      <c r="A19" s="47" t="s">
        <v>165</v>
      </c>
      <c r="C19" s="86"/>
      <c r="D19" s="110">
        <v>9893</v>
      </c>
      <c r="E19" s="110">
        <v>508331</v>
      </c>
      <c r="F19" s="110">
        <v>1045289</v>
      </c>
      <c r="G19" s="110">
        <v>734779</v>
      </c>
      <c r="H19" s="110">
        <v>2056</v>
      </c>
      <c r="I19" s="110">
        <v>33078</v>
      </c>
    </row>
    <row r="20" spans="1:9" ht="15" customHeight="1">
      <c r="A20" s="47" t="s">
        <v>166</v>
      </c>
      <c r="C20" s="86"/>
      <c r="D20" s="110">
        <v>2105046</v>
      </c>
      <c r="E20" s="110">
        <v>9199350</v>
      </c>
      <c r="F20" s="110">
        <v>186645</v>
      </c>
      <c r="G20" s="110">
        <v>186645</v>
      </c>
      <c r="H20" s="110">
        <v>20</v>
      </c>
      <c r="I20" s="110">
        <v>550</v>
      </c>
    </row>
    <row r="21" spans="1:9" ht="15" customHeight="1">
      <c r="A21" s="837" t="s">
        <v>167</v>
      </c>
      <c r="B21" s="93" t="s">
        <v>168</v>
      </c>
      <c r="C21" s="113"/>
      <c r="D21" s="116">
        <v>485677</v>
      </c>
      <c r="E21" s="116">
        <v>1044161</v>
      </c>
      <c r="F21" s="116">
        <v>1331546</v>
      </c>
      <c r="G21" s="116">
        <v>932082</v>
      </c>
      <c r="H21" s="116">
        <v>1275</v>
      </c>
      <c r="I21" s="116">
        <v>1450</v>
      </c>
    </row>
    <row r="22" spans="1:9" ht="15" customHeight="1">
      <c r="A22" s="817"/>
      <c r="B22" s="129" t="s">
        <v>169</v>
      </c>
      <c r="C22" s="86"/>
      <c r="D22" s="130">
        <v>9986</v>
      </c>
      <c r="E22" s="110">
        <v>527544</v>
      </c>
      <c r="F22" s="110">
        <v>3225863</v>
      </c>
      <c r="G22" s="110">
        <v>1892626</v>
      </c>
      <c r="H22" s="110">
        <v>6115</v>
      </c>
      <c r="I22" s="110">
        <v>28917</v>
      </c>
    </row>
    <row r="23" spans="1:9" ht="15" customHeight="1">
      <c r="A23" s="817"/>
      <c r="B23" s="131" t="s">
        <v>170</v>
      </c>
      <c r="C23" s="132"/>
      <c r="D23" s="133">
        <v>2704987</v>
      </c>
      <c r="E23" s="134">
        <v>4160366</v>
      </c>
      <c r="F23" s="134">
        <v>38832044</v>
      </c>
      <c r="G23" s="134">
        <v>27032952</v>
      </c>
      <c r="H23" s="134">
        <v>9334</v>
      </c>
      <c r="I23" s="134">
        <v>95986</v>
      </c>
    </row>
    <row r="24" spans="1:9" ht="15" customHeight="1">
      <c r="A24" s="838"/>
      <c r="B24" s="136" t="s">
        <v>160</v>
      </c>
      <c r="C24" s="77"/>
      <c r="D24" s="137">
        <v>3200650</v>
      </c>
      <c r="E24" s="138">
        <v>5732071</v>
      </c>
      <c r="F24" s="138">
        <v>43389453</v>
      </c>
      <c r="G24" s="138">
        <v>29857660</v>
      </c>
      <c r="H24" s="139">
        <v>7570</v>
      </c>
      <c r="I24" s="139">
        <v>95986</v>
      </c>
    </row>
    <row r="25" spans="1:9" ht="15" customHeight="1" thickBot="1">
      <c r="A25" s="95" t="s">
        <v>171</v>
      </c>
      <c r="B25" s="95"/>
      <c r="C25" s="95"/>
      <c r="D25" s="140">
        <v>101344204</v>
      </c>
      <c r="E25" s="115" t="s">
        <v>162</v>
      </c>
      <c r="F25" s="141" t="s">
        <v>172</v>
      </c>
      <c r="G25" s="141" t="s">
        <v>159</v>
      </c>
      <c r="H25" s="141" t="s">
        <v>173</v>
      </c>
      <c r="I25" s="141" t="s">
        <v>172</v>
      </c>
    </row>
    <row r="26" spans="1:9" ht="20.25" customHeight="1" thickBot="1" thickTop="1">
      <c r="A26" s="142" t="s">
        <v>174</v>
      </c>
      <c r="B26" s="142"/>
      <c r="C26" s="142"/>
      <c r="D26" s="143">
        <v>119107278</v>
      </c>
      <c r="E26" s="144">
        <v>146582722</v>
      </c>
      <c r="F26" s="144">
        <v>467681738</v>
      </c>
      <c r="G26" s="145">
        <v>201653778</v>
      </c>
      <c r="H26" s="146">
        <v>3191</v>
      </c>
      <c r="I26" s="146">
        <v>104308</v>
      </c>
    </row>
    <row r="27" spans="1:9" ht="15.75" customHeight="1">
      <c r="A27" s="64" t="s">
        <v>175</v>
      </c>
      <c r="B27" s="77"/>
      <c r="C27" s="77"/>
      <c r="D27" s="147"/>
      <c r="E27" s="147"/>
      <c r="F27" s="147"/>
      <c r="G27" s="147"/>
      <c r="H27" s="72"/>
      <c r="I27" s="72"/>
    </row>
    <row r="28" spans="1:9" ht="15" customHeight="1">
      <c r="A28" s="77"/>
      <c r="B28" s="77"/>
      <c r="C28" s="77"/>
      <c r="D28" s="148"/>
      <c r="E28" s="148"/>
      <c r="F28" s="148"/>
      <c r="G28" s="148"/>
      <c r="H28" s="149"/>
      <c r="I28" s="149"/>
    </row>
    <row r="29" spans="1:255" ht="24" customHeight="1">
      <c r="A29" s="101" t="s">
        <v>176</v>
      </c>
      <c r="B29" s="101"/>
      <c r="C29" s="101"/>
      <c r="D29" s="101"/>
      <c r="E29" s="101"/>
      <c r="F29" s="101"/>
      <c r="G29" s="101"/>
      <c r="H29" s="101"/>
      <c r="I29" s="101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</row>
    <row r="30" spans="1:8" ht="14.25" customHeight="1" thickBot="1">
      <c r="A30" s="77"/>
      <c r="H30" s="77"/>
    </row>
    <row r="31" spans="1:8" ht="15" customHeight="1">
      <c r="A31" s="150"/>
      <c r="B31" s="150"/>
      <c r="C31" s="150"/>
      <c r="D31" s="151" t="s">
        <v>177</v>
      </c>
      <c r="E31" s="150"/>
      <c r="F31" s="150"/>
      <c r="G31" s="150"/>
      <c r="H31" s="150"/>
    </row>
    <row r="32" spans="1:9" ht="15" customHeight="1">
      <c r="A32" s="77" t="s">
        <v>178</v>
      </c>
      <c r="B32" s="77"/>
      <c r="C32" s="77"/>
      <c r="D32" s="839" t="s">
        <v>179</v>
      </c>
      <c r="E32" s="839" t="s">
        <v>180</v>
      </c>
      <c r="F32" s="839" t="s">
        <v>181</v>
      </c>
      <c r="G32" s="839" t="s">
        <v>182</v>
      </c>
      <c r="H32" s="104" t="s">
        <v>183</v>
      </c>
      <c r="I32" s="48"/>
    </row>
    <row r="33" spans="1:8" ht="15" customHeight="1">
      <c r="A33" s="77"/>
      <c r="B33" s="77"/>
      <c r="C33" s="77"/>
      <c r="D33" s="834"/>
      <c r="E33" s="834"/>
      <c r="F33" s="834"/>
      <c r="G33" s="834"/>
      <c r="H33" s="72" t="s">
        <v>182</v>
      </c>
    </row>
    <row r="34" spans="1:255" ht="11.25" customHeight="1">
      <c r="A34" s="105"/>
      <c r="B34" s="105"/>
      <c r="C34" s="105"/>
      <c r="D34" s="107" t="s">
        <v>184</v>
      </c>
      <c r="E34" s="108" t="s">
        <v>185</v>
      </c>
      <c r="F34" s="108" t="s">
        <v>186</v>
      </c>
      <c r="G34" s="108" t="s">
        <v>144</v>
      </c>
      <c r="H34" s="108" t="s">
        <v>187</v>
      </c>
      <c r="I34" s="152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  <c r="IU34" s="109"/>
    </row>
    <row r="35" spans="1:9" ht="15" customHeight="1">
      <c r="A35" s="77" t="s">
        <v>188</v>
      </c>
      <c r="B35" s="77"/>
      <c r="C35" s="77"/>
      <c r="D35" s="153" t="s">
        <v>162</v>
      </c>
      <c r="E35" s="147">
        <v>47392</v>
      </c>
      <c r="F35" s="147">
        <v>4608327</v>
      </c>
      <c r="G35" s="147">
        <v>116234904</v>
      </c>
      <c r="H35" s="147">
        <v>25223</v>
      </c>
      <c r="I35" s="154"/>
    </row>
    <row r="36" spans="1:9" ht="15" customHeight="1" thickBot="1">
      <c r="A36" s="77" t="s">
        <v>189</v>
      </c>
      <c r="B36" s="77"/>
      <c r="C36" s="77"/>
      <c r="D36" s="155" t="s">
        <v>190</v>
      </c>
      <c r="E36" s="147">
        <v>21045</v>
      </c>
      <c r="F36" s="147">
        <v>5470069</v>
      </c>
      <c r="G36" s="147">
        <v>188733099</v>
      </c>
      <c r="H36" s="147">
        <v>34503</v>
      </c>
      <c r="I36" s="154"/>
    </row>
    <row r="37" spans="1:9" ht="20.25" customHeight="1" thickBot="1" thickTop="1">
      <c r="A37" s="156"/>
      <c r="B37" s="156" t="s">
        <v>191</v>
      </c>
      <c r="C37" s="156"/>
      <c r="D37" s="157">
        <v>37038</v>
      </c>
      <c r="E37" s="145">
        <v>68437</v>
      </c>
      <c r="F37" s="145">
        <v>10078396</v>
      </c>
      <c r="G37" s="145">
        <v>304968003</v>
      </c>
      <c r="H37" s="158">
        <v>30260</v>
      </c>
      <c r="I37" s="154"/>
    </row>
    <row r="38" spans="1:9" ht="13.5" customHeight="1">
      <c r="A38" s="64" t="s">
        <v>175</v>
      </c>
      <c r="B38" s="77"/>
      <c r="C38" s="77"/>
      <c r="D38" s="147"/>
      <c r="E38" s="147"/>
      <c r="F38" s="147"/>
      <c r="G38" s="147"/>
      <c r="H38" s="147"/>
      <c r="I38" s="154"/>
    </row>
    <row r="39" spans="1:8" ht="15.75" customHeight="1">
      <c r="A39" s="77"/>
      <c r="B39" s="77"/>
      <c r="C39" s="77"/>
      <c r="D39" s="147"/>
      <c r="E39" s="147"/>
      <c r="F39" s="147"/>
      <c r="G39" s="147"/>
      <c r="H39" s="147"/>
    </row>
    <row r="40" spans="1:255" ht="18.75" customHeight="1">
      <c r="A40" s="159" t="s">
        <v>192</v>
      </c>
      <c r="B40" s="101"/>
      <c r="C40" s="101"/>
      <c r="D40" s="101"/>
      <c r="E40" s="101"/>
      <c r="F40" s="101"/>
      <c r="G40" s="101"/>
      <c r="H40" s="159"/>
      <c r="I40" s="101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03"/>
      <c r="IQ40" s="103"/>
      <c r="IR40" s="103"/>
      <c r="IS40" s="103"/>
      <c r="IT40" s="103"/>
      <c r="IU40" s="103"/>
    </row>
    <row r="41" spans="1:8" ht="14.25" customHeight="1" thickBot="1">
      <c r="A41" s="77"/>
      <c r="H41" s="64" t="s">
        <v>193</v>
      </c>
    </row>
    <row r="42" spans="1:8" ht="15" customHeight="1">
      <c r="A42" s="805" t="s">
        <v>194</v>
      </c>
      <c r="B42" s="805"/>
      <c r="C42" s="805"/>
      <c r="D42" s="811"/>
      <c r="E42" s="840" t="s">
        <v>195</v>
      </c>
      <c r="F42" s="841"/>
      <c r="G42" s="841"/>
      <c r="H42" s="841"/>
    </row>
    <row r="43" spans="1:8" ht="15" customHeight="1">
      <c r="A43" s="831"/>
      <c r="B43" s="831"/>
      <c r="C43" s="831"/>
      <c r="D43" s="832"/>
      <c r="E43" s="842" t="s">
        <v>196</v>
      </c>
      <c r="F43" s="843" t="s">
        <v>182</v>
      </c>
      <c r="G43" s="842" t="s">
        <v>197</v>
      </c>
      <c r="H43" s="844"/>
    </row>
    <row r="44" spans="1:8" ht="15.75" customHeight="1">
      <c r="A44" s="95" t="s">
        <v>198</v>
      </c>
      <c r="B44" s="95"/>
      <c r="C44" s="95"/>
      <c r="D44" s="95"/>
      <c r="E44" s="845">
        <v>31751647</v>
      </c>
      <c r="F44" s="846"/>
      <c r="G44" s="847">
        <v>31328110</v>
      </c>
      <c r="H44" s="846"/>
    </row>
    <row r="45" spans="1:8" ht="15.75" customHeight="1">
      <c r="A45" s="77" t="s">
        <v>199</v>
      </c>
      <c r="B45" s="77"/>
      <c r="C45" s="77"/>
      <c r="D45" s="86"/>
      <c r="E45" s="848">
        <v>103457932</v>
      </c>
      <c r="F45" s="844"/>
      <c r="G45" s="848">
        <v>101010497</v>
      </c>
      <c r="H45" s="844"/>
    </row>
    <row r="46" spans="1:8" ht="15.75" customHeight="1">
      <c r="A46" s="843" t="s">
        <v>200</v>
      </c>
      <c r="B46" s="843"/>
      <c r="C46" s="843"/>
      <c r="D46" s="849"/>
      <c r="E46" s="848">
        <v>3311</v>
      </c>
      <c r="F46" s="844"/>
      <c r="G46" s="848">
        <v>3311</v>
      </c>
      <c r="H46" s="844"/>
    </row>
    <row r="47" spans="1:8" ht="15.75" customHeight="1">
      <c r="A47" s="77" t="s">
        <v>201</v>
      </c>
      <c r="B47" s="77"/>
      <c r="C47" s="77"/>
      <c r="D47" s="86"/>
      <c r="E47" s="848">
        <v>976222</v>
      </c>
      <c r="F47" s="844"/>
      <c r="G47" s="848">
        <v>976222</v>
      </c>
      <c r="H47" s="844"/>
    </row>
    <row r="48" spans="1:8" ht="15.75" customHeight="1">
      <c r="A48" s="132" t="s">
        <v>202</v>
      </c>
      <c r="B48" s="132"/>
      <c r="C48" s="132"/>
      <c r="D48" s="162"/>
      <c r="E48" s="853">
        <v>21630516</v>
      </c>
      <c r="F48" s="854"/>
      <c r="G48" s="853">
        <v>21611680</v>
      </c>
      <c r="H48" s="854"/>
    </row>
    <row r="49" spans="1:8" ht="15.75" customHeight="1">
      <c r="A49" s="163" t="s">
        <v>203</v>
      </c>
      <c r="B49" s="163"/>
      <c r="C49" s="163"/>
      <c r="D49" s="164"/>
      <c r="E49" s="855">
        <v>157819628</v>
      </c>
      <c r="F49" s="856"/>
      <c r="G49" s="855">
        <v>154929820</v>
      </c>
      <c r="H49" s="856"/>
    </row>
    <row r="50" spans="1:8" ht="15.75" customHeight="1" thickBot="1">
      <c r="A50" s="77" t="s">
        <v>204</v>
      </c>
      <c r="B50" s="77"/>
      <c r="C50" s="77"/>
      <c r="D50" s="86"/>
      <c r="E50" s="848">
        <v>50773232</v>
      </c>
      <c r="F50" s="844"/>
      <c r="G50" s="848">
        <v>50216346</v>
      </c>
      <c r="H50" s="844"/>
    </row>
    <row r="51" spans="1:8" ht="20.25" customHeight="1" thickBot="1" thickTop="1">
      <c r="A51" s="156" t="s">
        <v>205</v>
      </c>
      <c r="B51" s="156"/>
      <c r="C51" s="156"/>
      <c r="D51" s="156"/>
      <c r="E51" s="850">
        <v>208592860</v>
      </c>
      <c r="F51" s="851"/>
      <c r="G51" s="852">
        <v>205146166</v>
      </c>
      <c r="H51" s="851"/>
    </row>
    <row r="52" spans="1:8" ht="6" customHeight="1">
      <c r="A52" s="77"/>
      <c r="B52" s="77"/>
      <c r="C52" s="77"/>
      <c r="D52" s="77"/>
      <c r="E52" s="147"/>
      <c r="F52" s="77"/>
      <c r="G52" s="147"/>
      <c r="H52" s="77"/>
    </row>
    <row r="53" ht="13.5" customHeight="1">
      <c r="A53" s="64" t="s">
        <v>175</v>
      </c>
    </row>
  </sheetData>
  <sheetProtection/>
  <mergeCells count="33">
    <mergeCell ref="E51:F51"/>
    <mergeCell ref="G51:H51"/>
    <mergeCell ref="E48:F48"/>
    <mergeCell ref="G48:H48"/>
    <mergeCell ref="E49:F49"/>
    <mergeCell ref="G49:H49"/>
    <mergeCell ref="E50:F50"/>
    <mergeCell ref="G50:H50"/>
    <mergeCell ref="E45:F45"/>
    <mergeCell ref="G45:H45"/>
    <mergeCell ref="A46:D46"/>
    <mergeCell ref="E46:F46"/>
    <mergeCell ref="G46:H46"/>
    <mergeCell ref="E47:F47"/>
    <mergeCell ref="G47:H47"/>
    <mergeCell ref="A42:D43"/>
    <mergeCell ref="E42:H42"/>
    <mergeCell ref="E43:F43"/>
    <mergeCell ref="G43:H43"/>
    <mergeCell ref="E44:F44"/>
    <mergeCell ref="G44:H44"/>
    <mergeCell ref="B14:C14"/>
    <mergeCell ref="A21:A24"/>
    <mergeCell ref="D32:D33"/>
    <mergeCell ref="E32:E33"/>
    <mergeCell ref="F32:F33"/>
    <mergeCell ref="G32:G33"/>
    <mergeCell ref="G3:I4"/>
    <mergeCell ref="A5:C6"/>
    <mergeCell ref="D5:D6"/>
    <mergeCell ref="E5:E6"/>
    <mergeCell ref="F5:F6"/>
    <mergeCell ref="G5:G6"/>
  </mergeCells>
  <printOptions/>
  <pageMargins left="0.7874015748031497" right="0.7874015748031497" top="0.77" bottom="0.65" header="0" footer="0"/>
  <pageSetup firstPageNumber="239" useFirstPageNumber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zoomScaleSheetLayoutView="100" zoomScalePageLayoutView="0" workbookViewId="0" topLeftCell="A13">
      <selection activeCell="D25" sqref="D25"/>
    </sheetView>
  </sheetViews>
  <sheetFormatPr defaultColWidth="10.625" defaultRowHeight="12.75" customHeight="1"/>
  <cols>
    <col min="1" max="1" width="4.50390625" style="371" customWidth="1"/>
    <col min="2" max="2" width="19.00390625" style="343" customWidth="1"/>
    <col min="3" max="4" width="20.00390625" style="343" customWidth="1"/>
    <col min="5" max="5" width="20.00390625" style="357" customWidth="1"/>
    <col min="6" max="7" width="20.00390625" style="343" customWidth="1"/>
    <col min="8" max="8" width="16.375" style="343" customWidth="1"/>
    <col min="9" max="9" width="12.00390625" style="343" customWidth="1"/>
    <col min="10" max="17" width="8.625" style="343" customWidth="1"/>
    <col min="18" max="16384" width="10.625" style="343" customWidth="1"/>
  </cols>
  <sheetData>
    <row r="1" spans="1:5" ht="19.5" customHeight="1">
      <c r="A1" s="342" t="s">
        <v>424</v>
      </c>
      <c r="C1" s="344"/>
      <c r="D1" s="344"/>
      <c r="E1" s="344"/>
    </row>
    <row r="2" spans="1:5" ht="18" customHeight="1">
      <c r="A2" s="345" t="s">
        <v>425</v>
      </c>
      <c r="C2" s="346"/>
      <c r="E2" s="347"/>
    </row>
    <row r="3" spans="1:7" ht="14.25" customHeight="1" thickBot="1">
      <c r="A3" s="348"/>
      <c r="D3" s="347"/>
      <c r="E3" s="346"/>
      <c r="F3" s="349"/>
      <c r="G3" s="349" t="s">
        <v>426</v>
      </c>
    </row>
    <row r="4" spans="1:7" ht="15" customHeight="1">
      <c r="A4" s="859" t="s">
        <v>427</v>
      </c>
      <c r="B4" s="868"/>
      <c r="C4" s="350" t="s">
        <v>428</v>
      </c>
      <c r="D4" s="350" t="s">
        <v>429</v>
      </c>
      <c r="E4" s="350" t="s">
        <v>430</v>
      </c>
      <c r="F4" s="350" t="s">
        <v>431</v>
      </c>
      <c r="G4" s="350" t="s">
        <v>432</v>
      </c>
    </row>
    <row r="5" spans="1:7" ht="15" customHeight="1">
      <c r="A5" s="869" t="s">
        <v>433</v>
      </c>
      <c r="B5" s="351" t="s">
        <v>434</v>
      </c>
      <c r="C5" s="352">
        <v>5332</v>
      </c>
      <c r="D5" s="352">
        <v>5583</v>
      </c>
      <c r="E5" s="352">
        <v>5592</v>
      </c>
      <c r="F5" s="352">
        <v>5677</v>
      </c>
      <c r="G5" s="352">
        <v>5768</v>
      </c>
    </row>
    <row r="6" spans="1:7" ht="15" customHeight="1">
      <c r="A6" s="870"/>
      <c r="B6" s="351" t="s">
        <v>435</v>
      </c>
      <c r="C6" s="353" t="s">
        <v>436</v>
      </c>
      <c r="D6" s="353" t="s">
        <v>436</v>
      </c>
      <c r="E6" s="353" t="s">
        <v>436</v>
      </c>
      <c r="F6" s="353" t="s">
        <v>436</v>
      </c>
      <c r="G6" s="353" t="s">
        <v>421</v>
      </c>
    </row>
    <row r="7" spans="1:7" ht="15" customHeight="1">
      <c r="A7" s="870"/>
      <c r="B7" s="354" t="s">
        <v>437</v>
      </c>
      <c r="C7" s="352">
        <v>55934</v>
      </c>
      <c r="D7" s="352">
        <v>55920</v>
      </c>
      <c r="E7" s="352">
        <v>55899</v>
      </c>
      <c r="F7" s="352">
        <v>56436</v>
      </c>
      <c r="G7" s="352">
        <v>57323</v>
      </c>
    </row>
    <row r="8" spans="1:8" ht="15" customHeight="1">
      <c r="A8" s="871"/>
      <c r="B8" s="355" t="s">
        <v>438</v>
      </c>
      <c r="C8" s="356">
        <f>C5+C7</f>
        <v>61266</v>
      </c>
      <c r="D8" s="356">
        <v>61503</v>
      </c>
      <c r="E8" s="356">
        <v>61491</v>
      </c>
      <c r="F8" s="356">
        <v>62113</v>
      </c>
      <c r="G8" s="356">
        <v>63091</v>
      </c>
      <c r="H8" s="357"/>
    </row>
    <row r="9" spans="1:7" ht="15" customHeight="1">
      <c r="A9" s="358" t="s">
        <v>439</v>
      </c>
      <c r="B9" s="359" t="s">
        <v>434</v>
      </c>
      <c r="C9" s="352">
        <v>1656</v>
      </c>
      <c r="D9" s="352">
        <v>1798</v>
      </c>
      <c r="E9" s="352">
        <v>1651</v>
      </c>
      <c r="F9" s="352">
        <v>1744</v>
      </c>
      <c r="G9" s="352">
        <v>1732</v>
      </c>
    </row>
    <row r="10" spans="1:7" ht="15" customHeight="1">
      <c r="A10" s="358" t="s">
        <v>440</v>
      </c>
      <c r="B10" s="359" t="s">
        <v>435</v>
      </c>
      <c r="C10" s="353" t="s">
        <v>421</v>
      </c>
      <c r="D10" s="353" t="s">
        <v>436</v>
      </c>
      <c r="E10" s="353" t="s">
        <v>441</v>
      </c>
      <c r="F10" s="353" t="s">
        <v>441</v>
      </c>
      <c r="G10" s="353" t="s">
        <v>421</v>
      </c>
    </row>
    <row r="11" spans="1:7" ht="15" customHeight="1">
      <c r="A11" s="358" t="s">
        <v>442</v>
      </c>
      <c r="B11" s="360" t="s">
        <v>437</v>
      </c>
      <c r="C11" s="361">
        <v>39594</v>
      </c>
      <c r="D11" s="361">
        <v>39896</v>
      </c>
      <c r="E11" s="361">
        <v>38978</v>
      </c>
      <c r="F11" s="361">
        <v>39682</v>
      </c>
      <c r="G11" s="361">
        <v>40203</v>
      </c>
    </row>
    <row r="12" spans="1:7" ht="15" customHeight="1">
      <c r="A12" s="362" t="s">
        <v>443</v>
      </c>
      <c r="B12" s="363" t="s">
        <v>444</v>
      </c>
      <c r="C12" s="364">
        <f>C9+C11</f>
        <v>41250</v>
      </c>
      <c r="D12" s="364">
        <v>41694</v>
      </c>
      <c r="E12" s="364">
        <v>40629</v>
      </c>
      <c r="F12" s="364">
        <v>41426</v>
      </c>
      <c r="G12" s="364">
        <v>41935</v>
      </c>
    </row>
    <row r="13" spans="1:7" ht="15" customHeight="1">
      <c r="A13" s="358" t="s">
        <v>445</v>
      </c>
      <c r="B13" s="359" t="s">
        <v>434</v>
      </c>
      <c r="C13" s="352">
        <f>C5-C9</f>
        <v>3676</v>
      </c>
      <c r="D13" s="352">
        <v>3785</v>
      </c>
      <c r="E13" s="352">
        <v>3941</v>
      </c>
      <c r="F13" s="352">
        <v>3933</v>
      </c>
      <c r="G13" s="352">
        <v>4036</v>
      </c>
    </row>
    <row r="14" spans="1:7" ht="15" customHeight="1">
      <c r="A14" s="358" t="s">
        <v>446</v>
      </c>
      <c r="B14" s="359" t="s">
        <v>435</v>
      </c>
      <c r="C14" s="353" t="s">
        <v>421</v>
      </c>
      <c r="D14" s="353" t="s">
        <v>436</v>
      </c>
      <c r="E14" s="353" t="s">
        <v>436</v>
      </c>
      <c r="F14" s="353" t="s">
        <v>447</v>
      </c>
      <c r="G14" s="353" t="s">
        <v>421</v>
      </c>
    </row>
    <row r="15" spans="1:7" ht="15" customHeight="1">
      <c r="A15" s="358" t="s">
        <v>442</v>
      </c>
      <c r="B15" s="360" t="s">
        <v>448</v>
      </c>
      <c r="C15" s="361">
        <f>C7-C11</f>
        <v>16340</v>
      </c>
      <c r="D15" s="361">
        <v>16024</v>
      </c>
      <c r="E15" s="361">
        <v>16921</v>
      </c>
      <c r="F15" s="361">
        <v>16754</v>
      </c>
      <c r="G15" s="361">
        <v>17120</v>
      </c>
    </row>
    <row r="16" spans="1:7" ht="15" customHeight="1" thickBot="1">
      <c r="A16" s="365" t="s">
        <v>443</v>
      </c>
      <c r="B16" s="366" t="s">
        <v>444</v>
      </c>
      <c r="C16" s="367">
        <f>C8-C12</f>
        <v>20016</v>
      </c>
      <c r="D16" s="367">
        <v>19806</v>
      </c>
      <c r="E16" s="367">
        <v>20862</v>
      </c>
      <c r="F16" s="367">
        <v>20687</v>
      </c>
      <c r="G16" s="367">
        <v>21156</v>
      </c>
    </row>
    <row r="17" spans="1:7" ht="13.5" customHeight="1">
      <c r="A17" s="368" t="s">
        <v>449</v>
      </c>
      <c r="B17" s="369"/>
      <c r="C17" s="352"/>
      <c r="D17" s="352"/>
      <c r="E17" s="352"/>
      <c r="F17" s="352"/>
      <c r="G17" s="352"/>
    </row>
    <row r="18" spans="1:5" ht="14.25" customHeight="1">
      <c r="A18" s="368" t="s">
        <v>450</v>
      </c>
      <c r="B18" s="370"/>
      <c r="C18" s="352"/>
      <c r="D18" s="352"/>
      <c r="E18" s="352"/>
    </row>
    <row r="19" spans="2:5" ht="9.75" customHeight="1">
      <c r="B19" s="372"/>
      <c r="C19" s="368"/>
      <c r="D19" s="372"/>
      <c r="E19" s="352"/>
    </row>
    <row r="20" spans="1:5" ht="20.25" customHeight="1">
      <c r="A20" s="345" t="s">
        <v>451</v>
      </c>
      <c r="C20" s="345"/>
      <c r="D20" s="347"/>
      <c r="E20" s="373"/>
    </row>
    <row r="21" spans="1:7" ht="15" customHeight="1" thickBot="1">
      <c r="A21" s="348"/>
      <c r="C21" s="345"/>
      <c r="D21" s="349"/>
      <c r="F21" s="349"/>
      <c r="G21" s="349" t="s">
        <v>452</v>
      </c>
    </row>
    <row r="22" spans="1:7" ht="16.5" customHeight="1">
      <c r="A22" s="862" t="s">
        <v>453</v>
      </c>
      <c r="B22" s="863"/>
      <c r="C22" s="374" t="s">
        <v>454</v>
      </c>
      <c r="D22" s="350" t="s">
        <v>455</v>
      </c>
      <c r="E22" s="350" t="s">
        <v>429</v>
      </c>
      <c r="F22" s="350" t="s">
        <v>430</v>
      </c>
      <c r="G22" s="350" t="s">
        <v>431</v>
      </c>
    </row>
    <row r="23" spans="1:7" ht="17.25" customHeight="1">
      <c r="A23" s="872" t="s">
        <v>456</v>
      </c>
      <c r="B23" s="873"/>
      <c r="C23" s="375">
        <v>886</v>
      </c>
      <c r="D23" s="375">
        <v>919</v>
      </c>
      <c r="E23" s="375">
        <v>975</v>
      </c>
      <c r="F23" s="375">
        <v>953</v>
      </c>
      <c r="G23" s="375">
        <v>1051</v>
      </c>
    </row>
    <row r="24" spans="1:7" ht="18" customHeight="1">
      <c r="A24" s="874" t="s">
        <v>457</v>
      </c>
      <c r="B24" s="875"/>
      <c r="C24" s="376">
        <v>1771</v>
      </c>
      <c r="D24" s="376">
        <v>1753</v>
      </c>
      <c r="E24" s="376">
        <f>E25-E23</f>
        <v>1689</v>
      </c>
      <c r="F24" s="376">
        <v>1697</v>
      </c>
      <c r="G24" s="376">
        <v>1602</v>
      </c>
    </row>
    <row r="25" spans="1:7" ht="20.25" customHeight="1" thickBot="1">
      <c r="A25" s="876" t="s">
        <v>110</v>
      </c>
      <c r="B25" s="877"/>
      <c r="C25" s="378">
        <f>SUM(C23:C24)</f>
        <v>2657</v>
      </c>
      <c r="D25" s="378">
        <v>2672</v>
      </c>
      <c r="E25" s="378">
        <v>2664</v>
      </c>
      <c r="F25" s="378">
        <v>2650</v>
      </c>
      <c r="G25" s="378">
        <v>2653</v>
      </c>
    </row>
    <row r="26" spans="1:7" ht="13.5" customHeight="1">
      <c r="A26" s="368" t="s">
        <v>449</v>
      </c>
      <c r="B26" s="379"/>
      <c r="C26" s="368"/>
      <c r="D26" s="372"/>
      <c r="E26" s="352"/>
      <c r="F26" s="379"/>
      <c r="G26" s="379"/>
    </row>
    <row r="27" spans="1:5" ht="13.5" customHeight="1">
      <c r="A27" s="368" t="s">
        <v>458</v>
      </c>
      <c r="B27" s="379"/>
      <c r="C27" s="368"/>
      <c r="D27" s="372"/>
      <c r="E27" s="352"/>
    </row>
    <row r="28" spans="1:5" ht="12">
      <c r="A28" s="368"/>
      <c r="B28" s="379"/>
      <c r="C28" s="368"/>
      <c r="D28" s="372"/>
      <c r="E28" s="352"/>
    </row>
    <row r="29" spans="1:9" ht="19.5" customHeight="1">
      <c r="A29" s="342" t="s">
        <v>459</v>
      </c>
      <c r="E29" s="343"/>
      <c r="I29" s="379"/>
    </row>
    <row r="30" spans="1:5" ht="15" customHeight="1">
      <c r="A30" s="345" t="s">
        <v>425</v>
      </c>
      <c r="D30" s="347"/>
      <c r="E30" s="343"/>
    </row>
    <row r="31" spans="1:7" ht="15" customHeight="1" thickBot="1">
      <c r="A31" s="348"/>
      <c r="B31" s="380"/>
      <c r="E31" s="347"/>
      <c r="F31" s="349"/>
      <c r="G31" s="349" t="s">
        <v>460</v>
      </c>
    </row>
    <row r="32" spans="1:7" ht="14.25" customHeight="1">
      <c r="A32" s="859" t="s">
        <v>453</v>
      </c>
      <c r="B32" s="860"/>
      <c r="C32" s="350" t="s">
        <v>428</v>
      </c>
      <c r="D32" s="350" t="s">
        <v>429</v>
      </c>
      <c r="E32" s="350" t="s">
        <v>461</v>
      </c>
      <c r="F32" s="350" t="s">
        <v>431</v>
      </c>
      <c r="G32" s="350" t="s">
        <v>432</v>
      </c>
    </row>
    <row r="33" spans="1:7" ht="15" customHeight="1">
      <c r="A33" s="371" t="s">
        <v>462</v>
      </c>
      <c r="B33" s="381" t="s">
        <v>463</v>
      </c>
      <c r="C33" s="382">
        <f>C37+C41</f>
        <v>106455659</v>
      </c>
      <c r="D33" s="382">
        <v>107608310</v>
      </c>
      <c r="E33" s="382">
        <f>E37+E41</f>
        <v>108645591</v>
      </c>
      <c r="F33" s="382">
        <v>108953717</v>
      </c>
      <c r="G33" s="382">
        <v>112022030</v>
      </c>
    </row>
    <row r="34" spans="2:8" ht="15" customHeight="1">
      <c r="B34" s="383" t="s">
        <v>464</v>
      </c>
      <c r="C34" s="384"/>
      <c r="D34" s="384"/>
      <c r="E34" s="384"/>
      <c r="F34" s="384"/>
      <c r="G34" s="384">
        <v>5464341</v>
      </c>
      <c r="H34" s="385"/>
    </row>
    <row r="35" spans="1:8" ht="15" customHeight="1">
      <c r="A35" s="371" t="s">
        <v>465</v>
      </c>
      <c r="B35" s="386" t="s">
        <v>466</v>
      </c>
      <c r="C35" s="387"/>
      <c r="D35" s="387"/>
      <c r="E35" s="387"/>
      <c r="F35" s="387"/>
      <c r="G35" s="387">
        <v>220818</v>
      </c>
      <c r="H35" s="385"/>
    </row>
    <row r="36" spans="1:8" ht="15" customHeight="1">
      <c r="A36" s="388"/>
      <c r="B36" s="389" t="s">
        <v>110</v>
      </c>
      <c r="C36" s="390">
        <f>SUM(C34:C35)</f>
        <v>0</v>
      </c>
      <c r="D36" s="390">
        <v>6339217</v>
      </c>
      <c r="E36" s="390">
        <f>E34+E35</f>
        <v>0</v>
      </c>
      <c r="F36" s="390">
        <v>5556364</v>
      </c>
      <c r="G36" s="390">
        <f>G34+G35</f>
        <v>5685159</v>
      </c>
      <c r="H36" s="385"/>
    </row>
    <row r="37" spans="1:8" ht="15" customHeight="1">
      <c r="A37" s="371" t="s">
        <v>467</v>
      </c>
      <c r="B37" s="381" t="s">
        <v>463</v>
      </c>
      <c r="C37" s="391">
        <v>83925255</v>
      </c>
      <c r="D37" s="392">
        <v>84966390</v>
      </c>
      <c r="E37" s="392">
        <v>86276695</v>
      </c>
      <c r="F37" s="392">
        <v>87371798</v>
      </c>
      <c r="G37" s="392">
        <v>89380719</v>
      </c>
      <c r="H37" s="379"/>
    </row>
    <row r="38" spans="1:8" ht="15" customHeight="1">
      <c r="A38" s="371" t="s">
        <v>440</v>
      </c>
      <c r="B38" s="393" t="s">
        <v>468</v>
      </c>
      <c r="C38" s="394"/>
      <c r="D38" s="394"/>
      <c r="E38" s="394"/>
      <c r="F38" s="394"/>
      <c r="G38" s="394">
        <v>4136075</v>
      </c>
      <c r="H38" s="379"/>
    </row>
    <row r="39" spans="1:8" ht="15" customHeight="1">
      <c r="A39" s="371" t="s">
        <v>442</v>
      </c>
      <c r="B39" s="395" t="s">
        <v>469</v>
      </c>
      <c r="C39" s="387"/>
      <c r="D39" s="387"/>
      <c r="E39" s="387"/>
      <c r="F39" s="387"/>
      <c r="G39" s="387">
        <v>142439</v>
      </c>
      <c r="H39" s="379"/>
    </row>
    <row r="40" spans="1:8" ht="15" customHeight="1">
      <c r="A40" s="396" t="s">
        <v>443</v>
      </c>
      <c r="B40" s="389" t="s">
        <v>110</v>
      </c>
      <c r="C40" s="390">
        <f>SUM(C38:C39)</f>
        <v>0</v>
      </c>
      <c r="D40" s="390">
        <v>4954138</v>
      </c>
      <c r="E40" s="390">
        <f>E38+E39</f>
        <v>0</v>
      </c>
      <c r="F40" s="390">
        <v>4224473</v>
      </c>
      <c r="G40" s="390">
        <v>4278514</v>
      </c>
      <c r="H40" s="379"/>
    </row>
    <row r="41" spans="1:8" ht="15" customHeight="1">
      <c r="A41" s="371" t="s">
        <v>470</v>
      </c>
      <c r="B41" s="381" t="s">
        <v>471</v>
      </c>
      <c r="C41" s="397">
        <v>22530404</v>
      </c>
      <c r="D41" s="392">
        <v>22641920</v>
      </c>
      <c r="E41" s="392">
        <v>22368896</v>
      </c>
      <c r="F41" s="392">
        <v>21581919</v>
      </c>
      <c r="G41" s="392">
        <v>22641311</v>
      </c>
      <c r="H41" s="379"/>
    </row>
    <row r="42" spans="1:8" ht="15" customHeight="1">
      <c r="A42" s="371" t="s">
        <v>446</v>
      </c>
      <c r="B42" s="393" t="s">
        <v>468</v>
      </c>
      <c r="C42" s="394"/>
      <c r="D42" s="394"/>
      <c r="E42" s="394"/>
      <c r="F42" s="394"/>
      <c r="G42" s="394">
        <v>1328266</v>
      </c>
      <c r="H42" s="379"/>
    </row>
    <row r="43" spans="1:8" ht="15" customHeight="1">
      <c r="A43" s="398" t="s">
        <v>442</v>
      </c>
      <c r="B43" s="386" t="s">
        <v>466</v>
      </c>
      <c r="C43" s="387"/>
      <c r="D43" s="387"/>
      <c r="E43" s="387"/>
      <c r="F43" s="387"/>
      <c r="G43" s="387">
        <v>78379</v>
      </c>
      <c r="H43" s="379"/>
    </row>
    <row r="44" spans="1:8" ht="15" customHeight="1" thickBot="1">
      <c r="A44" s="377" t="s">
        <v>443</v>
      </c>
      <c r="B44" s="399" t="s">
        <v>110</v>
      </c>
      <c r="C44" s="400">
        <f>SUM(C42:C43)</f>
        <v>0</v>
      </c>
      <c r="D44" s="401">
        <v>1385079</v>
      </c>
      <c r="E44" s="401">
        <f>E42+E43</f>
        <v>0</v>
      </c>
      <c r="F44" s="401">
        <v>1331891</v>
      </c>
      <c r="G44" s="401">
        <f>G42+G43</f>
        <v>1406645</v>
      </c>
      <c r="H44" s="379"/>
    </row>
    <row r="45" spans="1:9" ht="15" customHeight="1">
      <c r="A45" s="368" t="s">
        <v>449</v>
      </c>
      <c r="B45" s="402"/>
      <c r="C45" s="403"/>
      <c r="D45" s="403"/>
      <c r="E45" s="343"/>
      <c r="H45" s="379"/>
      <c r="I45" s="379"/>
    </row>
    <row r="46" spans="2:9" ht="12.75" customHeight="1">
      <c r="B46" s="404" t="s">
        <v>472</v>
      </c>
      <c r="C46" s="368"/>
      <c r="D46" s="403"/>
      <c r="E46" s="403"/>
      <c r="H46" s="379"/>
      <c r="I46" s="379"/>
    </row>
    <row r="47" spans="1:9" ht="15" customHeight="1">
      <c r="A47" s="405"/>
      <c r="B47" s="404" t="s">
        <v>473</v>
      </c>
      <c r="D47" s="372"/>
      <c r="E47" s="372"/>
      <c r="H47" s="379"/>
      <c r="I47" s="379"/>
    </row>
    <row r="48" spans="1:9" ht="16.5" customHeight="1">
      <c r="A48" s="345" t="s">
        <v>474</v>
      </c>
      <c r="D48" s="347"/>
      <c r="E48" s="343"/>
      <c r="H48" s="379"/>
      <c r="I48" s="379"/>
    </row>
    <row r="49" spans="1:7" ht="12.75" customHeight="1" thickBot="1">
      <c r="A49" s="861"/>
      <c r="B49" s="861"/>
      <c r="C49" s="349"/>
      <c r="D49" s="349"/>
      <c r="F49" s="349"/>
      <c r="G49" s="349" t="s">
        <v>193</v>
      </c>
    </row>
    <row r="50" spans="1:7" ht="15" customHeight="1">
      <c r="A50" s="862" t="s">
        <v>453</v>
      </c>
      <c r="B50" s="863"/>
      <c r="C50" s="374" t="s">
        <v>454</v>
      </c>
      <c r="D50" s="350" t="s">
        <v>455</v>
      </c>
      <c r="E50" s="350" t="s">
        <v>475</v>
      </c>
      <c r="F50" s="350" t="s">
        <v>461</v>
      </c>
      <c r="G50" s="350" t="s">
        <v>431</v>
      </c>
    </row>
    <row r="51" spans="1:7" ht="17.25" customHeight="1">
      <c r="A51" s="864" t="s">
        <v>476</v>
      </c>
      <c r="B51" s="865"/>
      <c r="C51" s="406" t="s">
        <v>477</v>
      </c>
      <c r="D51" s="406" t="s">
        <v>477</v>
      </c>
      <c r="E51" s="406" t="s">
        <v>477</v>
      </c>
      <c r="F51" s="406" t="s">
        <v>477</v>
      </c>
      <c r="G51" s="406"/>
    </row>
    <row r="52" spans="1:7" ht="17.25" customHeight="1">
      <c r="A52" s="866" t="s">
        <v>478</v>
      </c>
      <c r="B52" s="867"/>
      <c r="C52" s="407">
        <v>1484382</v>
      </c>
      <c r="D52" s="407">
        <v>1674940</v>
      </c>
      <c r="E52" s="407">
        <v>1930634</v>
      </c>
      <c r="F52" s="407">
        <v>1757665</v>
      </c>
      <c r="G52" s="407">
        <v>1262031</v>
      </c>
    </row>
    <row r="53" spans="1:7" ht="17.25" customHeight="1">
      <c r="A53" s="866" t="s">
        <v>479</v>
      </c>
      <c r="B53" s="867"/>
      <c r="C53" s="408">
        <v>386651</v>
      </c>
      <c r="D53" s="408">
        <v>385083</v>
      </c>
      <c r="E53" s="408">
        <v>393709</v>
      </c>
      <c r="F53" s="408">
        <v>387275</v>
      </c>
      <c r="G53" s="408">
        <v>386772</v>
      </c>
    </row>
    <row r="54" spans="1:7" ht="17.25" customHeight="1" thickBot="1">
      <c r="A54" s="857" t="s">
        <v>110</v>
      </c>
      <c r="B54" s="858"/>
      <c r="C54" s="409">
        <f>SUM(C52:C53)</f>
        <v>1871033</v>
      </c>
      <c r="D54" s="409">
        <v>2060023</v>
      </c>
      <c r="E54" s="409">
        <f>E52+E53</f>
        <v>2324343</v>
      </c>
      <c r="F54" s="409">
        <v>2144940</v>
      </c>
      <c r="G54" s="409">
        <v>1648803</v>
      </c>
    </row>
    <row r="55" spans="1:5" ht="12.75" customHeight="1">
      <c r="A55" s="368" t="s">
        <v>449</v>
      </c>
      <c r="C55" s="357"/>
      <c r="E55" s="343"/>
    </row>
    <row r="56" spans="1:5" ht="12.75" customHeight="1">
      <c r="A56" s="368" t="s">
        <v>458</v>
      </c>
      <c r="B56" s="372"/>
      <c r="C56" s="368"/>
      <c r="D56" s="372"/>
      <c r="E56" s="352"/>
    </row>
  </sheetData>
  <sheetProtection/>
  <mergeCells count="13">
    <mergeCell ref="A4:B4"/>
    <mergeCell ref="A5:A8"/>
    <mergeCell ref="A22:B22"/>
    <mergeCell ref="A23:B23"/>
    <mergeCell ref="A24:B24"/>
    <mergeCell ref="A25:B25"/>
    <mergeCell ref="A54:B54"/>
    <mergeCell ref="A32:B32"/>
    <mergeCell ref="A49:B49"/>
    <mergeCell ref="A50:B50"/>
    <mergeCell ref="A51:B51"/>
    <mergeCell ref="A52:B52"/>
    <mergeCell ref="A53:B53"/>
  </mergeCells>
  <printOptions/>
  <pageMargins left="0.7874015748031497" right="0.5905511811023623" top="0.7874015748031497" bottom="0.3937007874015748" header="0" footer="0"/>
  <pageSetup firstPageNumber="240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1">
      <selection activeCell="A5" sqref="A5:A9"/>
    </sheetView>
  </sheetViews>
  <sheetFormatPr defaultColWidth="9.375" defaultRowHeight="12"/>
  <cols>
    <col min="1" max="1" width="11.625" style="341" customWidth="1"/>
    <col min="2" max="7" width="18.50390625" style="341" customWidth="1"/>
    <col min="8" max="9" width="16.625" style="341" customWidth="1"/>
    <col min="10" max="10" width="11.625" style="341" customWidth="1"/>
    <col min="11" max="11" width="11.00390625" style="341" bestFit="1" customWidth="1"/>
    <col min="12" max="12" width="9.375" style="341" customWidth="1"/>
    <col min="13" max="13" width="15.125" style="341" bestFit="1" customWidth="1"/>
    <col min="14" max="16384" width="9.375" style="341" customWidth="1"/>
  </cols>
  <sheetData>
    <row r="1" spans="1:11" s="295" customFormat="1" ht="15.75">
      <c r="A1" s="292" t="s">
        <v>388</v>
      </c>
      <c r="B1" s="293"/>
      <c r="C1" s="293"/>
      <c r="D1" s="293"/>
      <c r="E1" s="293"/>
      <c r="F1" s="293"/>
      <c r="G1" s="293"/>
      <c r="H1" s="293"/>
      <c r="I1" s="293"/>
      <c r="J1" s="293"/>
      <c r="K1" s="294"/>
    </row>
    <row r="2" spans="1:11" s="298" customFormat="1" ht="13.5" thickBot="1">
      <c r="A2" s="902"/>
      <c r="B2" s="902"/>
      <c r="C2" s="296"/>
      <c r="D2" s="296"/>
      <c r="E2" s="297" t="s">
        <v>193</v>
      </c>
      <c r="F2" s="296"/>
      <c r="H2" s="296"/>
      <c r="I2" s="296"/>
      <c r="J2" s="296"/>
      <c r="K2" s="299"/>
    </row>
    <row r="3" spans="1:5" s="298" customFormat="1" ht="22.5" customHeight="1">
      <c r="A3" s="895" t="s">
        <v>389</v>
      </c>
      <c r="B3" s="904" t="s">
        <v>390</v>
      </c>
      <c r="C3" s="905"/>
      <c r="D3" s="904" t="s">
        <v>391</v>
      </c>
      <c r="E3" s="906"/>
    </row>
    <row r="4" spans="1:5" s="298" customFormat="1" ht="22.5" customHeight="1">
      <c r="A4" s="903"/>
      <c r="B4" s="300" t="s">
        <v>392</v>
      </c>
      <c r="C4" s="300" t="s">
        <v>393</v>
      </c>
      <c r="D4" s="300" t="s">
        <v>394</v>
      </c>
      <c r="E4" s="301" t="s">
        <v>393</v>
      </c>
    </row>
    <row r="5" spans="1:5" s="298" customFormat="1" ht="25.5" customHeight="1">
      <c r="A5" s="302" t="s">
        <v>395</v>
      </c>
      <c r="B5" s="303">
        <v>44904601</v>
      </c>
      <c r="C5" s="304">
        <v>43259427</v>
      </c>
      <c r="D5" s="303">
        <v>24397790</v>
      </c>
      <c r="E5" s="303">
        <v>23720663</v>
      </c>
    </row>
    <row r="6" spans="1:5" s="298" customFormat="1" ht="25.5" customHeight="1">
      <c r="A6" s="302" t="s">
        <v>396</v>
      </c>
      <c r="B6" s="303">
        <v>46741378</v>
      </c>
      <c r="C6" s="304">
        <v>44874010</v>
      </c>
      <c r="D6" s="303">
        <v>26732627</v>
      </c>
      <c r="E6" s="303">
        <v>25662041</v>
      </c>
    </row>
    <row r="7" spans="1:5" s="298" customFormat="1" ht="25.5" customHeight="1">
      <c r="A7" s="305" t="s">
        <v>397</v>
      </c>
      <c r="B7" s="306">
        <v>44662717</v>
      </c>
      <c r="C7" s="303">
        <v>43196256</v>
      </c>
      <c r="D7" s="306">
        <v>25415575</v>
      </c>
      <c r="E7" s="303">
        <v>24294717</v>
      </c>
    </row>
    <row r="8" spans="1:5" s="298" customFormat="1" ht="25.5" customHeight="1">
      <c r="A8" s="305" t="s">
        <v>398</v>
      </c>
      <c r="B8" s="306">
        <v>46399307</v>
      </c>
      <c r="C8" s="303">
        <v>44879122</v>
      </c>
      <c r="D8" s="306">
        <v>27616303</v>
      </c>
      <c r="E8" s="303">
        <v>26615428</v>
      </c>
    </row>
    <row r="9" spans="1:5" s="298" customFormat="1" ht="25.5" customHeight="1" thickBot="1">
      <c r="A9" s="307" t="s">
        <v>399</v>
      </c>
      <c r="B9" s="308">
        <v>46962482</v>
      </c>
      <c r="C9" s="309">
        <v>45753738</v>
      </c>
      <c r="D9" s="308">
        <v>27466130</v>
      </c>
      <c r="E9" s="309">
        <v>26223839</v>
      </c>
    </row>
    <row r="10" spans="1:11" s="298" customFormat="1" ht="22.5" customHeight="1">
      <c r="A10" s="907" t="s">
        <v>400</v>
      </c>
      <c r="B10" s="910" t="s">
        <v>401</v>
      </c>
      <c r="C10" s="911"/>
      <c r="D10" s="911"/>
      <c r="E10" s="911"/>
      <c r="F10" s="894" t="s">
        <v>402</v>
      </c>
      <c r="G10" s="895"/>
      <c r="J10" s="303"/>
      <c r="K10" s="303"/>
    </row>
    <row r="11" spans="1:11" s="298" customFormat="1" ht="22.5" customHeight="1">
      <c r="A11" s="908"/>
      <c r="B11" s="896" t="s">
        <v>403</v>
      </c>
      <c r="C11" s="897"/>
      <c r="D11" s="896" t="s">
        <v>404</v>
      </c>
      <c r="E11" s="898"/>
      <c r="F11" s="899" t="s">
        <v>394</v>
      </c>
      <c r="G11" s="900" t="s">
        <v>393</v>
      </c>
      <c r="J11" s="303"/>
      <c r="K11" s="303"/>
    </row>
    <row r="12" spans="1:11" s="298" customFormat="1" ht="22.5" customHeight="1">
      <c r="A12" s="909"/>
      <c r="B12" s="310" t="s">
        <v>405</v>
      </c>
      <c r="C12" s="310" t="s">
        <v>406</v>
      </c>
      <c r="D12" s="310" t="s">
        <v>407</v>
      </c>
      <c r="E12" s="310" t="s">
        <v>408</v>
      </c>
      <c r="F12" s="899"/>
      <c r="G12" s="900"/>
      <c r="J12" s="303"/>
      <c r="K12" s="303"/>
    </row>
    <row r="13" spans="1:11" s="298" customFormat="1" ht="25.5" customHeight="1">
      <c r="A13" s="302" t="s">
        <v>395</v>
      </c>
      <c r="B13" s="303">
        <v>11133548</v>
      </c>
      <c r="C13" s="304">
        <v>647453</v>
      </c>
      <c r="D13" s="303">
        <v>10810460</v>
      </c>
      <c r="E13" s="304">
        <v>1357742</v>
      </c>
      <c r="F13" s="303">
        <f>B5+D5+B13+C13</f>
        <v>81083392</v>
      </c>
      <c r="G13" s="303">
        <f>C5+E5+D13+E13</f>
        <v>79148292</v>
      </c>
      <c r="J13" s="303"/>
      <c r="K13" s="303"/>
    </row>
    <row r="14" spans="1:11" s="298" customFormat="1" ht="25.5" customHeight="1">
      <c r="A14" s="302" t="s">
        <v>396</v>
      </c>
      <c r="B14" s="303">
        <v>3286616</v>
      </c>
      <c r="C14" s="304">
        <v>546309</v>
      </c>
      <c r="D14" s="303">
        <v>3470790</v>
      </c>
      <c r="E14" s="304">
        <v>1234465</v>
      </c>
      <c r="F14" s="303">
        <v>77306930</v>
      </c>
      <c r="G14" s="303">
        <v>75241306</v>
      </c>
      <c r="H14" s="311"/>
      <c r="I14" s="311"/>
      <c r="J14" s="303"/>
      <c r="K14" s="303"/>
    </row>
    <row r="15" spans="1:11" s="298" customFormat="1" ht="25.5" customHeight="1">
      <c r="A15" s="305" t="s">
        <v>397</v>
      </c>
      <c r="B15" s="306">
        <v>3061471</v>
      </c>
      <c r="C15" s="303">
        <v>407916</v>
      </c>
      <c r="D15" s="306">
        <v>2961164</v>
      </c>
      <c r="E15" s="304">
        <v>983636</v>
      </c>
      <c r="F15" s="303">
        <v>73547679</v>
      </c>
      <c r="G15" s="303">
        <v>71435773</v>
      </c>
      <c r="H15" s="311"/>
      <c r="I15" s="311"/>
      <c r="J15" s="303"/>
      <c r="K15" s="303"/>
    </row>
    <row r="16" spans="1:11" s="298" customFormat="1" ht="25.5" customHeight="1">
      <c r="A16" s="305" t="s">
        <v>409</v>
      </c>
      <c r="B16" s="306">
        <v>3079713</v>
      </c>
      <c r="C16" s="303">
        <v>330555</v>
      </c>
      <c r="D16" s="306">
        <v>2954324</v>
      </c>
      <c r="E16" s="304">
        <v>1205785</v>
      </c>
      <c r="F16" s="303">
        <v>77425878</v>
      </c>
      <c r="G16" s="303">
        <v>75654659</v>
      </c>
      <c r="H16" s="311"/>
      <c r="J16" s="303"/>
      <c r="K16" s="303"/>
    </row>
    <row r="17" spans="1:11" s="298" customFormat="1" ht="25.5" customHeight="1" thickBot="1">
      <c r="A17" s="307" t="s">
        <v>399</v>
      </c>
      <c r="B17" s="308">
        <v>3118240</v>
      </c>
      <c r="C17" s="309">
        <v>371328</v>
      </c>
      <c r="D17" s="308">
        <v>2958235</v>
      </c>
      <c r="E17" s="312">
        <v>919221</v>
      </c>
      <c r="F17" s="309">
        <f>B9+D9+B17+C17</f>
        <v>77918180</v>
      </c>
      <c r="G17" s="309">
        <f>C9+E9+D17+E17</f>
        <v>75855033</v>
      </c>
      <c r="J17" s="303"/>
      <c r="K17" s="303"/>
    </row>
    <row r="18" spans="1:11" s="298" customFormat="1" ht="6" customHeight="1">
      <c r="A18" s="313"/>
      <c r="B18" s="303"/>
      <c r="C18" s="303"/>
      <c r="D18" s="303"/>
      <c r="E18" s="303"/>
      <c r="F18" s="303"/>
      <c r="G18" s="303"/>
      <c r="H18" s="303"/>
      <c r="I18" s="303"/>
      <c r="J18" s="303"/>
      <c r="K18" s="303"/>
    </row>
    <row r="19" spans="1:11" s="298" customFormat="1" ht="14.25" customHeight="1">
      <c r="A19" s="299" t="s">
        <v>410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</row>
    <row r="20" spans="1:11" s="295" customFormat="1" ht="38.25" customHeight="1">
      <c r="A20" s="314"/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  <row r="21" s="295" customFormat="1" ht="19.5" customHeight="1">
      <c r="A21" s="316" t="s">
        <v>411</v>
      </c>
    </row>
    <row r="22" spans="1:7" s="298" customFormat="1" ht="14.25" customHeight="1" thickBot="1">
      <c r="A22" s="901"/>
      <c r="B22" s="901"/>
      <c r="G22" s="297" t="s">
        <v>412</v>
      </c>
    </row>
    <row r="23" spans="1:10" s="298" customFormat="1" ht="22.5" customHeight="1">
      <c r="A23" s="883" t="s">
        <v>400</v>
      </c>
      <c r="B23" s="885" t="s">
        <v>413</v>
      </c>
      <c r="C23" s="885"/>
      <c r="D23" s="886"/>
      <c r="E23" s="887" t="s">
        <v>414</v>
      </c>
      <c r="F23" s="885"/>
      <c r="G23" s="885"/>
      <c r="J23" s="317"/>
    </row>
    <row r="24" spans="1:10" s="298" customFormat="1" ht="15" customHeight="1">
      <c r="A24" s="878"/>
      <c r="B24" s="888" t="s">
        <v>415</v>
      </c>
      <c r="C24" s="890" t="s">
        <v>416</v>
      </c>
      <c r="D24" s="318" t="s">
        <v>417</v>
      </c>
      <c r="E24" s="888" t="s">
        <v>418</v>
      </c>
      <c r="F24" s="892" t="s">
        <v>416</v>
      </c>
      <c r="G24" s="319" t="s">
        <v>417</v>
      </c>
      <c r="J24" s="317"/>
    </row>
    <row r="25" spans="1:10" s="298" customFormat="1" ht="15" customHeight="1">
      <c r="A25" s="884"/>
      <c r="B25" s="889"/>
      <c r="C25" s="891"/>
      <c r="D25" s="320" t="s">
        <v>419</v>
      </c>
      <c r="E25" s="889"/>
      <c r="F25" s="893"/>
      <c r="G25" s="321" t="s">
        <v>419</v>
      </c>
      <c r="J25" s="322"/>
    </row>
    <row r="26" spans="1:10" s="298" customFormat="1" ht="12.75" customHeight="1">
      <c r="A26" s="878" t="s">
        <v>420</v>
      </c>
      <c r="B26" s="880">
        <v>44904601</v>
      </c>
      <c r="C26" s="881" t="s">
        <v>421</v>
      </c>
      <c r="D26" s="323">
        <f>(B26*1000)/114714</f>
        <v>391448.3062224314</v>
      </c>
      <c r="E26" s="882">
        <v>43259427</v>
      </c>
      <c r="F26" s="881" t="s">
        <v>421</v>
      </c>
      <c r="G26" s="324">
        <f>(E26*1000)/114714</f>
        <v>377106.778597207</v>
      </c>
      <c r="H26" s="325"/>
      <c r="I26" s="325"/>
      <c r="J26" s="326"/>
    </row>
    <row r="27" spans="1:10" s="298" customFormat="1" ht="12.75" customHeight="1">
      <c r="A27" s="879"/>
      <c r="B27" s="880"/>
      <c r="C27" s="881"/>
      <c r="D27" s="327">
        <f>(B26*1000)/118022</f>
        <v>380476.5297995289</v>
      </c>
      <c r="E27" s="882"/>
      <c r="F27" s="881"/>
      <c r="G27" s="328">
        <f>(E26*1000)/118022</f>
        <v>366536.97615698766</v>
      </c>
      <c r="H27" s="325"/>
      <c r="I27" s="325"/>
      <c r="J27" s="326"/>
    </row>
    <row r="28" spans="1:10" s="298" customFormat="1" ht="12.75" customHeight="1">
      <c r="A28" s="878" t="s">
        <v>396</v>
      </c>
      <c r="B28" s="880">
        <v>46741378</v>
      </c>
      <c r="C28" s="881">
        <f>B28/B26*100</f>
        <v>104.09039821999532</v>
      </c>
      <c r="D28" s="323">
        <v>407823</v>
      </c>
      <c r="E28" s="882">
        <v>44874010</v>
      </c>
      <c r="F28" s="881">
        <v>103.7</v>
      </c>
      <c r="G28" s="324">
        <v>391530</v>
      </c>
      <c r="H28" s="325"/>
      <c r="I28" s="325"/>
      <c r="J28" s="326"/>
    </row>
    <row r="29" spans="1:10" s="298" customFormat="1" ht="12.75" customHeight="1">
      <c r="A29" s="879"/>
      <c r="B29" s="880"/>
      <c r="C29" s="881"/>
      <c r="D29" s="327">
        <v>396567</v>
      </c>
      <c r="E29" s="882"/>
      <c r="F29" s="881"/>
      <c r="G29" s="328">
        <v>380724</v>
      </c>
      <c r="H29" s="325"/>
      <c r="I29" s="325"/>
      <c r="J29" s="326"/>
    </row>
    <row r="30" spans="1:10" s="298" customFormat="1" ht="12.75" customHeight="1">
      <c r="A30" s="878" t="s">
        <v>397</v>
      </c>
      <c r="B30" s="880">
        <v>44662717</v>
      </c>
      <c r="C30" s="881">
        <f>B30/B28*100</f>
        <v>95.55284613132288</v>
      </c>
      <c r="D30" s="323">
        <v>391366</v>
      </c>
      <c r="E30" s="882">
        <v>43196256</v>
      </c>
      <c r="F30" s="881">
        <v>96.3</v>
      </c>
      <c r="G30" s="324">
        <v>378516</v>
      </c>
      <c r="H30" s="325"/>
      <c r="I30" s="325"/>
      <c r="J30" s="326"/>
    </row>
    <row r="31" spans="1:10" s="298" customFormat="1" ht="12.75" customHeight="1">
      <c r="A31" s="879"/>
      <c r="B31" s="880"/>
      <c r="C31" s="881"/>
      <c r="D31" s="327">
        <v>380270</v>
      </c>
      <c r="E31" s="882"/>
      <c r="F31" s="881"/>
      <c r="G31" s="328">
        <v>367784</v>
      </c>
      <c r="H31" s="325"/>
      <c r="I31" s="325"/>
      <c r="J31" s="326"/>
    </row>
    <row r="32" spans="1:10" s="298" customFormat="1" ht="12.75" customHeight="1">
      <c r="A32" s="878" t="s">
        <v>409</v>
      </c>
      <c r="B32" s="880">
        <v>46399307</v>
      </c>
      <c r="C32" s="881">
        <f>B32/B30*100</f>
        <v>103.88823187805613</v>
      </c>
      <c r="D32" s="323">
        <v>407337</v>
      </c>
      <c r="E32" s="882">
        <v>44879122</v>
      </c>
      <c r="F32" s="881">
        <v>103.9</v>
      </c>
      <c r="G32" s="324">
        <v>393991</v>
      </c>
      <c r="H32" s="325"/>
      <c r="I32" s="325"/>
      <c r="J32" s="326"/>
    </row>
    <row r="33" spans="1:10" s="298" customFormat="1" ht="12.75" customHeight="1">
      <c r="A33" s="879"/>
      <c r="B33" s="880"/>
      <c r="C33" s="881"/>
      <c r="D33" s="327">
        <v>394821</v>
      </c>
      <c r="E33" s="882"/>
      <c r="F33" s="881"/>
      <c r="G33" s="328">
        <v>381885</v>
      </c>
      <c r="H33" s="325"/>
      <c r="I33" s="325"/>
      <c r="J33" s="326"/>
    </row>
    <row r="34" spans="1:10" s="298" customFormat="1" ht="12.75" customHeight="1">
      <c r="A34" s="878" t="s">
        <v>422</v>
      </c>
      <c r="B34" s="880">
        <f>B9</f>
        <v>46962482</v>
      </c>
      <c r="C34" s="881">
        <f>B34/B32*100</f>
        <v>101.21375735202251</v>
      </c>
      <c r="D34" s="323">
        <f>46962482337/113870</f>
        <v>412421.9051286555</v>
      </c>
      <c r="E34" s="882">
        <f>C9</f>
        <v>45753738</v>
      </c>
      <c r="F34" s="881">
        <f>E34/E32*100</f>
        <v>101.9488260042164</v>
      </c>
      <c r="G34" s="324">
        <f>45753738364/113870</f>
        <v>401806.78285764466</v>
      </c>
      <c r="H34" s="325"/>
      <c r="I34" s="325"/>
      <c r="J34" s="326"/>
    </row>
    <row r="35" spans="1:10" s="298" customFormat="1" ht="12.75" customHeight="1" thickBot="1">
      <c r="A35" s="879"/>
      <c r="B35" s="880"/>
      <c r="C35" s="881"/>
      <c r="D35" s="327">
        <v>399052</v>
      </c>
      <c r="E35" s="882"/>
      <c r="F35" s="881"/>
      <c r="G35" s="328">
        <v>388781</v>
      </c>
      <c r="H35" s="325"/>
      <c r="I35" s="325"/>
      <c r="J35" s="326"/>
    </row>
    <row r="36" spans="1:11" s="298" customFormat="1" ht="15.75" customHeight="1">
      <c r="A36" s="329" t="s">
        <v>423</v>
      </c>
      <c r="B36" s="330"/>
      <c r="C36" s="331"/>
      <c r="D36" s="332"/>
      <c r="E36" s="333"/>
      <c r="F36" s="334"/>
      <c r="G36" s="330"/>
      <c r="H36" s="335"/>
      <c r="I36" s="336"/>
      <c r="J36" s="324"/>
      <c r="K36" s="326"/>
    </row>
    <row r="37" spans="1:9" s="298" customFormat="1" ht="13.5" customHeight="1">
      <c r="A37" s="325" t="s">
        <v>410</v>
      </c>
      <c r="B37" s="325"/>
      <c r="C37" s="325"/>
      <c r="D37" s="317"/>
      <c r="E37" s="325"/>
      <c r="F37" s="325"/>
      <c r="H37" s="325"/>
      <c r="I37" s="325"/>
    </row>
    <row r="38" spans="2:11" s="337" customFormat="1" ht="18.75" customHeight="1">
      <c r="B38" s="338"/>
      <c r="C38" s="338"/>
      <c r="D38" s="339"/>
      <c r="E38" s="338"/>
      <c r="F38" s="340"/>
      <c r="G38" s="340"/>
      <c r="H38" s="340"/>
      <c r="I38" s="340"/>
      <c r="J38" s="340"/>
      <c r="K38" s="338"/>
    </row>
  </sheetData>
  <sheetProtection/>
  <mergeCells count="44">
    <mergeCell ref="A2:B2"/>
    <mergeCell ref="A3:A4"/>
    <mergeCell ref="B3:C3"/>
    <mergeCell ref="D3:E3"/>
    <mergeCell ref="A10:A12"/>
    <mergeCell ref="B10:E10"/>
    <mergeCell ref="E24:E25"/>
    <mergeCell ref="F24:F25"/>
    <mergeCell ref="F10:G10"/>
    <mergeCell ref="B11:C11"/>
    <mergeCell ref="D11:E11"/>
    <mergeCell ref="F11:F12"/>
    <mergeCell ref="G11:G12"/>
    <mergeCell ref="A22:B22"/>
    <mergeCell ref="A28:A29"/>
    <mergeCell ref="B28:B29"/>
    <mergeCell ref="C28:C29"/>
    <mergeCell ref="E28:E29"/>
    <mergeCell ref="F28:F29"/>
    <mergeCell ref="A23:A25"/>
    <mergeCell ref="B23:D23"/>
    <mergeCell ref="E23:G23"/>
    <mergeCell ref="B24:B25"/>
    <mergeCell ref="C24:C25"/>
    <mergeCell ref="A32:A33"/>
    <mergeCell ref="B32:B33"/>
    <mergeCell ref="C32:C33"/>
    <mergeCell ref="E32:E33"/>
    <mergeCell ref="F32:F33"/>
    <mergeCell ref="A26:A27"/>
    <mergeCell ref="B26:B27"/>
    <mergeCell ref="C26:C27"/>
    <mergeCell ref="E26:E27"/>
    <mergeCell ref="F26:F27"/>
    <mergeCell ref="A34:A35"/>
    <mergeCell ref="B34:B35"/>
    <mergeCell ref="C34:C35"/>
    <mergeCell ref="E34:E35"/>
    <mergeCell ref="F34:F35"/>
    <mergeCell ref="A30:A31"/>
    <mergeCell ref="B30:B31"/>
    <mergeCell ref="C30:C31"/>
    <mergeCell ref="E30:E31"/>
    <mergeCell ref="F30:F31"/>
  </mergeCells>
  <printOptions/>
  <pageMargins left="0.5905511811023623" right="0.5905511811023623" top="0.7874015748031497" bottom="0.3937007874015748" header="0" footer="0"/>
  <pageSetup horizontalDpi="600" verticalDpi="600" orientation="portrait" paperSize="9" scale="97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T48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17.00390625" defaultRowHeight="15.75" customHeight="1"/>
  <cols>
    <col min="1" max="1" width="4.50390625" style="47" customWidth="1"/>
    <col min="2" max="2" width="2.00390625" style="47" customWidth="1"/>
    <col min="3" max="3" width="28.50390625" style="47" customWidth="1"/>
    <col min="4" max="4" width="14.125" style="47" customWidth="1"/>
    <col min="5" max="5" width="9.50390625" style="47" customWidth="1"/>
    <col min="6" max="6" width="14.125" style="47" customWidth="1"/>
    <col min="7" max="7" width="9.50390625" style="47" customWidth="1"/>
    <col min="8" max="8" width="14.125" style="47" customWidth="1"/>
    <col min="9" max="9" width="9.50390625" style="47" customWidth="1"/>
    <col min="10" max="10" width="14.625" style="77" customWidth="1"/>
    <col min="11" max="11" width="10.125" style="47" customWidth="1"/>
    <col min="12" max="12" width="14.625" style="47" customWidth="1"/>
    <col min="13" max="13" width="10.125" style="47" customWidth="1"/>
    <col min="14" max="14" width="14.625" style="47" customWidth="1"/>
    <col min="15" max="15" width="10.125" style="47" customWidth="1"/>
    <col min="16" max="16" width="14.625" style="47" customWidth="1"/>
    <col min="17" max="17" width="10.125" style="47" customWidth="1"/>
    <col min="18" max="16384" width="17.00390625" style="47" customWidth="1"/>
  </cols>
  <sheetData>
    <row r="1" spans="1:254" ht="19.5" customHeight="1">
      <c r="A1" s="683" t="s">
        <v>1453</v>
      </c>
      <c r="B1" s="683"/>
      <c r="C1" s="683"/>
      <c r="D1" s="46"/>
      <c r="E1" s="46"/>
      <c r="F1" s="46"/>
      <c r="G1" s="46"/>
      <c r="H1" s="46"/>
      <c r="I1" s="46"/>
      <c r="J1" s="684"/>
      <c r="K1" s="684"/>
      <c r="L1" s="46"/>
      <c r="M1" s="46"/>
      <c r="N1" s="46"/>
      <c r="O1" s="46"/>
      <c r="P1" s="67"/>
      <c r="Q1" s="46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  <c r="AL1" s="685"/>
      <c r="AM1" s="685"/>
      <c r="AN1" s="685"/>
      <c r="AO1" s="685"/>
      <c r="AP1" s="685"/>
      <c r="AQ1" s="685"/>
      <c r="AR1" s="685"/>
      <c r="AS1" s="685"/>
      <c r="AT1" s="685"/>
      <c r="AU1" s="685"/>
      <c r="AV1" s="685"/>
      <c r="AW1" s="685"/>
      <c r="AX1" s="685"/>
      <c r="AY1" s="685"/>
      <c r="AZ1" s="685"/>
      <c r="BA1" s="685"/>
      <c r="BB1" s="685"/>
      <c r="BC1" s="685"/>
      <c r="BD1" s="685"/>
      <c r="BE1" s="685"/>
      <c r="BF1" s="685"/>
      <c r="BG1" s="685"/>
      <c r="BH1" s="685"/>
      <c r="BI1" s="685"/>
      <c r="BJ1" s="685"/>
      <c r="BK1" s="685"/>
      <c r="BL1" s="685"/>
      <c r="BM1" s="685"/>
      <c r="BN1" s="685"/>
      <c r="BO1" s="685"/>
      <c r="BP1" s="685"/>
      <c r="BQ1" s="685"/>
      <c r="BR1" s="685"/>
      <c r="BS1" s="685"/>
      <c r="BT1" s="685"/>
      <c r="BU1" s="685"/>
      <c r="BV1" s="685"/>
      <c r="BW1" s="685"/>
      <c r="BX1" s="685"/>
      <c r="BY1" s="685"/>
      <c r="BZ1" s="685"/>
      <c r="CA1" s="685"/>
      <c r="CB1" s="685"/>
      <c r="CC1" s="685"/>
      <c r="CD1" s="685"/>
      <c r="CE1" s="685"/>
      <c r="CF1" s="685"/>
      <c r="CG1" s="685"/>
      <c r="CH1" s="685"/>
      <c r="CI1" s="685"/>
      <c r="CJ1" s="685"/>
      <c r="CK1" s="685"/>
      <c r="CL1" s="685"/>
      <c r="CM1" s="685"/>
      <c r="CN1" s="685"/>
      <c r="CO1" s="685"/>
      <c r="CP1" s="685"/>
      <c r="CQ1" s="685"/>
      <c r="CR1" s="685"/>
      <c r="CS1" s="685"/>
      <c r="CT1" s="685"/>
      <c r="CU1" s="685"/>
      <c r="CV1" s="685"/>
      <c r="CW1" s="685"/>
      <c r="CX1" s="685"/>
      <c r="CY1" s="685"/>
      <c r="CZ1" s="685"/>
      <c r="DA1" s="685"/>
      <c r="DB1" s="685"/>
      <c r="DC1" s="685"/>
      <c r="DD1" s="685"/>
      <c r="DE1" s="685"/>
      <c r="DF1" s="685"/>
      <c r="DG1" s="685"/>
      <c r="DH1" s="685"/>
      <c r="DI1" s="685"/>
      <c r="DJ1" s="685"/>
      <c r="DK1" s="685"/>
      <c r="DL1" s="685"/>
      <c r="DM1" s="685"/>
      <c r="DN1" s="685"/>
      <c r="DO1" s="685"/>
      <c r="DP1" s="685"/>
      <c r="DQ1" s="685"/>
      <c r="DR1" s="685"/>
      <c r="DS1" s="685"/>
      <c r="DT1" s="685"/>
      <c r="DU1" s="685"/>
      <c r="DV1" s="685"/>
      <c r="DW1" s="685"/>
      <c r="DX1" s="685"/>
      <c r="DY1" s="685"/>
      <c r="DZ1" s="685"/>
      <c r="EA1" s="685"/>
      <c r="EB1" s="685"/>
      <c r="EC1" s="685"/>
      <c r="ED1" s="685"/>
      <c r="EE1" s="685"/>
      <c r="EF1" s="685"/>
      <c r="EG1" s="685"/>
      <c r="EH1" s="685"/>
      <c r="EI1" s="685"/>
      <c r="EJ1" s="685"/>
      <c r="EK1" s="685"/>
      <c r="EL1" s="685"/>
      <c r="EM1" s="685"/>
      <c r="EN1" s="685"/>
      <c r="EO1" s="685"/>
      <c r="EP1" s="685"/>
      <c r="EQ1" s="685"/>
      <c r="ER1" s="685"/>
      <c r="ES1" s="685"/>
      <c r="ET1" s="685"/>
      <c r="EU1" s="685"/>
      <c r="EV1" s="685"/>
      <c r="EW1" s="685"/>
      <c r="EX1" s="685"/>
      <c r="EY1" s="685"/>
      <c r="EZ1" s="685"/>
      <c r="FA1" s="685"/>
      <c r="FB1" s="685"/>
      <c r="FC1" s="685"/>
      <c r="FD1" s="685"/>
      <c r="FE1" s="685"/>
      <c r="FF1" s="685"/>
      <c r="FG1" s="685"/>
      <c r="FH1" s="685"/>
      <c r="FI1" s="685"/>
      <c r="FJ1" s="685"/>
      <c r="FK1" s="685"/>
      <c r="FL1" s="685"/>
      <c r="FM1" s="685"/>
      <c r="FN1" s="685"/>
      <c r="FO1" s="685"/>
      <c r="FP1" s="685"/>
      <c r="FQ1" s="685"/>
      <c r="FR1" s="685"/>
      <c r="FS1" s="685"/>
      <c r="FT1" s="685"/>
      <c r="FU1" s="685"/>
      <c r="FV1" s="685"/>
      <c r="FW1" s="685"/>
      <c r="FX1" s="685"/>
      <c r="FY1" s="685"/>
      <c r="FZ1" s="685"/>
      <c r="GA1" s="685"/>
      <c r="GB1" s="685"/>
      <c r="GC1" s="685"/>
      <c r="GD1" s="685"/>
      <c r="GE1" s="685"/>
      <c r="GF1" s="685"/>
      <c r="GG1" s="685"/>
      <c r="GH1" s="685"/>
      <c r="GI1" s="685"/>
      <c r="GJ1" s="685"/>
      <c r="GK1" s="685"/>
      <c r="GL1" s="685"/>
      <c r="GM1" s="685"/>
      <c r="GN1" s="685"/>
      <c r="GO1" s="685"/>
      <c r="GP1" s="685"/>
      <c r="GQ1" s="685"/>
      <c r="GR1" s="685"/>
      <c r="GS1" s="685"/>
      <c r="GT1" s="685"/>
      <c r="GU1" s="685"/>
      <c r="GV1" s="685"/>
      <c r="GW1" s="685"/>
      <c r="GX1" s="685"/>
      <c r="GY1" s="685"/>
      <c r="GZ1" s="685"/>
      <c r="HA1" s="685"/>
      <c r="HB1" s="685"/>
      <c r="HC1" s="685"/>
      <c r="HD1" s="685"/>
      <c r="HE1" s="685"/>
      <c r="HF1" s="685"/>
      <c r="HG1" s="685"/>
      <c r="HH1" s="685"/>
      <c r="HI1" s="685"/>
      <c r="HJ1" s="685"/>
      <c r="HK1" s="685"/>
      <c r="HL1" s="685"/>
      <c r="HM1" s="685"/>
      <c r="HN1" s="685"/>
      <c r="HO1" s="685"/>
      <c r="HP1" s="685"/>
      <c r="HQ1" s="685"/>
      <c r="HR1" s="685"/>
      <c r="HS1" s="685"/>
      <c r="HT1" s="685"/>
      <c r="HU1" s="685"/>
      <c r="HV1" s="685"/>
      <c r="HW1" s="685"/>
      <c r="HX1" s="685"/>
      <c r="HY1" s="685"/>
      <c r="HZ1" s="685"/>
      <c r="IA1" s="685"/>
      <c r="IB1" s="685"/>
      <c r="IC1" s="685"/>
      <c r="ID1" s="685"/>
      <c r="IE1" s="685"/>
      <c r="IF1" s="685"/>
      <c r="IG1" s="685"/>
      <c r="IH1" s="685"/>
      <c r="II1" s="685"/>
      <c r="IJ1" s="685"/>
      <c r="IK1" s="685"/>
      <c r="IL1" s="685"/>
      <c r="IM1" s="685"/>
      <c r="IN1" s="685"/>
      <c r="IO1" s="685"/>
      <c r="IP1" s="685"/>
      <c r="IQ1" s="685"/>
      <c r="IR1" s="685"/>
      <c r="IS1" s="685"/>
      <c r="IT1" s="685"/>
    </row>
    <row r="2" spans="5:18" ht="14.25" customHeight="1" thickBot="1">
      <c r="E2" s="686"/>
      <c r="G2" s="686"/>
      <c r="I2" s="686" t="s">
        <v>1454</v>
      </c>
      <c r="K2" s="77"/>
      <c r="N2" s="67" t="s">
        <v>1455</v>
      </c>
      <c r="P2" s="67"/>
      <c r="R2" s="77"/>
    </row>
    <row r="3" spans="1:9" ht="18" customHeight="1">
      <c r="A3" s="80"/>
      <c r="B3" s="687"/>
      <c r="C3" s="688" t="s">
        <v>1456</v>
      </c>
      <c r="D3" s="916" t="s">
        <v>483</v>
      </c>
      <c r="E3" s="917"/>
      <c r="F3" s="916" t="s">
        <v>430</v>
      </c>
      <c r="G3" s="917"/>
      <c r="H3" s="916" t="s">
        <v>1457</v>
      </c>
      <c r="I3" s="917"/>
    </row>
    <row r="4" spans="1:9" ht="15.75" customHeight="1">
      <c r="A4" s="135" t="s">
        <v>1458</v>
      </c>
      <c r="B4" s="135"/>
      <c r="C4" s="689"/>
      <c r="D4" s="690" t="s">
        <v>1459</v>
      </c>
      <c r="E4" s="690" t="s">
        <v>1460</v>
      </c>
      <c r="F4" s="690" t="s">
        <v>1459</v>
      </c>
      <c r="G4" s="690" t="s">
        <v>1460</v>
      </c>
      <c r="H4" s="690" t="s">
        <v>1459</v>
      </c>
      <c r="I4" s="690" t="s">
        <v>487</v>
      </c>
    </row>
    <row r="5" spans="1:9" ht="17.25" customHeight="1">
      <c r="A5" s="691">
        <v>1</v>
      </c>
      <c r="B5" s="691"/>
      <c r="C5" s="692" t="s">
        <v>1461</v>
      </c>
      <c r="D5" s="161">
        <v>21136392</v>
      </c>
      <c r="E5" s="693">
        <v>47.3</v>
      </c>
      <c r="F5" s="160">
        <v>20894804</v>
      </c>
      <c r="G5" s="693">
        <v>45</v>
      </c>
      <c r="H5" s="160">
        <v>20624614</v>
      </c>
      <c r="I5" s="693">
        <v>43.9</v>
      </c>
    </row>
    <row r="6" spans="1:9" ht="17.25" customHeight="1">
      <c r="A6" s="96">
        <v>2</v>
      </c>
      <c r="B6" s="96"/>
      <c r="C6" s="692" t="s">
        <v>1462</v>
      </c>
      <c r="D6" s="154">
        <v>500125</v>
      </c>
      <c r="E6" s="694">
        <v>1.1</v>
      </c>
      <c r="F6" s="695">
        <v>524275</v>
      </c>
      <c r="G6" s="694">
        <v>1.1</v>
      </c>
      <c r="H6" s="695">
        <v>522150</v>
      </c>
      <c r="I6" s="694">
        <v>1.1</v>
      </c>
    </row>
    <row r="7" spans="1:9" ht="17.25" customHeight="1">
      <c r="A7" s="96">
        <v>3</v>
      </c>
      <c r="B7" s="96"/>
      <c r="C7" s="692" t="s">
        <v>1463</v>
      </c>
      <c r="D7" s="696">
        <v>35965</v>
      </c>
      <c r="E7" s="694">
        <v>0.1</v>
      </c>
      <c r="F7" s="697">
        <v>33448</v>
      </c>
      <c r="G7" s="694">
        <v>0.1</v>
      </c>
      <c r="H7" s="697">
        <v>19500</v>
      </c>
      <c r="I7" s="694">
        <v>0</v>
      </c>
    </row>
    <row r="8" spans="1:9" ht="17.25" customHeight="1">
      <c r="A8" s="96">
        <v>4</v>
      </c>
      <c r="B8" s="96"/>
      <c r="C8" s="692" t="s">
        <v>1464</v>
      </c>
      <c r="D8" s="696">
        <v>121635</v>
      </c>
      <c r="E8" s="694">
        <v>0.3</v>
      </c>
      <c r="F8" s="697">
        <v>94094</v>
      </c>
      <c r="G8" s="694">
        <v>0.2</v>
      </c>
      <c r="H8" s="697">
        <v>58241</v>
      </c>
      <c r="I8" s="694">
        <v>0.1</v>
      </c>
    </row>
    <row r="9" spans="1:9" ht="17.25" customHeight="1">
      <c r="A9" s="96">
        <v>5</v>
      </c>
      <c r="B9" s="96"/>
      <c r="C9" s="692" t="s">
        <v>1465</v>
      </c>
      <c r="D9" s="696">
        <v>75108</v>
      </c>
      <c r="E9" s="694">
        <v>0.2</v>
      </c>
      <c r="F9" s="697">
        <v>99933</v>
      </c>
      <c r="G9" s="694">
        <v>0.2</v>
      </c>
      <c r="H9" s="697">
        <v>44360</v>
      </c>
      <c r="I9" s="694">
        <v>0.1</v>
      </c>
    </row>
    <row r="10" spans="1:9" ht="17.25" customHeight="1">
      <c r="A10" s="96">
        <v>6</v>
      </c>
      <c r="B10" s="96"/>
      <c r="C10" s="692" t="s">
        <v>1466</v>
      </c>
      <c r="D10" s="696">
        <v>1438438</v>
      </c>
      <c r="E10" s="694">
        <v>3.2</v>
      </c>
      <c r="F10" s="697">
        <v>2359590</v>
      </c>
      <c r="G10" s="694">
        <v>5.1</v>
      </c>
      <c r="H10" s="697">
        <v>2134683</v>
      </c>
      <c r="I10" s="694">
        <v>4.5</v>
      </c>
    </row>
    <row r="11" spans="1:9" ht="17.25" customHeight="1">
      <c r="A11" s="96">
        <v>7</v>
      </c>
      <c r="B11" s="96"/>
      <c r="C11" s="692" t="s">
        <v>1467</v>
      </c>
      <c r="D11" s="154">
        <v>75890</v>
      </c>
      <c r="E11" s="694">
        <v>0.2</v>
      </c>
      <c r="F11" s="695">
        <v>73841</v>
      </c>
      <c r="G11" s="694">
        <v>0.2</v>
      </c>
      <c r="H11" s="695">
        <v>74948</v>
      </c>
      <c r="I11" s="694">
        <v>0.2</v>
      </c>
    </row>
    <row r="12" spans="1:9" ht="17.25" customHeight="1">
      <c r="A12" s="96">
        <v>8</v>
      </c>
      <c r="B12" s="96"/>
      <c r="C12" s="692" t="s">
        <v>1468</v>
      </c>
      <c r="D12" s="696">
        <v>78682</v>
      </c>
      <c r="E12" s="694">
        <v>0.2</v>
      </c>
      <c r="F12" s="697">
        <v>134482</v>
      </c>
      <c r="G12" s="694">
        <v>0.3</v>
      </c>
      <c r="H12" s="697">
        <v>142094</v>
      </c>
      <c r="I12" s="694">
        <v>0.3</v>
      </c>
    </row>
    <row r="13" spans="1:9" ht="17.25" customHeight="1">
      <c r="A13" s="96">
        <v>9</v>
      </c>
      <c r="B13" s="96"/>
      <c r="C13" s="692" t="s">
        <v>1469</v>
      </c>
      <c r="D13" s="154">
        <v>70358</v>
      </c>
      <c r="E13" s="694">
        <v>0.2</v>
      </c>
      <c r="F13" s="695">
        <v>72195</v>
      </c>
      <c r="G13" s="694">
        <v>0.1</v>
      </c>
      <c r="H13" s="695">
        <v>76186</v>
      </c>
      <c r="I13" s="694">
        <v>0.2</v>
      </c>
    </row>
    <row r="14" spans="1:9" ht="17.25" customHeight="1">
      <c r="A14" s="96">
        <v>10</v>
      </c>
      <c r="B14" s="96"/>
      <c r="C14" s="692" t="s">
        <v>1470</v>
      </c>
      <c r="D14" s="696">
        <v>3649667</v>
      </c>
      <c r="E14" s="694">
        <v>8.2</v>
      </c>
      <c r="F14" s="697">
        <v>3796420</v>
      </c>
      <c r="G14" s="694">
        <v>8.2</v>
      </c>
      <c r="H14" s="697">
        <v>3492114</v>
      </c>
      <c r="I14" s="694">
        <v>7.4</v>
      </c>
    </row>
    <row r="15" spans="1:9" ht="17.25" customHeight="1">
      <c r="A15" s="96">
        <v>11</v>
      </c>
      <c r="B15" s="96"/>
      <c r="C15" s="692" t="s">
        <v>1471</v>
      </c>
      <c r="D15" s="154">
        <v>23602</v>
      </c>
      <c r="E15" s="694">
        <v>0</v>
      </c>
      <c r="F15" s="695">
        <v>26161</v>
      </c>
      <c r="G15" s="694">
        <v>0.1</v>
      </c>
      <c r="H15" s="695">
        <v>26196</v>
      </c>
      <c r="I15" s="694">
        <v>0.1</v>
      </c>
    </row>
    <row r="16" spans="1:9" ht="17.25" customHeight="1">
      <c r="A16" s="96">
        <v>12</v>
      </c>
      <c r="B16" s="96"/>
      <c r="C16" s="692" t="s">
        <v>1472</v>
      </c>
      <c r="D16" s="154">
        <v>530902</v>
      </c>
      <c r="E16" s="694">
        <v>1.2</v>
      </c>
      <c r="F16" s="695">
        <v>503238</v>
      </c>
      <c r="G16" s="694">
        <v>1.1</v>
      </c>
      <c r="H16" s="695">
        <v>444211</v>
      </c>
      <c r="I16" s="694">
        <v>1</v>
      </c>
    </row>
    <row r="17" spans="1:9" ht="17.25" customHeight="1">
      <c r="A17" s="96">
        <v>13</v>
      </c>
      <c r="B17" s="96"/>
      <c r="C17" s="692" t="s">
        <v>1473</v>
      </c>
      <c r="D17" s="154">
        <v>448359</v>
      </c>
      <c r="E17" s="694">
        <v>1</v>
      </c>
      <c r="F17" s="695">
        <v>664273</v>
      </c>
      <c r="G17" s="694">
        <v>1.4</v>
      </c>
      <c r="H17" s="695">
        <v>662772</v>
      </c>
      <c r="I17" s="694">
        <v>1.4</v>
      </c>
    </row>
    <row r="18" spans="1:9" ht="17.25" customHeight="1">
      <c r="A18" s="96">
        <v>14</v>
      </c>
      <c r="B18" s="96"/>
      <c r="C18" s="692" t="s">
        <v>1474</v>
      </c>
      <c r="D18" s="154">
        <v>4615183</v>
      </c>
      <c r="E18" s="694">
        <v>10.3</v>
      </c>
      <c r="F18" s="695">
        <v>4732155</v>
      </c>
      <c r="G18" s="694">
        <v>10.2</v>
      </c>
      <c r="H18" s="695">
        <v>5286016</v>
      </c>
      <c r="I18" s="694">
        <v>11.3</v>
      </c>
    </row>
    <row r="19" spans="1:9" ht="17.25" customHeight="1">
      <c r="A19" s="96">
        <v>15</v>
      </c>
      <c r="B19" s="96"/>
      <c r="C19" s="692" t="s">
        <v>1475</v>
      </c>
      <c r="D19" s="154">
        <v>2658033</v>
      </c>
      <c r="E19" s="694">
        <v>5.9</v>
      </c>
      <c r="F19" s="695">
        <v>2740022</v>
      </c>
      <c r="G19" s="694">
        <v>5.9</v>
      </c>
      <c r="H19" s="695">
        <v>3271980</v>
      </c>
      <c r="I19" s="694">
        <v>7</v>
      </c>
    </row>
    <row r="20" spans="1:9" ht="17.25" customHeight="1">
      <c r="A20" s="96">
        <v>16</v>
      </c>
      <c r="B20" s="96"/>
      <c r="C20" s="692" t="s">
        <v>1476</v>
      </c>
      <c r="D20" s="154">
        <v>264454</v>
      </c>
      <c r="E20" s="694">
        <v>0.6</v>
      </c>
      <c r="F20" s="695">
        <v>258070</v>
      </c>
      <c r="G20" s="694">
        <v>0.5</v>
      </c>
      <c r="H20" s="695">
        <v>139663</v>
      </c>
      <c r="I20" s="694">
        <v>0.3</v>
      </c>
    </row>
    <row r="21" spans="1:9" ht="17.25" customHeight="1">
      <c r="A21" s="96">
        <v>17</v>
      </c>
      <c r="B21" s="96"/>
      <c r="C21" s="692" t="s">
        <v>1477</v>
      </c>
      <c r="D21" s="154">
        <v>84875</v>
      </c>
      <c r="E21" s="694">
        <v>0.2</v>
      </c>
      <c r="F21" s="695">
        <v>444668</v>
      </c>
      <c r="G21" s="694">
        <v>1</v>
      </c>
      <c r="H21" s="695">
        <v>577735</v>
      </c>
      <c r="I21" s="694">
        <v>1.2</v>
      </c>
    </row>
    <row r="22" spans="1:9" ht="17.25" customHeight="1">
      <c r="A22" s="96">
        <v>18</v>
      </c>
      <c r="B22" s="96"/>
      <c r="C22" s="692" t="s">
        <v>1478</v>
      </c>
      <c r="D22" s="154">
        <v>262243</v>
      </c>
      <c r="E22" s="694">
        <v>0.6</v>
      </c>
      <c r="F22" s="695">
        <v>475291</v>
      </c>
      <c r="G22" s="694">
        <v>1</v>
      </c>
      <c r="H22" s="695">
        <v>1047078</v>
      </c>
      <c r="I22" s="694">
        <v>2.2</v>
      </c>
    </row>
    <row r="23" spans="1:9" ht="17.25" customHeight="1">
      <c r="A23" s="96">
        <v>19</v>
      </c>
      <c r="B23" s="96"/>
      <c r="C23" s="692" t="s">
        <v>1479</v>
      </c>
      <c r="D23" s="154">
        <v>2168160</v>
      </c>
      <c r="E23" s="694">
        <v>4.8</v>
      </c>
      <c r="F23" s="695">
        <v>1466462</v>
      </c>
      <c r="G23" s="694">
        <v>3.2</v>
      </c>
      <c r="H23" s="695">
        <v>1520185</v>
      </c>
      <c r="I23" s="694">
        <v>3.2</v>
      </c>
    </row>
    <row r="24" spans="1:9" ht="17.25" customHeight="1">
      <c r="A24" s="96">
        <v>20</v>
      </c>
      <c r="B24" s="96"/>
      <c r="C24" s="692" t="s">
        <v>1480</v>
      </c>
      <c r="D24" s="154">
        <v>2758146</v>
      </c>
      <c r="E24" s="694">
        <v>6.2</v>
      </c>
      <c r="F24" s="695">
        <v>2818185</v>
      </c>
      <c r="G24" s="694">
        <v>6.1</v>
      </c>
      <c r="H24" s="695">
        <v>2540556</v>
      </c>
      <c r="I24" s="694">
        <v>5.4</v>
      </c>
    </row>
    <row r="25" spans="1:9" ht="17.25" customHeight="1" thickBot="1">
      <c r="A25" s="96">
        <v>21</v>
      </c>
      <c r="B25" s="96"/>
      <c r="C25" s="692" t="s">
        <v>1481</v>
      </c>
      <c r="D25" s="154">
        <v>3666500</v>
      </c>
      <c r="E25" s="694">
        <v>8.2</v>
      </c>
      <c r="F25" s="695">
        <v>4187700</v>
      </c>
      <c r="G25" s="694">
        <v>9</v>
      </c>
      <c r="H25" s="695">
        <v>4257200</v>
      </c>
      <c r="I25" s="694">
        <v>9.1</v>
      </c>
    </row>
    <row r="26" spans="1:11" ht="18" customHeight="1" thickBot="1" thickTop="1">
      <c r="A26" s="914" t="s">
        <v>1482</v>
      </c>
      <c r="B26" s="914"/>
      <c r="C26" s="915"/>
      <c r="D26" s="145">
        <v>44662717</v>
      </c>
      <c r="E26" s="698">
        <v>100</v>
      </c>
      <c r="F26" s="157">
        <f>SUM(F5:F25)</f>
        <v>46399307</v>
      </c>
      <c r="G26" s="698">
        <v>100</v>
      </c>
      <c r="H26" s="157">
        <f>SUM(H5:H25)</f>
        <v>46962482</v>
      </c>
      <c r="I26" s="698">
        <v>100</v>
      </c>
      <c r="J26" s="147">
        <f>SUM(F5:F25)</f>
        <v>46399307</v>
      </c>
      <c r="K26" s="147">
        <f>SUM(G5:G25)</f>
        <v>100.00000000000001</v>
      </c>
    </row>
    <row r="27" spans="1:17" ht="12.75" customHeight="1">
      <c r="A27" s="67" t="s">
        <v>410</v>
      </c>
      <c r="B27" s="72"/>
      <c r="C27" s="72"/>
      <c r="D27" s="147"/>
      <c r="E27" s="699"/>
      <c r="F27" s="147"/>
      <c r="G27" s="699"/>
      <c r="H27" s="147"/>
      <c r="I27" s="699"/>
      <c r="J27" s="147"/>
      <c r="K27" s="699"/>
      <c r="L27" s="147"/>
      <c r="M27" s="699"/>
      <c r="N27" s="700"/>
      <c r="O27" s="699"/>
      <c r="P27" s="700"/>
      <c r="Q27" s="699"/>
    </row>
    <row r="28" spans="1:17" ht="16.5" customHeight="1">
      <c r="A28" s="67"/>
      <c r="B28" s="72"/>
      <c r="C28" s="72"/>
      <c r="D28" s="147"/>
      <c r="E28" s="699"/>
      <c r="F28" s="147"/>
      <c r="G28" s="699"/>
      <c r="H28" s="147"/>
      <c r="I28" s="699"/>
      <c r="J28" s="147"/>
      <c r="K28" s="699"/>
      <c r="L28" s="147"/>
      <c r="M28" s="699"/>
      <c r="N28" s="700"/>
      <c r="O28" s="699"/>
      <c r="P28" s="700"/>
      <c r="Q28" s="699"/>
    </row>
    <row r="29" spans="1:18" ht="20.25" customHeight="1">
      <c r="A29" s="683" t="s">
        <v>1483</v>
      </c>
      <c r="B29" s="683"/>
      <c r="C29" s="683"/>
      <c r="K29" s="77"/>
      <c r="P29" s="67"/>
      <c r="R29" s="77"/>
    </row>
    <row r="30" spans="5:18" ht="17.25" customHeight="1" thickBot="1">
      <c r="E30" s="686"/>
      <c r="G30" s="686"/>
      <c r="I30" s="686" t="s">
        <v>1484</v>
      </c>
      <c r="K30" s="77"/>
      <c r="N30" s="67" t="s">
        <v>1485</v>
      </c>
      <c r="P30" s="67"/>
      <c r="R30" s="77"/>
    </row>
    <row r="31" spans="1:58" ht="19.5" customHeight="1">
      <c r="A31" s="80"/>
      <c r="B31" s="687"/>
      <c r="C31" s="688" t="s">
        <v>1456</v>
      </c>
      <c r="D31" s="916" t="s">
        <v>483</v>
      </c>
      <c r="E31" s="917"/>
      <c r="F31" s="916" t="s">
        <v>1486</v>
      </c>
      <c r="G31" s="917"/>
      <c r="H31" s="916" t="s">
        <v>1487</v>
      </c>
      <c r="I31" s="917"/>
      <c r="BF31" s="47" t="s">
        <v>193</v>
      </c>
    </row>
    <row r="32" spans="1:9" ht="21.75" customHeight="1">
      <c r="A32" s="135" t="s">
        <v>1458</v>
      </c>
      <c r="B32" s="135"/>
      <c r="C32" s="689"/>
      <c r="D32" s="701" t="s">
        <v>1459</v>
      </c>
      <c r="E32" s="690" t="s">
        <v>1460</v>
      </c>
      <c r="F32" s="690" t="s">
        <v>1459</v>
      </c>
      <c r="G32" s="690" t="s">
        <v>1460</v>
      </c>
      <c r="H32" s="690" t="s">
        <v>1459</v>
      </c>
      <c r="I32" s="690" t="s">
        <v>1460</v>
      </c>
    </row>
    <row r="33" spans="1:9" ht="15" customHeight="1">
      <c r="A33" s="691">
        <v>1</v>
      </c>
      <c r="B33" s="691"/>
      <c r="C33" s="692" t="s">
        <v>1488</v>
      </c>
      <c r="D33" s="161">
        <v>6382140</v>
      </c>
      <c r="E33" s="693">
        <v>14.8</v>
      </c>
      <c r="F33" s="160">
        <v>6272424</v>
      </c>
      <c r="G33" s="693">
        <v>14</v>
      </c>
      <c r="H33" s="160">
        <v>6128786</v>
      </c>
      <c r="I33" s="693">
        <v>13.4</v>
      </c>
    </row>
    <row r="34" spans="1:9" ht="17.25" customHeight="1">
      <c r="A34" s="96">
        <v>2</v>
      </c>
      <c r="B34" s="96"/>
      <c r="C34" s="692" t="s">
        <v>1489</v>
      </c>
      <c r="D34" s="154">
        <v>6808038</v>
      </c>
      <c r="E34" s="702">
        <v>15.7</v>
      </c>
      <c r="F34" s="695">
        <v>7347297</v>
      </c>
      <c r="G34" s="694">
        <v>16.4</v>
      </c>
      <c r="H34" s="695">
        <v>7717150</v>
      </c>
      <c r="I34" s="694">
        <v>16.9</v>
      </c>
    </row>
    <row r="35" spans="1:9" ht="17.25" customHeight="1">
      <c r="A35" s="96">
        <v>3</v>
      </c>
      <c r="B35" s="96"/>
      <c r="C35" s="692" t="s">
        <v>1490</v>
      </c>
      <c r="D35" s="154">
        <v>689392</v>
      </c>
      <c r="E35" s="702">
        <v>1.6</v>
      </c>
      <c r="F35" s="695">
        <v>719453</v>
      </c>
      <c r="G35" s="694">
        <v>1.6</v>
      </c>
      <c r="H35" s="695">
        <v>656161</v>
      </c>
      <c r="I35" s="694">
        <v>1.4</v>
      </c>
    </row>
    <row r="36" spans="1:9" ht="17.25" customHeight="1">
      <c r="A36" s="96">
        <v>4</v>
      </c>
      <c r="B36" s="96"/>
      <c r="C36" s="692" t="s">
        <v>1491</v>
      </c>
      <c r="D36" s="154">
        <v>6897392</v>
      </c>
      <c r="E36" s="702">
        <v>16</v>
      </c>
      <c r="F36" s="695">
        <v>7022871</v>
      </c>
      <c r="G36" s="694">
        <v>15.6</v>
      </c>
      <c r="H36" s="695">
        <v>7977442</v>
      </c>
      <c r="I36" s="694">
        <v>17.4</v>
      </c>
    </row>
    <row r="37" spans="1:9" ht="17.25" customHeight="1">
      <c r="A37" s="96">
        <v>5</v>
      </c>
      <c r="B37" s="96"/>
      <c r="C37" s="692" t="s">
        <v>1492</v>
      </c>
      <c r="D37" s="154">
        <v>4908080</v>
      </c>
      <c r="E37" s="702">
        <v>11.4</v>
      </c>
      <c r="F37" s="695">
        <v>4920896</v>
      </c>
      <c r="G37" s="694">
        <v>11</v>
      </c>
      <c r="H37" s="695">
        <v>4889926</v>
      </c>
      <c r="I37" s="694">
        <v>10.7</v>
      </c>
    </row>
    <row r="38" spans="1:9" ht="17.25" customHeight="1">
      <c r="A38" s="96">
        <v>6</v>
      </c>
      <c r="B38" s="96"/>
      <c r="C38" s="692" t="s">
        <v>1493</v>
      </c>
      <c r="D38" s="154">
        <v>6774143</v>
      </c>
      <c r="E38" s="702">
        <v>15.7</v>
      </c>
      <c r="F38" s="695">
        <f>F39+F40</f>
        <v>6723067</v>
      </c>
      <c r="G38" s="694">
        <v>15</v>
      </c>
      <c r="H38" s="695">
        <f>H39+H40</f>
        <v>7828978</v>
      </c>
      <c r="I38" s="694">
        <f>I39+I40</f>
        <v>17.1</v>
      </c>
    </row>
    <row r="39" spans="1:9" ht="17.25" customHeight="1">
      <c r="A39" s="912" t="s">
        <v>1494</v>
      </c>
      <c r="B39" s="912"/>
      <c r="C39" s="913"/>
      <c r="D39" s="154">
        <v>6576411</v>
      </c>
      <c r="E39" s="702">
        <v>15.2</v>
      </c>
      <c r="F39" s="695">
        <v>6485278</v>
      </c>
      <c r="G39" s="694">
        <v>14.5</v>
      </c>
      <c r="H39" s="695">
        <v>7692159</v>
      </c>
      <c r="I39" s="694">
        <v>16.8</v>
      </c>
    </row>
    <row r="40" spans="1:9" ht="17.25" customHeight="1">
      <c r="A40" s="912" t="s">
        <v>1495</v>
      </c>
      <c r="B40" s="912"/>
      <c r="C40" s="913"/>
      <c r="D40" s="154">
        <v>197732</v>
      </c>
      <c r="E40" s="702">
        <v>0.5</v>
      </c>
      <c r="F40" s="695">
        <v>237789</v>
      </c>
      <c r="G40" s="694">
        <v>0.5</v>
      </c>
      <c r="H40" s="695">
        <v>136819</v>
      </c>
      <c r="I40" s="694">
        <v>0.30000000000000004</v>
      </c>
    </row>
    <row r="41" spans="1:9" ht="17.25" customHeight="1">
      <c r="A41" s="96">
        <v>7</v>
      </c>
      <c r="B41" s="96"/>
      <c r="C41" s="692" t="s">
        <v>1496</v>
      </c>
      <c r="D41" s="154">
        <v>1232312</v>
      </c>
      <c r="E41" s="702">
        <v>2.8</v>
      </c>
      <c r="F41" s="695">
        <v>1260332</v>
      </c>
      <c r="G41" s="694">
        <v>2.8</v>
      </c>
      <c r="H41" s="695">
        <v>1202136</v>
      </c>
      <c r="I41" s="694">
        <v>2.6</v>
      </c>
    </row>
    <row r="42" spans="1:9" ht="17.25" customHeight="1">
      <c r="A42" s="96">
        <v>8</v>
      </c>
      <c r="B42" s="96"/>
      <c r="C42" s="692" t="s">
        <v>1497</v>
      </c>
      <c r="D42" s="154">
        <v>5255020</v>
      </c>
      <c r="E42" s="702">
        <v>12.2</v>
      </c>
      <c r="F42" s="695">
        <v>5312937</v>
      </c>
      <c r="G42" s="694">
        <v>11.8</v>
      </c>
      <c r="H42" s="695">
        <v>5238954</v>
      </c>
      <c r="I42" s="694">
        <v>11.5</v>
      </c>
    </row>
    <row r="43" spans="1:9" ht="17.25" customHeight="1">
      <c r="A43" s="96">
        <v>9</v>
      </c>
      <c r="B43" s="96"/>
      <c r="C43" s="692" t="s">
        <v>1498</v>
      </c>
      <c r="D43" s="154">
        <v>3472754</v>
      </c>
      <c r="E43" s="702">
        <v>8</v>
      </c>
      <c r="F43" s="695">
        <v>3723699</v>
      </c>
      <c r="G43" s="694">
        <v>8.3</v>
      </c>
      <c r="H43" s="695">
        <v>3789505</v>
      </c>
      <c r="I43" s="694">
        <v>8.3</v>
      </c>
    </row>
    <row r="44" spans="1:9" ht="17.25" customHeight="1">
      <c r="A44" s="96">
        <v>10</v>
      </c>
      <c r="B44" s="96"/>
      <c r="C44" s="692" t="s">
        <v>1499</v>
      </c>
      <c r="D44" s="154">
        <v>776985</v>
      </c>
      <c r="E44" s="702">
        <v>1.8</v>
      </c>
      <c r="F44" s="695">
        <v>960248</v>
      </c>
      <c r="G44" s="694">
        <v>2.1</v>
      </c>
      <c r="H44" s="695">
        <v>314700</v>
      </c>
      <c r="I44" s="694">
        <v>0.7</v>
      </c>
    </row>
    <row r="45" spans="1:9" ht="17.25" customHeight="1" thickBot="1">
      <c r="A45" s="96">
        <v>11</v>
      </c>
      <c r="B45" s="96"/>
      <c r="C45" s="692" t="s">
        <v>1500</v>
      </c>
      <c r="D45" s="154">
        <v>0</v>
      </c>
      <c r="E45" s="702">
        <v>0</v>
      </c>
      <c r="F45" s="695">
        <v>615898</v>
      </c>
      <c r="G45" s="694">
        <v>1.4</v>
      </c>
      <c r="H45" s="695">
        <v>10000</v>
      </c>
      <c r="I45" s="694">
        <v>0</v>
      </c>
    </row>
    <row r="46" spans="1:11" ht="17.25" customHeight="1" thickBot="1" thickTop="1">
      <c r="A46" s="914" t="s">
        <v>1482</v>
      </c>
      <c r="B46" s="914"/>
      <c r="C46" s="915"/>
      <c r="D46" s="144">
        <v>43196256</v>
      </c>
      <c r="E46" s="703">
        <v>100</v>
      </c>
      <c r="F46" s="143">
        <v>44879122</v>
      </c>
      <c r="G46" s="703">
        <v>100</v>
      </c>
      <c r="H46" s="143">
        <v>45753738</v>
      </c>
      <c r="I46" s="703">
        <v>100</v>
      </c>
      <c r="J46" s="147">
        <f>SUM(H33:H45)-SUM(H39:H40)</f>
        <v>45753738</v>
      </c>
      <c r="K46" s="147">
        <f>SUM(I33:I45)-SUM(I39:I40)</f>
        <v>100</v>
      </c>
    </row>
    <row r="47" spans="1:3" ht="3" customHeight="1">
      <c r="A47" s="72"/>
      <c r="B47" s="72"/>
      <c r="C47" s="691"/>
    </row>
    <row r="48" spans="1:11" ht="11.25" customHeight="1">
      <c r="A48" s="67" t="s">
        <v>410</v>
      </c>
      <c r="K48" s="77"/>
    </row>
  </sheetData>
  <sheetProtection/>
  <mergeCells count="10">
    <mergeCell ref="A39:C39"/>
    <mergeCell ref="A40:C40"/>
    <mergeCell ref="A46:C46"/>
    <mergeCell ref="D3:E3"/>
    <mergeCell ref="F3:G3"/>
    <mergeCell ref="H3:I3"/>
    <mergeCell ref="A26:C26"/>
    <mergeCell ref="D31:E31"/>
    <mergeCell ref="F31:G31"/>
    <mergeCell ref="H31:I31"/>
  </mergeCells>
  <printOptions horizontalCentered="1"/>
  <pageMargins left="0.7874015748031497" right="0.7874015748031497" top="0.7874015748031497" bottom="0.4724409448818898" header="0" footer="0"/>
  <pageSetup firstPageNumber="243" useFirstPageNumber="1" horizontalDpi="600" verticalDpi="600" orientation="portrait" pageOrder="overThenDown" paperSize="9" scale="97" r:id="rId2"/>
  <colBreaks count="1" manualBreakCount="1">
    <brk id="1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45"/>
  <sheetViews>
    <sheetView view="pageBreakPreview" zoomScaleSheetLayoutView="100" zoomScalePageLayoutView="0" workbookViewId="0" topLeftCell="A31">
      <selection activeCell="C31" sqref="C31:H31"/>
    </sheetView>
  </sheetViews>
  <sheetFormatPr defaultColWidth="15.875" defaultRowHeight="15" customHeight="1"/>
  <cols>
    <col min="1" max="1" width="9.00390625" style="472" customWidth="1"/>
    <col min="2" max="2" width="13.00390625" style="472" customWidth="1"/>
    <col min="3" max="3" width="14.625" style="472" customWidth="1"/>
    <col min="4" max="4" width="13.625" style="472" customWidth="1"/>
    <col min="5" max="5" width="14.625" style="472" customWidth="1"/>
    <col min="6" max="6" width="13.625" style="472" customWidth="1"/>
    <col min="7" max="7" width="14.625" style="472" customWidth="1"/>
    <col min="8" max="8" width="13.625" style="472" customWidth="1"/>
    <col min="9" max="9" width="11.375" style="472" customWidth="1"/>
    <col min="10" max="10" width="15.125" style="473" bestFit="1" customWidth="1"/>
    <col min="11" max="11" width="14.00390625" style="473" customWidth="1"/>
    <col min="12" max="12" width="11.375" style="472" customWidth="1"/>
    <col min="13" max="13" width="8.625" style="472" customWidth="1"/>
    <col min="14" max="14" width="14.00390625" style="472" customWidth="1"/>
    <col min="15" max="15" width="11.375" style="472" customWidth="1"/>
    <col min="16" max="16" width="8.625" style="472" customWidth="1"/>
    <col min="17" max="17" width="14.00390625" style="472" customWidth="1"/>
    <col min="18" max="18" width="11.375" style="472" customWidth="1"/>
    <col min="19" max="19" width="8.625" style="472" customWidth="1"/>
    <col min="20" max="20" width="12.625" style="472" customWidth="1"/>
    <col min="21" max="21" width="9.50390625" style="472" customWidth="1"/>
    <col min="22" max="22" width="13.375" style="472" customWidth="1"/>
    <col min="23" max="27" width="15.875" style="472" customWidth="1"/>
    <col min="28" max="48" width="14.625" style="472" customWidth="1"/>
    <col min="49" max="53" width="15.875" style="472" customWidth="1"/>
    <col min="54" max="54" width="13.50390625" style="472" customWidth="1"/>
    <col min="55" max="56" width="15.875" style="472" customWidth="1"/>
    <col min="57" max="57" width="15.625" style="472" customWidth="1"/>
    <col min="58" max="58" width="19.375" style="472" customWidth="1"/>
    <col min="59" max="59" width="13.125" style="472" customWidth="1"/>
    <col min="60" max="16384" width="15.875" style="472" customWidth="1"/>
  </cols>
  <sheetData>
    <row r="1" spans="1:253" s="414" customFormat="1" ht="19.5" customHeight="1">
      <c r="A1" s="410" t="s">
        <v>480</v>
      </c>
      <c r="B1" s="410"/>
      <c r="C1" s="411"/>
      <c r="D1" s="411"/>
      <c r="E1" s="942"/>
      <c r="F1" s="942"/>
      <c r="G1" s="942" t="s">
        <v>481</v>
      </c>
      <c r="H1" s="942"/>
      <c r="I1" s="412"/>
      <c r="J1" s="412"/>
      <c r="K1" s="412"/>
      <c r="L1" s="410"/>
      <c r="M1" s="410"/>
      <c r="N1" s="410"/>
      <c r="O1" s="410"/>
      <c r="P1" s="410"/>
      <c r="Q1" s="410"/>
      <c r="R1" s="410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  <c r="EX1" s="413"/>
      <c r="EY1" s="413"/>
      <c r="EZ1" s="413"/>
      <c r="FA1" s="413"/>
      <c r="FB1" s="413"/>
      <c r="FC1" s="413"/>
      <c r="FD1" s="413"/>
      <c r="FE1" s="413"/>
      <c r="FF1" s="413"/>
      <c r="FG1" s="413"/>
      <c r="FH1" s="413"/>
      <c r="FI1" s="413"/>
      <c r="FJ1" s="413"/>
      <c r="FK1" s="413"/>
      <c r="FL1" s="413"/>
      <c r="FM1" s="413"/>
      <c r="FN1" s="413"/>
      <c r="FO1" s="413"/>
      <c r="FP1" s="413"/>
      <c r="FQ1" s="413"/>
      <c r="FR1" s="413"/>
      <c r="FS1" s="413"/>
      <c r="FT1" s="413"/>
      <c r="FU1" s="413"/>
      <c r="FV1" s="413"/>
      <c r="FW1" s="413"/>
      <c r="FX1" s="413"/>
      <c r="FY1" s="413"/>
      <c r="FZ1" s="413"/>
      <c r="GA1" s="413"/>
      <c r="GB1" s="413"/>
      <c r="GC1" s="413"/>
      <c r="GD1" s="413"/>
      <c r="GE1" s="413"/>
      <c r="GF1" s="413"/>
      <c r="GG1" s="413"/>
      <c r="GH1" s="413"/>
      <c r="GI1" s="413"/>
      <c r="GJ1" s="413"/>
      <c r="GK1" s="413"/>
      <c r="GL1" s="413"/>
      <c r="GM1" s="413"/>
      <c r="GN1" s="413"/>
      <c r="GO1" s="413"/>
      <c r="GP1" s="413"/>
      <c r="GQ1" s="413"/>
      <c r="GR1" s="413"/>
      <c r="GS1" s="413"/>
      <c r="GT1" s="413"/>
      <c r="GU1" s="413"/>
      <c r="GV1" s="413"/>
      <c r="GW1" s="413"/>
      <c r="GX1" s="413"/>
      <c r="GY1" s="413"/>
      <c r="GZ1" s="413"/>
      <c r="HA1" s="413"/>
      <c r="HB1" s="413"/>
      <c r="HC1" s="413"/>
      <c r="HD1" s="413"/>
      <c r="HE1" s="413"/>
      <c r="HF1" s="413"/>
      <c r="HG1" s="413"/>
      <c r="HH1" s="413"/>
      <c r="HI1" s="413"/>
      <c r="HJ1" s="413"/>
      <c r="HK1" s="413"/>
      <c r="HL1" s="413"/>
      <c r="HM1" s="413"/>
      <c r="HN1" s="413"/>
      <c r="HO1" s="413"/>
      <c r="HP1" s="413"/>
      <c r="HQ1" s="413"/>
      <c r="HR1" s="413"/>
      <c r="HS1" s="413"/>
      <c r="HT1" s="413"/>
      <c r="HU1" s="413"/>
      <c r="HV1" s="413"/>
      <c r="HW1" s="413"/>
      <c r="HX1" s="413"/>
      <c r="HY1" s="413"/>
      <c r="HZ1" s="413"/>
      <c r="IA1" s="413"/>
      <c r="IB1" s="413"/>
      <c r="IC1" s="413"/>
      <c r="ID1" s="413"/>
      <c r="IE1" s="413"/>
      <c r="IF1" s="413"/>
      <c r="IG1" s="413"/>
      <c r="IH1" s="413"/>
      <c r="II1" s="413"/>
      <c r="IJ1" s="413"/>
      <c r="IK1" s="413"/>
      <c r="IL1" s="413"/>
      <c r="IM1" s="413"/>
      <c r="IN1" s="413"/>
      <c r="IO1" s="413"/>
      <c r="IP1" s="413"/>
      <c r="IQ1" s="413"/>
      <c r="IR1" s="413"/>
      <c r="IS1" s="413"/>
    </row>
    <row r="2" spans="1:11" s="414" customFormat="1" ht="7.5" customHeight="1" thickBot="1">
      <c r="A2" s="415"/>
      <c r="C2" s="416"/>
      <c r="D2" s="416"/>
      <c r="E2" s="943"/>
      <c r="F2" s="943"/>
      <c r="G2" s="943"/>
      <c r="H2" s="943"/>
      <c r="J2" s="417"/>
      <c r="K2" s="417"/>
    </row>
    <row r="3" spans="1:8" s="414" customFormat="1" ht="18.75" customHeight="1">
      <c r="A3" s="418"/>
      <c r="B3" s="419" t="s">
        <v>482</v>
      </c>
      <c r="C3" s="932" t="s">
        <v>483</v>
      </c>
      <c r="D3" s="933"/>
      <c r="E3" s="932" t="s">
        <v>430</v>
      </c>
      <c r="F3" s="933"/>
      <c r="G3" s="932" t="s">
        <v>484</v>
      </c>
      <c r="H3" s="933"/>
    </row>
    <row r="4" spans="1:8" s="414" customFormat="1" ht="18.75" customHeight="1">
      <c r="A4" s="420" t="s">
        <v>485</v>
      </c>
      <c r="B4" s="421"/>
      <c r="C4" s="422" t="s">
        <v>486</v>
      </c>
      <c r="D4" s="423" t="s">
        <v>487</v>
      </c>
      <c r="E4" s="422" t="s">
        <v>486</v>
      </c>
      <c r="F4" s="423" t="s">
        <v>487</v>
      </c>
      <c r="G4" s="422" t="s">
        <v>486</v>
      </c>
      <c r="H4" s="423" t="s">
        <v>487</v>
      </c>
    </row>
    <row r="5" spans="1:8" s="414" customFormat="1" ht="18.75" customHeight="1" thickBot="1">
      <c r="A5" s="944" t="s">
        <v>488</v>
      </c>
      <c r="B5" s="945"/>
      <c r="C5" s="424">
        <v>21136392</v>
      </c>
      <c r="D5" s="425">
        <v>100</v>
      </c>
      <c r="E5" s="424">
        <v>20894804</v>
      </c>
      <c r="F5" s="425">
        <v>100</v>
      </c>
      <c r="G5" s="424">
        <v>20624614</v>
      </c>
      <c r="H5" s="425">
        <v>100</v>
      </c>
    </row>
    <row r="6" spans="1:8" s="414" customFormat="1" ht="18.75" customHeight="1" thickTop="1">
      <c r="A6" s="938" t="s">
        <v>489</v>
      </c>
      <c r="B6" s="939"/>
      <c r="C6" s="426">
        <v>8769255</v>
      </c>
      <c r="D6" s="427">
        <v>41.5</v>
      </c>
      <c r="E6" s="426">
        <v>8647027</v>
      </c>
      <c r="F6" s="427">
        <v>41.4</v>
      </c>
      <c r="G6" s="426">
        <v>8162138</v>
      </c>
      <c r="H6" s="427">
        <v>39.57474307155518</v>
      </c>
    </row>
    <row r="7" spans="1:8" s="414" customFormat="1" ht="18.75" customHeight="1">
      <c r="A7" s="936" t="s">
        <v>490</v>
      </c>
      <c r="B7" s="937"/>
      <c r="C7" s="428">
        <v>9616019</v>
      </c>
      <c r="D7" s="429">
        <v>45.5</v>
      </c>
      <c r="E7" s="428">
        <v>9541143</v>
      </c>
      <c r="F7" s="429">
        <v>45.7</v>
      </c>
      <c r="G7" s="428">
        <v>9692631</v>
      </c>
      <c r="H7" s="429">
        <v>46.995454072498035</v>
      </c>
    </row>
    <row r="8" spans="1:8" s="414" customFormat="1" ht="18.75" customHeight="1">
      <c r="A8" s="936" t="s">
        <v>491</v>
      </c>
      <c r="B8" s="937"/>
      <c r="C8" s="428">
        <v>283283</v>
      </c>
      <c r="D8" s="429">
        <v>1.3</v>
      </c>
      <c r="E8" s="428">
        <v>296195</v>
      </c>
      <c r="F8" s="429">
        <v>1.4</v>
      </c>
      <c r="G8" s="428">
        <v>342559</v>
      </c>
      <c r="H8" s="429">
        <v>1.6609232056415697</v>
      </c>
    </row>
    <row r="9" spans="1:8" s="414" customFormat="1" ht="18.75" customHeight="1">
      <c r="A9" s="936" t="s">
        <v>492</v>
      </c>
      <c r="B9" s="937"/>
      <c r="C9" s="428">
        <v>797976</v>
      </c>
      <c r="D9" s="429">
        <v>3.8</v>
      </c>
      <c r="E9" s="428">
        <v>775184</v>
      </c>
      <c r="F9" s="429">
        <v>3.7</v>
      </c>
      <c r="G9" s="428">
        <v>765825</v>
      </c>
      <c r="H9" s="429">
        <v>3.7131604014504225</v>
      </c>
    </row>
    <row r="10" spans="1:8" s="414" customFormat="1" ht="18.75" customHeight="1">
      <c r="A10" s="936" t="s">
        <v>493</v>
      </c>
      <c r="B10" s="937"/>
      <c r="C10" s="428">
        <v>0</v>
      </c>
      <c r="D10" s="429">
        <v>0</v>
      </c>
      <c r="E10" s="428">
        <v>0</v>
      </c>
      <c r="F10" s="429">
        <v>0</v>
      </c>
      <c r="G10" s="428">
        <v>0</v>
      </c>
      <c r="H10" s="429">
        <v>0</v>
      </c>
    </row>
    <row r="11" spans="1:8" s="414" customFormat="1" ht="18.75" customHeight="1">
      <c r="A11" s="936" t="s">
        <v>494</v>
      </c>
      <c r="B11" s="937"/>
      <c r="C11" s="428">
        <v>37142</v>
      </c>
      <c r="D11" s="429">
        <v>0.2</v>
      </c>
      <c r="E11" s="428">
        <v>36157</v>
      </c>
      <c r="F11" s="429">
        <v>0.2</v>
      </c>
      <c r="G11" s="428">
        <v>31085</v>
      </c>
      <c r="H11" s="429">
        <v>0.15071797222483777</v>
      </c>
    </row>
    <row r="12" spans="1:8" s="414" customFormat="1" ht="18.75" customHeight="1" thickBot="1">
      <c r="A12" s="940" t="s">
        <v>495</v>
      </c>
      <c r="B12" s="941"/>
      <c r="C12" s="430">
        <v>1632717</v>
      </c>
      <c r="D12" s="431">
        <v>7.7</v>
      </c>
      <c r="E12" s="430">
        <v>1599098</v>
      </c>
      <c r="F12" s="431">
        <v>7.6</v>
      </c>
      <c r="G12" s="430">
        <v>1630376</v>
      </c>
      <c r="H12" s="431">
        <v>7.905001276629953</v>
      </c>
    </row>
    <row r="13" spans="1:13" s="414" customFormat="1" ht="12" customHeight="1">
      <c r="A13" s="432" t="s">
        <v>496</v>
      </c>
      <c r="B13" s="417"/>
      <c r="C13" s="417"/>
      <c r="D13" s="417"/>
      <c r="E13" s="433"/>
      <c r="F13" s="434"/>
      <c r="G13" s="433"/>
      <c r="H13" s="434"/>
      <c r="I13" s="417"/>
      <c r="J13" s="432"/>
      <c r="K13" s="432"/>
      <c r="L13" s="417"/>
      <c r="M13" s="417"/>
    </row>
    <row r="14" spans="1:13" s="414" customFormat="1" ht="12" customHeight="1">
      <c r="A14" s="417"/>
      <c r="B14" s="432"/>
      <c r="C14" s="417"/>
      <c r="D14" s="417"/>
      <c r="E14" s="417"/>
      <c r="F14" s="417"/>
      <c r="G14" s="417"/>
      <c r="H14" s="417"/>
      <c r="I14" s="417"/>
      <c r="J14" s="432"/>
      <c r="K14" s="417"/>
      <c r="L14" s="417"/>
      <c r="M14" s="417"/>
    </row>
    <row r="15" spans="1:238" s="414" customFormat="1" ht="19.5" customHeight="1">
      <c r="A15" s="412" t="s">
        <v>497</v>
      </c>
      <c r="B15" s="410"/>
      <c r="C15" s="411"/>
      <c r="D15" s="411"/>
      <c r="E15" s="411"/>
      <c r="F15" s="411"/>
      <c r="G15" s="942" t="s">
        <v>498</v>
      </c>
      <c r="H15" s="942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3"/>
      <c r="BU15" s="413"/>
      <c r="BV15" s="413"/>
      <c r="BW15" s="413"/>
      <c r="BX15" s="413"/>
      <c r="BY15" s="413"/>
      <c r="BZ15" s="413"/>
      <c r="CA15" s="413"/>
      <c r="CB15" s="413"/>
      <c r="CC15" s="413"/>
      <c r="CD15" s="413"/>
      <c r="CE15" s="413"/>
      <c r="CF15" s="413"/>
      <c r="CG15" s="413"/>
      <c r="CH15" s="413"/>
      <c r="CI15" s="413"/>
      <c r="CJ15" s="413"/>
      <c r="CK15" s="413"/>
      <c r="CL15" s="413"/>
      <c r="CM15" s="413"/>
      <c r="CN15" s="413"/>
      <c r="CO15" s="413"/>
      <c r="CP15" s="413"/>
      <c r="CQ15" s="413"/>
      <c r="CR15" s="413"/>
      <c r="CS15" s="413"/>
      <c r="CT15" s="413"/>
      <c r="CU15" s="413"/>
      <c r="CV15" s="413"/>
      <c r="CW15" s="413"/>
      <c r="CX15" s="413"/>
      <c r="CY15" s="413"/>
      <c r="CZ15" s="413"/>
      <c r="DA15" s="413"/>
      <c r="DB15" s="413"/>
      <c r="DC15" s="413"/>
      <c r="DD15" s="413"/>
      <c r="DE15" s="413"/>
      <c r="DF15" s="413"/>
      <c r="DG15" s="413"/>
      <c r="DH15" s="413"/>
      <c r="DI15" s="413"/>
      <c r="DJ15" s="413"/>
      <c r="DK15" s="413"/>
      <c r="DL15" s="413"/>
      <c r="DM15" s="413"/>
      <c r="DN15" s="413"/>
      <c r="DO15" s="413"/>
      <c r="DP15" s="413"/>
      <c r="DQ15" s="413"/>
      <c r="DR15" s="413"/>
      <c r="DS15" s="413"/>
      <c r="DT15" s="413"/>
      <c r="DU15" s="413"/>
      <c r="DV15" s="413"/>
      <c r="DW15" s="413"/>
      <c r="DX15" s="413"/>
      <c r="DY15" s="413"/>
      <c r="DZ15" s="413"/>
      <c r="EA15" s="413"/>
      <c r="EB15" s="413"/>
      <c r="EC15" s="413"/>
      <c r="ED15" s="413"/>
      <c r="EE15" s="413"/>
      <c r="EF15" s="413"/>
      <c r="EG15" s="413"/>
      <c r="EH15" s="413"/>
      <c r="EI15" s="413"/>
      <c r="EJ15" s="413"/>
      <c r="EK15" s="413"/>
      <c r="EL15" s="413"/>
      <c r="EM15" s="413"/>
      <c r="EN15" s="413"/>
      <c r="EO15" s="413"/>
      <c r="EP15" s="413"/>
      <c r="EQ15" s="413"/>
      <c r="ER15" s="413"/>
      <c r="ES15" s="413"/>
      <c r="ET15" s="413"/>
      <c r="EU15" s="413"/>
      <c r="EV15" s="413"/>
      <c r="EW15" s="413"/>
      <c r="EX15" s="413"/>
      <c r="EY15" s="413"/>
      <c r="EZ15" s="413"/>
      <c r="FA15" s="413"/>
      <c r="FB15" s="413"/>
      <c r="FC15" s="413"/>
      <c r="FD15" s="413"/>
      <c r="FE15" s="413"/>
      <c r="FF15" s="413"/>
      <c r="FG15" s="413"/>
      <c r="FH15" s="413"/>
      <c r="FI15" s="413"/>
      <c r="FJ15" s="413"/>
      <c r="FK15" s="413"/>
      <c r="FL15" s="413"/>
      <c r="FM15" s="413"/>
      <c r="FN15" s="413"/>
      <c r="FO15" s="413"/>
      <c r="FP15" s="413"/>
      <c r="FQ15" s="413"/>
      <c r="FR15" s="413"/>
      <c r="FS15" s="413"/>
      <c r="FT15" s="413"/>
      <c r="FU15" s="413"/>
      <c r="FV15" s="413"/>
      <c r="FW15" s="413"/>
      <c r="FX15" s="413"/>
      <c r="FY15" s="413"/>
      <c r="FZ15" s="413"/>
      <c r="GA15" s="413"/>
      <c r="GB15" s="413"/>
      <c r="GC15" s="413"/>
      <c r="GD15" s="413"/>
      <c r="GE15" s="413"/>
      <c r="GF15" s="413"/>
      <c r="GG15" s="413"/>
      <c r="GH15" s="413"/>
      <c r="GI15" s="413"/>
      <c r="GJ15" s="413"/>
      <c r="GK15" s="413"/>
      <c r="GL15" s="413"/>
      <c r="GM15" s="413"/>
      <c r="GN15" s="413"/>
      <c r="GO15" s="413"/>
      <c r="GP15" s="413"/>
      <c r="GQ15" s="413"/>
      <c r="GR15" s="413"/>
      <c r="GS15" s="413"/>
      <c r="GT15" s="413"/>
      <c r="GU15" s="413"/>
      <c r="GV15" s="413"/>
      <c r="GW15" s="413"/>
      <c r="GX15" s="413"/>
      <c r="GY15" s="413"/>
      <c r="GZ15" s="413"/>
      <c r="HA15" s="413"/>
      <c r="HB15" s="413"/>
      <c r="HC15" s="413"/>
      <c r="HD15" s="413"/>
      <c r="HE15" s="413"/>
      <c r="HF15" s="413"/>
      <c r="HG15" s="413"/>
      <c r="HH15" s="413"/>
      <c r="HI15" s="413"/>
      <c r="HJ15" s="413"/>
      <c r="HK15" s="413"/>
      <c r="HL15" s="413"/>
      <c r="HM15" s="413"/>
      <c r="HN15" s="413"/>
      <c r="HO15" s="413"/>
      <c r="HP15" s="413"/>
      <c r="HQ15" s="413"/>
      <c r="HR15" s="413"/>
      <c r="HS15" s="413"/>
      <c r="HT15" s="413"/>
      <c r="HU15" s="413"/>
      <c r="HV15" s="413"/>
      <c r="HW15" s="413"/>
      <c r="HX15" s="413"/>
      <c r="HY15" s="413"/>
      <c r="HZ15" s="413"/>
      <c r="IA15" s="413"/>
      <c r="IB15" s="413"/>
      <c r="IC15" s="413"/>
      <c r="ID15" s="413"/>
    </row>
    <row r="16" spans="1:8" s="414" customFormat="1" ht="6.75" customHeight="1" thickBot="1">
      <c r="A16" s="420"/>
      <c r="C16" s="416"/>
      <c r="D16" s="416"/>
      <c r="E16" s="416"/>
      <c r="F16" s="416"/>
      <c r="G16" s="943"/>
      <c r="H16" s="943"/>
    </row>
    <row r="17" spans="1:8" s="414" customFormat="1" ht="18.75" customHeight="1">
      <c r="A17" s="418"/>
      <c r="B17" s="419" t="s">
        <v>482</v>
      </c>
      <c r="C17" s="932" t="s">
        <v>483</v>
      </c>
      <c r="D17" s="933"/>
      <c r="E17" s="932" t="s">
        <v>430</v>
      </c>
      <c r="F17" s="933"/>
      <c r="G17" s="932" t="s">
        <v>431</v>
      </c>
      <c r="H17" s="933"/>
    </row>
    <row r="18" spans="1:8" s="414" customFormat="1" ht="18.75" customHeight="1">
      <c r="A18" s="435" t="s">
        <v>485</v>
      </c>
      <c r="B18" s="421"/>
      <c r="C18" s="436" t="s">
        <v>486</v>
      </c>
      <c r="D18" s="437" t="s">
        <v>487</v>
      </c>
      <c r="E18" s="436" t="s">
        <v>486</v>
      </c>
      <c r="F18" s="437" t="s">
        <v>487</v>
      </c>
      <c r="G18" s="436" t="s">
        <v>486</v>
      </c>
      <c r="H18" s="437" t="s">
        <v>487</v>
      </c>
    </row>
    <row r="19" spans="1:8" s="414" customFormat="1" ht="18.75" customHeight="1">
      <c r="A19" s="936" t="s">
        <v>499</v>
      </c>
      <c r="B19" s="937"/>
      <c r="C19" s="438"/>
      <c r="D19" s="439" t="s">
        <v>500</v>
      </c>
      <c r="E19" s="438"/>
      <c r="F19" s="439" t="s">
        <v>500</v>
      </c>
      <c r="G19" s="438"/>
      <c r="H19" s="439" t="s">
        <v>501</v>
      </c>
    </row>
    <row r="20" spans="1:10" s="414" customFormat="1" ht="18.75" customHeight="1">
      <c r="A20" s="936" t="s">
        <v>502</v>
      </c>
      <c r="B20" s="937"/>
      <c r="C20" s="440"/>
      <c r="D20" s="439" t="s">
        <v>500</v>
      </c>
      <c r="E20" s="440">
        <v>105700</v>
      </c>
      <c r="F20" s="441">
        <v>2.5</v>
      </c>
      <c r="G20" s="440">
        <v>410300</v>
      </c>
      <c r="H20" s="441">
        <v>9.7</v>
      </c>
      <c r="I20" s="442"/>
      <c r="J20" s="443"/>
    </row>
    <row r="21" spans="1:10" s="414" customFormat="1" ht="18.75" customHeight="1">
      <c r="A21" s="936" t="s">
        <v>503</v>
      </c>
      <c r="B21" s="937"/>
      <c r="C21" s="444">
        <v>43400</v>
      </c>
      <c r="D21" s="445">
        <v>1.2</v>
      </c>
      <c r="E21" s="444">
        <v>65200</v>
      </c>
      <c r="F21" s="445">
        <v>1.6</v>
      </c>
      <c r="G21" s="444">
        <v>150600</v>
      </c>
      <c r="H21" s="445">
        <v>3.5</v>
      </c>
      <c r="I21" s="442"/>
      <c r="J21" s="443"/>
    </row>
    <row r="22" spans="1:10" s="414" customFormat="1" ht="18.75" customHeight="1">
      <c r="A22" s="936" t="s">
        <v>504</v>
      </c>
      <c r="B22" s="937"/>
      <c r="C22" s="440">
        <v>753300</v>
      </c>
      <c r="D22" s="445">
        <v>20.5</v>
      </c>
      <c r="E22" s="440">
        <v>543400</v>
      </c>
      <c r="F22" s="445">
        <f>E22/E25*100</f>
        <v>12.976096664039927</v>
      </c>
      <c r="G22" s="440">
        <v>380300</v>
      </c>
      <c r="H22" s="445">
        <v>8.9</v>
      </c>
      <c r="I22" s="442"/>
      <c r="J22" s="443"/>
    </row>
    <row r="23" spans="1:10" s="414" customFormat="1" ht="18.75" customHeight="1">
      <c r="A23" s="936" t="s">
        <v>505</v>
      </c>
      <c r="B23" s="937"/>
      <c r="C23" s="440">
        <v>95500</v>
      </c>
      <c r="D23" s="445">
        <v>2.6</v>
      </c>
      <c r="E23" s="440">
        <v>460600</v>
      </c>
      <c r="F23" s="445">
        <f>E23/E25*100</f>
        <v>10.998877665544333</v>
      </c>
      <c r="G23" s="440">
        <v>1296600</v>
      </c>
      <c r="H23" s="446">
        <v>30.5</v>
      </c>
      <c r="I23" s="442"/>
      <c r="J23" s="443"/>
    </row>
    <row r="24" spans="1:10" s="414" customFormat="1" ht="18.75" customHeight="1" thickBot="1">
      <c r="A24" s="936" t="s">
        <v>506</v>
      </c>
      <c r="B24" s="937"/>
      <c r="C24" s="440">
        <v>2774300</v>
      </c>
      <c r="D24" s="447">
        <v>75.7</v>
      </c>
      <c r="E24" s="440">
        <v>3012800</v>
      </c>
      <c r="F24" s="445">
        <v>71.9</v>
      </c>
      <c r="G24" s="440">
        <v>2019400</v>
      </c>
      <c r="H24" s="445">
        <v>47.4</v>
      </c>
      <c r="I24" s="442"/>
      <c r="J24" s="443"/>
    </row>
    <row r="25" spans="1:10" s="414" customFormat="1" ht="18.75" customHeight="1" thickTop="1">
      <c r="A25" s="938" t="s">
        <v>110</v>
      </c>
      <c r="B25" s="939"/>
      <c r="C25" s="448">
        <v>3666500</v>
      </c>
      <c r="D25" s="449">
        <v>100</v>
      </c>
      <c r="E25" s="448">
        <f>SUM(E19:E24)</f>
        <v>4187700</v>
      </c>
      <c r="F25" s="449">
        <v>100</v>
      </c>
      <c r="G25" s="448">
        <f>SUM(G19:G24)</f>
        <v>4257200</v>
      </c>
      <c r="H25" s="449">
        <f>SUM(H19:H24)</f>
        <v>100</v>
      </c>
      <c r="I25" s="450"/>
      <c r="J25" s="442"/>
    </row>
    <row r="26" spans="1:9" s="414" customFormat="1" ht="27" customHeight="1" thickBot="1">
      <c r="A26" s="928" t="s">
        <v>507</v>
      </c>
      <c r="B26" s="929"/>
      <c r="C26" s="451">
        <v>47140596</v>
      </c>
      <c r="D26" s="452" t="s">
        <v>500</v>
      </c>
      <c r="E26" s="451">
        <v>46579110</v>
      </c>
      <c r="F26" s="452" t="s">
        <v>500</v>
      </c>
      <c r="G26" s="451">
        <v>46051015</v>
      </c>
      <c r="H26" s="452" t="s">
        <v>501</v>
      </c>
      <c r="I26" s="453"/>
    </row>
    <row r="27" spans="1:8" s="414" customFormat="1" ht="13.5" customHeight="1">
      <c r="A27" s="432" t="s">
        <v>508</v>
      </c>
      <c r="D27" s="417"/>
      <c r="F27" s="417"/>
      <c r="H27" s="417"/>
    </row>
    <row r="28" spans="10:11" s="414" customFormat="1" ht="15" customHeight="1">
      <c r="J28" s="417"/>
      <c r="K28" s="417"/>
    </row>
    <row r="29" spans="1:240" s="414" customFormat="1" ht="19.5" customHeight="1">
      <c r="A29" s="410" t="s">
        <v>509</v>
      </c>
      <c r="B29" s="410"/>
      <c r="C29" s="410"/>
      <c r="D29" s="454"/>
      <c r="E29" s="410"/>
      <c r="F29" s="454"/>
      <c r="G29" s="410"/>
      <c r="H29" s="930" t="s">
        <v>510</v>
      </c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3"/>
      <c r="AD29" s="413"/>
      <c r="AE29" s="413"/>
      <c r="AF29" s="413"/>
      <c r="AG29" s="413"/>
      <c r="AH29" s="413"/>
      <c r="AI29" s="413"/>
      <c r="AJ29" s="413"/>
      <c r="AK29" s="413"/>
      <c r="AL29" s="413"/>
      <c r="AM29" s="413"/>
      <c r="AN29" s="413"/>
      <c r="AO29" s="413"/>
      <c r="AP29" s="413"/>
      <c r="AQ29" s="413"/>
      <c r="AR29" s="413"/>
      <c r="AS29" s="413"/>
      <c r="AT29" s="413"/>
      <c r="AU29" s="413"/>
      <c r="AV29" s="413"/>
      <c r="AW29" s="413"/>
      <c r="AX29" s="413"/>
      <c r="AY29" s="413"/>
      <c r="AZ29" s="413"/>
      <c r="BA29" s="413"/>
      <c r="BB29" s="413"/>
      <c r="BC29" s="413"/>
      <c r="BD29" s="413"/>
      <c r="BE29" s="413"/>
      <c r="BF29" s="413"/>
      <c r="BG29" s="413"/>
      <c r="BH29" s="413"/>
      <c r="BI29" s="413"/>
      <c r="BJ29" s="413"/>
      <c r="BK29" s="413"/>
      <c r="BL29" s="413"/>
      <c r="BM29" s="413"/>
      <c r="BN29" s="413"/>
      <c r="BO29" s="413"/>
      <c r="BP29" s="413"/>
      <c r="BQ29" s="413"/>
      <c r="BR29" s="413"/>
      <c r="BS29" s="413"/>
      <c r="BT29" s="413"/>
      <c r="BU29" s="413"/>
      <c r="BV29" s="413"/>
      <c r="BW29" s="413"/>
      <c r="BX29" s="413"/>
      <c r="BY29" s="413"/>
      <c r="BZ29" s="413"/>
      <c r="CA29" s="413"/>
      <c r="CB29" s="413"/>
      <c r="CC29" s="413"/>
      <c r="CD29" s="413"/>
      <c r="CE29" s="413"/>
      <c r="CF29" s="413"/>
      <c r="CG29" s="413"/>
      <c r="CH29" s="413"/>
      <c r="CI29" s="413"/>
      <c r="CJ29" s="413"/>
      <c r="CK29" s="413"/>
      <c r="CL29" s="413"/>
      <c r="CM29" s="413"/>
      <c r="CN29" s="413"/>
      <c r="CO29" s="413"/>
      <c r="CP29" s="413"/>
      <c r="CQ29" s="413"/>
      <c r="CR29" s="413"/>
      <c r="CS29" s="413"/>
      <c r="CT29" s="413"/>
      <c r="CU29" s="413"/>
      <c r="CV29" s="413"/>
      <c r="CW29" s="413"/>
      <c r="CX29" s="413"/>
      <c r="CY29" s="413"/>
      <c r="CZ29" s="413"/>
      <c r="DA29" s="413"/>
      <c r="DB29" s="413"/>
      <c r="DC29" s="413"/>
      <c r="DD29" s="413"/>
      <c r="DE29" s="413"/>
      <c r="DF29" s="413"/>
      <c r="DG29" s="413"/>
      <c r="DH29" s="413"/>
      <c r="DI29" s="413"/>
      <c r="DJ29" s="413"/>
      <c r="DK29" s="413"/>
      <c r="DL29" s="413"/>
      <c r="DM29" s="413"/>
      <c r="DN29" s="413"/>
      <c r="DO29" s="413"/>
      <c r="DP29" s="413"/>
      <c r="DQ29" s="413"/>
      <c r="DR29" s="413"/>
      <c r="DS29" s="413"/>
      <c r="DT29" s="413"/>
      <c r="DU29" s="413"/>
      <c r="DV29" s="413"/>
      <c r="DW29" s="413"/>
      <c r="DX29" s="413"/>
      <c r="DY29" s="413"/>
      <c r="DZ29" s="413"/>
      <c r="EA29" s="413"/>
      <c r="EB29" s="413"/>
      <c r="EC29" s="413"/>
      <c r="ED29" s="413"/>
      <c r="EE29" s="413"/>
      <c r="EF29" s="413"/>
      <c r="EG29" s="413"/>
      <c r="EH29" s="413"/>
      <c r="EI29" s="413"/>
      <c r="EJ29" s="413"/>
      <c r="EK29" s="413"/>
      <c r="EL29" s="413"/>
      <c r="EM29" s="413"/>
      <c r="EN29" s="413"/>
      <c r="EO29" s="413"/>
      <c r="EP29" s="413"/>
      <c r="EQ29" s="413"/>
      <c r="ER29" s="413"/>
      <c r="ES29" s="413"/>
      <c r="ET29" s="413"/>
      <c r="EU29" s="413"/>
      <c r="EV29" s="413"/>
      <c r="EW29" s="413"/>
      <c r="EX29" s="413"/>
      <c r="EY29" s="413"/>
      <c r="EZ29" s="413"/>
      <c r="FA29" s="413"/>
      <c r="FB29" s="413"/>
      <c r="FC29" s="413"/>
      <c r="FD29" s="413"/>
      <c r="FE29" s="413"/>
      <c r="FF29" s="413"/>
      <c r="FG29" s="413"/>
      <c r="FH29" s="413"/>
      <c r="FI29" s="413"/>
      <c r="FJ29" s="413"/>
      <c r="FK29" s="413"/>
      <c r="FL29" s="413"/>
      <c r="FM29" s="413"/>
      <c r="FN29" s="413"/>
      <c r="FO29" s="413"/>
      <c r="FP29" s="413"/>
      <c r="FQ29" s="413"/>
      <c r="FR29" s="413"/>
      <c r="FS29" s="413"/>
      <c r="FT29" s="413"/>
      <c r="FU29" s="413"/>
      <c r="FV29" s="413"/>
      <c r="FW29" s="413"/>
      <c r="FX29" s="413"/>
      <c r="FY29" s="413"/>
      <c r="FZ29" s="413"/>
      <c r="GA29" s="413"/>
      <c r="GB29" s="413"/>
      <c r="GC29" s="413"/>
      <c r="GD29" s="413"/>
      <c r="GE29" s="413"/>
      <c r="GF29" s="413"/>
      <c r="GG29" s="413"/>
      <c r="GH29" s="413"/>
      <c r="GI29" s="413"/>
      <c r="GJ29" s="413"/>
      <c r="GK29" s="413"/>
      <c r="GL29" s="413"/>
      <c r="GM29" s="413"/>
      <c r="GN29" s="413"/>
      <c r="GO29" s="413"/>
      <c r="GP29" s="413"/>
      <c r="GQ29" s="413"/>
      <c r="GR29" s="413"/>
      <c r="GS29" s="413"/>
      <c r="GT29" s="413"/>
      <c r="GU29" s="413"/>
      <c r="GV29" s="413"/>
      <c r="GW29" s="413"/>
      <c r="GX29" s="413"/>
      <c r="GY29" s="413"/>
      <c r="GZ29" s="413"/>
      <c r="HA29" s="413"/>
      <c r="HB29" s="413"/>
      <c r="HC29" s="413"/>
      <c r="HD29" s="413"/>
      <c r="HE29" s="413"/>
      <c r="HF29" s="413"/>
      <c r="HG29" s="413"/>
      <c r="HH29" s="413"/>
      <c r="HI29" s="413"/>
      <c r="HJ29" s="413"/>
      <c r="HK29" s="413"/>
      <c r="HL29" s="413"/>
      <c r="HM29" s="413"/>
      <c r="HN29" s="413"/>
      <c r="HO29" s="413"/>
      <c r="HP29" s="413"/>
      <c r="HQ29" s="413"/>
      <c r="HR29" s="413"/>
      <c r="HS29" s="413"/>
      <c r="HT29" s="413"/>
      <c r="HU29" s="413"/>
      <c r="HV29" s="413"/>
      <c r="HW29" s="413"/>
      <c r="HX29" s="413"/>
      <c r="HY29" s="413"/>
      <c r="HZ29" s="413"/>
      <c r="IA29" s="413"/>
      <c r="IB29" s="413"/>
      <c r="IC29" s="413"/>
      <c r="ID29" s="413"/>
      <c r="IE29" s="413"/>
      <c r="IF29" s="413"/>
    </row>
    <row r="30" spans="1:8" s="414" customFormat="1" ht="8.25" customHeight="1" thickBot="1">
      <c r="A30" s="420"/>
      <c r="D30" s="455"/>
      <c r="F30" s="455"/>
      <c r="H30" s="931"/>
    </row>
    <row r="31" spans="1:8" s="415" customFormat="1" ht="18.75" customHeight="1">
      <c r="A31" s="456"/>
      <c r="B31" s="457" t="s">
        <v>482</v>
      </c>
      <c r="C31" s="932" t="s">
        <v>483</v>
      </c>
      <c r="D31" s="933"/>
      <c r="E31" s="932" t="s">
        <v>430</v>
      </c>
      <c r="F31" s="933"/>
      <c r="G31" s="932" t="s">
        <v>431</v>
      </c>
      <c r="H31" s="933"/>
    </row>
    <row r="32" spans="2:8" s="415" customFormat="1" ht="12.75" customHeight="1">
      <c r="B32" s="934"/>
      <c r="C32" s="422" t="s">
        <v>511</v>
      </c>
      <c r="D32" s="423" t="s">
        <v>512</v>
      </c>
      <c r="E32" s="422" t="s">
        <v>511</v>
      </c>
      <c r="F32" s="423" t="s">
        <v>512</v>
      </c>
      <c r="G32" s="422" t="s">
        <v>511</v>
      </c>
      <c r="H32" s="423" t="s">
        <v>512</v>
      </c>
    </row>
    <row r="33" spans="1:8" s="415" customFormat="1" ht="12.75" customHeight="1">
      <c r="A33" s="415" t="s">
        <v>485</v>
      </c>
      <c r="B33" s="935"/>
      <c r="C33" s="458" t="s">
        <v>513</v>
      </c>
      <c r="D33" s="459" t="s">
        <v>514</v>
      </c>
      <c r="E33" s="458" t="s">
        <v>513</v>
      </c>
      <c r="F33" s="459" t="s">
        <v>514</v>
      </c>
      <c r="G33" s="458" t="s">
        <v>513</v>
      </c>
      <c r="H33" s="459" t="s">
        <v>514</v>
      </c>
    </row>
    <row r="34" spans="1:8" s="415" customFormat="1" ht="18.75" customHeight="1">
      <c r="A34" s="926" t="s">
        <v>515</v>
      </c>
      <c r="B34" s="927"/>
      <c r="C34" s="460">
        <v>14.4</v>
      </c>
      <c r="D34" s="461" t="s">
        <v>516</v>
      </c>
      <c r="E34" s="460">
        <v>13.7</v>
      </c>
      <c r="F34" s="461" t="s">
        <v>517</v>
      </c>
      <c r="G34" s="460">
        <v>13.1</v>
      </c>
      <c r="H34" s="461" t="s">
        <v>518</v>
      </c>
    </row>
    <row r="35" spans="1:8" s="415" customFormat="1" ht="18.75" customHeight="1">
      <c r="A35" s="918" t="s">
        <v>519</v>
      </c>
      <c r="B35" s="919"/>
      <c r="C35" s="462">
        <v>15.3</v>
      </c>
      <c r="D35" s="463" t="s">
        <v>520</v>
      </c>
      <c r="E35" s="462">
        <v>16</v>
      </c>
      <c r="F35" s="463" t="s">
        <v>521</v>
      </c>
      <c r="G35" s="462">
        <v>16.4</v>
      </c>
      <c r="H35" s="463" t="s">
        <v>522</v>
      </c>
    </row>
    <row r="36" spans="1:8" s="415" customFormat="1" ht="18.75" customHeight="1">
      <c r="A36" s="918" t="s">
        <v>523</v>
      </c>
      <c r="B36" s="919"/>
      <c r="C36" s="462">
        <v>1.2</v>
      </c>
      <c r="D36" s="463" t="s">
        <v>524</v>
      </c>
      <c r="E36" s="462">
        <v>1.2</v>
      </c>
      <c r="F36" s="463" t="s">
        <v>525</v>
      </c>
      <c r="G36" s="462">
        <v>1.1</v>
      </c>
      <c r="H36" s="463" t="s">
        <v>526</v>
      </c>
    </row>
    <row r="37" spans="1:8" s="415" customFormat="1" ht="18.75" customHeight="1">
      <c r="A37" s="918" t="s">
        <v>527</v>
      </c>
      <c r="B37" s="919"/>
      <c r="C37" s="462">
        <v>16</v>
      </c>
      <c r="D37" s="463" t="s">
        <v>528</v>
      </c>
      <c r="E37" s="462">
        <v>15.7</v>
      </c>
      <c r="F37" s="463" t="s">
        <v>529</v>
      </c>
      <c r="G37" s="462">
        <v>17.5</v>
      </c>
      <c r="H37" s="463" t="s">
        <v>530</v>
      </c>
    </row>
    <row r="38" spans="1:8" s="415" customFormat="1" ht="18.75" customHeight="1">
      <c r="A38" s="918" t="s">
        <v>531</v>
      </c>
      <c r="B38" s="919"/>
      <c r="C38" s="462">
        <v>9.1</v>
      </c>
      <c r="D38" s="463" t="s">
        <v>532</v>
      </c>
      <c r="E38" s="462">
        <v>8.6</v>
      </c>
      <c r="F38" s="463" t="s">
        <v>533</v>
      </c>
      <c r="G38" s="462">
        <v>9.4</v>
      </c>
      <c r="H38" s="463" t="s">
        <v>534</v>
      </c>
    </row>
    <row r="39" spans="1:8" s="415" customFormat="1" ht="18.75" customHeight="1">
      <c r="A39" s="918" t="s">
        <v>535</v>
      </c>
      <c r="B39" s="919"/>
      <c r="C39" s="462">
        <v>12.2</v>
      </c>
      <c r="D39" s="463" t="s">
        <v>536</v>
      </c>
      <c r="E39" s="462">
        <v>11.8</v>
      </c>
      <c r="F39" s="463" t="s">
        <v>537</v>
      </c>
      <c r="G39" s="462">
        <v>11.5</v>
      </c>
      <c r="H39" s="463" t="s">
        <v>538</v>
      </c>
    </row>
    <row r="40" spans="1:8" s="415" customFormat="1" ht="18.75" customHeight="1">
      <c r="A40" s="918" t="s">
        <v>539</v>
      </c>
      <c r="B40" s="919"/>
      <c r="C40" s="462">
        <v>10.1</v>
      </c>
      <c r="D40" s="463" t="s">
        <v>540</v>
      </c>
      <c r="E40" s="462">
        <v>10.3</v>
      </c>
      <c r="F40" s="463" t="s">
        <v>541</v>
      </c>
      <c r="G40" s="462">
        <v>10.3</v>
      </c>
      <c r="H40" s="463" t="s">
        <v>542</v>
      </c>
    </row>
    <row r="41" spans="1:8" s="415" customFormat="1" ht="18.75" customHeight="1" thickBot="1">
      <c r="A41" s="920" t="s">
        <v>543</v>
      </c>
      <c r="B41" s="921"/>
      <c r="C41" s="462">
        <v>5.7</v>
      </c>
      <c r="D41" s="464" t="s">
        <v>500</v>
      </c>
      <c r="E41" s="462">
        <v>7.3</v>
      </c>
      <c r="F41" s="464" t="s">
        <v>500</v>
      </c>
      <c r="G41" s="462">
        <v>3.4</v>
      </c>
      <c r="H41" s="464" t="s">
        <v>501</v>
      </c>
    </row>
    <row r="42" spans="1:8" s="415" customFormat="1" ht="18.75" customHeight="1" thickTop="1">
      <c r="A42" s="922" t="s">
        <v>544</v>
      </c>
      <c r="B42" s="923"/>
      <c r="C42" s="465">
        <f>SUM(C34:C41)</f>
        <v>84</v>
      </c>
      <c r="D42" s="466" t="s">
        <v>545</v>
      </c>
      <c r="E42" s="465">
        <f>SUM(E34:E41)</f>
        <v>84.6</v>
      </c>
      <c r="F42" s="466" t="s">
        <v>546</v>
      </c>
      <c r="G42" s="465">
        <f>SUM(G34:G41)</f>
        <v>82.7</v>
      </c>
      <c r="H42" s="466" t="s">
        <v>547</v>
      </c>
    </row>
    <row r="43" spans="1:9" s="415" customFormat="1" ht="18.75" customHeight="1" thickBot="1">
      <c r="A43" s="924" t="s">
        <v>548</v>
      </c>
      <c r="B43" s="925"/>
      <c r="C43" s="467">
        <v>16</v>
      </c>
      <c r="D43" s="468" t="s">
        <v>500</v>
      </c>
      <c r="E43" s="467">
        <v>15.4</v>
      </c>
      <c r="F43" s="468" t="s">
        <v>500</v>
      </c>
      <c r="G43" s="467">
        <v>17.3</v>
      </c>
      <c r="H43" s="468" t="s">
        <v>549</v>
      </c>
      <c r="I43" s="420"/>
    </row>
    <row r="44" spans="1:7" s="470" customFormat="1" ht="13.5" customHeight="1">
      <c r="A44" s="469" t="s">
        <v>550</v>
      </c>
      <c r="C44" s="471"/>
      <c r="E44" s="471"/>
      <c r="G44" s="471"/>
    </row>
    <row r="45" spans="1:11" s="470" customFormat="1" ht="15" customHeight="1">
      <c r="A45" s="432" t="s">
        <v>508</v>
      </c>
      <c r="J45" s="432"/>
      <c r="K45" s="432"/>
    </row>
  </sheetData>
  <sheetProtection/>
  <mergeCells count="40">
    <mergeCell ref="E1:F2"/>
    <mergeCell ref="G1:H2"/>
    <mergeCell ref="C3:D3"/>
    <mergeCell ref="E3:F3"/>
    <mergeCell ref="G3:H3"/>
    <mergeCell ref="A5:B5"/>
    <mergeCell ref="A6:B6"/>
    <mergeCell ref="A7:B7"/>
    <mergeCell ref="A8:B8"/>
    <mergeCell ref="A9:B9"/>
    <mergeCell ref="A10:B10"/>
    <mergeCell ref="A11:B11"/>
    <mergeCell ref="A12:B12"/>
    <mergeCell ref="G15:H16"/>
    <mergeCell ref="C17:D17"/>
    <mergeCell ref="E17:F17"/>
    <mergeCell ref="G17:H17"/>
    <mergeCell ref="A19:B19"/>
    <mergeCell ref="A20:B20"/>
    <mergeCell ref="A21:B21"/>
    <mergeCell ref="A22:B22"/>
    <mergeCell ref="A23:B23"/>
    <mergeCell ref="A24:B24"/>
    <mergeCell ref="A25:B25"/>
    <mergeCell ref="A26:B26"/>
    <mergeCell ref="H29:H30"/>
    <mergeCell ref="C31:D31"/>
    <mergeCell ref="E31:F31"/>
    <mergeCell ref="G31:H31"/>
    <mergeCell ref="B32:B33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39:B39"/>
  </mergeCells>
  <printOptions horizontalCentered="1"/>
  <pageMargins left="0.7874015748031497" right="0.7874015748031497" top="0.7874015748031497" bottom="0.7874015748031497" header="0" footer="0"/>
  <pageSetup firstPageNumber="244" useFirstPageNumber="1" horizontalDpi="600" verticalDpi="600" orientation="portrait" paperSize="9" r:id="rId2"/>
  <colBreaks count="1" manualBreakCount="1">
    <brk id="8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J:\秘書\秘書実務\庶務\Ｒ2 3.xls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稲垣琢也</dc:creator>
  <cp:keywords/>
  <dc:description/>
  <cp:lastModifiedBy>PCUSER</cp:lastModifiedBy>
  <cp:lastPrinted>2017-09-04T00:48:44Z</cp:lastPrinted>
  <dcterms:created xsi:type="dcterms:W3CDTF">2005-08-01T05:08:32Z</dcterms:created>
  <dcterms:modified xsi:type="dcterms:W3CDTF">2020-10-14T02:38:47Z</dcterms:modified>
  <cp:category/>
  <cp:version/>
  <cp:contentType/>
  <cp:contentStatus/>
  <cp:revision>29</cp:revision>
</cp:coreProperties>
</file>