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50" activeTab="0"/>
  </bookViews>
  <sheets>
    <sheet name="旅費請求書" sheetId="1" r:id="rId1"/>
    <sheet name="実施報告書 " sheetId="2" r:id="rId2"/>
    <sheet name="実施報告書　別紙" sheetId="3" r:id="rId3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b/>
            <sz val="9"/>
            <rFont val="ＭＳ Ｐゴシック"/>
            <family val="3"/>
          </rPr>
          <t>何月分の請求なのか
月の数字のみ入力してください。
例　１</t>
        </r>
      </text>
    </comment>
    <comment ref="E5" authorId="0">
      <text>
        <r>
          <rPr>
            <b/>
            <sz val="9"/>
            <rFont val="ＭＳ Ｐゴシック"/>
            <family val="3"/>
          </rPr>
          <t>名前を入力してください。</t>
        </r>
      </text>
    </comment>
    <comment ref="I5" authorId="0">
      <text>
        <r>
          <rPr>
            <b/>
            <sz val="9"/>
            <rFont val="ＭＳ Ｐゴシック"/>
            <family val="3"/>
          </rPr>
          <t>車両名を記入してください。
例　トヨタ　カローラ</t>
        </r>
      </text>
    </comment>
    <comment ref="J6" authorId="0">
      <text>
        <r>
          <rPr>
            <b/>
            <sz val="9"/>
            <rFont val="ＭＳ Ｐゴシック"/>
            <family val="3"/>
          </rPr>
          <t>ナンバープレートの
上の段
を記入してください。
例　　浜松　５００</t>
        </r>
      </text>
    </comment>
    <comment ref="J7" authorId="0">
      <text>
        <r>
          <rPr>
            <b/>
            <sz val="9"/>
            <rFont val="ＭＳ Ｐゴシック"/>
            <family val="3"/>
          </rPr>
          <t>ナンバープレートの
下の段
を記入してください。
例　　と　１２－３４</t>
        </r>
      </text>
    </comment>
    <comment ref="A9" authorId="0">
      <text>
        <r>
          <rPr>
            <b/>
            <sz val="9"/>
            <rFont val="ＭＳ Ｐゴシック"/>
            <family val="3"/>
          </rPr>
          <t>日付を数字だけ
で入力してください。
例　　１</t>
        </r>
      </text>
    </comment>
    <comment ref="B9" authorId="0">
      <text>
        <r>
          <rPr>
            <b/>
            <sz val="9"/>
            <rFont val="ＭＳ Ｐゴシック"/>
            <family val="3"/>
          </rPr>
          <t>曜日を記入してください。
例　　土</t>
        </r>
      </text>
    </comment>
    <comment ref="C9" authorId="0">
      <text>
        <r>
          <rPr>
            <b/>
            <sz val="9"/>
            <rFont val="ＭＳ Ｐゴシック"/>
            <family val="3"/>
          </rPr>
          <t>自宅等を出発した時間と
自宅等に帰着した時間を
記入してください。
例　　　８：３０</t>
        </r>
      </text>
    </comment>
    <comment ref="E9" authorId="0">
      <text>
        <r>
          <rPr>
            <b/>
            <sz val="9"/>
            <rFont val="ＭＳ Ｐゴシック"/>
            <family val="3"/>
          </rPr>
          <t xml:space="preserve">
</t>
        </r>
        <r>
          <rPr>
            <b/>
            <sz val="9"/>
            <color indexed="10"/>
            <rFont val="ＭＳ Ｐゴシック"/>
            <family val="3"/>
          </rPr>
          <t>入力できません。</t>
        </r>
      </text>
    </comment>
    <comment ref="F9" authorId="0">
      <text>
        <r>
          <rPr>
            <b/>
            <sz val="9"/>
            <rFont val="ＭＳ Ｐゴシック"/>
            <family val="3"/>
          </rPr>
          <t>通訳場所の施設名を入力してください。
例　　生涯学習センター</t>
        </r>
      </text>
    </comment>
    <comment ref="G9" authorId="0">
      <text>
        <r>
          <rPr>
            <b/>
            <sz val="9"/>
            <rFont val="ＭＳ Ｐゴシック"/>
            <family val="3"/>
          </rPr>
          <t xml:space="preserve">車のオドメーターの数字を記入してください。
（ゼロにできるのはトリップメーターです。
ゼロにできない方の数字を記入してください）
小数点以下（１Kｍ未満）は切り捨てます。
入力しないでください。
</t>
        </r>
        <r>
          <rPr>
            <b/>
            <sz val="9"/>
            <color indexed="10"/>
            <rFont val="ＭＳ Ｐゴシック"/>
            <family val="3"/>
          </rPr>
          <t>距離は計算されます、入力できません。</t>
        </r>
      </text>
    </comment>
    <comment ref="J9" authorId="0">
      <text>
        <r>
          <rPr>
            <b/>
            <sz val="9"/>
            <color indexed="10"/>
            <rFont val="ＭＳ Ｐゴシック"/>
            <family val="3"/>
          </rPr>
          <t xml:space="preserve">
入力できません。</t>
        </r>
      </text>
    </comment>
    <comment ref="K9" authorId="0">
      <text>
        <r>
          <rPr>
            <b/>
            <sz val="9"/>
            <rFont val="ＭＳ Ｐゴシック"/>
            <family val="3"/>
          </rPr>
          <t>記入した場所のそれぞれに押印してください。</t>
        </r>
      </text>
    </comment>
    <comment ref="A40" authorId="0">
      <text>
        <r>
          <rPr>
            <b/>
            <sz val="9"/>
            <rFont val="ＭＳ Ｐゴシック"/>
            <family val="3"/>
          </rPr>
          <t xml:space="preserve">
振込先を記入してください。</t>
        </r>
      </text>
    </comment>
    <comment ref="C43" authorId="0">
      <text>
        <r>
          <rPr>
            <b/>
            <sz val="9"/>
            <rFont val="ＭＳ Ｐゴシック"/>
            <family val="3"/>
          </rPr>
          <t>カタカナで記入してください。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A31" authorId="0">
      <text>
        <r>
          <rPr>
            <sz val="9"/>
            <rFont val="ＭＳ Ｐゴシック"/>
            <family val="3"/>
          </rPr>
          <t xml:space="preserve">
換算時間数を見て
　１時００分であれば１．０
　１時　1分～１時３０分であれば１．５
　１時３１分～２時００分であれば２．０
　のように　３０分で０．５となるように入力して下さい
</t>
        </r>
      </text>
    </comment>
    <comment ref="M30" authorId="0">
      <text>
        <r>
          <rPr>
            <b/>
            <sz val="9"/>
            <rFont val="ＭＳ Ｐゴシック"/>
            <family val="3"/>
          </rPr>
          <t xml:space="preserve">
何月分の報告なのかを記入してください。
記入方法は　　２００５／１／１
と入力すれば「１月分」と記載されます</t>
        </r>
      </text>
    </comment>
    <comment ref="A12" authorId="0">
      <text>
        <r>
          <rPr>
            <b/>
            <sz val="9"/>
            <rFont val="ＭＳ Ｐゴシック"/>
            <family val="3"/>
          </rPr>
          <t xml:space="preserve">
日付のみ記入して下さい。
数字だけで結構です。
</t>
        </r>
      </text>
    </comment>
    <comment ref="B12" authorId="0">
      <text>
        <r>
          <rPr>
            <b/>
            <sz val="9"/>
            <rFont val="ＭＳ Ｐゴシック"/>
            <family val="3"/>
          </rPr>
          <t xml:space="preserve">曜日を入力して下さい。
日とか月とかで結構です。
</t>
        </r>
      </text>
    </comment>
    <comment ref="D12" authorId="0">
      <text>
        <r>
          <rPr>
            <b/>
            <sz val="9"/>
            <rFont val="ＭＳ Ｐゴシック"/>
            <family val="3"/>
          </rPr>
          <t>自宅
もしくは
通訳に向かう前にいた場所
を出発した時間を記入して下さい。
入力方法は　　８：３０　です。</t>
        </r>
      </text>
    </comment>
    <comment ref="E12" authorId="0">
      <text>
        <r>
          <rPr>
            <b/>
            <sz val="9"/>
            <rFont val="ＭＳ Ｐゴシック"/>
            <family val="3"/>
          </rPr>
          <t>打ち合わせ時間（通訳開始１０分前）があれば、それを含み通訳開始から終了時間を記入して下さい。
入力方法は　　８：３０　　です。</t>
        </r>
      </text>
    </comment>
    <comment ref="H12" authorId="0">
      <text>
        <r>
          <rPr>
            <b/>
            <sz val="9"/>
            <rFont val="ＭＳ Ｐゴシック"/>
            <family val="3"/>
          </rPr>
          <t xml:space="preserve">自宅等に到着した時間を記入して下さい。
入力方法は　　８：３０　　です。
</t>
        </r>
      </text>
    </comment>
    <comment ref="L12" authorId="0">
      <text>
        <r>
          <rPr>
            <b/>
            <sz val="9"/>
            <color indexed="10"/>
            <rFont val="ＭＳ Ｐゴシック"/>
            <family val="3"/>
          </rPr>
          <t xml:space="preserve">
入力できません。</t>
        </r>
      </text>
    </comment>
    <comment ref="J12" authorId="0">
      <text>
        <r>
          <rPr>
            <b/>
            <sz val="9"/>
            <rFont val="ＭＳ Ｐゴシック"/>
            <family val="3"/>
          </rPr>
          <t xml:space="preserve">
</t>
        </r>
        <r>
          <rPr>
            <b/>
            <sz val="9"/>
            <color indexed="10"/>
            <rFont val="ＭＳ Ｐゴシック"/>
            <family val="3"/>
          </rPr>
          <t>入力できません。</t>
        </r>
      </text>
    </comment>
    <comment ref="I12" authorId="0">
      <text>
        <r>
          <rPr>
            <b/>
            <sz val="9"/>
            <rFont val="ＭＳ Ｐゴシック"/>
            <family val="3"/>
          </rPr>
          <t xml:space="preserve">
</t>
        </r>
        <r>
          <rPr>
            <b/>
            <sz val="9"/>
            <color indexed="10"/>
            <rFont val="ＭＳ Ｐゴシック"/>
            <family val="3"/>
          </rPr>
          <t>入力できません。</t>
        </r>
      </text>
    </comment>
    <comment ref="M12" authorId="0">
      <text>
        <r>
          <rPr>
            <b/>
            <sz val="9"/>
            <rFont val="ＭＳ Ｐゴシック"/>
            <family val="3"/>
          </rPr>
          <t>派遣内容を簡潔に入力してください。</t>
        </r>
      </text>
    </comment>
    <comment ref="J4" authorId="0">
      <text>
        <r>
          <rPr>
            <b/>
            <sz val="9"/>
            <rFont val="ＭＳ Ｐゴシック"/>
            <family val="3"/>
          </rPr>
          <t>提出日を記入してください。
入力方法は
　２００４／１／１　です。</t>
        </r>
      </text>
    </comment>
    <comment ref="A30" authorId="0">
      <text>
        <r>
          <rPr>
            <b/>
            <sz val="9"/>
            <rFont val="ＭＳ Ｐゴシック"/>
            <family val="3"/>
          </rPr>
          <t>換算時間数を見て
　１時００分であれば１．０
　１時　1分～１時３０分であれば１．５
　１時３１分～２時００分であれば２．０
　のように　３０分で０．５となるように入力して下さい</t>
        </r>
      </text>
    </comment>
    <comment ref="D30" authorId="0">
      <text>
        <r>
          <rPr>
            <b/>
            <sz val="9"/>
            <rFont val="ＭＳ Ｐゴシック"/>
            <family val="3"/>
          </rPr>
          <t xml:space="preserve">
</t>
        </r>
        <r>
          <rPr>
            <b/>
            <sz val="9"/>
            <color indexed="10"/>
            <rFont val="ＭＳ Ｐゴシック"/>
            <family val="3"/>
          </rPr>
          <t>入力できません。</t>
        </r>
      </text>
    </comment>
    <comment ref="G30" authorId="0">
      <text>
        <r>
          <rPr>
            <b/>
            <sz val="9"/>
            <color indexed="10"/>
            <rFont val="ＭＳ Ｐゴシック"/>
            <family val="3"/>
          </rPr>
          <t xml:space="preserve">
入力できません。</t>
        </r>
      </text>
    </comment>
    <comment ref="I30" authorId="0">
      <text>
        <r>
          <rPr>
            <b/>
            <sz val="9"/>
            <rFont val="ＭＳ Ｐゴシック"/>
            <family val="3"/>
          </rPr>
          <t xml:space="preserve">
</t>
        </r>
        <r>
          <rPr>
            <b/>
            <sz val="9"/>
            <color indexed="10"/>
            <rFont val="ＭＳ Ｐゴシック"/>
            <family val="3"/>
          </rPr>
          <t>入力できません。</t>
        </r>
      </text>
    </comment>
    <comment ref="A34" authorId="0">
      <text>
        <r>
          <rPr>
            <b/>
            <sz val="9"/>
            <rFont val="ＭＳ Ｐゴシック"/>
            <family val="3"/>
          </rPr>
          <t xml:space="preserve">
振込先を記入してください。</t>
        </r>
      </text>
    </comment>
    <comment ref="C37" authorId="0">
      <text>
        <r>
          <rPr>
            <b/>
            <sz val="9"/>
            <rFont val="ＭＳ Ｐゴシック"/>
            <family val="3"/>
          </rPr>
          <t>カタカナで記入してください。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A7" authorId="0">
      <text>
        <r>
          <rPr>
            <b/>
            <sz val="9"/>
            <rFont val="ＭＳ Ｐゴシック"/>
            <family val="3"/>
          </rPr>
          <t xml:space="preserve">
自宅等から出発した時間
自宅等に帰着した時間を
記入してください。</t>
        </r>
      </text>
    </comment>
    <comment ref="A8" authorId="0">
      <text>
        <r>
          <rPr>
            <b/>
            <sz val="9"/>
            <rFont val="ＭＳ Ｐゴシック"/>
            <family val="3"/>
          </rPr>
          <t xml:space="preserve">
通訳を行った実働時間を記入してください。
（打ち合わせ時間　１０分を含む）</t>
        </r>
      </text>
    </comment>
    <comment ref="B9" authorId="0">
      <text>
        <r>
          <rPr>
            <b/>
            <sz val="9"/>
            <rFont val="ＭＳ Ｐゴシック"/>
            <family val="3"/>
          </rPr>
          <t xml:space="preserve">
自宅等の名称及び地名を記入してください。
例　　　自宅（掛川市長谷）</t>
        </r>
      </text>
    </comment>
    <comment ref="B10" authorId="0">
      <text>
        <r>
          <rPr>
            <b/>
            <sz val="9"/>
            <rFont val="ＭＳ Ｐゴシック"/>
            <family val="3"/>
          </rPr>
          <t>通訳を行った施設名などを記入してください。
例　生涯学習センター</t>
        </r>
      </text>
    </comment>
  </commentList>
</comments>
</file>

<file path=xl/sharedStrings.xml><?xml version="1.0" encoding="utf-8"?>
<sst xmlns="http://schemas.openxmlformats.org/spreadsheetml/2006/main" count="164" uniqueCount="95">
  <si>
    <t>日</t>
  </si>
  <si>
    <t>曜</t>
  </si>
  <si>
    <t>時間</t>
  </si>
  <si>
    <t>用務</t>
  </si>
  <si>
    <t>目的場所</t>
  </si>
  <si>
    <t>走行距離</t>
  </si>
  <si>
    <t>実費</t>
  </si>
  <si>
    <t>請求印</t>
  </si>
  <si>
    <t>自</t>
  </si>
  <si>
    <t>始ﾒｰﾀｰ</t>
  </si>
  <si>
    <t>距離</t>
  </si>
  <si>
    <t>至</t>
  </si>
  <si>
    <t>終ﾒｰﾀｰ</t>
  </si>
  <si>
    <t>月分　　運転報告書・旅費請求書</t>
  </si>
  <si>
    <t>使用者名</t>
  </si>
  <si>
    <t>団 体 名</t>
  </si>
  <si>
    <t>個人自動車使用許可№第　　　　　　　号</t>
  </si>
  <si>
    <t>車両名</t>
  </si>
  <si>
    <t>自動車登録番号</t>
  </si>
  <si>
    <t>合　　　計</t>
  </si>
  <si>
    <t>上記のとおり相違ありませんので、支出願います。</t>
  </si>
  <si>
    <t>会計年度</t>
  </si>
  <si>
    <t>予算区分</t>
  </si>
  <si>
    <t>通常予算</t>
  </si>
  <si>
    <t>会計区分</t>
  </si>
  <si>
    <t>一般会計</t>
  </si>
  <si>
    <t>支出科目</t>
  </si>
  <si>
    <t>用　途</t>
  </si>
  <si>
    <t>支払方法</t>
  </si>
  <si>
    <t>支払指定日</t>
  </si>
  <si>
    <t>課コード</t>
  </si>
  <si>
    <t>金　額</t>
  </si>
  <si>
    <t>日</t>
  </si>
  <si>
    <t>曜</t>
  </si>
  <si>
    <t>派遣時間</t>
  </si>
  <si>
    <t>派遣内容</t>
  </si>
  <si>
    <t>合計</t>
  </si>
  <si>
    <t>振込先</t>
  </si>
  <si>
    <t>農協</t>
  </si>
  <si>
    <t>本店</t>
  </si>
  <si>
    <t>支店</t>
  </si>
  <si>
    <t>支所</t>
  </si>
  <si>
    <t>普通</t>
  </si>
  <si>
    <t>当座</t>
  </si>
  <si>
    <t>口座番号</t>
  </si>
  <si>
    <t>住　　所</t>
  </si>
  <si>
    <t>氏　　名</t>
  </si>
  <si>
    <t>平成　　　　年　　　　月　　　　日</t>
  </si>
  <si>
    <t>～</t>
  </si>
  <si>
    <t>換算
時間数</t>
  </si>
  <si>
    <t>交通費</t>
  </si>
  <si>
    <t>対象者数</t>
  </si>
  <si>
    <t>健聴者</t>
  </si>
  <si>
    <t>集合払いと同時</t>
  </si>
  <si>
    <t>出発時間</t>
  </si>
  <si>
    <t>帰着時間</t>
  </si>
  <si>
    <t>遠隔地
加算</t>
  </si>
  <si>
    <t>派遣手当の額</t>
  </si>
  <si>
    <t>派遣時間数</t>
  </si>
  <si>
    <t>１時間当たりの額</t>
  </si>
  <si>
    <t>遠隔地加算の額</t>
  </si>
  <si>
    <t>年　　　　月　　　　日</t>
  </si>
  <si>
    <t>報告者</t>
  </si>
  <si>
    <t>※　（注）名義人の欄はカタカナで記載して下さい。</t>
  </si>
  <si>
    <t>別紙</t>
  </si>
  <si>
    <t>共訳者</t>
  </si>
  <si>
    <t>派遣依頼者</t>
  </si>
  <si>
    <t>住所</t>
  </si>
  <si>
    <t>氏名</t>
  </si>
  <si>
    <t>移動起点</t>
  </si>
  <si>
    <t>その他報告事項</t>
  </si>
  <si>
    <t>備　　　考</t>
  </si>
  <si>
    <t>掛川市手話通訳団</t>
  </si>
  <si>
    <t>掛　川　市　長</t>
  </si>
  <si>
    <t>派遣依頼者</t>
  </si>
  <si>
    <t>派遣時間数
（実働時間）</t>
  </si>
  <si>
    <t>（　　　　　　　　　　　　　　　）</t>
  </si>
  <si>
    <t>信用金庫</t>
  </si>
  <si>
    <t>銀行</t>
  </si>
  <si>
    <t>口座番号　　</t>
  </si>
  <si>
    <t>名義人：　</t>
  </si>
  <si>
    <t>平成　  　年　　 月　　　日（　　　曜日）　</t>
  </si>
  <si>
    <t>午前・午後　　  時　       分　～　午前・午後　　 　時　　   分まで</t>
  </si>
  <si>
    <t>　　　　　　時間　　　　　分</t>
  </si>
  <si>
    <t>名義人：</t>
  </si>
  <si>
    <t>意思疎通支援事業実施報告書（手話通訳者）</t>
  </si>
  <si>
    <t>　次のとおり派遣業務を実施したので、掛川市意思疎通支援事業実施要綱第10条第１項の規定により報告します。</t>
  </si>
  <si>
    <t>様式第10号（その１）（第10条関係）</t>
  </si>
  <si>
    <t>手話通訳者</t>
  </si>
  <si>
    <t>派遣日</t>
  </si>
  <si>
    <t>正味実施時間</t>
  </si>
  <si>
    <t>実施場所</t>
  </si>
  <si>
    <t>聴覚障害者等</t>
  </si>
  <si>
    <t>人　</t>
  </si>
  <si>
    <t>合計　　　　　　　　　　人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</si>
</sst>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Km&quot;"/>
    <numFmt numFmtId="177" formatCode="#,##0&quot;円&quot;;&quot;△ &quot;#,##0&quot;円&quot;"/>
    <numFmt numFmtId="178" formatCode="#,##0&quot;円　　&quot;;&quot;△ &quot;#,##0&quot;円　　&quot;"/>
    <numFmt numFmtId="179" formatCode="General&quot;月分　旅費&quot;"/>
    <numFmt numFmtId="180" formatCode="h&quot;時&quot;mm&quot;分&quot;;@"/>
    <numFmt numFmtId="181" formatCode="h&quot;時間&quot;mm&quot;分&quot;;@"/>
    <numFmt numFmtId="182" formatCode="\(h&quot;時&quot;mm&quot;分&quot;;@\)"/>
    <numFmt numFmtId="183" formatCode="\(h&quot;時&quot;mm&quot;分&quot;\)"/>
    <numFmt numFmtId="184" formatCode="\(#,##0.0&quot;時&quot;&quot;間&quot;\)_);[Red]\(\(#,##0.0\)\)"/>
    <numFmt numFmtId="185" formatCode="\(\ \ #,##0.0&quot;時&quot;&quot;間&quot;\ \ \)_);[Red]\(\(#,##0.0\)\)"/>
    <numFmt numFmtId="186" formatCode="#,##0_ &quot;円&quot;"/>
    <numFmt numFmtId="187" formatCode="#,##0_ &quot;円　　　&quot;"/>
    <numFmt numFmtId="188" formatCode="General&quot;月分&quot;"/>
    <numFmt numFmtId="189" formatCode="h:mm;@"/>
    <numFmt numFmtId="190" formatCode="h&quot;時&quot;&quot;間&quot;mm&quot;分&quot;;@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General\ &quot;件&quot;"/>
    <numFmt numFmtId="196" formatCode="m"/>
    <numFmt numFmtId="197" formatCode="[$-411]ggge&quot;年&quot;m&quot;月分&quot;"/>
    <numFmt numFmtId="198" formatCode="&quot;（&quot;[$-411]ggge&quot;年&quot;m&quot;月分）&quot;"/>
    <numFmt numFmtId="199" formatCode="General&quot;時間&quot;"/>
    <numFmt numFmtId="200" formatCode="[$-411]ggge&quot;年&quot;m&quot;月&quot;d&quot;日&quot;;@"/>
    <numFmt numFmtId="201" formatCode="000000_ "/>
    <numFmt numFmtId="202" formatCode="[$-F400]h:mm:ss\ AM/PM"/>
    <numFmt numFmtId="203" formatCode="#,##0_)&quot;円&quot;;[Red]\(#,##0\)&quot;円&quot;"/>
    <numFmt numFmtId="204" formatCode="0_ &quot;人&quot;"/>
    <numFmt numFmtId="205" formatCode="&quot;合計　　&quot;0_ &quot;人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2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20" fontId="0" fillId="0" borderId="16" xfId="0" applyNumberFormat="1" applyBorder="1" applyAlignment="1" applyProtection="1">
      <alignment vertical="center"/>
      <protection locked="0"/>
    </xf>
    <xf numFmtId="20" fontId="0" fillId="0" borderId="20" xfId="0" applyNumberForma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176" fontId="0" fillId="0" borderId="19" xfId="0" applyNumberForma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202" fontId="8" fillId="0" borderId="0" xfId="0" applyNumberFormat="1" applyFont="1" applyAlignment="1" applyProtection="1">
      <alignment vertical="center"/>
      <protection hidden="1"/>
    </xf>
    <xf numFmtId="204" fontId="0" fillId="0" borderId="10" xfId="0" applyNumberFormat="1" applyBorder="1" applyAlignment="1" applyProtection="1">
      <alignment horizontal="right"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205" fontId="0" fillId="0" borderId="10" xfId="0" applyNumberFormat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20" xfId="0" applyBorder="1" applyAlignment="1">
      <alignment vertical="center"/>
    </xf>
    <xf numFmtId="0" fontId="0" fillId="0" borderId="13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horizontal="right" vertical="center"/>
      <protection locked="0"/>
    </xf>
    <xf numFmtId="0" fontId="0" fillId="0" borderId="32" xfId="0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33" xfId="0" applyBorder="1" applyAlignment="1" applyProtection="1">
      <alignment horizontal="right" vertical="center"/>
      <protection locked="0"/>
    </xf>
    <xf numFmtId="0" fontId="0" fillId="0" borderId="18" xfId="0" applyBorder="1" applyAlignment="1" applyProtection="1">
      <alignment horizontal="right" vertical="center"/>
      <protection locked="0"/>
    </xf>
    <xf numFmtId="188" fontId="0" fillId="0" borderId="13" xfId="0" applyNumberFormat="1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177" fontId="0" fillId="0" borderId="10" xfId="0" applyNumberFormat="1" applyBorder="1" applyAlignment="1" applyProtection="1">
      <alignment horizontal="right" vertical="center"/>
      <protection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31" xfId="0" applyBorder="1" applyAlignment="1" applyProtection="1">
      <alignment horizontal="left" vertical="center" wrapText="1"/>
      <protection locked="0"/>
    </xf>
    <xf numFmtId="201" fontId="0" fillId="0" borderId="10" xfId="0" applyNumberFormat="1" applyBorder="1" applyAlignment="1" applyProtection="1">
      <alignment horizontal="center" vertical="center"/>
      <protection/>
    </xf>
    <xf numFmtId="179" fontId="0" fillId="0" borderId="13" xfId="0" applyNumberFormat="1" applyBorder="1" applyAlignment="1" applyProtection="1">
      <alignment horizontal="center" vertical="center"/>
      <protection/>
    </xf>
    <xf numFmtId="176" fontId="0" fillId="0" borderId="10" xfId="0" applyNumberFormat="1" applyBorder="1" applyAlignment="1" applyProtection="1">
      <alignment horizontal="center" vertical="center"/>
      <protection/>
    </xf>
    <xf numFmtId="177" fontId="0" fillId="0" borderId="10" xfId="0" applyNumberForma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8" fontId="0" fillId="0" borderId="10" xfId="0" applyNumberForma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8" xfId="0" applyBorder="1" applyAlignment="1">
      <alignment horizontal="right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horizontal="center" vertical="center"/>
      <protection/>
    </xf>
    <xf numFmtId="200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NumberFormat="1" applyFont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20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180" fontId="0" fillId="0" borderId="12" xfId="0" applyNumberFormat="1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horizontal="center" vertical="center"/>
      <protection/>
    </xf>
    <xf numFmtId="180" fontId="0" fillId="0" borderId="20" xfId="0" applyNumberFormat="1" applyFont="1" applyBorder="1" applyAlignment="1" applyProtection="1">
      <alignment vertical="center"/>
      <protection locked="0"/>
    </xf>
    <xf numFmtId="181" fontId="0" fillId="0" borderId="10" xfId="0" applyNumberFormat="1" applyFont="1" applyBorder="1" applyAlignment="1" applyProtection="1">
      <alignment vertical="center"/>
      <protection/>
    </xf>
    <xf numFmtId="189" fontId="0" fillId="0" borderId="10" xfId="0" applyNumberFormat="1" applyFont="1" applyBorder="1" applyAlignment="1" applyProtection="1">
      <alignment vertical="center"/>
      <protection/>
    </xf>
    <xf numFmtId="203" fontId="0" fillId="0" borderId="10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20" fontId="0" fillId="0" borderId="10" xfId="0" applyNumberFormat="1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180" fontId="0" fillId="0" borderId="14" xfId="0" applyNumberFormat="1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horizontal="center" vertical="center"/>
      <protection/>
    </xf>
    <xf numFmtId="180" fontId="0" fillId="0" borderId="16" xfId="0" applyNumberFormat="1" applyFont="1" applyBorder="1" applyAlignment="1" applyProtection="1">
      <alignment vertical="center"/>
      <protection locked="0"/>
    </xf>
    <xf numFmtId="0" fontId="0" fillId="0" borderId="34" xfId="0" applyFont="1" applyBorder="1" applyAlignment="1" applyProtection="1">
      <alignment vertical="center"/>
      <protection/>
    </xf>
    <xf numFmtId="195" fontId="0" fillId="0" borderId="34" xfId="0" applyNumberFormat="1" applyFont="1" applyBorder="1" applyAlignment="1" applyProtection="1">
      <alignment horizontal="right" vertical="center"/>
      <protection/>
    </xf>
    <xf numFmtId="195" fontId="0" fillId="0" borderId="35" xfId="0" applyNumberFormat="1" applyFont="1" applyBorder="1" applyAlignment="1" applyProtection="1">
      <alignment horizontal="right" vertical="center"/>
      <protection/>
    </xf>
    <xf numFmtId="180" fontId="0" fillId="0" borderId="35" xfId="0" applyNumberFormat="1" applyFont="1" applyBorder="1" applyAlignment="1" applyProtection="1">
      <alignment vertical="center"/>
      <protection/>
    </xf>
    <xf numFmtId="180" fontId="0" fillId="0" borderId="36" xfId="0" applyNumberFormat="1" applyFont="1" applyBorder="1" applyAlignment="1" applyProtection="1">
      <alignment vertical="center"/>
      <protection/>
    </xf>
    <xf numFmtId="180" fontId="0" fillId="0" borderId="34" xfId="0" applyNumberFormat="1" applyFont="1" applyBorder="1" applyAlignment="1" applyProtection="1">
      <alignment vertical="center"/>
      <protection/>
    </xf>
    <xf numFmtId="181" fontId="0" fillId="0" borderId="34" xfId="0" applyNumberFormat="1" applyFont="1" applyBorder="1" applyAlignment="1" applyProtection="1">
      <alignment vertical="center"/>
      <protection/>
    </xf>
    <xf numFmtId="180" fontId="0" fillId="0" borderId="34" xfId="0" applyNumberFormat="1" applyFont="1" applyBorder="1" applyAlignment="1" applyProtection="1">
      <alignment horizontal="center" vertical="center"/>
      <protection/>
    </xf>
    <xf numFmtId="186" fontId="0" fillId="0" borderId="34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198" fontId="0" fillId="0" borderId="20" xfId="0" applyNumberFormat="1" applyFont="1" applyBorder="1" applyAlignment="1" applyProtection="1">
      <alignment horizontal="center" vertical="center"/>
      <protection locked="0"/>
    </xf>
    <xf numFmtId="199" fontId="0" fillId="0" borderId="10" xfId="0" applyNumberFormat="1" applyFont="1" applyBorder="1" applyAlignment="1" applyProtection="1">
      <alignment horizontal="center" vertical="center"/>
      <protection locked="0"/>
    </xf>
    <xf numFmtId="186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right" vertical="center"/>
      <protection locked="0"/>
    </xf>
    <xf numFmtId="0" fontId="0" fillId="0" borderId="14" xfId="0" applyFont="1" applyBorder="1" applyAlignment="1" applyProtection="1">
      <alignment horizontal="right"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30" xfId="0" applyFont="1" applyBorder="1" applyAlignment="1" applyProtection="1">
      <alignment horizontal="right" vertical="center"/>
      <protection locked="0"/>
    </xf>
    <xf numFmtId="0" fontId="0" fillId="0" borderId="32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32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31" xfId="0" applyFont="1" applyBorder="1" applyAlignment="1" applyProtection="1">
      <alignment horizontal="right" vertical="center"/>
      <protection locked="0"/>
    </xf>
    <xf numFmtId="0" fontId="0" fillId="0" borderId="33" xfId="0" applyFont="1" applyBorder="1" applyAlignment="1" applyProtection="1">
      <alignment horizontal="right"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33" xfId="0" applyFon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showZeros="0" tabSelected="1" view="pageBreakPreview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3.375" style="0" customWidth="1"/>
    <col min="2" max="2" width="4.125" style="0" customWidth="1"/>
    <col min="3" max="3" width="3.25390625" style="0" customWidth="1"/>
    <col min="5" max="6" width="11.00390625" style="0" customWidth="1"/>
  </cols>
  <sheetData>
    <row r="1" spans="1:11" ht="13.5">
      <c r="A1" s="20"/>
      <c r="B1" s="20"/>
      <c r="C1" s="20"/>
      <c r="D1" s="20"/>
      <c r="E1" s="20"/>
      <c r="F1" s="20"/>
      <c r="G1" s="20"/>
      <c r="H1" s="67" t="s">
        <v>47</v>
      </c>
      <c r="I1" s="67"/>
      <c r="J1" s="67"/>
      <c r="K1" s="67"/>
    </row>
    <row r="2" spans="1:11" ht="18.75">
      <c r="A2" s="69"/>
      <c r="B2" s="69"/>
      <c r="C2" s="25" t="s">
        <v>13</v>
      </c>
      <c r="D2" s="25"/>
      <c r="E2" s="25"/>
      <c r="F2" s="25"/>
      <c r="G2" s="20"/>
      <c r="H2" s="20"/>
      <c r="I2" s="20"/>
      <c r="J2" s="20"/>
      <c r="K2" s="20"/>
    </row>
    <row r="3" spans="1:11" ht="13.5">
      <c r="A3" s="26"/>
      <c r="B3" s="26"/>
      <c r="C3" s="20"/>
      <c r="D3" s="20"/>
      <c r="E3" s="20"/>
      <c r="F3" s="20"/>
      <c r="G3" s="20"/>
      <c r="H3" s="20"/>
      <c r="I3" s="20"/>
      <c r="J3" s="20"/>
      <c r="K3" s="20"/>
    </row>
    <row r="4" spans="1:11" ht="13.5">
      <c r="A4" s="26"/>
      <c r="B4" s="70" t="s">
        <v>15</v>
      </c>
      <c r="C4" s="70"/>
      <c r="D4" s="70"/>
      <c r="E4" s="70" t="s">
        <v>72</v>
      </c>
      <c r="F4" s="70"/>
      <c r="G4" s="20"/>
      <c r="H4" s="23" t="s">
        <v>16</v>
      </c>
      <c r="I4" s="23"/>
      <c r="J4" s="23"/>
      <c r="K4" s="23"/>
    </row>
    <row r="5" spans="1:11" ht="13.5">
      <c r="A5" s="26"/>
      <c r="B5" s="44" t="s">
        <v>14</v>
      </c>
      <c r="C5" s="44"/>
      <c r="D5" s="44"/>
      <c r="E5" s="45"/>
      <c r="F5" s="45"/>
      <c r="G5" s="20"/>
      <c r="H5" s="24" t="s">
        <v>17</v>
      </c>
      <c r="I5" s="45"/>
      <c r="J5" s="45"/>
      <c r="K5" s="45"/>
    </row>
    <row r="6" spans="1:11" ht="13.5">
      <c r="A6" s="20"/>
      <c r="B6" s="44" t="s">
        <v>67</v>
      </c>
      <c r="C6" s="44"/>
      <c r="D6" s="44"/>
      <c r="E6" s="45"/>
      <c r="F6" s="45"/>
      <c r="G6" s="20"/>
      <c r="H6" s="24" t="s">
        <v>18</v>
      </c>
      <c r="I6" s="9"/>
      <c r="J6" s="45"/>
      <c r="K6" s="45"/>
    </row>
    <row r="7" spans="1:11" ht="13.5">
      <c r="A7" s="20"/>
      <c r="B7" s="20"/>
      <c r="C7" s="20"/>
      <c r="D7" s="20"/>
      <c r="E7" s="20"/>
      <c r="F7" s="20"/>
      <c r="G7" s="20"/>
      <c r="H7" s="24"/>
      <c r="I7" s="9"/>
      <c r="J7" s="45"/>
      <c r="K7" s="45"/>
    </row>
    <row r="8" spans="1:11" ht="13.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ht="13.5">
      <c r="A9" s="21" t="s">
        <v>0</v>
      </c>
      <c r="B9" s="21" t="s">
        <v>1</v>
      </c>
      <c r="C9" s="46" t="s">
        <v>2</v>
      </c>
      <c r="D9" s="46"/>
      <c r="E9" s="21" t="s">
        <v>3</v>
      </c>
      <c r="F9" s="21" t="s">
        <v>4</v>
      </c>
      <c r="G9" s="46" t="s">
        <v>5</v>
      </c>
      <c r="H9" s="46"/>
      <c r="I9" s="46"/>
      <c r="J9" s="21" t="s">
        <v>6</v>
      </c>
      <c r="K9" s="21" t="s">
        <v>7</v>
      </c>
    </row>
    <row r="10" spans="1:11" ht="18.75" customHeight="1">
      <c r="A10" s="66"/>
      <c r="B10" s="66"/>
      <c r="C10" s="10" t="s">
        <v>8</v>
      </c>
      <c r="D10" s="17"/>
      <c r="E10" s="46">
        <f>IF(A10&gt;0,"手話通訳",0)</f>
        <v>0</v>
      </c>
      <c r="F10" s="60"/>
      <c r="G10" s="19" t="s">
        <v>9</v>
      </c>
      <c r="H10" s="9"/>
      <c r="I10" s="22" t="s">
        <v>10</v>
      </c>
      <c r="J10" s="59">
        <f>I11*37</f>
        <v>0</v>
      </c>
      <c r="K10" s="46">
        <f>IF(A10&gt;0,"印",0)</f>
        <v>0</v>
      </c>
    </row>
    <row r="11" spans="1:11" ht="18.75" customHeight="1">
      <c r="A11" s="66"/>
      <c r="B11" s="66"/>
      <c r="C11" s="8" t="s">
        <v>11</v>
      </c>
      <c r="D11" s="18"/>
      <c r="E11" s="46"/>
      <c r="F11" s="61"/>
      <c r="G11" s="19" t="s">
        <v>12</v>
      </c>
      <c r="H11" s="9"/>
      <c r="I11" s="27">
        <f>H11-H10</f>
        <v>0</v>
      </c>
      <c r="J11" s="59"/>
      <c r="K11" s="46"/>
    </row>
    <row r="12" spans="1:11" ht="18.75" customHeight="1">
      <c r="A12" s="66"/>
      <c r="B12" s="66"/>
      <c r="C12" s="10" t="s">
        <v>8</v>
      </c>
      <c r="D12" s="17"/>
      <c r="E12" s="46">
        <f>IF(A12&gt;0,"手話通訳",0)</f>
        <v>0</v>
      </c>
      <c r="F12" s="60"/>
      <c r="G12" s="19" t="s">
        <v>9</v>
      </c>
      <c r="H12" s="9"/>
      <c r="I12" s="22" t="s">
        <v>10</v>
      </c>
      <c r="J12" s="59">
        <f>I13*37</f>
        <v>0</v>
      </c>
      <c r="K12" s="46">
        <f>IF(A12&gt;0,"印",0)</f>
        <v>0</v>
      </c>
    </row>
    <row r="13" spans="1:11" ht="18.75" customHeight="1">
      <c r="A13" s="66"/>
      <c r="B13" s="66"/>
      <c r="C13" s="8" t="s">
        <v>11</v>
      </c>
      <c r="D13" s="18"/>
      <c r="E13" s="46"/>
      <c r="F13" s="61"/>
      <c r="G13" s="19" t="s">
        <v>12</v>
      </c>
      <c r="H13" s="9"/>
      <c r="I13" s="27">
        <f>H13-H12</f>
        <v>0</v>
      </c>
      <c r="J13" s="59"/>
      <c r="K13" s="46"/>
    </row>
    <row r="14" spans="1:11" ht="18.75" customHeight="1">
      <c r="A14" s="66"/>
      <c r="B14" s="66"/>
      <c r="C14" s="10" t="s">
        <v>8</v>
      </c>
      <c r="D14" s="17"/>
      <c r="E14" s="46">
        <f>IF(A14&gt;0,"手話通訳",0)</f>
        <v>0</v>
      </c>
      <c r="F14" s="60"/>
      <c r="G14" s="19" t="s">
        <v>9</v>
      </c>
      <c r="H14" s="9"/>
      <c r="I14" s="22" t="s">
        <v>10</v>
      </c>
      <c r="J14" s="59">
        <f>I15*37</f>
        <v>0</v>
      </c>
      <c r="K14" s="46">
        <f>IF(A14&gt;0,"印",0)</f>
        <v>0</v>
      </c>
    </row>
    <row r="15" spans="1:11" ht="18.75" customHeight="1">
      <c r="A15" s="66"/>
      <c r="B15" s="66"/>
      <c r="C15" s="8" t="s">
        <v>11</v>
      </c>
      <c r="D15" s="18"/>
      <c r="E15" s="46"/>
      <c r="F15" s="61"/>
      <c r="G15" s="19" t="s">
        <v>12</v>
      </c>
      <c r="H15" s="9"/>
      <c r="I15" s="27">
        <f>H15-H14</f>
        <v>0</v>
      </c>
      <c r="J15" s="59"/>
      <c r="K15" s="46"/>
    </row>
    <row r="16" spans="1:11" ht="18.75" customHeight="1">
      <c r="A16" s="66"/>
      <c r="B16" s="66"/>
      <c r="C16" s="10" t="s">
        <v>8</v>
      </c>
      <c r="D16" s="17"/>
      <c r="E16" s="46">
        <f>IF(A16&gt;0,"手話通訳",0)</f>
        <v>0</v>
      </c>
      <c r="F16" s="60"/>
      <c r="G16" s="19" t="s">
        <v>9</v>
      </c>
      <c r="H16" s="9"/>
      <c r="I16" s="22" t="s">
        <v>10</v>
      </c>
      <c r="J16" s="59">
        <f>I17*37</f>
        <v>0</v>
      </c>
      <c r="K16" s="46">
        <f>IF(A16&gt;0,"印",0)</f>
        <v>0</v>
      </c>
    </row>
    <row r="17" spans="1:11" ht="18.75" customHeight="1">
      <c r="A17" s="66"/>
      <c r="B17" s="66"/>
      <c r="C17" s="8" t="s">
        <v>11</v>
      </c>
      <c r="D17" s="18"/>
      <c r="E17" s="46"/>
      <c r="F17" s="61"/>
      <c r="G17" s="19" t="s">
        <v>12</v>
      </c>
      <c r="H17" s="9"/>
      <c r="I17" s="27">
        <f>H17-H16</f>
        <v>0</v>
      </c>
      <c r="J17" s="59"/>
      <c r="K17" s="46"/>
    </row>
    <row r="18" spans="1:11" ht="18.75" customHeight="1">
      <c r="A18" s="66"/>
      <c r="B18" s="66"/>
      <c r="C18" s="10" t="s">
        <v>8</v>
      </c>
      <c r="D18" s="17"/>
      <c r="E18" s="46">
        <f>IF(A18&gt;0,"手話通訳",0)</f>
        <v>0</v>
      </c>
      <c r="F18" s="60"/>
      <c r="G18" s="19" t="s">
        <v>9</v>
      </c>
      <c r="H18" s="9"/>
      <c r="I18" s="22" t="s">
        <v>10</v>
      </c>
      <c r="J18" s="59">
        <f>I19*37</f>
        <v>0</v>
      </c>
      <c r="K18" s="46">
        <f>IF(A18&gt;0,"印",0)</f>
        <v>0</v>
      </c>
    </row>
    <row r="19" spans="1:11" ht="18.75" customHeight="1">
      <c r="A19" s="66"/>
      <c r="B19" s="66"/>
      <c r="C19" s="8" t="s">
        <v>11</v>
      </c>
      <c r="D19" s="18"/>
      <c r="E19" s="46"/>
      <c r="F19" s="61"/>
      <c r="G19" s="19" t="s">
        <v>12</v>
      </c>
      <c r="H19" s="9"/>
      <c r="I19" s="27">
        <f>H19-H18</f>
        <v>0</v>
      </c>
      <c r="J19" s="59"/>
      <c r="K19" s="46"/>
    </row>
    <row r="20" spans="1:11" ht="18.75" customHeight="1">
      <c r="A20" s="66"/>
      <c r="B20" s="66"/>
      <c r="C20" s="10" t="s">
        <v>8</v>
      </c>
      <c r="D20" s="17"/>
      <c r="E20" s="46">
        <f>IF(A20&gt;0,"手話通訳",0)</f>
        <v>0</v>
      </c>
      <c r="F20" s="60"/>
      <c r="G20" s="19" t="s">
        <v>9</v>
      </c>
      <c r="H20" s="9"/>
      <c r="I20" s="22" t="s">
        <v>10</v>
      </c>
      <c r="J20" s="59">
        <f>I21*37</f>
        <v>0</v>
      </c>
      <c r="K20" s="46">
        <f>IF(A20&gt;0,"印",0)</f>
        <v>0</v>
      </c>
    </row>
    <row r="21" spans="1:11" ht="18.75" customHeight="1">
      <c r="A21" s="66"/>
      <c r="B21" s="66"/>
      <c r="C21" s="8" t="s">
        <v>11</v>
      </c>
      <c r="D21" s="18"/>
      <c r="E21" s="46"/>
      <c r="F21" s="61"/>
      <c r="G21" s="19" t="s">
        <v>12</v>
      </c>
      <c r="H21" s="9"/>
      <c r="I21" s="27">
        <f>H21-H20</f>
        <v>0</v>
      </c>
      <c r="J21" s="59"/>
      <c r="K21" s="46"/>
    </row>
    <row r="22" spans="1:11" ht="18.75" customHeight="1">
      <c r="A22" s="66"/>
      <c r="B22" s="66"/>
      <c r="C22" s="10" t="s">
        <v>8</v>
      </c>
      <c r="D22" s="17"/>
      <c r="E22" s="46">
        <f>IF(A22&gt;0,"手話通訳",0)</f>
        <v>0</v>
      </c>
      <c r="F22" s="60"/>
      <c r="G22" s="19" t="s">
        <v>9</v>
      </c>
      <c r="H22" s="9"/>
      <c r="I22" s="22" t="s">
        <v>10</v>
      </c>
      <c r="J22" s="59">
        <f>I23*37</f>
        <v>0</v>
      </c>
      <c r="K22" s="46">
        <f>IF(A22&gt;0,"印",0)</f>
        <v>0</v>
      </c>
    </row>
    <row r="23" spans="1:11" ht="18.75" customHeight="1">
      <c r="A23" s="66"/>
      <c r="B23" s="66"/>
      <c r="C23" s="8" t="s">
        <v>11</v>
      </c>
      <c r="D23" s="18"/>
      <c r="E23" s="46"/>
      <c r="F23" s="61"/>
      <c r="G23" s="19" t="s">
        <v>12</v>
      </c>
      <c r="H23" s="9"/>
      <c r="I23" s="27">
        <f>H23-H22</f>
        <v>0</v>
      </c>
      <c r="J23" s="59"/>
      <c r="K23" s="46"/>
    </row>
    <row r="24" spans="1:11" ht="18.75" customHeight="1">
      <c r="A24" s="66"/>
      <c r="B24" s="66"/>
      <c r="C24" s="10" t="s">
        <v>8</v>
      </c>
      <c r="D24" s="17"/>
      <c r="E24" s="46">
        <f>IF(A24&gt;0,"手話通訳",0)</f>
        <v>0</v>
      </c>
      <c r="F24" s="60"/>
      <c r="G24" s="19" t="s">
        <v>9</v>
      </c>
      <c r="H24" s="9"/>
      <c r="I24" s="22" t="s">
        <v>10</v>
      </c>
      <c r="J24" s="59">
        <f>I25*37</f>
        <v>0</v>
      </c>
      <c r="K24" s="46">
        <f>IF(A24&gt;0,"印",0)</f>
        <v>0</v>
      </c>
    </row>
    <row r="25" spans="1:11" ht="18.75" customHeight="1">
      <c r="A25" s="66"/>
      <c r="B25" s="66"/>
      <c r="C25" s="8" t="s">
        <v>11</v>
      </c>
      <c r="D25" s="18"/>
      <c r="E25" s="46"/>
      <c r="F25" s="61"/>
      <c r="G25" s="19" t="s">
        <v>12</v>
      </c>
      <c r="H25" s="9"/>
      <c r="I25" s="27">
        <f>H25-H24</f>
        <v>0</v>
      </c>
      <c r="J25" s="59"/>
      <c r="K25" s="46"/>
    </row>
    <row r="26" spans="1:11" ht="18.75" customHeight="1">
      <c r="A26" s="66"/>
      <c r="B26" s="66"/>
      <c r="C26" s="10" t="s">
        <v>8</v>
      </c>
      <c r="D26" s="17"/>
      <c r="E26" s="46">
        <f>IF(A26&gt;0,"手話通訳",0)</f>
        <v>0</v>
      </c>
      <c r="F26" s="60"/>
      <c r="G26" s="19" t="s">
        <v>9</v>
      </c>
      <c r="H26" s="9"/>
      <c r="I26" s="22" t="s">
        <v>10</v>
      </c>
      <c r="J26" s="59">
        <f>I27*37</f>
        <v>0</v>
      </c>
      <c r="K26" s="46">
        <f>IF(A26&gt;0,"印",0)</f>
        <v>0</v>
      </c>
    </row>
    <row r="27" spans="1:11" ht="18.75" customHeight="1">
      <c r="A27" s="66"/>
      <c r="B27" s="66"/>
      <c r="C27" s="8" t="s">
        <v>11</v>
      </c>
      <c r="D27" s="18"/>
      <c r="E27" s="46"/>
      <c r="F27" s="61"/>
      <c r="G27" s="19" t="s">
        <v>12</v>
      </c>
      <c r="H27" s="9"/>
      <c r="I27" s="27">
        <f>H27-H26</f>
        <v>0</v>
      </c>
      <c r="J27" s="59"/>
      <c r="K27" s="46"/>
    </row>
    <row r="28" spans="1:11" ht="18.75" customHeight="1">
      <c r="A28" s="66"/>
      <c r="B28" s="66"/>
      <c r="C28" s="10" t="s">
        <v>8</v>
      </c>
      <c r="D28" s="17"/>
      <c r="E28" s="46">
        <f>IF(A28&gt;0,"手話通訳",0)</f>
        <v>0</v>
      </c>
      <c r="F28" s="60"/>
      <c r="G28" s="19" t="s">
        <v>9</v>
      </c>
      <c r="H28" s="9"/>
      <c r="I28" s="22" t="s">
        <v>10</v>
      </c>
      <c r="J28" s="59">
        <f>I29*37</f>
        <v>0</v>
      </c>
      <c r="K28" s="46">
        <f>IF(A28&gt;0,"印",0)</f>
        <v>0</v>
      </c>
    </row>
    <row r="29" spans="1:11" ht="18.75" customHeight="1">
      <c r="A29" s="66"/>
      <c r="B29" s="66"/>
      <c r="C29" s="8" t="s">
        <v>11</v>
      </c>
      <c r="D29" s="18"/>
      <c r="E29" s="46"/>
      <c r="F29" s="61"/>
      <c r="G29" s="19" t="s">
        <v>12</v>
      </c>
      <c r="H29" s="9"/>
      <c r="I29" s="27">
        <f>H29-H28</f>
        <v>0</v>
      </c>
      <c r="J29" s="59"/>
      <c r="K29" s="46"/>
    </row>
    <row r="30" spans="1:11" ht="13.5">
      <c r="A30" s="46" t="s">
        <v>19</v>
      </c>
      <c r="B30" s="46"/>
      <c r="C30" s="46"/>
      <c r="D30" s="46"/>
      <c r="E30" s="46"/>
      <c r="F30" s="46"/>
      <c r="G30" s="64">
        <f>I29+I27+I25+I23+I21+I19+I17+I15+I13+I11</f>
        <v>0</v>
      </c>
      <c r="H30" s="64"/>
      <c r="I30" s="64"/>
      <c r="J30" s="65">
        <f>SUM(J10:J29)</f>
        <v>0</v>
      </c>
      <c r="K30" s="46"/>
    </row>
    <row r="31" spans="1:11" ht="13.5">
      <c r="A31" s="46"/>
      <c r="B31" s="46"/>
      <c r="C31" s="46"/>
      <c r="D31" s="46"/>
      <c r="E31" s="46"/>
      <c r="F31" s="46"/>
      <c r="G31" s="64"/>
      <c r="H31" s="64"/>
      <c r="I31" s="64"/>
      <c r="J31" s="65"/>
      <c r="K31" s="46"/>
    </row>
    <row r="32" spans="1:11" ht="13.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</row>
    <row r="33" spans="1:11" ht="13.5">
      <c r="A33" s="20" t="s">
        <v>20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</row>
    <row r="34" spans="1:11" ht="23.25" customHeight="1">
      <c r="A34" s="46" t="s">
        <v>21</v>
      </c>
      <c r="B34" s="46"/>
      <c r="C34" s="46"/>
      <c r="D34" s="66"/>
      <c r="E34" s="66"/>
      <c r="F34" s="21" t="s">
        <v>22</v>
      </c>
      <c r="G34" s="21" t="s">
        <v>23</v>
      </c>
      <c r="H34" s="21" t="s">
        <v>31</v>
      </c>
      <c r="I34" s="68">
        <f>J30</f>
        <v>0</v>
      </c>
      <c r="J34" s="68"/>
      <c r="K34" s="68"/>
    </row>
    <row r="35" spans="1:11" ht="23.25" customHeight="1">
      <c r="A35" s="46" t="s">
        <v>24</v>
      </c>
      <c r="B35" s="46"/>
      <c r="C35" s="46"/>
      <c r="D35" s="46" t="s">
        <v>25</v>
      </c>
      <c r="E35" s="46"/>
      <c r="F35" s="46"/>
      <c r="G35" s="46"/>
      <c r="H35" s="21" t="s">
        <v>28</v>
      </c>
      <c r="I35" s="46" t="s">
        <v>53</v>
      </c>
      <c r="J35" s="46"/>
      <c r="K35" s="46"/>
    </row>
    <row r="36" spans="1:11" ht="23.25" customHeight="1">
      <c r="A36" s="46" t="s">
        <v>26</v>
      </c>
      <c r="B36" s="46"/>
      <c r="C36" s="46"/>
      <c r="D36" s="46"/>
      <c r="E36" s="46"/>
      <c r="F36" s="46"/>
      <c r="G36" s="46"/>
      <c r="H36" s="28" t="s">
        <v>29</v>
      </c>
      <c r="I36" s="46"/>
      <c r="J36" s="46"/>
      <c r="K36" s="46"/>
    </row>
    <row r="37" spans="1:11" ht="23.25" customHeight="1">
      <c r="A37" s="57" t="s">
        <v>27</v>
      </c>
      <c r="B37" s="44"/>
      <c r="C37" s="58"/>
      <c r="D37" s="46">
        <f>E5</f>
        <v>0</v>
      </c>
      <c r="E37" s="46"/>
      <c r="F37" s="57"/>
      <c r="G37" s="56">
        <f>A2</f>
        <v>0</v>
      </c>
      <c r="H37" s="56"/>
      <c r="I37" s="63"/>
      <c r="J37" s="63"/>
      <c r="K37" s="43"/>
    </row>
    <row r="38" spans="1:11" ht="23.25" customHeight="1">
      <c r="A38" s="46" t="s">
        <v>30</v>
      </c>
      <c r="B38" s="46"/>
      <c r="C38" s="46"/>
      <c r="D38" s="62"/>
      <c r="E38" s="62"/>
      <c r="F38" s="62"/>
      <c r="G38" s="62"/>
      <c r="H38" s="20"/>
      <c r="I38" s="20"/>
      <c r="J38" s="20"/>
      <c r="K38" s="20"/>
    </row>
    <row r="39" spans="1:11" ht="13.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</row>
    <row r="40" spans="1:11" ht="18" customHeight="1">
      <c r="A40" s="46" t="s">
        <v>37</v>
      </c>
      <c r="B40" s="46"/>
      <c r="C40" s="50" t="s">
        <v>78</v>
      </c>
      <c r="D40" s="51"/>
      <c r="E40" s="51"/>
      <c r="F40" s="11"/>
      <c r="G40" s="11" t="s">
        <v>39</v>
      </c>
      <c r="H40" s="6" t="s">
        <v>42</v>
      </c>
      <c r="I40" s="11" t="s">
        <v>44</v>
      </c>
      <c r="J40" s="11"/>
      <c r="K40" s="12"/>
    </row>
    <row r="41" spans="1:11" ht="18" customHeight="1">
      <c r="A41" s="46"/>
      <c r="B41" s="46"/>
      <c r="C41" s="52" t="s">
        <v>77</v>
      </c>
      <c r="D41" s="53"/>
      <c r="E41" s="53"/>
      <c r="F41" s="7"/>
      <c r="G41" s="13" t="s">
        <v>40</v>
      </c>
      <c r="H41" s="41" t="s">
        <v>43</v>
      </c>
      <c r="I41" s="13"/>
      <c r="J41" s="13"/>
      <c r="K41" s="14"/>
    </row>
    <row r="42" spans="1:11" ht="18" customHeight="1">
      <c r="A42" s="46"/>
      <c r="B42" s="46"/>
      <c r="C42" s="54" t="s">
        <v>38</v>
      </c>
      <c r="D42" s="55"/>
      <c r="E42" s="55"/>
      <c r="F42" s="7"/>
      <c r="G42" s="15" t="s">
        <v>41</v>
      </c>
      <c r="H42" s="42"/>
      <c r="I42" s="15"/>
      <c r="J42" s="15"/>
      <c r="K42" s="16"/>
    </row>
    <row r="43" spans="1:11" ht="18" customHeight="1">
      <c r="A43" s="46"/>
      <c r="B43" s="46"/>
      <c r="C43" s="47" t="s">
        <v>80</v>
      </c>
      <c r="D43" s="48"/>
      <c r="E43" s="48"/>
      <c r="F43" s="48"/>
      <c r="G43" s="48"/>
      <c r="H43" s="48"/>
      <c r="I43" s="48"/>
      <c r="J43" s="48"/>
      <c r="K43" s="49"/>
    </row>
  </sheetData>
  <sheetProtection sheet="1" objects="1" scenarios="1"/>
  <mergeCells count="97">
    <mergeCell ref="C9:D9"/>
    <mergeCell ref="E14:E15"/>
    <mergeCell ref="F14:F15"/>
    <mergeCell ref="A10:A11"/>
    <mergeCell ref="B10:B11"/>
    <mergeCell ref="E10:E11"/>
    <mergeCell ref="F10:F11"/>
    <mergeCell ref="A12:A13"/>
    <mergeCell ref="B12:B13"/>
    <mergeCell ref="E12:E13"/>
    <mergeCell ref="J12:J13"/>
    <mergeCell ref="K12:K13"/>
    <mergeCell ref="E16:E17"/>
    <mergeCell ref="F16:F17"/>
    <mergeCell ref="K14:K15"/>
    <mergeCell ref="J16:J17"/>
    <mergeCell ref="K16:K17"/>
    <mergeCell ref="A14:A15"/>
    <mergeCell ref="B14:B15"/>
    <mergeCell ref="A18:A19"/>
    <mergeCell ref="B18:B19"/>
    <mergeCell ref="A16:A17"/>
    <mergeCell ref="F12:F13"/>
    <mergeCell ref="B16:B17"/>
    <mergeCell ref="E18:E19"/>
    <mergeCell ref="F18:F19"/>
    <mergeCell ref="A24:A25"/>
    <mergeCell ref="B24:B25"/>
    <mergeCell ref="E24:E25"/>
    <mergeCell ref="F24:F25"/>
    <mergeCell ref="A22:A23"/>
    <mergeCell ref="B22:B23"/>
    <mergeCell ref="E22:E23"/>
    <mergeCell ref="A20:A21"/>
    <mergeCell ref="B20:B21"/>
    <mergeCell ref="B26:B27"/>
    <mergeCell ref="E26:E27"/>
    <mergeCell ref="F26:F27"/>
    <mergeCell ref="J26:J27"/>
    <mergeCell ref="E20:E21"/>
    <mergeCell ref="F20:F21"/>
    <mergeCell ref="A26:A27"/>
    <mergeCell ref="J20:J21"/>
    <mergeCell ref="A2:B2"/>
    <mergeCell ref="B4:D4"/>
    <mergeCell ref="B5:D5"/>
    <mergeCell ref="E5:F5"/>
    <mergeCell ref="E4:F4"/>
    <mergeCell ref="K26:K27"/>
    <mergeCell ref="J22:J23"/>
    <mergeCell ref="F22:F23"/>
    <mergeCell ref="K22:K23"/>
    <mergeCell ref="J24:J25"/>
    <mergeCell ref="A34:C34"/>
    <mergeCell ref="A35:C35"/>
    <mergeCell ref="A36:C36"/>
    <mergeCell ref="A30:F31"/>
    <mergeCell ref="D34:E34"/>
    <mergeCell ref="D36:G36"/>
    <mergeCell ref="A28:A29"/>
    <mergeCell ref="B28:B29"/>
    <mergeCell ref="E28:E29"/>
    <mergeCell ref="H1:K1"/>
    <mergeCell ref="I35:K35"/>
    <mergeCell ref="I34:K34"/>
    <mergeCell ref="D35:G35"/>
    <mergeCell ref="K30:K31"/>
    <mergeCell ref="J28:J29"/>
    <mergeCell ref="K28:K29"/>
    <mergeCell ref="F28:F29"/>
    <mergeCell ref="K24:K25"/>
    <mergeCell ref="D38:G38"/>
    <mergeCell ref="D37:F37"/>
    <mergeCell ref="I37:J37"/>
    <mergeCell ref="I36:K36"/>
    <mergeCell ref="G30:I31"/>
    <mergeCell ref="J30:J31"/>
    <mergeCell ref="I5:K5"/>
    <mergeCell ref="J6:K6"/>
    <mergeCell ref="J7:K7"/>
    <mergeCell ref="K20:K21"/>
    <mergeCell ref="J18:J19"/>
    <mergeCell ref="J14:J15"/>
    <mergeCell ref="J10:J11"/>
    <mergeCell ref="K10:K11"/>
    <mergeCell ref="G9:I9"/>
    <mergeCell ref="K18:K19"/>
    <mergeCell ref="B6:D6"/>
    <mergeCell ref="E6:F6"/>
    <mergeCell ref="A40:B43"/>
    <mergeCell ref="C43:K43"/>
    <mergeCell ref="C40:E40"/>
    <mergeCell ref="A38:C38"/>
    <mergeCell ref="C41:E41"/>
    <mergeCell ref="C42:E42"/>
    <mergeCell ref="G37:H37"/>
    <mergeCell ref="A37:C37"/>
  </mergeCells>
  <printOptions/>
  <pageMargins left="0.75" right="0.75" top="1" bottom="1" header="0.512" footer="0.51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showZeros="0" view="pageBreakPreview" zoomScaleNormal="85" zoomScaleSheetLayoutView="100" zoomScalePageLayoutView="0" workbookViewId="0" topLeftCell="A1">
      <selection activeCell="F7" sqref="F7"/>
    </sheetView>
  </sheetViews>
  <sheetFormatPr defaultColWidth="9.00390625" defaultRowHeight="13.5"/>
  <cols>
    <col min="1" max="2" width="4.50390625" style="84" customWidth="1"/>
    <col min="3" max="3" width="15.00390625" style="84" customWidth="1"/>
    <col min="4" max="4" width="9.125" style="84" customWidth="1"/>
    <col min="5" max="5" width="9.625" style="84" bestFit="1" customWidth="1"/>
    <col min="6" max="6" width="3.125" style="84" customWidth="1"/>
    <col min="7" max="7" width="9.625" style="84" bestFit="1" customWidth="1"/>
    <col min="8" max="8" width="9.125" style="84" customWidth="1"/>
    <col min="9" max="9" width="13.875" style="84" customWidth="1"/>
    <col min="10" max="10" width="9.375" style="84" customWidth="1"/>
    <col min="11" max="11" width="11.00390625" style="84" hidden="1" customWidth="1"/>
    <col min="12" max="12" width="9.25390625" style="84" customWidth="1"/>
    <col min="13" max="13" width="25.75390625" style="84" customWidth="1"/>
    <col min="14" max="16384" width="9.00390625" style="84" customWidth="1"/>
  </cols>
  <sheetData>
    <row r="1" spans="1:13" ht="27.75" customHeight="1">
      <c r="A1" s="82" t="s">
        <v>87</v>
      </c>
      <c r="B1" s="82"/>
      <c r="C1" s="82"/>
      <c r="D1" s="82"/>
      <c r="E1" s="82"/>
      <c r="F1" s="82"/>
      <c r="G1" s="82"/>
      <c r="H1" s="82"/>
      <c r="I1" s="83"/>
      <c r="J1" s="83"/>
      <c r="K1" s="83"/>
      <c r="L1" s="83"/>
      <c r="M1" s="83"/>
    </row>
    <row r="2" spans="1:13" ht="27.7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ht="27.75" customHeight="1">
      <c r="A3" s="82"/>
      <c r="B3" s="85" t="s">
        <v>85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3" ht="27.75" customHeight="1">
      <c r="A4" s="82"/>
      <c r="B4" s="82"/>
      <c r="C4" s="82"/>
      <c r="D4" s="82"/>
      <c r="E4" s="82"/>
      <c r="F4" s="82"/>
      <c r="G4" s="82"/>
      <c r="H4" s="82"/>
      <c r="I4" s="82"/>
      <c r="J4" s="86" t="s">
        <v>61</v>
      </c>
      <c r="K4" s="86"/>
      <c r="L4" s="86"/>
      <c r="M4" s="86"/>
    </row>
    <row r="5" spans="1:13" ht="27.75" customHeight="1">
      <c r="A5" s="82"/>
      <c r="B5" s="82" t="s">
        <v>73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</row>
    <row r="6" spans="1:13" ht="27.75" customHeight="1">
      <c r="A6" s="82"/>
      <c r="B6" s="82"/>
      <c r="C6" s="82"/>
      <c r="D6" s="82"/>
      <c r="E6" s="82"/>
      <c r="F6" s="82"/>
      <c r="G6" s="82"/>
      <c r="H6" s="82"/>
      <c r="I6" s="82"/>
      <c r="J6" s="82" t="s">
        <v>45</v>
      </c>
      <c r="K6" s="82"/>
      <c r="L6" s="87"/>
      <c r="M6" s="87"/>
    </row>
    <row r="7" spans="1:13" ht="27.75" customHeight="1">
      <c r="A7" s="82"/>
      <c r="B7" s="82"/>
      <c r="C7" s="82"/>
      <c r="D7" s="82"/>
      <c r="E7" s="82"/>
      <c r="F7" s="82"/>
      <c r="G7" s="82"/>
      <c r="H7" s="82"/>
      <c r="I7" s="82" t="s">
        <v>62</v>
      </c>
      <c r="J7" s="82"/>
      <c r="K7" s="82"/>
      <c r="L7" s="87"/>
      <c r="M7" s="87"/>
    </row>
    <row r="8" spans="1:13" ht="27.75" customHeight="1">
      <c r="A8" s="82"/>
      <c r="B8" s="82"/>
      <c r="C8" s="82"/>
      <c r="D8" s="82"/>
      <c r="E8" s="82"/>
      <c r="F8" s="82"/>
      <c r="G8" s="82"/>
      <c r="H8" s="82"/>
      <c r="I8" s="82"/>
      <c r="J8" s="82" t="s">
        <v>46</v>
      </c>
      <c r="K8" s="82"/>
      <c r="L8" s="87"/>
      <c r="M8" s="87"/>
    </row>
    <row r="9" spans="1:13" ht="27.75" customHeight="1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8"/>
    </row>
    <row r="10" spans="1:13" ht="27.75" customHeight="1">
      <c r="A10" s="82" t="s">
        <v>86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3" ht="27.75" customHeight="1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29"/>
    </row>
    <row r="12" spans="1:13" ht="51.75" customHeight="1">
      <c r="A12" s="89" t="s">
        <v>32</v>
      </c>
      <c r="B12" s="89" t="s">
        <v>33</v>
      </c>
      <c r="C12" s="90" t="s">
        <v>74</v>
      </c>
      <c r="D12" s="90" t="s">
        <v>54</v>
      </c>
      <c r="E12" s="91" t="s">
        <v>34</v>
      </c>
      <c r="F12" s="91"/>
      <c r="G12" s="91"/>
      <c r="H12" s="89" t="s">
        <v>55</v>
      </c>
      <c r="I12" s="90" t="s">
        <v>75</v>
      </c>
      <c r="J12" s="90" t="s">
        <v>49</v>
      </c>
      <c r="K12" s="92">
        <v>0.041666666666666664</v>
      </c>
      <c r="L12" s="90" t="s">
        <v>56</v>
      </c>
      <c r="M12" s="89" t="s">
        <v>35</v>
      </c>
    </row>
    <row r="13" spans="1:15" ht="27.75" customHeight="1">
      <c r="A13" s="93"/>
      <c r="B13" s="93"/>
      <c r="C13" s="94"/>
      <c r="D13" s="95"/>
      <c r="E13" s="95"/>
      <c r="F13" s="96" t="s">
        <v>48</v>
      </c>
      <c r="G13" s="97"/>
      <c r="H13" s="97"/>
      <c r="I13" s="98">
        <f aca="true" t="shared" si="0" ref="I13:I26">IF(E13=0,0,IF(G13=0,0,G13-E13))</f>
        <v>0</v>
      </c>
      <c r="J13" s="99">
        <f aca="true" t="shared" si="1" ref="J13:J26">IF(I13=0,0,IF(I13&lt;K13,$K$12,I13))</f>
        <v>0</v>
      </c>
      <c r="K13" s="99">
        <v>0.0416550925925926</v>
      </c>
      <c r="L13" s="100">
        <f aca="true" t="shared" si="2" ref="L13:L26">IF(D13=0,0,IF(E13=0,0,IF(G13=0,0,IF(H13=0,0,ROUNDDOWN(((H13-G13)+(E13-D13))/K13,0)*1040))))</f>
        <v>0</v>
      </c>
      <c r="M13" s="94"/>
      <c r="O13" s="101"/>
    </row>
    <row r="14" spans="1:13" ht="27.75" customHeight="1">
      <c r="A14" s="93"/>
      <c r="B14" s="93"/>
      <c r="C14" s="94"/>
      <c r="D14" s="95"/>
      <c r="E14" s="95"/>
      <c r="F14" s="96"/>
      <c r="G14" s="97"/>
      <c r="H14" s="97"/>
      <c r="I14" s="98">
        <f t="shared" si="0"/>
        <v>0</v>
      </c>
      <c r="J14" s="99">
        <f t="shared" si="1"/>
        <v>0</v>
      </c>
      <c r="K14" s="99">
        <v>0.0416550925925926</v>
      </c>
      <c r="L14" s="100">
        <f t="shared" si="2"/>
        <v>0</v>
      </c>
      <c r="M14" s="94"/>
    </row>
    <row r="15" spans="1:13" ht="27.75" customHeight="1">
      <c r="A15" s="93"/>
      <c r="B15" s="93"/>
      <c r="C15" s="102"/>
      <c r="D15" s="95"/>
      <c r="E15" s="95"/>
      <c r="F15" s="96"/>
      <c r="G15" s="97"/>
      <c r="H15" s="97"/>
      <c r="I15" s="98"/>
      <c r="J15" s="99"/>
      <c r="K15" s="99">
        <v>0.0416550925925926</v>
      </c>
      <c r="L15" s="100">
        <f t="shared" si="2"/>
        <v>0</v>
      </c>
      <c r="M15" s="94"/>
    </row>
    <row r="16" spans="1:13" ht="27.75" customHeight="1">
      <c r="A16" s="93"/>
      <c r="B16" s="93"/>
      <c r="C16" s="94"/>
      <c r="D16" s="95"/>
      <c r="E16" s="95"/>
      <c r="F16" s="96" t="s">
        <v>48</v>
      </c>
      <c r="G16" s="97"/>
      <c r="H16" s="97"/>
      <c r="I16" s="98">
        <f t="shared" si="0"/>
        <v>0</v>
      </c>
      <c r="J16" s="99">
        <f t="shared" si="1"/>
        <v>0</v>
      </c>
      <c r="K16" s="99">
        <v>0.0416550925925926</v>
      </c>
      <c r="L16" s="100">
        <f t="shared" si="2"/>
        <v>0</v>
      </c>
      <c r="M16" s="94"/>
    </row>
    <row r="17" spans="1:13" ht="27.75" customHeight="1">
      <c r="A17" s="93"/>
      <c r="B17" s="93"/>
      <c r="C17" s="94"/>
      <c r="D17" s="95"/>
      <c r="E17" s="95"/>
      <c r="F17" s="96" t="s">
        <v>48</v>
      </c>
      <c r="G17" s="97"/>
      <c r="H17" s="97"/>
      <c r="I17" s="98">
        <f t="shared" si="0"/>
        <v>0</v>
      </c>
      <c r="J17" s="99">
        <f t="shared" si="1"/>
        <v>0</v>
      </c>
      <c r="K17" s="99">
        <v>0.0416550925925926</v>
      </c>
      <c r="L17" s="100">
        <f t="shared" si="2"/>
        <v>0</v>
      </c>
      <c r="M17" s="94"/>
    </row>
    <row r="18" spans="1:13" ht="27.75" customHeight="1">
      <c r="A18" s="93"/>
      <c r="B18" s="93"/>
      <c r="C18" s="94"/>
      <c r="D18" s="95"/>
      <c r="E18" s="95"/>
      <c r="F18" s="96" t="s">
        <v>48</v>
      </c>
      <c r="G18" s="97"/>
      <c r="H18" s="97"/>
      <c r="I18" s="98">
        <f t="shared" si="0"/>
        <v>0</v>
      </c>
      <c r="J18" s="99">
        <f t="shared" si="1"/>
        <v>0</v>
      </c>
      <c r="K18" s="99">
        <v>0.0416550925925926</v>
      </c>
      <c r="L18" s="100">
        <f t="shared" si="2"/>
        <v>0</v>
      </c>
      <c r="M18" s="94"/>
    </row>
    <row r="19" spans="1:13" ht="27.75" customHeight="1">
      <c r="A19" s="93"/>
      <c r="B19" s="93"/>
      <c r="C19" s="94"/>
      <c r="D19" s="95"/>
      <c r="E19" s="95"/>
      <c r="F19" s="96" t="s">
        <v>48</v>
      </c>
      <c r="G19" s="97"/>
      <c r="H19" s="97"/>
      <c r="I19" s="98">
        <f>IF(E19=0,0,IF(G19=0,0,G19-E19))</f>
        <v>0</v>
      </c>
      <c r="J19" s="99">
        <f>IF(I19=0,0,IF(I19&lt;K19,$K$12,I19))</f>
        <v>0</v>
      </c>
      <c r="K19" s="99">
        <v>0.0416550925925926</v>
      </c>
      <c r="L19" s="100">
        <f>IF(D19=0,0,IF(E19=0,0,IF(G19=0,0,IF(H19=0,0,ROUNDDOWN(((H19-G19)+(E19-D19))/K19,0)*1040))))</f>
        <v>0</v>
      </c>
      <c r="M19" s="94"/>
    </row>
    <row r="20" spans="1:13" ht="27.75" customHeight="1">
      <c r="A20" s="93"/>
      <c r="B20" s="93"/>
      <c r="C20" s="94"/>
      <c r="D20" s="95"/>
      <c r="E20" s="95"/>
      <c r="F20" s="96" t="s">
        <v>48</v>
      </c>
      <c r="G20" s="97"/>
      <c r="H20" s="97"/>
      <c r="I20" s="98">
        <f t="shared" si="0"/>
        <v>0</v>
      </c>
      <c r="J20" s="99">
        <f t="shared" si="1"/>
        <v>0</v>
      </c>
      <c r="K20" s="99">
        <v>0.0416550925925926</v>
      </c>
      <c r="L20" s="100">
        <f t="shared" si="2"/>
        <v>0</v>
      </c>
      <c r="M20" s="94"/>
    </row>
    <row r="21" spans="1:13" ht="27.75" customHeight="1">
      <c r="A21" s="93"/>
      <c r="B21" s="93"/>
      <c r="C21" s="94"/>
      <c r="D21" s="95"/>
      <c r="E21" s="95"/>
      <c r="F21" s="96" t="s">
        <v>48</v>
      </c>
      <c r="G21" s="97"/>
      <c r="H21" s="97"/>
      <c r="I21" s="98">
        <f t="shared" si="0"/>
        <v>0</v>
      </c>
      <c r="J21" s="99">
        <f t="shared" si="1"/>
        <v>0</v>
      </c>
      <c r="K21" s="99">
        <v>0.0416550925925926</v>
      </c>
      <c r="L21" s="100">
        <f t="shared" si="2"/>
        <v>0</v>
      </c>
      <c r="M21" s="94"/>
    </row>
    <row r="22" spans="1:13" ht="27.75" customHeight="1">
      <c r="A22" s="93"/>
      <c r="B22" s="93"/>
      <c r="C22" s="94"/>
      <c r="D22" s="95"/>
      <c r="E22" s="95"/>
      <c r="F22" s="96" t="s">
        <v>48</v>
      </c>
      <c r="G22" s="97"/>
      <c r="H22" s="97"/>
      <c r="I22" s="98">
        <f t="shared" si="0"/>
        <v>0</v>
      </c>
      <c r="J22" s="99">
        <f t="shared" si="1"/>
        <v>0</v>
      </c>
      <c r="K22" s="99">
        <v>0.0416550925925926</v>
      </c>
      <c r="L22" s="100">
        <f t="shared" si="2"/>
        <v>0</v>
      </c>
      <c r="M22" s="94"/>
    </row>
    <row r="23" spans="1:13" ht="27.75" customHeight="1">
      <c r="A23" s="93"/>
      <c r="B23" s="93"/>
      <c r="C23" s="94"/>
      <c r="D23" s="95"/>
      <c r="E23" s="95"/>
      <c r="F23" s="96" t="s">
        <v>48</v>
      </c>
      <c r="G23" s="97"/>
      <c r="H23" s="97"/>
      <c r="I23" s="98">
        <f t="shared" si="0"/>
        <v>0</v>
      </c>
      <c r="J23" s="99">
        <f t="shared" si="1"/>
        <v>0</v>
      </c>
      <c r="K23" s="99">
        <v>0.0416550925925926</v>
      </c>
      <c r="L23" s="100">
        <f t="shared" si="2"/>
        <v>0</v>
      </c>
      <c r="M23" s="94"/>
    </row>
    <row r="24" spans="1:13" ht="27.75" customHeight="1">
      <c r="A24" s="93"/>
      <c r="B24" s="93"/>
      <c r="C24" s="94"/>
      <c r="D24" s="95"/>
      <c r="E24" s="95"/>
      <c r="F24" s="96" t="s">
        <v>48</v>
      </c>
      <c r="G24" s="97"/>
      <c r="H24" s="97"/>
      <c r="I24" s="98">
        <f t="shared" si="0"/>
        <v>0</v>
      </c>
      <c r="J24" s="99">
        <f t="shared" si="1"/>
        <v>0</v>
      </c>
      <c r="K24" s="99">
        <v>0.0416550925925926</v>
      </c>
      <c r="L24" s="100">
        <f t="shared" si="2"/>
        <v>0</v>
      </c>
      <c r="M24" s="94"/>
    </row>
    <row r="25" spans="1:13" ht="27.75" customHeight="1">
      <c r="A25" s="93"/>
      <c r="B25" s="93"/>
      <c r="C25" s="94"/>
      <c r="D25" s="95"/>
      <c r="E25" s="95"/>
      <c r="F25" s="96" t="s">
        <v>48</v>
      </c>
      <c r="G25" s="97"/>
      <c r="H25" s="97"/>
      <c r="I25" s="98">
        <f t="shared" si="0"/>
        <v>0</v>
      </c>
      <c r="J25" s="99">
        <f t="shared" si="1"/>
        <v>0</v>
      </c>
      <c r="K25" s="99">
        <v>0.0416550925925926</v>
      </c>
      <c r="L25" s="100">
        <f t="shared" si="2"/>
        <v>0</v>
      </c>
      <c r="M25" s="94"/>
    </row>
    <row r="26" spans="1:13" ht="27.75" customHeight="1" thickBot="1">
      <c r="A26" s="103"/>
      <c r="B26" s="103"/>
      <c r="C26" s="103"/>
      <c r="D26" s="104"/>
      <c r="E26" s="104"/>
      <c r="F26" s="105" t="s">
        <v>48</v>
      </c>
      <c r="G26" s="106"/>
      <c r="H26" s="106"/>
      <c r="I26" s="98">
        <f t="shared" si="0"/>
        <v>0</v>
      </c>
      <c r="J26" s="99">
        <f t="shared" si="1"/>
        <v>0</v>
      </c>
      <c r="K26" s="99">
        <v>0.0416550925925926</v>
      </c>
      <c r="L26" s="100">
        <f t="shared" si="2"/>
        <v>0</v>
      </c>
      <c r="M26" s="103"/>
    </row>
    <row r="27" spans="1:13" ht="27.75" customHeight="1" thickTop="1">
      <c r="A27" s="107" t="s">
        <v>36</v>
      </c>
      <c r="B27" s="107"/>
      <c r="C27" s="108">
        <f>14-COUNTBLANK(C13:C26)</f>
        <v>0</v>
      </c>
      <c r="D27" s="109"/>
      <c r="E27" s="110"/>
      <c r="F27" s="111"/>
      <c r="G27" s="111"/>
      <c r="H27" s="112"/>
      <c r="I27" s="113">
        <f>SUM(I13:I26)</f>
        <v>0</v>
      </c>
      <c r="J27" s="114">
        <f>SUM(J13:J26)</f>
        <v>0</v>
      </c>
      <c r="K27" s="114"/>
      <c r="L27" s="115">
        <f>SUM(L13:L26)</f>
        <v>0</v>
      </c>
      <c r="M27" s="107"/>
    </row>
    <row r="28" spans="1:13" ht="17.25" customHeight="1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</row>
    <row r="29" spans="1:13" ht="27.75" customHeight="1">
      <c r="A29" s="82" t="s">
        <v>57</v>
      </c>
      <c r="B29" s="82"/>
      <c r="C29" s="82"/>
      <c r="D29" s="82"/>
      <c r="E29" s="82"/>
      <c r="F29" s="82"/>
      <c r="G29" s="82"/>
      <c r="H29" s="82"/>
      <c r="I29" s="88"/>
      <c r="J29" s="82"/>
      <c r="K29" s="82"/>
      <c r="L29" s="82"/>
      <c r="M29" s="82"/>
    </row>
    <row r="30" spans="1:13" ht="27.75" customHeight="1">
      <c r="A30" s="91" t="s">
        <v>58</v>
      </c>
      <c r="B30" s="91"/>
      <c r="C30" s="91"/>
      <c r="D30" s="91" t="s">
        <v>59</v>
      </c>
      <c r="E30" s="91"/>
      <c r="F30" s="91"/>
      <c r="G30" s="91" t="s">
        <v>60</v>
      </c>
      <c r="H30" s="91"/>
      <c r="I30" s="91" t="s">
        <v>57</v>
      </c>
      <c r="J30" s="91"/>
      <c r="K30" s="91"/>
      <c r="L30" s="116"/>
      <c r="M30" s="117"/>
    </row>
    <row r="31" spans="1:13" ht="27.75" customHeight="1">
      <c r="A31" s="118"/>
      <c r="B31" s="118"/>
      <c r="C31" s="118"/>
      <c r="D31" s="119">
        <v>2080</v>
      </c>
      <c r="E31" s="119"/>
      <c r="F31" s="119"/>
      <c r="G31" s="119">
        <f>L27</f>
        <v>0</v>
      </c>
      <c r="H31" s="119"/>
      <c r="I31" s="119">
        <f>A31*D31+G31</f>
        <v>0</v>
      </c>
      <c r="J31" s="119"/>
      <c r="K31" s="119"/>
      <c r="L31" s="119"/>
      <c r="M31" s="119"/>
    </row>
    <row r="32" spans="1:13" ht="27.75" customHeight="1">
      <c r="A32" s="118"/>
      <c r="B32" s="118"/>
      <c r="C32" s="118"/>
      <c r="D32" s="119"/>
      <c r="E32" s="119"/>
      <c r="F32" s="119"/>
      <c r="G32" s="119"/>
      <c r="H32" s="119"/>
      <c r="I32" s="119"/>
      <c r="J32" s="119"/>
      <c r="K32" s="119"/>
      <c r="L32" s="119"/>
      <c r="M32" s="119"/>
    </row>
    <row r="33" spans="1:13" ht="17.25" customHeight="1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</row>
    <row r="34" spans="1:13" ht="27.75" customHeight="1">
      <c r="A34" s="91" t="s">
        <v>37</v>
      </c>
      <c r="B34" s="91"/>
      <c r="C34" s="120" t="s">
        <v>78</v>
      </c>
      <c r="D34" s="121"/>
      <c r="E34" s="122"/>
      <c r="F34" s="122"/>
      <c r="G34" s="122" t="s">
        <v>39</v>
      </c>
      <c r="H34" s="122"/>
      <c r="I34" s="123" t="s">
        <v>42</v>
      </c>
      <c r="J34" s="122"/>
      <c r="K34" s="122"/>
      <c r="L34" s="122"/>
      <c r="M34" s="124" t="s">
        <v>79</v>
      </c>
    </row>
    <row r="35" spans="1:13" ht="27.75" customHeight="1">
      <c r="A35" s="91"/>
      <c r="B35" s="91"/>
      <c r="C35" s="125" t="s">
        <v>77</v>
      </c>
      <c r="D35" s="126"/>
      <c r="E35" s="127"/>
      <c r="F35" s="128"/>
      <c r="G35" s="127" t="s">
        <v>40</v>
      </c>
      <c r="H35" s="127"/>
      <c r="I35" s="129" t="s">
        <v>43</v>
      </c>
      <c r="J35" s="127"/>
      <c r="K35" s="127"/>
      <c r="L35" s="127"/>
      <c r="M35" s="130"/>
    </row>
    <row r="36" spans="1:13" ht="27.75" customHeight="1">
      <c r="A36" s="91"/>
      <c r="B36" s="91"/>
      <c r="C36" s="131" t="s">
        <v>38</v>
      </c>
      <c r="D36" s="132"/>
      <c r="E36" s="133"/>
      <c r="F36" s="128"/>
      <c r="G36" s="133" t="s">
        <v>41</v>
      </c>
      <c r="H36" s="133"/>
      <c r="I36" s="134" t="s">
        <v>76</v>
      </c>
      <c r="J36" s="133"/>
      <c r="K36" s="133"/>
      <c r="L36" s="133"/>
      <c r="M36" s="135"/>
    </row>
    <row r="37" spans="1:13" ht="27.75" customHeight="1">
      <c r="A37" s="91"/>
      <c r="B37" s="91"/>
      <c r="C37" s="136" t="s">
        <v>84</v>
      </c>
      <c r="D37" s="136"/>
      <c r="E37" s="136"/>
      <c r="F37" s="136"/>
      <c r="G37" s="136"/>
      <c r="H37" s="136"/>
      <c r="I37" s="136"/>
      <c r="J37" s="136"/>
      <c r="K37" s="136"/>
      <c r="L37" s="136"/>
      <c r="M37" s="136"/>
    </row>
    <row r="38" spans="1:13" ht="18.75" customHeight="1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</row>
    <row r="39" spans="1:13" ht="27.75" customHeight="1">
      <c r="A39" s="82" t="s">
        <v>63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</row>
  </sheetData>
  <sheetProtection/>
  <mergeCells count="17">
    <mergeCell ref="G30:H30"/>
    <mergeCell ref="I30:L30"/>
    <mergeCell ref="I31:M32"/>
    <mergeCell ref="I1:M1"/>
    <mergeCell ref="L6:M6"/>
    <mergeCell ref="L7:M7"/>
    <mergeCell ref="L8:M8"/>
    <mergeCell ref="A34:B37"/>
    <mergeCell ref="C37:M37"/>
    <mergeCell ref="E12:G12"/>
    <mergeCell ref="B3:M3"/>
    <mergeCell ref="J4:M4"/>
    <mergeCell ref="A30:C30"/>
    <mergeCell ref="A31:C32"/>
    <mergeCell ref="D30:F30"/>
    <mergeCell ref="D31:F32"/>
    <mergeCell ref="G31:H32"/>
  </mergeCells>
  <printOptions/>
  <pageMargins left="0.55" right="0.37" top="0.55" bottom="0.59" header="0.512" footer="0.512"/>
  <pageSetup horizontalDpi="600" verticalDpi="600" orientation="portrait" paperSize="9" scale="7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view="pageBreakPreview" zoomScaleSheetLayoutView="100" zoomScalePageLayoutView="0" workbookViewId="0" topLeftCell="A1">
      <selection activeCell="D11" sqref="D11:F11"/>
    </sheetView>
  </sheetViews>
  <sheetFormatPr defaultColWidth="9.00390625" defaultRowHeight="13.5"/>
  <cols>
    <col min="1" max="1" width="14.00390625" style="0" customWidth="1"/>
    <col min="2" max="5" width="12.625" style="0" customWidth="1"/>
    <col min="6" max="6" width="22.125" style="0" customWidth="1"/>
  </cols>
  <sheetData>
    <row r="1" spans="1:6" ht="13.5">
      <c r="A1" s="78" t="s">
        <v>64</v>
      </c>
      <c r="B1" s="78"/>
      <c r="C1" s="78"/>
      <c r="D1" s="78"/>
      <c r="E1" s="78"/>
      <c r="F1" s="78"/>
    </row>
    <row r="2" spans="5:6" ht="13.5">
      <c r="E2" s="79"/>
      <c r="F2" s="79"/>
    </row>
    <row r="3" spans="1:6" ht="29.25" customHeight="1">
      <c r="A3" s="1" t="s">
        <v>88</v>
      </c>
      <c r="B3" s="66"/>
      <c r="C3" s="66"/>
      <c r="D3" s="66"/>
      <c r="E3" s="1" t="s">
        <v>65</v>
      </c>
      <c r="F3" s="5"/>
    </row>
    <row r="4" spans="1:6" ht="29.25" customHeight="1">
      <c r="A4" s="73" t="s">
        <v>66</v>
      </c>
      <c r="B4" s="1" t="s">
        <v>67</v>
      </c>
      <c r="C4" s="47"/>
      <c r="D4" s="48"/>
      <c r="E4" s="48"/>
      <c r="F4" s="49"/>
    </row>
    <row r="5" spans="1:6" ht="29.25" customHeight="1">
      <c r="A5" s="75"/>
      <c r="B5" s="1" t="s">
        <v>68</v>
      </c>
      <c r="C5" s="47"/>
      <c r="D5" s="48"/>
      <c r="E5" s="48"/>
      <c r="F5" s="49"/>
    </row>
    <row r="6" spans="1:6" ht="29.25" customHeight="1">
      <c r="A6" s="1" t="s">
        <v>89</v>
      </c>
      <c r="B6" s="71" t="s">
        <v>81</v>
      </c>
      <c r="C6" s="45"/>
      <c r="D6" s="45"/>
      <c r="E6" s="45"/>
      <c r="F6" s="72"/>
    </row>
    <row r="7" spans="1:6" ht="29.25" customHeight="1">
      <c r="A7" s="4" t="s">
        <v>34</v>
      </c>
      <c r="B7" s="80" t="s">
        <v>82</v>
      </c>
      <c r="C7" s="80"/>
      <c r="D7" s="80"/>
      <c r="E7" s="80"/>
      <c r="F7" s="80"/>
    </row>
    <row r="8" spans="1:6" ht="29.25" customHeight="1">
      <c r="A8" s="2" t="s">
        <v>90</v>
      </c>
      <c r="B8" s="71" t="s">
        <v>83</v>
      </c>
      <c r="C8" s="45"/>
      <c r="D8" s="45"/>
      <c r="E8" s="45"/>
      <c r="F8" s="72"/>
    </row>
    <row r="9" spans="1:6" ht="29.25" customHeight="1">
      <c r="A9" s="73" t="s">
        <v>50</v>
      </c>
      <c r="B9" s="76" t="s">
        <v>69</v>
      </c>
      <c r="C9" s="76"/>
      <c r="D9" s="66"/>
      <c r="E9" s="66"/>
      <c r="F9" s="66"/>
    </row>
    <row r="10" spans="1:6" ht="29.25" customHeight="1">
      <c r="A10" s="74"/>
      <c r="B10" s="76" t="s">
        <v>91</v>
      </c>
      <c r="C10" s="76"/>
      <c r="D10" s="66"/>
      <c r="E10" s="66"/>
      <c r="F10" s="66"/>
    </row>
    <row r="11" spans="1:6" ht="29.25" customHeight="1">
      <c r="A11" s="75"/>
      <c r="B11" s="76" t="s">
        <v>70</v>
      </c>
      <c r="C11" s="76"/>
      <c r="D11" s="81"/>
      <c r="E11" s="81"/>
      <c r="F11" s="81"/>
    </row>
    <row r="12" spans="1:6" ht="29.25" customHeight="1">
      <c r="A12" s="1" t="s">
        <v>51</v>
      </c>
      <c r="B12" s="3" t="s">
        <v>92</v>
      </c>
      <c r="C12" s="30" t="s">
        <v>93</v>
      </c>
      <c r="D12" s="1" t="s">
        <v>52</v>
      </c>
      <c r="E12" s="30" t="s">
        <v>93</v>
      </c>
      <c r="F12" s="40" t="s">
        <v>94</v>
      </c>
    </row>
    <row r="13" spans="1:6" ht="33.75" customHeight="1">
      <c r="A13" s="77" t="s">
        <v>71</v>
      </c>
      <c r="B13" s="31"/>
      <c r="C13" s="32"/>
      <c r="D13" s="32"/>
      <c r="E13" s="32"/>
      <c r="F13" s="33"/>
    </row>
    <row r="14" spans="1:6" ht="33.75" customHeight="1">
      <c r="A14" s="77"/>
      <c r="B14" s="34"/>
      <c r="C14" s="35"/>
      <c r="D14" s="35"/>
      <c r="E14" s="35"/>
      <c r="F14" s="36"/>
    </row>
    <row r="15" spans="1:6" ht="33.75" customHeight="1">
      <c r="A15" s="77"/>
      <c r="B15" s="34"/>
      <c r="C15" s="35"/>
      <c r="D15" s="35"/>
      <c r="E15" s="35"/>
      <c r="F15" s="36"/>
    </row>
    <row r="16" spans="1:6" ht="33.75" customHeight="1">
      <c r="A16" s="77"/>
      <c r="B16" s="34"/>
      <c r="C16" s="35"/>
      <c r="D16" s="35"/>
      <c r="E16" s="35"/>
      <c r="F16" s="36"/>
    </row>
    <row r="17" spans="1:6" ht="33.75" customHeight="1">
      <c r="A17" s="77"/>
      <c r="B17" s="34"/>
      <c r="C17" s="35"/>
      <c r="D17" s="35"/>
      <c r="E17" s="35"/>
      <c r="F17" s="36"/>
    </row>
    <row r="18" spans="1:6" ht="33.75" customHeight="1">
      <c r="A18" s="77"/>
      <c r="B18" s="34"/>
      <c r="C18" s="35"/>
      <c r="D18" s="35"/>
      <c r="E18" s="35"/>
      <c r="F18" s="36"/>
    </row>
    <row r="19" spans="1:6" ht="33.75" customHeight="1">
      <c r="A19" s="77"/>
      <c r="B19" s="34"/>
      <c r="C19" s="35"/>
      <c r="D19" s="35"/>
      <c r="E19" s="35"/>
      <c r="F19" s="36"/>
    </row>
    <row r="20" spans="1:6" ht="33.75" customHeight="1">
      <c r="A20" s="77"/>
      <c r="B20" s="34"/>
      <c r="C20" s="35"/>
      <c r="D20" s="35"/>
      <c r="E20" s="35"/>
      <c r="F20" s="36"/>
    </row>
    <row r="21" spans="1:6" ht="33.75" customHeight="1">
      <c r="A21" s="77"/>
      <c r="B21" s="37"/>
      <c r="C21" s="38"/>
      <c r="D21" s="38"/>
      <c r="E21" s="38"/>
      <c r="F21" s="39"/>
    </row>
  </sheetData>
  <sheetProtection/>
  <mergeCells count="17">
    <mergeCell ref="A13:A21"/>
    <mergeCell ref="A1:F1"/>
    <mergeCell ref="E2:F2"/>
    <mergeCell ref="B7:F7"/>
    <mergeCell ref="D11:F11"/>
    <mergeCell ref="B3:D3"/>
    <mergeCell ref="B6:F6"/>
    <mergeCell ref="A4:A5"/>
    <mergeCell ref="C4:F4"/>
    <mergeCell ref="C5:F5"/>
    <mergeCell ref="B8:F8"/>
    <mergeCell ref="D9:F9"/>
    <mergeCell ref="D10:F10"/>
    <mergeCell ref="A9:A11"/>
    <mergeCell ref="B9:C9"/>
    <mergeCell ref="B10:C10"/>
    <mergeCell ref="B11:C11"/>
  </mergeCells>
  <printOptions/>
  <pageMargins left="0.75" right="0.75" top="1" bottom="1" header="0.512" footer="0.51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福祉課</cp:lastModifiedBy>
  <cp:lastPrinted>2014-04-02T07:52:28Z</cp:lastPrinted>
  <dcterms:created xsi:type="dcterms:W3CDTF">2004-05-26T07:14:24Z</dcterms:created>
  <dcterms:modified xsi:type="dcterms:W3CDTF">2014-04-02T07:56:23Z</dcterms:modified>
  <cp:category/>
  <cp:version/>
  <cp:contentType/>
  <cp:contentStatus/>
</cp:coreProperties>
</file>