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1"/>
  </bookViews>
  <sheets>
    <sheet name="実施報告書 (記入例)" sheetId="1" r:id="rId1"/>
    <sheet name="実施報告書" sheetId="2" r:id="rId2"/>
    <sheet name="実施報告書別紙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  <author>掛川市役所</author>
  </authors>
  <commentList>
    <comment ref="A34" authorId="0">
      <text>
        <r>
          <rPr>
            <b/>
            <sz val="10"/>
            <color indexed="10"/>
            <rFont val="ＭＳ Ｐゴシック"/>
            <family val="3"/>
          </rPr>
          <t xml:space="preserve">
換算時間数を見て
　１時００分であれば１．０
　１時　1分～１時３０分であれば１．５
　１時３１分～２時００分であれば２．０
　のように　３０分で０．５となるように入力して下さい</t>
        </r>
      </text>
    </comment>
    <comment ref="J33" authorId="0">
      <text>
        <r>
          <rPr>
            <b/>
            <sz val="9"/>
            <rFont val="ＭＳ Ｐゴシック"/>
            <family val="3"/>
          </rPr>
          <t>2005/4/1
上記の様に入力して下さい。</t>
        </r>
      </text>
    </comment>
    <comment ref="J7" authorId="0">
      <text>
        <r>
          <rPr>
            <b/>
            <sz val="9"/>
            <color indexed="10"/>
            <rFont val="ＭＳ Ｐゴシック"/>
            <family val="3"/>
          </rPr>
          <t>住所を入力して下さい。</t>
        </r>
      </text>
    </comment>
    <comment ref="J9" authorId="0">
      <text>
        <r>
          <rPr>
            <b/>
            <sz val="11"/>
            <color indexed="10"/>
            <rFont val="ＭＳ Ｐゴシック"/>
            <family val="3"/>
          </rPr>
          <t>氏名を入力して下さい。
※印鑑必要ありません。（押印不要）</t>
        </r>
      </text>
    </comment>
    <comment ref="G4" authorId="0">
      <text>
        <r>
          <rPr>
            <b/>
            <sz val="9"/>
            <color indexed="10"/>
            <rFont val="ＭＳ Ｐゴシック"/>
            <family val="3"/>
          </rPr>
          <t xml:space="preserve"> 提出日を記入して下さい。</t>
        </r>
      </text>
    </comment>
    <comment ref="A14" authorId="0">
      <text>
        <r>
          <rPr>
            <b/>
            <sz val="9"/>
            <rFont val="ＭＳ Ｐゴシック"/>
            <family val="3"/>
          </rPr>
          <t>日にちのみ、入力して下さい。</t>
        </r>
      </text>
    </comment>
    <comment ref="B14" authorId="0">
      <text>
        <r>
          <rPr>
            <b/>
            <sz val="9"/>
            <rFont val="ＭＳ Ｐゴシック"/>
            <family val="3"/>
          </rPr>
          <t>曜日を入力して下さい。
例）　月</t>
        </r>
      </text>
    </comment>
    <comment ref="D14" authorId="0">
      <text>
        <r>
          <rPr>
            <b/>
            <sz val="11"/>
            <color indexed="10"/>
            <rFont val="ＭＳ Ｐゴシック"/>
            <family val="3"/>
          </rPr>
          <t>自宅を出発した時間を左に、自宅へ帰宅した時間を右に入力して下さい。
例　８：３０
上記の様に入力すると、８時３０分と記入されます。</t>
        </r>
      </text>
    </comment>
    <comment ref="G14" authorId="0">
      <text>
        <r>
          <rPr>
            <b/>
            <sz val="9"/>
            <color indexed="10"/>
            <rFont val="ＭＳ Ｐゴシック"/>
            <family val="3"/>
          </rPr>
          <t>入力できません</t>
        </r>
      </text>
    </comment>
    <comment ref="H14" authorId="0">
      <text>
        <r>
          <rPr>
            <b/>
            <sz val="9"/>
            <color indexed="10"/>
            <rFont val="ＭＳ Ｐゴシック"/>
            <family val="3"/>
          </rPr>
          <t>入力できません</t>
        </r>
      </text>
    </comment>
    <comment ref="D33" authorId="0">
      <text>
        <r>
          <rPr>
            <b/>
            <sz val="10"/>
            <color indexed="10"/>
            <rFont val="ＭＳ Ｐゴシック"/>
            <family val="3"/>
          </rPr>
          <t>入力できません</t>
        </r>
      </text>
    </comment>
    <comment ref="A36" authorId="0">
      <text>
        <r>
          <rPr>
            <b/>
            <sz val="9"/>
            <rFont val="ＭＳ Ｐゴシック"/>
            <family val="3"/>
          </rPr>
          <t>毎回、入力して下さい。</t>
        </r>
      </text>
    </comment>
    <comment ref="H29" authorId="1">
      <text>
        <r>
          <rPr>
            <b/>
            <sz val="12"/>
            <color indexed="10"/>
            <rFont val="ＭＳ Ｐゴシック"/>
            <family val="3"/>
          </rPr>
          <t>左記、時間数を下記派遣時間数に入力</t>
        </r>
        <r>
          <rPr>
            <sz val="12"/>
            <color indexed="10"/>
            <rFont val="ＭＳ Ｐゴシック"/>
            <family val="3"/>
          </rPr>
          <t xml:space="preserve">
</t>
        </r>
      </text>
    </comment>
    <comment ref="B6" authorId="1">
      <text>
        <r>
          <rPr>
            <b/>
            <sz val="11"/>
            <color indexed="12"/>
            <rFont val="ＭＳ Ｐゴシック"/>
            <family val="3"/>
          </rPr>
          <t xml:space="preserve">主催者が掛川市役所福祉課の場合は、掛川市役所福祉課に報告書を送付してください。ＦＡＸ：０５３７－２１－１１６３
</t>
        </r>
        <r>
          <rPr>
            <b/>
            <sz val="11"/>
            <color indexed="10"/>
            <rFont val="ＭＳ Ｐゴシック"/>
            <family val="3"/>
          </rPr>
          <t>※もし、主催者が上記以外の場合は、そちらに報告書等を送付してください。</t>
        </r>
      </text>
    </comment>
  </commentList>
</comments>
</file>

<file path=xl/comments2.xml><?xml version="1.0" encoding="utf-8"?>
<comments xmlns="http://schemas.openxmlformats.org/spreadsheetml/2006/main">
  <authors>
    <author> </author>
    <author>掛川市役所</author>
  </authors>
  <commentList>
    <comment ref="A34" authorId="0">
      <text>
        <r>
          <rPr>
            <b/>
            <sz val="10"/>
            <color indexed="10"/>
            <rFont val="ＭＳ Ｐゴシック"/>
            <family val="3"/>
          </rPr>
          <t xml:space="preserve">
換算時間数を見て
　１時００分であれば１．０
　１時　1分～１時３０分であれば１．５
　１時３１分～２時００分であれば２．０
　のように　３０分で０．５となるように入力して下さい</t>
        </r>
      </text>
    </comment>
    <comment ref="J33" authorId="0">
      <text>
        <r>
          <rPr>
            <b/>
            <sz val="9"/>
            <rFont val="ＭＳ Ｐゴシック"/>
            <family val="3"/>
          </rPr>
          <t>2005/4/1
上記の様に入力して下さい。</t>
        </r>
      </text>
    </comment>
    <comment ref="J7" authorId="0">
      <text>
        <r>
          <rPr>
            <b/>
            <sz val="10"/>
            <color indexed="10"/>
            <rFont val="ＭＳ Ｐゴシック"/>
            <family val="3"/>
          </rPr>
          <t>住所を入力して下さい。</t>
        </r>
      </text>
    </comment>
    <comment ref="J9" authorId="0">
      <text>
        <r>
          <rPr>
            <b/>
            <sz val="12"/>
            <color indexed="10"/>
            <rFont val="ＭＳ Ｐゴシック"/>
            <family val="3"/>
          </rPr>
          <t>氏名を入力して下さい。
※印鑑必要ありません。（押印不要）</t>
        </r>
      </text>
    </comment>
    <comment ref="G4" authorId="0">
      <text>
        <r>
          <rPr>
            <b/>
            <sz val="10"/>
            <color indexed="10"/>
            <rFont val="ＭＳ Ｐゴシック"/>
            <family val="3"/>
          </rPr>
          <t xml:space="preserve"> 提出日を記入して下さい。</t>
        </r>
      </text>
    </comment>
    <comment ref="A14" authorId="0">
      <text>
        <r>
          <rPr>
            <b/>
            <sz val="9"/>
            <rFont val="ＭＳ Ｐゴシック"/>
            <family val="3"/>
          </rPr>
          <t>日にちのみ、入力して下さい。</t>
        </r>
      </text>
    </comment>
    <comment ref="B14" authorId="0">
      <text>
        <r>
          <rPr>
            <b/>
            <sz val="9"/>
            <rFont val="ＭＳ Ｐゴシック"/>
            <family val="3"/>
          </rPr>
          <t>曜日を入力して下さい。
例）　月</t>
        </r>
      </text>
    </comment>
    <comment ref="D14" authorId="0">
      <text>
        <r>
          <rPr>
            <b/>
            <sz val="11"/>
            <color indexed="10"/>
            <rFont val="ＭＳ Ｐゴシック"/>
            <family val="3"/>
          </rPr>
          <t>自宅を出発した時間を左に、自宅へ帰宅した時間を右に入力して下さい。
例　８：３０
上記の様に入力すると、８時３０分と記入されます。</t>
        </r>
      </text>
    </comment>
    <comment ref="G14" authorId="0">
      <text>
        <r>
          <rPr>
            <b/>
            <sz val="9"/>
            <color indexed="10"/>
            <rFont val="ＭＳ Ｐゴシック"/>
            <family val="3"/>
          </rPr>
          <t>入力できません</t>
        </r>
      </text>
    </comment>
    <comment ref="H14" authorId="0">
      <text>
        <r>
          <rPr>
            <b/>
            <sz val="9"/>
            <color indexed="10"/>
            <rFont val="ＭＳ Ｐゴシック"/>
            <family val="3"/>
          </rPr>
          <t>入力できません</t>
        </r>
      </text>
    </comment>
    <comment ref="D33" authorId="0">
      <text>
        <r>
          <rPr>
            <b/>
            <sz val="10"/>
            <color indexed="10"/>
            <rFont val="ＭＳ Ｐゴシック"/>
            <family val="3"/>
          </rPr>
          <t>入力できません</t>
        </r>
      </text>
    </comment>
    <comment ref="A36" authorId="0">
      <text>
        <r>
          <rPr>
            <b/>
            <sz val="9"/>
            <rFont val="ＭＳ Ｐゴシック"/>
            <family val="3"/>
          </rPr>
          <t>毎回、入力して下さい。</t>
        </r>
      </text>
    </comment>
    <comment ref="H29" authorId="1">
      <text>
        <r>
          <rPr>
            <b/>
            <sz val="12"/>
            <color indexed="10"/>
            <rFont val="ＭＳ Ｐゴシック"/>
            <family val="3"/>
          </rPr>
          <t>左記、時間数を下記派遣時間数に入力</t>
        </r>
        <r>
          <rPr>
            <sz val="12"/>
            <color indexed="10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<sst xmlns="http://schemas.openxmlformats.org/spreadsheetml/2006/main" count="125" uniqueCount="63">
  <si>
    <t>日</t>
  </si>
  <si>
    <t>曜</t>
  </si>
  <si>
    <t>派遣時間</t>
  </si>
  <si>
    <t>派遣内容</t>
  </si>
  <si>
    <t>合計</t>
  </si>
  <si>
    <t>振込先</t>
  </si>
  <si>
    <t>信用金庫</t>
  </si>
  <si>
    <t>農協</t>
  </si>
  <si>
    <t>本店</t>
  </si>
  <si>
    <t>支店</t>
  </si>
  <si>
    <t>支所</t>
  </si>
  <si>
    <t>普通</t>
  </si>
  <si>
    <t>当座</t>
  </si>
  <si>
    <t>口座番号</t>
  </si>
  <si>
    <t>住　　所</t>
  </si>
  <si>
    <t>氏　　名</t>
  </si>
  <si>
    <t>～</t>
  </si>
  <si>
    <t>（　　　　）</t>
  </si>
  <si>
    <t>換算
時間数</t>
  </si>
  <si>
    <t>～</t>
  </si>
  <si>
    <t>報告者</t>
  </si>
  <si>
    <t>報告します。</t>
  </si>
  <si>
    <t>派遣手当の額</t>
  </si>
  <si>
    <t>派遣時間数</t>
  </si>
  <si>
    <t>１時間当たりの額</t>
  </si>
  <si>
    <t>（注）　名義人の欄は、カタカナで記載して下さい。</t>
  </si>
  <si>
    <t>派遣依頼者</t>
  </si>
  <si>
    <t>正味実施時間</t>
  </si>
  <si>
    <t>移動起点</t>
  </si>
  <si>
    <t>実施場所</t>
  </si>
  <si>
    <t>その他報告事項</t>
  </si>
  <si>
    <t>対象者数</t>
  </si>
  <si>
    <t>備考</t>
  </si>
  <si>
    <t>健聴者</t>
  </si>
  <si>
    <t>午前　・　午後　　　　時　　　分から　午前　・　午後　　　　時　　　分まで</t>
  </si>
  <si>
    <t>時間　　　　　分</t>
  </si>
  <si>
    <t>住　所</t>
  </si>
  <si>
    <t>氏　名</t>
  </si>
  <si>
    <t>合　計</t>
  </si>
  <si>
    <t>別紙</t>
  </si>
  <si>
    <t>掛　川　市　長</t>
  </si>
  <si>
    <t>静岡銀行</t>
  </si>
  <si>
    <t>名義人：　</t>
  </si>
  <si>
    <t>銀行</t>
  </si>
  <si>
    <t>(平成　　年　　月分)</t>
  </si>
  <si>
    <t>掛川市長谷１ー１－１</t>
  </si>
  <si>
    <t>水</t>
  </si>
  <si>
    <t>大東　花子</t>
  </si>
  <si>
    <t>ふれあい広場</t>
  </si>
  <si>
    <t>掛川</t>
  </si>
  <si>
    <t>名義人：　カケガワ　タロウ</t>
  </si>
  <si>
    <t>平成　　　　年　　　　　月　　　　　日（　　　　　曜日）</t>
  </si>
  <si>
    <t>掛川太郎</t>
  </si>
  <si>
    <t>～</t>
  </si>
  <si>
    <t>～</t>
  </si>
  <si>
    <t>人</t>
  </si>
  <si>
    <t>　次のとおり派遣業務を実施したので、掛川市意思疎通支援事業実施要綱第１０条第１項の規定により</t>
  </si>
  <si>
    <t>様式第10号（その２）（第10条関係）</t>
  </si>
  <si>
    <t>意思疎通支援事業実施報告書（要約筆記者）</t>
  </si>
  <si>
    <t>要約筆記者</t>
  </si>
  <si>
    <t>共訳者</t>
  </si>
  <si>
    <t>派遣日</t>
  </si>
  <si>
    <t>聴覚障害者等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</si>
</sst>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Km&quot;"/>
    <numFmt numFmtId="177" formatCode="#,##0&quot;円&quot;;&quot;△ &quot;#,##0&quot;円&quot;"/>
    <numFmt numFmtId="178" formatCode="#,##0&quot;円　　&quot;;&quot;△ &quot;#,##0&quot;円　　&quot;"/>
    <numFmt numFmtId="179" formatCode="General&quot;月分　旅費&quot;"/>
    <numFmt numFmtId="180" formatCode="h&quot;時&quot;mm&quot;分&quot;;@"/>
    <numFmt numFmtId="181" formatCode="h&quot;時間&quot;mm&quot;分&quot;;@"/>
    <numFmt numFmtId="182" formatCode="\(h&quot;時&quot;mm&quot;分&quot;;@\)"/>
    <numFmt numFmtId="183" formatCode="\(h&quot;時&quot;mm&quot;分&quot;\)"/>
    <numFmt numFmtId="184" formatCode="\(#,##0.0&quot;時&quot;&quot;間&quot;\)_);[Red]\(\(#,##0.0\)\)"/>
    <numFmt numFmtId="185" formatCode="\(\ \ #,##0.0&quot;時&quot;&quot;間&quot;\ \ \)_);[Red]\(\(#,##0.0\)\)"/>
    <numFmt numFmtId="186" formatCode="#,##0_ &quot;円&quot;"/>
    <numFmt numFmtId="187" formatCode="#,##0_ &quot;円　　　&quot;"/>
    <numFmt numFmtId="188" formatCode="General&quot;月分&quot;"/>
    <numFmt numFmtId="189" formatCode="h:mm;@"/>
    <numFmt numFmtId="190" formatCode="h&quot;時&quot;&quot;間&quot;mm&quot;分&quot;;@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General\ &quot;件&quot;"/>
    <numFmt numFmtId="196" formatCode="[$-411]ggge&quot;年&quot;m&quot;月&quot;d&quot;日&quot;;@"/>
    <numFmt numFmtId="197" formatCode="&quot;（&quot;[$-411]ggge&quot;年&quot;m&quot;月分）&quot;"/>
    <numFmt numFmtId="198" formatCode="0.0_ &quot;時間&quot;"/>
    <numFmt numFmtId="199" formatCode="0.0_);[Red]\(0.0\)"/>
    <numFmt numFmtId="200" formatCode="0&quot;人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2"/>
      <name val="HG創英角ｺﾞｼｯｸUB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double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81" fontId="0" fillId="0" borderId="10" xfId="0" applyNumberFormat="1" applyBorder="1" applyAlignment="1" applyProtection="1">
      <alignment vertical="center"/>
      <protection/>
    </xf>
    <xf numFmtId="189" fontId="0" fillId="0" borderId="10" xfId="0" applyNumberForma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180" fontId="0" fillId="0" borderId="16" xfId="0" applyNumberForma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181" fontId="0" fillId="0" borderId="17" xfId="0" applyNumberFormat="1" applyBorder="1" applyAlignment="1" applyProtection="1">
      <alignment vertical="center"/>
      <protection/>
    </xf>
    <xf numFmtId="189" fontId="0" fillId="0" borderId="18" xfId="0" applyNumberForma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vertical="center"/>
      <protection/>
    </xf>
    <xf numFmtId="195" fontId="0" fillId="0" borderId="17" xfId="0" applyNumberFormat="1" applyBorder="1" applyAlignment="1" applyProtection="1">
      <alignment horizontal="right" vertical="center"/>
      <protection/>
    </xf>
    <xf numFmtId="180" fontId="0" fillId="0" borderId="19" xfId="0" applyNumberForma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95" fontId="0" fillId="0" borderId="0" xfId="0" applyNumberFormat="1" applyBorder="1" applyAlignment="1" applyProtection="1">
      <alignment horizontal="right" vertical="center"/>
      <protection/>
    </xf>
    <xf numFmtId="180" fontId="0" fillId="0" borderId="0" xfId="0" applyNumberFormat="1" applyBorder="1" applyAlignment="1" applyProtection="1">
      <alignment vertical="center"/>
      <protection/>
    </xf>
    <xf numFmtId="181" fontId="0" fillId="0" borderId="0" xfId="0" applyNumberFormat="1" applyBorder="1" applyAlignment="1" applyProtection="1">
      <alignment vertical="center"/>
      <protection/>
    </xf>
    <xf numFmtId="190" fontId="0" fillId="0" borderId="0" xfId="0" applyNumberFormat="1" applyBorder="1" applyAlignment="1" applyProtection="1">
      <alignment horizontal="center" vertical="center"/>
      <protection/>
    </xf>
    <xf numFmtId="189" fontId="0" fillId="0" borderId="0" xfId="0" applyNumberFormat="1" applyBorder="1" applyAlignment="1" applyProtection="1">
      <alignment vertical="center"/>
      <protection hidden="1"/>
    </xf>
    <xf numFmtId="189" fontId="0" fillId="0" borderId="11" xfId="0" applyNumberFormat="1" applyBorder="1" applyAlignment="1" applyProtection="1">
      <alignment vertical="center"/>
      <protection hidden="1"/>
    </xf>
    <xf numFmtId="189" fontId="0" fillId="0" borderId="20" xfId="0" applyNumberFormat="1" applyBorder="1" applyAlignment="1" applyProtection="1">
      <alignment vertical="center"/>
      <protection/>
    </xf>
    <xf numFmtId="0" fontId="0" fillId="0" borderId="10" xfId="0" applyBorder="1" applyAlignment="1">
      <alignment horizontal="distributed" vertical="center" indent="1"/>
    </xf>
    <xf numFmtId="0" fontId="0" fillId="33" borderId="0" xfId="0" applyFill="1" applyAlignment="1" applyProtection="1">
      <alignment vertical="center"/>
      <protection locked="0"/>
    </xf>
    <xf numFmtId="56" fontId="0" fillId="33" borderId="10" xfId="0" applyNumberFormat="1" applyFill="1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vertical="center"/>
      <protection locked="0"/>
    </xf>
    <xf numFmtId="180" fontId="0" fillId="33" borderId="21" xfId="0" applyNumberFormat="1" applyFill="1" applyBorder="1" applyAlignment="1" applyProtection="1">
      <alignment vertical="center"/>
      <protection locked="0"/>
    </xf>
    <xf numFmtId="180" fontId="0" fillId="33" borderId="22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horizontal="right"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horizontal="right" vertical="center"/>
      <protection locked="0"/>
    </xf>
    <xf numFmtId="0" fontId="0" fillId="33" borderId="23" xfId="0" applyFill="1" applyBorder="1" applyAlignment="1" applyProtection="1">
      <alignment horizontal="right" vertical="center"/>
      <protection locked="0"/>
    </xf>
    <xf numFmtId="0" fontId="0" fillId="33" borderId="27" xfId="0" applyFill="1" applyBorder="1" applyAlignment="1" applyProtection="1">
      <alignment horizontal="right" vertical="center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0" fillId="33" borderId="28" xfId="0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197" fontId="0" fillId="33" borderId="22" xfId="0" applyNumberForma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0" fillId="33" borderId="18" xfId="0" applyFill="1" applyBorder="1" applyAlignment="1" applyProtection="1">
      <alignment vertical="center"/>
      <protection locked="0"/>
    </xf>
    <xf numFmtId="0" fontId="7" fillId="33" borderId="18" xfId="0" applyFont="1" applyFill="1" applyBorder="1" applyAlignment="1" applyProtection="1">
      <alignment vertical="center"/>
      <protection locked="0"/>
    </xf>
    <xf numFmtId="180" fontId="0" fillId="33" borderId="12" xfId="0" applyNumberFormat="1" applyFill="1" applyBorder="1" applyAlignment="1" applyProtection="1">
      <alignment vertical="center"/>
      <protection locked="0"/>
    </xf>
    <xf numFmtId="189" fontId="0" fillId="0" borderId="29" xfId="0" applyNumberFormat="1" applyBorder="1" applyAlignment="1" applyProtection="1">
      <alignment vertical="center"/>
      <protection hidden="1"/>
    </xf>
    <xf numFmtId="180" fontId="0" fillId="33" borderId="25" xfId="0" applyNumberForma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horizontal="distributed" vertical="center"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200" fontId="0" fillId="0" borderId="10" xfId="0" applyNumberFormat="1" applyBorder="1" applyAlignment="1" applyProtection="1">
      <alignment horizontal="right" vertical="center"/>
      <protection locked="0"/>
    </xf>
    <xf numFmtId="200" fontId="0" fillId="33" borderId="10" xfId="0" applyNumberForma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0" fillId="33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0" fillId="33" borderId="0" xfId="0" applyFont="1" applyFill="1" applyAlignment="1" applyProtection="1">
      <alignment horizontal="distributed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56" fontId="10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vertical="center"/>
      <protection locked="0"/>
    </xf>
    <xf numFmtId="180" fontId="10" fillId="33" borderId="21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horizontal="center" vertical="center"/>
      <protection/>
    </xf>
    <xf numFmtId="180" fontId="10" fillId="33" borderId="22" xfId="0" applyNumberFormat="1" applyFont="1" applyFill="1" applyBorder="1" applyAlignment="1" applyProtection="1">
      <alignment vertical="center"/>
      <protection locked="0"/>
    </xf>
    <xf numFmtId="181" fontId="0" fillId="0" borderId="10" xfId="0" applyNumberFormat="1" applyFont="1" applyBorder="1" applyAlignment="1" applyProtection="1">
      <alignment vertical="center"/>
      <protection/>
    </xf>
    <xf numFmtId="189" fontId="0" fillId="0" borderId="10" xfId="0" applyNumberFormat="1" applyFont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180" fontId="0" fillId="33" borderId="21" xfId="0" applyNumberFormat="1" applyFont="1" applyFill="1" applyBorder="1" applyAlignment="1" applyProtection="1">
      <alignment vertical="center"/>
      <protection locked="0"/>
    </xf>
    <xf numFmtId="180" fontId="0" fillId="33" borderId="22" xfId="0" applyNumberFormat="1" applyFont="1" applyFill="1" applyBorder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33" borderId="18" xfId="0" applyFont="1" applyFill="1" applyBorder="1" applyAlignment="1" applyProtection="1">
      <alignment vertical="center"/>
      <protection locked="0"/>
    </xf>
    <xf numFmtId="180" fontId="0" fillId="33" borderId="25" xfId="0" applyNumberFormat="1" applyFont="1" applyFill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/>
      <protection/>
    </xf>
    <xf numFmtId="180" fontId="0" fillId="33" borderId="12" xfId="0" applyNumberFormat="1" applyFont="1" applyFill="1" applyBorder="1" applyAlignment="1" applyProtection="1">
      <alignment vertical="center"/>
      <protection locked="0"/>
    </xf>
    <xf numFmtId="189" fontId="0" fillId="0" borderId="20" xfId="0" applyNumberFormat="1" applyFont="1" applyBorder="1" applyAlignment="1" applyProtection="1">
      <alignment vertical="center"/>
      <protection/>
    </xf>
    <xf numFmtId="189" fontId="0" fillId="0" borderId="18" xfId="0" applyNumberFormat="1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195" fontId="0" fillId="0" borderId="17" xfId="0" applyNumberFormat="1" applyFont="1" applyBorder="1" applyAlignment="1" applyProtection="1">
      <alignment horizontal="right" vertical="center"/>
      <protection/>
    </xf>
    <xf numFmtId="180" fontId="0" fillId="0" borderId="19" xfId="0" applyNumberFormat="1" applyFont="1" applyBorder="1" applyAlignment="1" applyProtection="1">
      <alignment vertical="center"/>
      <protection/>
    </xf>
    <xf numFmtId="180" fontId="0" fillId="0" borderId="16" xfId="0" applyNumberFormat="1" applyFont="1" applyBorder="1" applyAlignment="1" applyProtection="1">
      <alignment vertical="center"/>
      <protection/>
    </xf>
    <xf numFmtId="181" fontId="0" fillId="0" borderId="17" xfId="0" applyNumberFormat="1" applyFont="1" applyBorder="1" applyAlignment="1" applyProtection="1">
      <alignment vertical="center"/>
      <protection/>
    </xf>
    <xf numFmtId="189" fontId="0" fillId="0" borderId="29" xfId="0" applyNumberFormat="1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/>
    </xf>
    <xf numFmtId="195" fontId="0" fillId="0" borderId="0" xfId="0" applyNumberFormat="1" applyFont="1" applyBorder="1" applyAlignment="1" applyProtection="1">
      <alignment horizontal="right" vertical="center"/>
      <protection/>
    </xf>
    <xf numFmtId="180" fontId="0" fillId="0" borderId="0" xfId="0" applyNumberFormat="1" applyFont="1" applyBorder="1" applyAlignment="1" applyProtection="1">
      <alignment vertical="center"/>
      <protection/>
    </xf>
    <xf numFmtId="181" fontId="0" fillId="0" borderId="0" xfId="0" applyNumberFormat="1" applyFont="1" applyBorder="1" applyAlignment="1" applyProtection="1">
      <alignment vertical="center"/>
      <protection/>
    </xf>
    <xf numFmtId="189" fontId="0" fillId="0" borderId="11" xfId="0" applyNumberFormat="1" applyFont="1" applyBorder="1" applyAlignment="1" applyProtection="1">
      <alignment vertical="center"/>
      <protection hidden="1"/>
    </xf>
    <xf numFmtId="190" fontId="0" fillId="0" borderId="0" xfId="0" applyNumberFormat="1" applyFont="1" applyBorder="1" applyAlignment="1" applyProtection="1">
      <alignment horizontal="center" vertical="center"/>
      <protection/>
    </xf>
    <xf numFmtId="189" fontId="0" fillId="0" borderId="0" xfId="0" applyNumberFormat="1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/>
    </xf>
    <xf numFmtId="197" fontId="0" fillId="33" borderId="22" xfId="0" applyNumberFormat="1" applyFont="1" applyFill="1" applyBorder="1" applyAlignment="1" applyProtection="1">
      <alignment horizontal="center" vertical="center"/>
      <protection locked="0"/>
    </xf>
    <xf numFmtId="0" fontId="10" fillId="33" borderId="25" xfId="0" applyFont="1" applyFill="1" applyBorder="1" applyAlignment="1" applyProtection="1">
      <alignment horizontal="right" vertical="center"/>
      <protection locked="0"/>
    </xf>
    <xf numFmtId="0" fontId="0" fillId="33" borderId="11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33" borderId="26" xfId="0" applyFont="1" applyFill="1" applyBorder="1" applyAlignment="1" applyProtection="1">
      <alignment horizontal="right" vertical="center"/>
      <protection locked="0"/>
    </xf>
    <xf numFmtId="0" fontId="10" fillId="33" borderId="23" xfId="0" applyFont="1" applyFill="1" applyBorder="1" applyAlignment="1" applyProtection="1">
      <alignment horizontal="right" vertical="center"/>
      <protection locked="0"/>
    </xf>
    <xf numFmtId="0" fontId="0" fillId="0" borderId="23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0" fillId="33" borderId="28" xfId="0" applyFont="1" applyFill="1" applyBorder="1" applyAlignment="1" applyProtection="1">
      <alignment horizontal="left" vertical="center"/>
      <protection locked="0"/>
    </xf>
    <xf numFmtId="0" fontId="0" fillId="33" borderId="27" xfId="0" applyFont="1" applyFill="1" applyBorder="1" applyAlignment="1" applyProtection="1">
      <alignment horizontal="right" vertical="center"/>
      <protection locked="0"/>
    </xf>
    <xf numFmtId="0" fontId="0" fillId="33" borderId="13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190" fontId="0" fillId="0" borderId="31" xfId="0" applyNumberFormat="1" applyFont="1" applyBorder="1" applyAlignment="1" applyProtection="1">
      <alignment horizontal="center" vertical="center"/>
      <protection/>
    </xf>
    <xf numFmtId="190" fontId="0" fillId="0" borderId="10" xfId="0" applyNumberFormat="1" applyFont="1" applyBorder="1" applyAlignment="1" applyProtection="1">
      <alignment horizontal="center" vertical="center"/>
      <protection/>
    </xf>
    <xf numFmtId="196" fontId="10" fillId="33" borderId="0" xfId="0" applyNumberFormat="1" applyFont="1" applyFill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0" fillId="0" borderId="21" xfId="0" applyFont="1" applyBorder="1" applyAlignment="1" applyProtection="1">
      <alignment horizontal="right" vertical="center"/>
      <protection/>
    </xf>
    <xf numFmtId="199" fontId="10" fillId="33" borderId="10" xfId="0" applyNumberFormat="1" applyFont="1" applyFill="1" applyBorder="1" applyAlignment="1" applyProtection="1">
      <alignment horizontal="center" vertical="center"/>
      <protection locked="0"/>
    </xf>
    <xf numFmtId="186" fontId="10" fillId="0" borderId="10" xfId="0" applyNumberFormat="1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left" vertical="center"/>
      <protection locked="0"/>
    </xf>
    <xf numFmtId="190" fontId="0" fillId="0" borderId="31" xfId="0" applyNumberFormat="1" applyBorder="1" applyAlignment="1" applyProtection="1">
      <alignment horizontal="center" vertical="center"/>
      <protection/>
    </xf>
    <xf numFmtId="190" fontId="0" fillId="0" borderId="10" xfId="0" applyNumberFormat="1" applyBorder="1" applyAlignment="1" applyProtection="1">
      <alignment horizontal="center" vertical="center"/>
      <protection/>
    </xf>
    <xf numFmtId="196" fontId="0" fillId="33" borderId="0" xfId="0" applyNumberFormat="1" applyFill="1" applyAlignment="1" applyProtection="1">
      <alignment horizontal="right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distributed" vertical="center" indent="1"/>
    </xf>
    <xf numFmtId="0" fontId="0" fillId="0" borderId="21" xfId="0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horizontal="left" vertical="center"/>
      <protection locked="0"/>
    </xf>
    <xf numFmtId="0" fontId="0" fillId="0" borderId="22" xfId="0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41"/>
  <sheetViews>
    <sheetView showZeros="0" view="pageBreakPreview" zoomScale="75" zoomScaleSheetLayoutView="75" zoomScalePageLayoutView="0" workbookViewId="0" topLeftCell="A1">
      <selection activeCell="G15" sqref="G15"/>
    </sheetView>
  </sheetViews>
  <sheetFormatPr defaultColWidth="9.00390625" defaultRowHeight="13.5"/>
  <cols>
    <col min="1" max="2" width="4.50390625" style="66" customWidth="1"/>
    <col min="3" max="3" width="21.00390625" style="66" customWidth="1"/>
    <col min="4" max="4" width="9.875" style="66" customWidth="1"/>
    <col min="5" max="5" width="3.125" style="66" customWidth="1"/>
    <col min="6" max="6" width="9.50390625" style="66" customWidth="1"/>
    <col min="7" max="7" width="13.875" style="66" customWidth="1"/>
    <col min="8" max="8" width="11.00390625" style="66" customWidth="1"/>
    <col min="9" max="9" width="11.00390625" style="66" hidden="1" customWidth="1"/>
    <col min="10" max="10" width="22.50390625" style="66" customWidth="1"/>
    <col min="11" max="16384" width="9.00390625" style="65" customWidth="1"/>
  </cols>
  <sheetData>
    <row r="1" spans="1:10" s="64" customFormat="1" ht="13.5">
      <c r="A1" s="126" t="s">
        <v>57</v>
      </c>
      <c r="B1" s="63"/>
      <c r="C1" s="63"/>
      <c r="D1" s="63"/>
      <c r="E1" s="63"/>
      <c r="F1" s="63"/>
      <c r="G1" s="63"/>
      <c r="H1" s="63"/>
      <c r="I1" s="63"/>
      <c r="J1" s="63"/>
    </row>
    <row r="2" ht="13.5"/>
    <row r="3" spans="1:10" ht="18.75" customHeight="1">
      <c r="A3" s="63"/>
      <c r="B3" s="127" t="s">
        <v>58</v>
      </c>
      <c r="C3" s="127"/>
      <c r="D3" s="127"/>
      <c r="E3" s="127"/>
      <c r="F3" s="127"/>
      <c r="G3" s="127"/>
      <c r="H3" s="127"/>
      <c r="I3" s="127"/>
      <c r="J3" s="127"/>
    </row>
    <row r="4" spans="7:10" ht="15">
      <c r="G4" s="130">
        <f ca="1">TODAY()</f>
        <v>41731</v>
      </c>
      <c r="H4" s="130"/>
      <c r="I4" s="130"/>
      <c r="J4" s="130"/>
    </row>
    <row r="5" ht="13.5"/>
    <row r="6" ht="13.5">
      <c r="B6" s="66" t="s">
        <v>40</v>
      </c>
    </row>
    <row r="7" spans="8:10" ht="15">
      <c r="H7" s="66" t="s">
        <v>14</v>
      </c>
      <c r="I7" s="67"/>
      <c r="J7" s="68" t="s">
        <v>45</v>
      </c>
    </row>
    <row r="8" spans="7:10" ht="13.5">
      <c r="G8" s="66" t="s">
        <v>20</v>
      </c>
      <c r="I8" s="67"/>
      <c r="J8" s="69"/>
    </row>
    <row r="9" spans="8:10" ht="15">
      <c r="H9" s="66" t="s">
        <v>15</v>
      </c>
      <c r="I9" s="67"/>
      <c r="J9" s="70" t="s">
        <v>52</v>
      </c>
    </row>
    <row r="10" ht="13.5">
      <c r="J10" s="71"/>
    </row>
    <row r="11" ht="13.5">
      <c r="B11" s="126" t="s">
        <v>56</v>
      </c>
    </row>
    <row r="12" ht="13.5">
      <c r="B12" s="66" t="s">
        <v>21</v>
      </c>
    </row>
    <row r="13" ht="13.5"/>
    <row r="14" spans="1:10" ht="45.75" customHeight="1">
      <c r="A14" s="72" t="s">
        <v>0</v>
      </c>
      <c r="B14" s="72" t="s">
        <v>1</v>
      </c>
      <c r="C14" s="73" t="s">
        <v>26</v>
      </c>
      <c r="D14" s="131" t="s">
        <v>2</v>
      </c>
      <c r="E14" s="131"/>
      <c r="F14" s="131"/>
      <c r="G14" s="166" t="s">
        <v>23</v>
      </c>
      <c r="H14" s="73" t="s">
        <v>18</v>
      </c>
      <c r="I14" s="73"/>
      <c r="J14" s="72" t="s">
        <v>3</v>
      </c>
    </row>
    <row r="15" spans="1:10" ht="27" customHeight="1">
      <c r="A15" s="74">
        <v>41954</v>
      </c>
      <c r="B15" s="75" t="s">
        <v>46</v>
      </c>
      <c r="C15" s="76" t="s">
        <v>47</v>
      </c>
      <c r="D15" s="77">
        <v>0.5208333333333334</v>
      </c>
      <c r="E15" s="78" t="s">
        <v>53</v>
      </c>
      <c r="F15" s="79">
        <v>0.6493055555555556</v>
      </c>
      <c r="G15" s="80">
        <f aca="true" t="shared" si="0" ref="G15:G28">F15-D15</f>
        <v>0.1284722222222222</v>
      </c>
      <c r="H15" s="81">
        <f aca="true" t="shared" si="1" ref="H15:H28">IF(G15=0,0,IF(G15&lt;I15,I15,G15))</f>
        <v>0.1284722222222222</v>
      </c>
      <c r="I15" s="81">
        <v>0.041666666666666664</v>
      </c>
      <c r="J15" s="76" t="s">
        <v>48</v>
      </c>
    </row>
    <row r="16" spans="1:10" ht="27" customHeight="1">
      <c r="A16" s="82"/>
      <c r="B16" s="82"/>
      <c r="C16" s="36"/>
      <c r="D16" s="83"/>
      <c r="E16" s="78" t="s">
        <v>54</v>
      </c>
      <c r="F16" s="84"/>
      <c r="G16" s="80">
        <f t="shared" si="0"/>
        <v>0</v>
      </c>
      <c r="H16" s="81">
        <f t="shared" si="1"/>
        <v>0</v>
      </c>
      <c r="I16" s="81">
        <v>0.041666666666666664</v>
      </c>
      <c r="J16" s="85"/>
    </row>
    <row r="17" spans="1:10" ht="27" customHeight="1">
      <c r="A17" s="82"/>
      <c r="B17" s="82"/>
      <c r="C17" s="36"/>
      <c r="D17" s="83"/>
      <c r="E17" s="78" t="s">
        <v>54</v>
      </c>
      <c r="F17" s="84"/>
      <c r="G17" s="80">
        <f t="shared" si="0"/>
        <v>0</v>
      </c>
      <c r="H17" s="81">
        <f t="shared" si="1"/>
        <v>0</v>
      </c>
      <c r="I17" s="81">
        <v>0.041666666666666664</v>
      </c>
      <c r="J17" s="85"/>
    </row>
    <row r="18" spans="1:10" ht="27" customHeight="1">
      <c r="A18" s="82"/>
      <c r="B18" s="82"/>
      <c r="C18" s="36"/>
      <c r="D18" s="83"/>
      <c r="E18" s="78" t="s">
        <v>54</v>
      </c>
      <c r="F18" s="84"/>
      <c r="G18" s="80">
        <f t="shared" si="0"/>
        <v>0</v>
      </c>
      <c r="H18" s="81">
        <f t="shared" si="1"/>
        <v>0</v>
      </c>
      <c r="I18" s="81">
        <v>0.041666666666666664</v>
      </c>
      <c r="J18" s="85"/>
    </row>
    <row r="19" spans="1:10" ht="27" customHeight="1">
      <c r="A19" s="82"/>
      <c r="B19" s="82"/>
      <c r="C19" s="36"/>
      <c r="D19" s="83"/>
      <c r="E19" s="78" t="s">
        <v>54</v>
      </c>
      <c r="F19" s="84"/>
      <c r="G19" s="80">
        <f t="shared" si="0"/>
        <v>0</v>
      </c>
      <c r="H19" s="81">
        <f t="shared" si="1"/>
        <v>0</v>
      </c>
      <c r="I19" s="81">
        <v>0.041666666666666664</v>
      </c>
      <c r="J19" s="85"/>
    </row>
    <row r="20" spans="1:10" ht="27" customHeight="1">
      <c r="A20" s="82"/>
      <c r="B20" s="82"/>
      <c r="C20" s="36"/>
      <c r="D20" s="83"/>
      <c r="E20" s="78" t="s">
        <v>54</v>
      </c>
      <c r="F20" s="84"/>
      <c r="G20" s="80">
        <f t="shared" si="0"/>
        <v>0</v>
      </c>
      <c r="H20" s="81">
        <f t="shared" si="1"/>
        <v>0</v>
      </c>
      <c r="I20" s="81">
        <v>0.041666666666666664</v>
      </c>
      <c r="J20" s="85"/>
    </row>
    <row r="21" spans="1:10" ht="27" customHeight="1">
      <c r="A21" s="82"/>
      <c r="B21" s="82"/>
      <c r="C21" s="36"/>
      <c r="D21" s="83"/>
      <c r="E21" s="78" t="s">
        <v>54</v>
      </c>
      <c r="F21" s="84"/>
      <c r="G21" s="80">
        <f t="shared" si="0"/>
        <v>0</v>
      </c>
      <c r="H21" s="81">
        <f t="shared" si="1"/>
        <v>0</v>
      </c>
      <c r="I21" s="81">
        <v>0.041666666666666664</v>
      </c>
      <c r="J21" s="85"/>
    </row>
    <row r="22" spans="1:10" ht="27" customHeight="1">
      <c r="A22" s="82"/>
      <c r="B22" s="82"/>
      <c r="C22" s="36"/>
      <c r="D22" s="83"/>
      <c r="E22" s="78" t="s">
        <v>54</v>
      </c>
      <c r="F22" s="84"/>
      <c r="G22" s="80">
        <f t="shared" si="0"/>
        <v>0</v>
      </c>
      <c r="H22" s="81">
        <f t="shared" si="1"/>
        <v>0</v>
      </c>
      <c r="I22" s="81">
        <v>0.041666666666666664</v>
      </c>
      <c r="J22" s="85"/>
    </row>
    <row r="23" spans="1:10" ht="27" customHeight="1">
      <c r="A23" s="82"/>
      <c r="B23" s="82"/>
      <c r="C23" s="36"/>
      <c r="D23" s="83"/>
      <c r="E23" s="78" t="s">
        <v>54</v>
      </c>
      <c r="F23" s="84"/>
      <c r="G23" s="80">
        <f t="shared" si="0"/>
        <v>0</v>
      </c>
      <c r="H23" s="81">
        <f t="shared" si="1"/>
        <v>0</v>
      </c>
      <c r="I23" s="81">
        <v>0.041666666666666664</v>
      </c>
      <c r="J23" s="85"/>
    </row>
    <row r="24" spans="1:10" ht="27" customHeight="1">
      <c r="A24" s="82"/>
      <c r="B24" s="82"/>
      <c r="C24" s="36"/>
      <c r="D24" s="83"/>
      <c r="E24" s="78" t="s">
        <v>54</v>
      </c>
      <c r="F24" s="84"/>
      <c r="G24" s="80">
        <f t="shared" si="0"/>
        <v>0</v>
      </c>
      <c r="H24" s="81">
        <f t="shared" si="1"/>
        <v>0</v>
      </c>
      <c r="I24" s="81">
        <v>0.041666666666666664</v>
      </c>
      <c r="J24" s="85"/>
    </row>
    <row r="25" spans="1:10" ht="27" customHeight="1">
      <c r="A25" s="82"/>
      <c r="B25" s="82"/>
      <c r="C25" s="36"/>
      <c r="D25" s="83"/>
      <c r="E25" s="78" t="s">
        <v>54</v>
      </c>
      <c r="F25" s="84"/>
      <c r="G25" s="80">
        <f t="shared" si="0"/>
        <v>0</v>
      </c>
      <c r="H25" s="81">
        <f t="shared" si="1"/>
        <v>0</v>
      </c>
      <c r="I25" s="81">
        <v>0.041666666666666664</v>
      </c>
      <c r="J25" s="85"/>
    </row>
    <row r="26" spans="1:10" ht="27" customHeight="1">
      <c r="A26" s="82"/>
      <c r="B26" s="82"/>
      <c r="C26" s="36"/>
      <c r="D26" s="83"/>
      <c r="E26" s="78" t="s">
        <v>54</v>
      </c>
      <c r="F26" s="84"/>
      <c r="G26" s="80">
        <f t="shared" si="0"/>
        <v>0</v>
      </c>
      <c r="H26" s="81">
        <f t="shared" si="1"/>
        <v>0</v>
      </c>
      <c r="I26" s="81">
        <v>0.041666666666666664</v>
      </c>
      <c r="J26" s="85"/>
    </row>
    <row r="27" spans="1:10" ht="27" customHeight="1">
      <c r="A27" s="82"/>
      <c r="B27" s="82"/>
      <c r="C27" s="36"/>
      <c r="D27" s="83"/>
      <c r="E27" s="78" t="s">
        <v>54</v>
      </c>
      <c r="F27" s="84"/>
      <c r="G27" s="80">
        <f t="shared" si="0"/>
        <v>0</v>
      </c>
      <c r="H27" s="81">
        <f t="shared" si="1"/>
        <v>0</v>
      </c>
      <c r="I27" s="81">
        <v>0.041666666666666664</v>
      </c>
      <c r="J27" s="85"/>
    </row>
    <row r="28" spans="1:10" ht="27" customHeight="1" thickBot="1">
      <c r="A28" s="86"/>
      <c r="B28" s="86"/>
      <c r="C28" s="55"/>
      <c r="D28" s="87"/>
      <c r="E28" s="88" t="s">
        <v>54</v>
      </c>
      <c r="F28" s="89"/>
      <c r="G28" s="80">
        <f t="shared" si="0"/>
        <v>0</v>
      </c>
      <c r="H28" s="90">
        <f t="shared" si="1"/>
        <v>0</v>
      </c>
      <c r="I28" s="91">
        <v>0.041666666666666664</v>
      </c>
      <c r="J28" s="86"/>
    </row>
    <row r="29" spans="1:10" ht="27" customHeight="1" thickTop="1">
      <c r="A29" s="92" t="s">
        <v>4</v>
      </c>
      <c r="B29" s="92"/>
      <c r="C29" s="93">
        <f>14-COUNTBLANK(C15:C28)</f>
        <v>1</v>
      </c>
      <c r="D29" s="94"/>
      <c r="E29" s="95"/>
      <c r="F29" s="95"/>
      <c r="G29" s="96">
        <f>SUM(G15:G28)</f>
        <v>0.1284722222222222</v>
      </c>
      <c r="H29" s="128">
        <f>CEILING(H30,1/24/60*30)</f>
        <v>0.14583333333333331</v>
      </c>
      <c r="I29" s="129"/>
      <c r="J29" s="97"/>
    </row>
    <row r="30" spans="1:10" ht="27" customHeight="1" hidden="1">
      <c r="A30" s="98"/>
      <c r="B30" s="98"/>
      <c r="C30" s="99"/>
      <c r="D30" s="100"/>
      <c r="E30" s="100"/>
      <c r="F30" s="100"/>
      <c r="G30" s="101"/>
      <c r="H30" s="102">
        <f>SUM(H15:H28)</f>
        <v>0.1284722222222222</v>
      </c>
      <c r="I30" s="103"/>
      <c r="J30" s="104"/>
    </row>
    <row r="31" ht="13.5"/>
    <row r="32" ht="13.5">
      <c r="A32" s="66" t="s">
        <v>22</v>
      </c>
    </row>
    <row r="33" spans="1:10" ht="22.5" customHeight="1">
      <c r="A33" s="131" t="s">
        <v>23</v>
      </c>
      <c r="B33" s="131"/>
      <c r="C33" s="131"/>
      <c r="D33" s="131" t="s">
        <v>24</v>
      </c>
      <c r="E33" s="131"/>
      <c r="F33" s="131"/>
      <c r="G33" s="132" t="s">
        <v>22</v>
      </c>
      <c r="H33" s="133"/>
      <c r="I33" s="105"/>
      <c r="J33" s="106" t="s">
        <v>44</v>
      </c>
    </row>
    <row r="34" spans="1:10" s="53" customFormat="1" ht="22.5" customHeight="1">
      <c r="A34" s="134">
        <v>3.5</v>
      </c>
      <c r="B34" s="134"/>
      <c r="C34" s="134"/>
      <c r="D34" s="135">
        <v>1880</v>
      </c>
      <c r="E34" s="135"/>
      <c r="F34" s="135"/>
      <c r="G34" s="135">
        <f>A34*D34</f>
        <v>6580</v>
      </c>
      <c r="H34" s="135"/>
      <c r="I34" s="135"/>
      <c r="J34" s="135"/>
    </row>
    <row r="35" ht="9.75" customHeight="1" thickBot="1"/>
    <row r="36" spans="1:10" ht="20.25" customHeight="1" thickBot="1">
      <c r="A36" s="131" t="s">
        <v>5</v>
      </c>
      <c r="B36" s="136"/>
      <c r="C36" s="107" t="s">
        <v>41</v>
      </c>
      <c r="D36" s="108"/>
      <c r="E36" s="109"/>
      <c r="F36" s="110" t="s">
        <v>8</v>
      </c>
      <c r="G36" s="43" t="s">
        <v>11</v>
      </c>
      <c r="H36" s="6"/>
      <c r="I36" s="111"/>
      <c r="J36" s="112" t="s">
        <v>13</v>
      </c>
    </row>
    <row r="37" spans="1:10" ht="20.25" customHeight="1">
      <c r="A37" s="131"/>
      <c r="B37" s="136"/>
      <c r="C37" s="113" t="s">
        <v>6</v>
      </c>
      <c r="D37" s="114" t="s">
        <v>49</v>
      </c>
      <c r="E37" s="115"/>
      <c r="F37" s="110" t="s">
        <v>9</v>
      </c>
      <c r="G37" s="123" t="s">
        <v>12</v>
      </c>
      <c r="H37" s="124"/>
      <c r="I37" s="116"/>
      <c r="J37" s="117">
        <v>1245790</v>
      </c>
    </row>
    <row r="38" spans="1:10" ht="20.25" customHeight="1">
      <c r="A38" s="131"/>
      <c r="B38" s="136"/>
      <c r="C38" s="118" t="s">
        <v>7</v>
      </c>
      <c r="D38" s="119"/>
      <c r="E38" s="120"/>
      <c r="F38" s="110" t="s">
        <v>10</v>
      </c>
      <c r="G38" s="125" t="s">
        <v>17</v>
      </c>
      <c r="H38" s="9"/>
      <c r="I38" s="121"/>
      <c r="J38" s="122"/>
    </row>
    <row r="39" spans="1:10" ht="20.25" customHeight="1">
      <c r="A39" s="131"/>
      <c r="B39" s="131"/>
      <c r="C39" s="137" t="s">
        <v>50</v>
      </c>
      <c r="D39" s="137"/>
      <c r="E39" s="137"/>
      <c r="F39" s="137"/>
      <c r="G39" s="137"/>
      <c r="H39" s="137"/>
      <c r="I39" s="137"/>
      <c r="J39" s="137"/>
    </row>
    <row r="41" ht="13.5">
      <c r="B41" s="66" t="s">
        <v>25</v>
      </c>
    </row>
  </sheetData>
  <sheetProtection formatCells="0"/>
  <mergeCells count="12">
    <mergeCell ref="A34:C34"/>
    <mergeCell ref="D34:F34"/>
    <mergeCell ref="G34:J34"/>
    <mergeCell ref="A36:B39"/>
    <mergeCell ref="C39:J39"/>
    <mergeCell ref="B3:J3"/>
    <mergeCell ref="H29:I29"/>
    <mergeCell ref="G4:J4"/>
    <mergeCell ref="A33:C33"/>
    <mergeCell ref="D33:F33"/>
    <mergeCell ref="G33:H33"/>
    <mergeCell ref="D14:F14"/>
  </mergeCells>
  <printOptions/>
  <pageMargins left="0.36" right="0.2" top="0.55" bottom="0.59" header="0.512" footer="0.512"/>
  <pageSetup cellComments="asDisplayed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J41"/>
  <sheetViews>
    <sheetView showZeros="0" tabSelected="1" view="pageBreakPreview" zoomScale="75" zoomScaleSheetLayoutView="75" zoomScalePageLayoutView="0" workbookViewId="0" topLeftCell="A1">
      <selection activeCell="C14" sqref="C14"/>
    </sheetView>
  </sheetViews>
  <sheetFormatPr defaultColWidth="9.00390625" defaultRowHeight="13.5"/>
  <cols>
    <col min="1" max="2" width="4.50390625" style="16" customWidth="1"/>
    <col min="3" max="3" width="21.00390625" style="16" customWidth="1"/>
    <col min="4" max="4" width="9.875" style="16" customWidth="1"/>
    <col min="5" max="5" width="3.125" style="16" customWidth="1"/>
    <col min="6" max="6" width="9.50390625" style="16" customWidth="1"/>
    <col min="7" max="7" width="13.875" style="16" customWidth="1"/>
    <col min="8" max="8" width="11.00390625" style="16" customWidth="1"/>
    <col min="9" max="9" width="11.00390625" style="16" hidden="1" customWidth="1"/>
    <col min="10" max="10" width="22.50390625" style="16" customWidth="1"/>
  </cols>
  <sheetData>
    <row r="1" ht="13.5">
      <c r="A1" s="16" t="s">
        <v>57</v>
      </c>
    </row>
    <row r="2" ht="13.5"/>
    <row r="3" spans="2:10" ht="18.75" customHeight="1">
      <c r="B3" s="127" t="s">
        <v>58</v>
      </c>
      <c r="C3" s="127"/>
      <c r="D3" s="127"/>
      <c r="E3" s="127"/>
      <c r="F3" s="127"/>
      <c r="G3" s="127"/>
      <c r="H3" s="127"/>
      <c r="I3" s="127"/>
      <c r="J3" s="127"/>
    </row>
    <row r="4" spans="7:10" ht="13.5">
      <c r="G4" s="145">
        <f ca="1">TODAY()</f>
        <v>41731</v>
      </c>
      <c r="H4" s="145"/>
      <c r="I4" s="145"/>
      <c r="J4" s="145"/>
    </row>
    <row r="5" ht="13.5"/>
    <row r="6" ht="13.5">
      <c r="B6" s="16" t="s">
        <v>40</v>
      </c>
    </row>
    <row r="7" spans="8:10" ht="13.5">
      <c r="H7" s="16" t="s">
        <v>14</v>
      </c>
      <c r="I7" s="17"/>
      <c r="J7" s="33"/>
    </row>
    <row r="8" spans="7:10" ht="13.5">
      <c r="G8" s="16" t="s">
        <v>20</v>
      </c>
      <c r="I8" s="17"/>
      <c r="J8" s="13"/>
    </row>
    <row r="9" spans="8:10" ht="13.5">
      <c r="H9" s="16" t="s">
        <v>15</v>
      </c>
      <c r="I9" s="17"/>
      <c r="J9" s="59"/>
    </row>
    <row r="10" ht="13.5">
      <c r="J10" s="4"/>
    </row>
    <row r="11" ht="13.5">
      <c r="B11" s="16" t="s">
        <v>56</v>
      </c>
    </row>
    <row r="12" ht="13.5">
      <c r="B12" s="16" t="s">
        <v>21</v>
      </c>
    </row>
    <row r="13" ht="13.5"/>
    <row r="14" spans="1:10" ht="45.75" customHeight="1">
      <c r="A14" s="18" t="s">
        <v>0</v>
      </c>
      <c r="B14" s="18" t="s">
        <v>1</v>
      </c>
      <c r="C14" s="19" t="s">
        <v>26</v>
      </c>
      <c r="D14" s="140" t="s">
        <v>2</v>
      </c>
      <c r="E14" s="140"/>
      <c r="F14" s="140"/>
      <c r="G14" s="19" t="s">
        <v>23</v>
      </c>
      <c r="H14" s="19" t="s">
        <v>18</v>
      </c>
      <c r="I14" s="19"/>
      <c r="J14" s="18" t="s">
        <v>3</v>
      </c>
    </row>
    <row r="15" spans="1:10" ht="27" customHeight="1">
      <c r="A15" s="34"/>
      <c r="B15" s="35"/>
      <c r="C15" s="60"/>
      <c r="D15" s="37"/>
      <c r="E15" s="10" t="s">
        <v>19</v>
      </c>
      <c r="F15" s="38"/>
      <c r="G15" s="2">
        <f>F15-D15</f>
        <v>0</v>
      </c>
      <c r="H15" s="3">
        <f>IF(G15=0,0,IF(G15&lt;I15,I15,G15))</f>
        <v>0</v>
      </c>
      <c r="I15" s="3">
        <v>0.041666666666666664</v>
      </c>
      <c r="J15" s="51"/>
    </row>
    <row r="16" spans="1:10" ht="27" customHeight="1">
      <c r="A16" s="35"/>
      <c r="B16" s="35"/>
      <c r="C16" s="36"/>
      <c r="D16" s="37"/>
      <c r="E16" s="10" t="s">
        <v>16</v>
      </c>
      <c r="F16" s="38"/>
      <c r="G16" s="2">
        <f>F16-D16</f>
        <v>0</v>
      </c>
      <c r="H16" s="3">
        <f aca="true" t="shared" si="0" ref="H16:H28">IF(G16=0,0,IF(G16&lt;I16,I16,G16))</f>
        <v>0</v>
      </c>
      <c r="I16" s="3">
        <v>0.041666666666666664</v>
      </c>
      <c r="J16" s="51"/>
    </row>
    <row r="17" spans="1:10" ht="27" customHeight="1">
      <c r="A17" s="35"/>
      <c r="B17" s="35"/>
      <c r="C17" s="36"/>
      <c r="D17" s="37"/>
      <c r="E17" s="10" t="s">
        <v>16</v>
      </c>
      <c r="F17" s="38"/>
      <c r="G17" s="2">
        <f>F17-D17</f>
        <v>0</v>
      </c>
      <c r="H17" s="3">
        <f t="shared" si="0"/>
        <v>0</v>
      </c>
      <c r="I17" s="3">
        <v>0.041666666666666664</v>
      </c>
      <c r="J17" s="51"/>
    </row>
    <row r="18" spans="1:10" ht="27" customHeight="1">
      <c r="A18" s="35"/>
      <c r="B18" s="35"/>
      <c r="C18" s="36"/>
      <c r="D18" s="37"/>
      <c r="E18" s="10" t="s">
        <v>16</v>
      </c>
      <c r="F18" s="38"/>
      <c r="G18" s="2">
        <f aca="true" t="shared" si="1" ref="G18:G28">F18-D18</f>
        <v>0</v>
      </c>
      <c r="H18" s="3">
        <f t="shared" si="0"/>
        <v>0</v>
      </c>
      <c r="I18" s="3">
        <v>0.041666666666666664</v>
      </c>
      <c r="J18" s="51"/>
    </row>
    <row r="19" spans="1:10" ht="27" customHeight="1">
      <c r="A19" s="35"/>
      <c r="B19" s="35"/>
      <c r="C19" s="36"/>
      <c r="D19" s="37"/>
      <c r="E19" s="10" t="s">
        <v>16</v>
      </c>
      <c r="F19" s="38"/>
      <c r="G19" s="2">
        <f t="shared" si="1"/>
        <v>0</v>
      </c>
      <c r="H19" s="3">
        <f t="shared" si="0"/>
        <v>0</v>
      </c>
      <c r="I19" s="3">
        <v>0.041666666666666664</v>
      </c>
      <c r="J19" s="51"/>
    </row>
    <row r="20" spans="1:10" ht="27" customHeight="1">
      <c r="A20" s="35"/>
      <c r="B20" s="35"/>
      <c r="C20" s="36"/>
      <c r="D20" s="37"/>
      <c r="E20" s="10" t="s">
        <v>16</v>
      </c>
      <c r="F20" s="38"/>
      <c r="G20" s="2">
        <f t="shared" si="1"/>
        <v>0</v>
      </c>
      <c r="H20" s="3">
        <f t="shared" si="0"/>
        <v>0</v>
      </c>
      <c r="I20" s="3">
        <v>0.041666666666666664</v>
      </c>
      <c r="J20" s="51"/>
    </row>
    <row r="21" spans="1:10" ht="27" customHeight="1">
      <c r="A21" s="35"/>
      <c r="B21" s="35"/>
      <c r="C21" s="36"/>
      <c r="D21" s="37"/>
      <c r="E21" s="10" t="s">
        <v>16</v>
      </c>
      <c r="F21" s="38"/>
      <c r="G21" s="2">
        <f t="shared" si="1"/>
        <v>0</v>
      </c>
      <c r="H21" s="3">
        <f t="shared" si="0"/>
        <v>0</v>
      </c>
      <c r="I21" s="3">
        <v>0.041666666666666664</v>
      </c>
      <c r="J21" s="51"/>
    </row>
    <row r="22" spans="1:10" ht="27" customHeight="1">
      <c r="A22" s="35"/>
      <c r="B22" s="35"/>
      <c r="C22" s="36"/>
      <c r="D22" s="37"/>
      <c r="E22" s="10" t="s">
        <v>16</v>
      </c>
      <c r="F22" s="38"/>
      <c r="G22" s="2">
        <f t="shared" si="1"/>
        <v>0</v>
      </c>
      <c r="H22" s="3">
        <f t="shared" si="0"/>
        <v>0</v>
      </c>
      <c r="I22" s="3">
        <v>0.041666666666666664</v>
      </c>
      <c r="J22" s="51"/>
    </row>
    <row r="23" spans="1:10" ht="27" customHeight="1">
      <c r="A23" s="35"/>
      <c r="B23" s="35"/>
      <c r="C23" s="36"/>
      <c r="D23" s="37"/>
      <c r="E23" s="10" t="s">
        <v>16</v>
      </c>
      <c r="F23" s="38"/>
      <c r="G23" s="2">
        <f t="shared" si="1"/>
        <v>0</v>
      </c>
      <c r="H23" s="3">
        <f t="shared" si="0"/>
        <v>0</v>
      </c>
      <c r="I23" s="3">
        <v>0.041666666666666664</v>
      </c>
      <c r="J23" s="51"/>
    </row>
    <row r="24" spans="1:10" ht="27" customHeight="1">
      <c r="A24" s="35"/>
      <c r="B24" s="35"/>
      <c r="C24" s="36"/>
      <c r="D24" s="37"/>
      <c r="E24" s="10" t="s">
        <v>16</v>
      </c>
      <c r="F24" s="38"/>
      <c r="G24" s="2">
        <f t="shared" si="1"/>
        <v>0</v>
      </c>
      <c r="H24" s="3">
        <f t="shared" si="0"/>
        <v>0</v>
      </c>
      <c r="I24" s="3">
        <v>0.041666666666666664</v>
      </c>
      <c r="J24" s="51"/>
    </row>
    <row r="25" spans="1:10" ht="27" customHeight="1">
      <c r="A25" s="35"/>
      <c r="B25" s="35"/>
      <c r="C25" s="36"/>
      <c r="D25" s="37"/>
      <c r="E25" s="10" t="s">
        <v>16</v>
      </c>
      <c r="F25" s="38"/>
      <c r="G25" s="2">
        <f t="shared" si="1"/>
        <v>0</v>
      </c>
      <c r="H25" s="3">
        <f t="shared" si="0"/>
        <v>0</v>
      </c>
      <c r="I25" s="3">
        <v>0.041666666666666664</v>
      </c>
      <c r="J25" s="51"/>
    </row>
    <row r="26" spans="1:10" ht="27" customHeight="1">
      <c r="A26" s="35"/>
      <c r="B26" s="35"/>
      <c r="C26" s="36"/>
      <c r="D26" s="37"/>
      <c r="E26" s="10" t="s">
        <v>16</v>
      </c>
      <c r="F26" s="38"/>
      <c r="G26" s="2">
        <f t="shared" si="1"/>
        <v>0</v>
      </c>
      <c r="H26" s="3">
        <f t="shared" si="0"/>
        <v>0</v>
      </c>
      <c r="I26" s="3">
        <v>0.041666666666666664</v>
      </c>
      <c r="J26" s="51"/>
    </row>
    <row r="27" spans="1:10" ht="27" customHeight="1">
      <c r="A27" s="35"/>
      <c r="B27" s="35"/>
      <c r="C27" s="36"/>
      <c r="D27" s="37"/>
      <c r="E27" s="10" t="s">
        <v>16</v>
      </c>
      <c r="F27" s="38"/>
      <c r="G27" s="2">
        <f t="shared" si="1"/>
        <v>0</v>
      </c>
      <c r="H27" s="3">
        <f t="shared" si="0"/>
        <v>0</v>
      </c>
      <c r="I27" s="3">
        <v>0.041666666666666664</v>
      </c>
      <c r="J27" s="51"/>
    </row>
    <row r="28" spans="1:10" ht="27" customHeight="1" thickBot="1">
      <c r="A28" s="54"/>
      <c r="B28" s="54"/>
      <c r="C28" s="55"/>
      <c r="D28" s="58"/>
      <c r="E28" s="11" t="s">
        <v>16</v>
      </c>
      <c r="F28" s="56"/>
      <c r="G28" s="2">
        <f t="shared" si="1"/>
        <v>0</v>
      </c>
      <c r="H28" s="31">
        <f t="shared" si="0"/>
        <v>0</v>
      </c>
      <c r="I28" s="15">
        <v>0.041666666666666664</v>
      </c>
      <c r="J28" s="54"/>
    </row>
    <row r="29" spans="1:10" ht="27" customHeight="1" thickTop="1">
      <c r="A29" s="20" t="s">
        <v>4</v>
      </c>
      <c r="B29" s="20"/>
      <c r="C29" s="21">
        <f>14-COUNTBLANK(C15:C28)</f>
        <v>0</v>
      </c>
      <c r="D29" s="22"/>
      <c r="E29" s="12"/>
      <c r="F29" s="12"/>
      <c r="G29" s="14">
        <f>SUM(G15:G28)</f>
        <v>0</v>
      </c>
      <c r="H29" s="143">
        <f>CEILING(H30,1/24/60*30)</f>
        <v>0</v>
      </c>
      <c r="I29" s="144"/>
      <c r="J29" s="57"/>
    </row>
    <row r="30" spans="1:10" ht="27" customHeight="1" hidden="1">
      <c r="A30" s="24"/>
      <c r="B30" s="24"/>
      <c r="C30" s="25"/>
      <c r="D30" s="26"/>
      <c r="E30" s="26"/>
      <c r="F30" s="26"/>
      <c r="G30" s="27"/>
      <c r="H30" s="30">
        <f>SUM(H15:H28)</f>
        <v>0</v>
      </c>
      <c r="I30" s="28"/>
      <c r="J30" s="29"/>
    </row>
    <row r="31" ht="13.5"/>
    <row r="32" ht="13.5">
      <c r="A32" s="16" t="s">
        <v>22</v>
      </c>
    </row>
    <row r="33" spans="1:10" ht="22.5" customHeight="1">
      <c r="A33" s="140" t="s">
        <v>23</v>
      </c>
      <c r="B33" s="140"/>
      <c r="C33" s="140"/>
      <c r="D33" s="140" t="s">
        <v>24</v>
      </c>
      <c r="E33" s="140"/>
      <c r="F33" s="140"/>
      <c r="G33" s="138" t="s">
        <v>22</v>
      </c>
      <c r="H33" s="139"/>
      <c r="I33" s="23"/>
      <c r="J33" s="52" t="s">
        <v>44</v>
      </c>
    </row>
    <row r="34" spans="1:10" s="53" customFormat="1" ht="22.5" customHeight="1">
      <c r="A34" s="134"/>
      <c r="B34" s="134"/>
      <c r="C34" s="134"/>
      <c r="D34" s="135">
        <v>1880</v>
      </c>
      <c r="E34" s="135"/>
      <c r="F34" s="135"/>
      <c r="G34" s="135">
        <f>A34*D34</f>
        <v>0</v>
      </c>
      <c r="H34" s="135"/>
      <c r="I34" s="135"/>
      <c r="J34" s="135"/>
    </row>
    <row r="35" ht="9.75" customHeight="1" thickBot="1"/>
    <row r="36" spans="1:10" ht="20.25" customHeight="1" thickBot="1">
      <c r="A36" s="140" t="s">
        <v>5</v>
      </c>
      <c r="B36" s="141"/>
      <c r="C36" s="44" t="s">
        <v>43</v>
      </c>
      <c r="D36" s="45"/>
      <c r="E36" s="40"/>
      <c r="F36" s="42" t="s">
        <v>8</v>
      </c>
      <c r="G36" s="43" t="s">
        <v>11</v>
      </c>
      <c r="H36" s="6"/>
      <c r="I36" s="5"/>
      <c r="J36" s="6" t="s">
        <v>13</v>
      </c>
    </row>
    <row r="37" spans="1:10" ht="20.25" customHeight="1">
      <c r="A37" s="140"/>
      <c r="B37" s="141"/>
      <c r="C37" s="46" t="s">
        <v>6</v>
      </c>
      <c r="D37" s="47"/>
      <c r="E37" s="41"/>
      <c r="F37" s="42" t="s">
        <v>9</v>
      </c>
      <c r="G37" s="123" t="s">
        <v>12</v>
      </c>
      <c r="H37" s="124"/>
      <c r="I37" s="7"/>
      <c r="J37" s="50"/>
    </row>
    <row r="38" spans="1:10" ht="20.25" customHeight="1">
      <c r="A38" s="140"/>
      <c r="B38" s="141"/>
      <c r="C38" s="48" t="s">
        <v>7</v>
      </c>
      <c r="D38" s="49"/>
      <c r="E38" s="39"/>
      <c r="F38" s="42" t="s">
        <v>10</v>
      </c>
      <c r="G38" s="125" t="s">
        <v>17</v>
      </c>
      <c r="H38" s="9"/>
      <c r="I38" s="8"/>
      <c r="J38" s="9"/>
    </row>
    <row r="39" spans="1:10" ht="20.25" customHeight="1">
      <c r="A39" s="140"/>
      <c r="B39" s="140"/>
      <c r="C39" s="142" t="s">
        <v>42</v>
      </c>
      <c r="D39" s="142"/>
      <c r="E39" s="142"/>
      <c r="F39" s="142"/>
      <c r="G39" s="142"/>
      <c r="H39" s="142"/>
      <c r="I39" s="142"/>
      <c r="J39" s="142"/>
    </row>
    <row r="41" ht="13.5">
      <c r="B41" s="16" t="s">
        <v>25</v>
      </c>
    </row>
  </sheetData>
  <sheetProtection formatCells="0"/>
  <mergeCells count="12">
    <mergeCell ref="B3:J3"/>
    <mergeCell ref="H29:I29"/>
    <mergeCell ref="G4:J4"/>
    <mergeCell ref="A33:C33"/>
    <mergeCell ref="D33:F33"/>
    <mergeCell ref="G33:H33"/>
    <mergeCell ref="D14:F14"/>
    <mergeCell ref="A34:C34"/>
    <mergeCell ref="D34:F34"/>
    <mergeCell ref="G34:J34"/>
    <mergeCell ref="A36:B39"/>
    <mergeCell ref="C39:J39"/>
  </mergeCells>
  <printOptions/>
  <pageMargins left="0.36" right="0.2" top="0.55" bottom="0.59" header="0.512" footer="0.51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H14"/>
  <sheetViews>
    <sheetView view="pageBreakPreview" zoomScale="75" zoomScaleSheetLayoutView="75" zoomScalePageLayoutView="0" workbookViewId="0" topLeftCell="A1">
      <selection activeCell="C14" sqref="C14:H14"/>
    </sheetView>
  </sheetViews>
  <sheetFormatPr defaultColWidth="9.00390625" defaultRowHeight="13.5"/>
  <cols>
    <col min="1" max="1" width="2.75390625" style="0" customWidth="1"/>
    <col min="2" max="2" width="18.875" style="0" customWidth="1"/>
    <col min="3" max="3" width="11.625" style="0" customWidth="1"/>
    <col min="4" max="4" width="11.00390625" style="0" customWidth="1"/>
    <col min="5" max="5" width="11.625" style="0" customWidth="1"/>
    <col min="6" max="6" width="11.00390625" style="0" customWidth="1"/>
    <col min="7" max="7" width="13.125" style="0" customWidth="1"/>
    <col min="8" max="8" width="13.375" style="0" customWidth="1"/>
  </cols>
  <sheetData>
    <row r="1" ht="13.5">
      <c r="A1" t="s">
        <v>39</v>
      </c>
    </row>
    <row r="3" spans="2:8" ht="24" customHeight="1">
      <c r="B3" s="154" t="s">
        <v>59</v>
      </c>
      <c r="C3" s="156"/>
      <c r="D3" s="157"/>
      <c r="E3" s="158"/>
      <c r="F3" s="154" t="s">
        <v>60</v>
      </c>
      <c r="G3" s="162"/>
      <c r="H3" s="163"/>
    </row>
    <row r="4" spans="2:8" ht="23.25" customHeight="1">
      <c r="B4" s="155"/>
      <c r="C4" s="159"/>
      <c r="D4" s="160"/>
      <c r="E4" s="161"/>
      <c r="F4" s="155"/>
      <c r="G4" s="164"/>
      <c r="H4" s="165"/>
    </row>
    <row r="5" spans="2:8" ht="46.5" customHeight="1">
      <c r="B5" s="150" t="s">
        <v>26</v>
      </c>
      <c r="C5" s="1" t="s">
        <v>36</v>
      </c>
      <c r="D5" s="146"/>
      <c r="E5" s="146"/>
      <c r="F5" s="146"/>
      <c r="G5" s="146"/>
      <c r="H5" s="146"/>
    </row>
    <row r="6" spans="2:8" ht="46.5" customHeight="1">
      <c r="B6" s="150"/>
      <c r="C6" s="1" t="s">
        <v>37</v>
      </c>
      <c r="D6" s="151"/>
      <c r="E6" s="152"/>
      <c r="F6" s="152"/>
      <c r="G6" s="152"/>
      <c r="H6" s="153"/>
    </row>
    <row r="7" spans="2:8" ht="46.5" customHeight="1">
      <c r="B7" s="32" t="s">
        <v>61</v>
      </c>
      <c r="C7" s="146" t="s">
        <v>51</v>
      </c>
      <c r="D7" s="146"/>
      <c r="E7" s="146"/>
      <c r="F7" s="146"/>
      <c r="G7" s="146"/>
      <c r="H7" s="146"/>
    </row>
    <row r="8" spans="2:8" ht="46.5" customHeight="1">
      <c r="B8" s="32" t="s">
        <v>2</v>
      </c>
      <c r="C8" s="146" t="s">
        <v>34</v>
      </c>
      <c r="D8" s="146"/>
      <c r="E8" s="146"/>
      <c r="F8" s="146"/>
      <c r="G8" s="146"/>
      <c r="H8" s="146"/>
    </row>
    <row r="9" spans="2:8" ht="46.5" customHeight="1">
      <c r="B9" s="32" t="s">
        <v>27</v>
      </c>
      <c r="C9" s="146" t="s">
        <v>35</v>
      </c>
      <c r="D9" s="146"/>
      <c r="E9" s="146"/>
      <c r="F9" s="146"/>
      <c r="G9" s="146"/>
      <c r="H9" s="146"/>
    </row>
    <row r="10" spans="2:8" ht="46.5" customHeight="1">
      <c r="B10" s="32" t="s">
        <v>28</v>
      </c>
      <c r="C10" s="146"/>
      <c r="D10" s="146"/>
      <c r="E10" s="146"/>
      <c r="F10" s="146"/>
      <c r="G10" s="146"/>
      <c r="H10" s="146"/>
    </row>
    <row r="11" spans="2:8" ht="46.5" customHeight="1">
      <c r="B11" s="32" t="s">
        <v>29</v>
      </c>
      <c r="C11" s="146"/>
      <c r="D11" s="146"/>
      <c r="E11" s="146"/>
      <c r="F11" s="146"/>
      <c r="G11" s="146"/>
      <c r="H11" s="146"/>
    </row>
    <row r="12" spans="2:8" ht="46.5" customHeight="1">
      <c r="B12" s="32" t="s">
        <v>30</v>
      </c>
      <c r="C12" s="146"/>
      <c r="D12" s="146"/>
      <c r="E12" s="146"/>
      <c r="F12" s="146"/>
      <c r="G12" s="146"/>
      <c r="H12" s="146"/>
    </row>
    <row r="13" spans="2:8" ht="46.5" customHeight="1">
      <c r="B13" s="32" t="s">
        <v>31</v>
      </c>
      <c r="C13" s="167" t="s">
        <v>62</v>
      </c>
      <c r="D13" s="62" t="s">
        <v>55</v>
      </c>
      <c r="E13" s="1" t="s">
        <v>33</v>
      </c>
      <c r="F13" s="62" t="s">
        <v>55</v>
      </c>
      <c r="G13" s="1" t="s">
        <v>38</v>
      </c>
      <c r="H13" s="61" t="s">
        <v>55</v>
      </c>
    </row>
    <row r="14" spans="2:8" ht="246.75" customHeight="1">
      <c r="B14" s="32" t="s">
        <v>32</v>
      </c>
      <c r="C14" s="147"/>
      <c r="D14" s="148"/>
      <c r="E14" s="148"/>
      <c r="F14" s="148"/>
      <c r="G14" s="148"/>
      <c r="H14" s="149"/>
    </row>
  </sheetData>
  <sheetProtection formatCells="0"/>
  <mergeCells count="14">
    <mergeCell ref="B5:B6"/>
    <mergeCell ref="D5:H5"/>
    <mergeCell ref="D6:H6"/>
    <mergeCell ref="B3:B4"/>
    <mergeCell ref="C3:E4"/>
    <mergeCell ref="F3:F4"/>
    <mergeCell ref="G3:H4"/>
    <mergeCell ref="C12:H12"/>
    <mergeCell ref="C14:H14"/>
    <mergeCell ref="C7:H7"/>
    <mergeCell ref="C8:H8"/>
    <mergeCell ref="C9:H9"/>
    <mergeCell ref="C10:H10"/>
    <mergeCell ref="C11:H11"/>
  </mergeCells>
  <printOptions/>
  <pageMargins left="0.61" right="0.26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福祉課</cp:lastModifiedBy>
  <cp:lastPrinted>2012-11-08T06:02:19Z</cp:lastPrinted>
  <dcterms:created xsi:type="dcterms:W3CDTF">2004-05-26T07:14:24Z</dcterms:created>
  <dcterms:modified xsi:type="dcterms:W3CDTF">2014-04-02T08:00:45Z</dcterms:modified>
  <cp:category/>
  <cp:version/>
  <cp:contentType/>
  <cp:contentStatus/>
</cp:coreProperties>
</file>