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F1" sheetId="1" r:id="rId1"/>
    <sheet name="F2" sheetId="2" r:id="rId2"/>
    <sheet name="F3.4" sheetId="3" r:id="rId3"/>
    <sheet name="F5" sheetId="4" r:id="rId4"/>
    <sheet name="F7" sheetId="5" r:id="rId5"/>
    <sheet name="F6" sheetId="6" r:id="rId6"/>
  </sheets>
  <definedNames>
    <definedName name="_xlnm.Print_Area" localSheetId="3">'F5'!$A$1:$I$91</definedName>
    <definedName name="_xlnm.Print_Area" localSheetId="4">'F7'!$A$1:$L$38</definedName>
  </definedNames>
  <calcPr fullCalcOnLoad="1"/>
</workbook>
</file>

<file path=xl/sharedStrings.xml><?xml version="1.0" encoding="utf-8"?>
<sst xmlns="http://schemas.openxmlformats.org/spreadsheetml/2006/main" count="332" uniqueCount="208">
  <si>
    <t>　　年</t>
  </si>
  <si>
    <t>（人）</t>
  </si>
  <si>
    <t>商　 　店 　　数</t>
  </si>
  <si>
    <t>従　　業　　者　　数</t>
  </si>
  <si>
    <t>年 間 商 品 販 売 額</t>
  </si>
  <si>
    <t>対前回増加率(％)</t>
  </si>
  <si>
    <t>－</t>
  </si>
  <si>
    <t>１　商店数・従業者数・年間商品販売額の推移</t>
  </si>
  <si>
    <t>△11.4</t>
  </si>
  <si>
    <t>△10.2</t>
  </si>
  <si>
    <t>　　注：卸・小売業の集計結果であり、飲食店は除く</t>
  </si>
  <si>
    <t>　資料：商業統計調査、平成23年は経済センサス-活動調査</t>
  </si>
  <si>
    <t>（百万円）</t>
  </si>
  <si>
    <t>昭和60
(1985)</t>
  </si>
  <si>
    <t>63
(1988)</t>
  </si>
  <si>
    <t>平成3
(1991)</t>
  </si>
  <si>
    <t>6
(1994)</t>
  </si>
  <si>
    <t>9
(1997)</t>
  </si>
  <si>
    <t>11
(1999)</t>
  </si>
  <si>
    <t>14
(2002)</t>
  </si>
  <si>
    <t>16
(2004)</t>
  </si>
  <si>
    <t>19
(2007)</t>
  </si>
  <si>
    <t>23
(2011)</t>
  </si>
  <si>
    <t>26
(2014)</t>
  </si>
  <si>
    <t>５　産業小分類別商店数・従業者数等</t>
  </si>
  <si>
    <t>(平成26年)(2014年)</t>
  </si>
  <si>
    <t>商店数</t>
  </si>
  <si>
    <t>従業者数</t>
  </si>
  <si>
    <t>年間商品販売額</t>
  </si>
  <si>
    <t>売場面積</t>
  </si>
  <si>
    <t>産　業　小　分　類</t>
  </si>
  <si>
    <t>（百万円）</t>
  </si>
  <si>
    <t>（㎡）</t>
  </si>
  <si>
    <t>総　数（ 卸売業・小売業計 ）</t>
  </si>
  <si>
    <t>　卸　　売　　業　　計</t>
  </si>
  <si>
    <t>-</t>
  </si>
  <si>
    <t>各種商品卸売業</t>
  </si>
  <si>
    <t>×</t>
  </si>
  <si>
    <t>繊維・衣服等卸売業</t>
  </si>
  <si>
    <t>繊維品卸売業(衣服、身の回り品を除く）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</si>
  <si>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</si>
  <si>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</si>
  <si>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</si>
  <si>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</si>
  <si>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</si>
  <si>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</si>
  <si>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</si>
  <si>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</si>
  <si>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</si>
  <si>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</si>
  <si>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</si>
  <si>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</si>
  <si>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</si>
  <si>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</si>
  <si>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</si>
  <si>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</si>
  <si>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</si>
  <si>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</si>
  <si>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</si>
  <si>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</si>
  <si>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</si>
  <si>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</si>
  <si>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　資料：商業統計調査</t>
  </si>
  <si>
    <t>注：飲食店は除く</t>
  </si>
  <si>
    <t>小　　　売　　　業　　　計</t>
  </si>
  <si>
    <t>各種商品小売業</t>
  </si>
  <si>
    <t>百貨店、総合スーパー</t>
  </si>
  <si>
    <t>その他の各種商品小売業(従業者が常時50人未満のもの）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</si>
  <si>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</si>
  <si>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</si>
  <si>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</si>
  <si>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</si>
  <si>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</si>
  <si>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その他の織物･衣服･身の回り品小売業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</si>
  <si>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</si>
  <si>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</si>
  <si>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</si>
  <si>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</si>
  <si>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</si>
  <si>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</si>
  <si>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</si>
  <si>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</si>
  <si>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</si>
  <si>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</si>
  <si>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</si>
  <si>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機械器具小売業（自動車、自転車を除く）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</si>
  <si>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</si>
  <si>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</si>
  <si>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</si>
  <si>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</si>
  <si>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</si>
  <si>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</si>
  <si>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</si>
  <si>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</si>
  <si>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</si>
  <si>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</si>
  <si>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</si>
  <si>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</si>
  <si>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</si>
  <si>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</si>
  <si>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２　産業中分類別商店数の推移</t>
  </si>
  <si>
    <t>（単位：店舗、％）</t>
  </si>
  <si>
    <t>産　業　中　分　類　＼　年</t>
  </si>
  <si>
    <t>商　店　数</t>
  </si>
  <si>
    <t>構成比</t>
  </si>
  <si>
    <t>平成23
(2011)</t>
  </si>
  <si>
    <t>26
(2014)</t>
  </si>
  <si>
    <t>総　　　　　　　数</t>
  </si>
  <si>
    <t>その他の小売業</t>
  </si>
  <si>
    <t>　資料：商業統計調査、平成23年は経済センサス-活動調査</t>
  </si>
  <si>
    <t>７　観光交流客の推移</t>
  </si>
  <si>
    <t>　（単位：人）</t>
  </si>
  <si>
    <t>年　度</t>
  </si>
  <si>
    <t>観光交流客数</t>
  </si>
  <si>
    <t>宿　泊　客　数</t>
  </si>
  <si>
    <t>観　光　施　設</t>
  </si>
  <si>
    <t>季節行楽・行事</t>
  </si>
  <si>
    <t>昭和61(1986)</t>
  </si>
  <si>
    <t>平成元(1989)</t>
  </si>
  <si>
    <t xml:space="preserve">   ５(1993)</t>
  </si>
  <si>
    <t xml:space="preserve">   10(1998)</t>
  </si>
  <si>
    <t>観光レクリエーション客数</t>
  </si>
  <si>
    <t xml:space="preserve">   15(2003)</t>
  </si>
  <si>
    <t xml:space="preserve">   16(2004)</t>
  </si>
  <si>
    <t xml:space="preserve">   17(2005)</t>
  </si>
  <si>
    <t xml:space="preserve">   18(2006)</t>
  </si>
  <si>
    <t xml:space="preserve">   19(2007)</t>
  </si>
  <si>
    <t xml:space="preserve">   20(2008)</t>
  </si>
  <si>
    <t xml:space="preserve">   21(2009)</t>
  </si>
  <si>
    <t xml:space="preserve">   22(2010)</t>
  </si>
  <si>
    <t xml:space="preserve">   23(2011)</t>
  </si>
  <si>
    <t xml:space="preserve">   24(2012)</t>
  </si>
  <si>
    <t xml:space="preserve">   25(2013)</t>
  </si>
  <si>
    <t xml:space="preserve">   26(2014)</t>
  </si>
  <si>
    <t xml:space="preserve">   27(2015)</t>
  </si>
  <si>
    <t xml:space="preserve">   28(2016)</t>
  </si>
  <si>
    <t>《 平成28年度・月別 》</t>
  </si>
  <si>
    <t>４　月</t>
  </si>
  <si>
    <t>５　月</t>
  </si>
  <si>
    <t>６　月</t>
  </si>
  <si>
    <t>７　月</t>
  </si>
  <si>
    <t>８　月</t>
  </si>
  <si>
    <t>９　月</t>
  </si>
  <si>
    <t>宿泊客数</t>
  </si>
  <si>
    <t>観光ﾚｸﾘｴｰｼｮﾝ客数</t>
  </si>
  <si>
    <t>合　　計</t>
  </si>
  <si>
    <t>10　月</t>
  </si>
  <si>
    <t>11　月</t>
  </si>
  <si>
    <t>12　月</t>
  </si>
  <si>
    <t>１　月</t>
  </si>
  <si>
    <t>２　月</t>
  </si>
  <si>
    <t>３　月</t>
  </si>
  <si>
    <t>計</t>
  </si>
  <si>
    <t>観光ﾚｸﾘｴｰｼｮﾝ客数</t>
  </si>
  <si>
    <t>　資料：観光交流課</t>
  </si>
  <si>
    <t>　　注：平成11年度より「観光施設」と「季節行楽・行事」の計で「観光レクリエーション客数」</t>
  </si>
  <si>
    <t>　　　　平成12年度より特別消費税廃止に伴い「日帰り（休憩）客数」は含まない</t>
  </si>
  <si>
    <t>６　市町別商店数・従業者数等</t>
  </si>
  <si>
    <t>商　　　　店　　　　数</t>
  </si>
  <si>
    <t>　従　　業　　者　　数　（人）</t>
  </si>
  <si>
    <t>　年　間　商　品　販　売　額　（百万円）</t>
  </si>
  <si>
    <t>　売　　場　　面　　積　　（㎡）</t>
  </si>
  <si>
    <t>市　町　名</t>
  </si>
  <si>
    <t>平成23年
(2011年)</t>
  </si>
  <si>
    <t>26
(2014)</t>
  </si>
  <si>
    <t>増加率(％)</t>
  </si>
  <si>
    <t>26
(2014)</t>
  </si>
  <si>
    <t>県　　計</t>
  </si>
  <si>
    <t>静岡市</t>
  </si>
  <si>
    <t>浜松市</t>
  </si>
  <si>
    <t>島田市</t>
  </si>
  <si>
    <t>焼津市</t>
  </si>
  <si>
    <t>藤枝市</t>
  </si>
  <si>
    <t>牧之原市</t>
  </si>
  <si>
    <t>磐田市</t>
  </si>
  <si>
    <t>掛川市</t>
  </si>
  <si>
    <t>袋井市</t>
  </si>
  <si>
    <t>御前崎市</t>
  </si>
  <si>
    <t>菊川市</t>
  </si>
  <si>
    <t>湖西市</t>
  </si>
  <si>
    <t>沼津市</t>
  </si>
  <si>
    <t>三島市</t>
  </si>
  <si>
    <t>富士宮市</t>
  </si>
  <si>
    <t>富士市</t>
  </si>
  <si>
    <t>御殿場市</t>
  </si>
  <si>
    <t>裾野市</t>
  </si>
  <si>
    <t>熱海市</t>
  </si>
  <si>
    <t>伊東市</t>
  </si>
  <si>
    <t>下田市</t>
  </si>
  <si>
    <t>伊豆市</t>
  </si>
  <si>
    <t>伊豆の国市</t>
  </si>
  <si>
    <t>森町</t>
  </si>
  <si>
    <t>吉田町</t>
  </si>
  <si>
    <t>川根本町</t>
  </si>
  <si>
    <t>　資料：平成23年は経済センサス-活動調査、平成26年は商業統計調査</t>
  </si>
  <si>
    <t xml:space="preserve">  ※当表には結果を掲出していない町があるため、県計と内訳は一致しない。</t>
  </si>
  <si>
    <t>３　産業中分類別従業者数の推移</t>
  </si>
  <si>
    <t>（単位：人、％）</t>
  </si>
  <si>
    <t>従業者数</t>
  </si>
  <si>
    <t>構成比</t>
  </si>
  <si>
    <t>総　　　　　　　数</t>
  </si>
  <si>
    <t>資料：商業統計調査、平成23年は経済センサス-活動調査</t>
  </si>
  <si>
    <t>４　産業中分類別年間商品販売額の推移</t>
  </si>
  <si>
    <t>年間商品販売額（百万円）</t>
  </si>
  <si>
    <t>構成比（％）</t>
  </si>
  <si>
    <t>産　業　中　分　類　＼　年</t>
  </si>
  <si>
    <t>×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</si>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</sst>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[Black]&quot;△&quot;0.0"/>
    <numFmt numFmtId="179" formatCode="0.0"/>
    <numFmt numFmtId="180" formatCode="0.0_);[Red]\(0.0\)"/>
    <numFmt numFmtId="181" formatCode="0;&quot;△ &quot;0"/>
    <numFmt numFmtId="182" formatCode="0.0_ "/>
    <numFmt numFmtId="183" formatCode="#,##0_ "/>
    <numFmt numFmtId="184" formatCode="#,##0.0_ "/>
    <numFmt numFmtId="185" formatCode="0.0;&quot;△ &quot;0.0"/>
    <numFmt numFmtId="186" formatCode="#,##0.0"/>
  </numFmts>
  <fonts count="55">
    <font>
      <sz val="10.45"/>
      <color indexed="8"/>
      <name val="ＭＳ 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7.9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ゴシック"/>
      <family val="3"/>
    </font>
    <font>
      <sz val="10.95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.45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4"/>
      <name val="ＭＳ ゴシック"/>
      <family val="3"/>
    </font>
    <font>
      <sz val="10.4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78" fontId="0" fillId="0" borderId="0" xfId="0" applyNumberFormat="1" applyFill="1" applyAlignment="1">
      <alignment horizontal="right"/>
    </xf>
    <xf numFmtId="185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0" fillId="0" borderId="13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 horizontal="right"/>
    </xf>
    <xf numFmtId="185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0" fillId="0" borderId="16" xfId="0" applyBorder="1" applyAlignment="1">
      <alignment vertical="center"/>
    </xf>
    <xf numFmtId="178" fontId="3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5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38" fontId="0" fillId="0" borderId="0" xfId="49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38" fontId="0" fillId="0" borderId="11" xfId="49" applyFont="1" applyFill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distributed"/>
    </xf>
    <xf numFmtId="38" fontId="0" fillId="0" borderId="31" xfId="49" applyFont="1" applyBorder="1" applyAlignment="1">
      <alignment/>
    </xf>
    <xf numFmtId="38" fontId="0" fillId="0" borderId="30" xfId="49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3" fontId="0" fillId="0" borderId="34" xfId="0" applyNumberFormat="1" applyFill="1" applyBorder="1" applyAlignment="1">
      <alignment horizontal="right"/>
    </xf>
    <xf numFmtId="186" fontId="0" fillId="0" borderId="35" xfId="0" applyNumberFormat="1" applyFill="1" applyBorder="1" applyAlignment="1">
      <alignment horizontal="right"/>
    </xf>
    <xf numFmtId="186" fontId="0" fillId="0" borderId="24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0" fontId="4" fillId="0" borderId="36" xfId="0" applyFont="1" applyBorder="1" applyAlignment="1">
      <alignment/>
    </xf>
    <xf numFmtId="3" fontId="0" fillId="0" borderId="37" xfId="0" applyNumberFormat="1" applyFill="1" applyBorder="1" applyAlignment="1">
      <alignment horizontal="right"/>
    </xf>
    <xf numFmtId="186" fontId="0" fillId="0" borderId="38" xfId="0" applyNumberFormat="1" applyFill="1" applyBorder="1" applyAlignment="1">
      <alignment horizontal="right"/>
    </xf>
    <xf numFmtId="0" fontId="4" fillId="0" borderId="37" xfId="0" applyFont="1" applyBorder="1" applyAlignment="1">
      <alignment/>
    </xf>
    <xf numFmtId="3" fontId="0" fillId="0" borderId="37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30" xfId="0" applyBorder="1" applyAlignment="1">
      <alignment horizontal="center"/>
    </xf>
    <xf numFmtId="0" fontId="4" fillId="0" borderId="39" xfId="0" applyFont="1" applyBorder="1" applyAlignment="1">
      <alignment/>
    </xf>
    <xf numFmtId="3" fontId="0" fillId="0" borderId="39" xfId="0" applyNumberFormat="1" applyFill="1" applyBorder="1" applyAlignment="1">
      <alignment/>
    </xf>
    <xf numFmtId="186" fontId="0" fillId="0" borderId="40" xfId="0" applyNumberFormat="1" applyFill="1" applyBorder="1" applyAlignment="1">
      <alignment horizontal="right"/>
    </xf>
    <xf numFmtId="186" fontId="0" fillId="0" borderId="30" xfId="0" applyNumberForma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47" xfId="0" applyNumberFormat="1" applyFont="1" applyFill="1" applyBorder="1" applyAlignment="1">
      <alignment horizontal="right" vertical="center"/>
    </xf>
    <xf numFmtId="3" fontId="12" fillId="0" borderId="48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3" fontId="12" fillId="0" borderId="54" xfId="0" applyNumberFormat="1" applyFont="1" applyFill="1" applyBorder="1" applyAlignment="1">
      <alignment horizontal="right" vertical="center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178" fontId="0" fillId="0" borderId="59" xfId="0" applyNumberFormat="1" applyFill="1" applyBorder="1" applyAlignment="1">
      <alignment horizontal="center"/>
    </xf>
    <xf numFmtId="178" fontId="0" fillId="0" borderId="60" xfId="0" applyNumberFormat="1" applyFill="1" applyBorder="1" applyAlignment="1">
      <alignment horizontal="center"/>
    </xf>
    <xf numFmtId="178" fontId="0" fillId="0" borderId="22" xfId="0" applyNumberForma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3" fontId="0" fillId="0" borderId="63" xfId="0" applyNumberFormat="1" applyFill="1" applyBorder="1" applyAlignment="1">
      <alignment/>
    </xf>
    <xf numFmtId="178" fontId="0" fillId="0" borderId="63" xfId="0" applyNumberFormat="1" applyFill="1" applyBorder="1" applyAlignment="1">
      <alignment/>
    </xf>
    <xf numFmtId="0" fontId="0" fillId="0" borderId="37" xfId="0" applyFill="1" applyBorder="1" applyAlignment="1">
      <alignment horizontal="distributed"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37" xfId="0" applyFont="1" applyFill="1" applyBorder="1" applyAlignment="1">
      <alignment horizontal="distributed"/>
    </xf>
    <xf numFmtId="3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62" xfId="0" applyBorder="1" applyAlignment="1">
      <alignment horizontal="distributed"/>
    </xf>
    <xf numFmtId="0" fontId="0" fillId="0" borderId="63" xfId="0" applyFill="1" applyBorder="1" applyAlignment="1">
      <alignment/>
    </xf>
    <xf numFmtId="0" fontId="0" fillId="0" borderId="37" xfId="0" applyBorder="1" applyAlignment="1">
      <alignment horizontal="distributed"/>
    </xf>
    <xf numFmtId="0" fontId="0" fillId="0" borderId="37" xfId="0" applyFont="1" applyBorder="1" applyAlignment="1">
      <alignment horizontal="distributed"/>
    </xf>
    <xf numFmtId="3" fontId="0" fillId="0" borderId="6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65" xfId="0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3" fontId="0" fillId="0" borderId="24" xfId="0" applyNumberFormat="1" applyFill="1" applyBorder="1" applyAlignment="1">
      <alignment horizontal="right"/>
    </xf>
    <xf numFmtId="186" fontId="0" fillId="0" borderId="68" xfId="0" applyNumberFormat="1" applyBorder="1" applyAlignment="1">
      <alignment horizontal="right"/>
    </xf>
    <xf numFmtId="0" fontId="0" fillId="0" borderId="13" xfId="0" applyBorder="1" applyAlignment="1">
      <alignment horizontal="distributed"/>
    </xf>
    <xf numFmtId="3" fontId="0" fillId="0" borderId="0" xfId="0" applyNumberFormat="1" applyFill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0" fillId="0" borderId="69" xfId="0" applyBorder="1" applyAlignment="1">
      <alignment/>
    </xf>
    <xf numFmtId="0" fontId="0" fillId="0" borderId="15" xfId="0" applyBorder="1" applyAlignment="1">
      <alignment horizontal="distributed"/>
    </xf>
    <xf numFmtId="3" fontId="0" fillId="0" borderId="69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186" fontId="0" fillId="0" borderId="70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5" fillId="0" borderId="10" xfId="0" applyFont="1" applyBorder="1" applyAlignment="1">
      <alignment vertical="center"/>
    </xf>
    <xf numFmtId="179" fontId="0" fillId="0" borderId="0" xfId="0" applyNumberFormat="1" applyBorder="1" applyAlignment="1">
      <alignment/>
    </xf>
    <xf numFmtId="0" fontId="5" fillId="0" borderId="0" xfId="0" applyFont="1" applyAlignment="1">
      <alignment vertical="center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66" xfId="0" applyFill="1" applyBorder="1" applyAlignment="1">
      <alignment horizontal="center" wrapText="1"/>
    </xf>
    <xf numFmtId="3" fontId="0" fillId="0" borderId="71" xfId="0" applyNumberFormat="1" applyBorder="1" applyAlignment="1">
      <alignment horizontal="right"/>
    </xf>
    <xf numFmtId="3" fontId="0" fillId="0" borderId="71" xfId="0" applyNumberFormat="1" applyFill="1" applyBorder="1" applyAlignment="1">
      <alignment horizontal="right"/>
    </xf>
    <xf numFmtId="186" fontId="0" fillId="0" borderId="72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86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11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73" xfId="0" applyBorder="1" applyAlignment="1">
      <alignment horizontal="distributed"/>
    </xf>
    <xf numFmtId="3" fontId="0" fillId="0" borderId="69" xfId="0" applyNumberFormat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69" xfId="0" applyNumberForma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0" fontId="0" fillId="0" borderId="69" xfId="0" applyFill="1" applyBorder="1" applyAlignment="1">
      <alignment horizontal="right" wrapText="1"/>
    </xf>
    <xf numFmtId="0" fontId="0" fillId="0" borderId="15" xfId="0" applyFill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7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6" xfId="0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179" fontId="0" fillId="0" borderId="82" xfId="0" applyNumberFormat="1" applyBorder="1" applyAlignment="1">
      <alignment horizontal="center"/>
    </xf>
    <xf numFmtId="179" fontId="0" fillId="0" borderId="83" xfId="0" applyNumberForma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center"/>
    </xf>
    <xf numFmtId="0" fontId="16" fillId="0" borderId="71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3" fontId="12" fillId="0" borderId="85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86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61" xfId="0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87" xfId="0" applyNumberFormat="1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horizontal="right" vertical="center"/>
    </xf>
    <xf numFmtId="3" fontId="12" fillId="0" borderId="89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90" xfId="0" applyNumberFormat="1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3" fontId="12" fillId="0" borderId="6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85" xfId="0" applyNumberFormat="1" applyFont="1" applyFill="1" applyBorder="1" applyAlignment="1">
      <alignment horizontal="center" vertical="center"/>
    </xf>
    <xf numFmtId="3" fontId="12" fillId="0" borderId="93" xfId="0" applyNumberFormat="1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94" xfId="0" applyNumberFormat="1" applyFont="1" applyFill="1" applyBorder="1" applyAlignment="1">
      <alignment horizontal="center" vertical="center"/>
    </xf>
    <xf numFmtId="3" fontId="12" fillId="0" borderId="95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97" xfId="0" applyFont="1" applyFill="1" applyBorder="1" applyAlignment="1">
      <alignment horizontal="center" vertical="center"/>
    </xf>
    <xf numFmtId="3" fontId="12" fillId="0" borderId="96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vertical="center"/>
    </xf>
    <xf numFmtId="0" fontId="12" fillId="0" borderId="98" xfId="0" applyFont="1" applyFill="1" applyBorder="1" applyAlignment="1">
      <alignment vertical="center"/>
    </xf>
    <xf numFmtId="0" fontId="12" fillId="0" borderId="9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178" fontId="0" fillId="0" borderId="18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5" sqref="F5"/>
    </sheetView>
  </sheetViews>
  <sheetFormatPr defaultColWidth="11.875" defaultRowHeight="21" customHeight="1"/>
  <cols>
    <col min="1" max="1" width="6.50390625" style="0" customWidth="1"/>
    <col min="2" max="2" width="3.00390625" style="0" customWidth="1"/>
    <col min="3" max="3" width="12.125" style="0" customWidth="1"/>
    <col min="4" max="4" width="15.375" style="0" customWidth="1"/>
    <col min="5" max="5" width="12.375" style="0" customWidth="1"/>
    <col min="6" max="6" width="14.125" style="0" customWidth="1"/>
    <col min="7" max="7" width="12.50390625" style="0" customWidth="1"/>
    <col min="8" max="8" width="14.125" style="0" customWidth="1"/>
    <col min="9" max="15" width="13.00390625" style="0" customWidth="1"/>
    <col min="16" max="16" width="12.00390625" style="0" customWidth="1"/>
  </cols>
  <sheetData>
    <row r="1" spans="1:11" ht="19.5" customHeight="1" thickBot="1">
      <c r="A1" s="1" t="s">
        <v>7</v>
      </c>
      <c r="B1" s="1"/>
      <c r="C1" s="1"/>
      <c r="F1" s="2"/>
      <c r="H1" s="3"/>
      <c r="K1" s="2"/>
    </row>
    <row r="2" spans="1:8" ht="20.25" customHeight="1">
      <c r="A2" s="4"/>
      <c r="B2" s="4"/>
      <c r="C2" s="228" t="s">
        <v>2</v>
      </c>
      <c r="D2" s="229"/>
      <c r="E2" s="228" t="s">
        <v>3</v>
      </c>
      <c r="F2" s="229"/>
      <c r="G2" s="228" t="s">
        <v>4</v>
      </c>
      <c r="H2" s="230"/>
    </row>
    <row r="3" spans="1:8" ht="21" customHeight="1">
      <c r="A3" s="6" t="s">
        <v>0</v>
      </c>
      <c r="B3" s="6"/>
      <c r="C3" s="32"/>
      <c r="D3" s="33" t="s">
        <v>5</v>
      </c>
      <c r="E3" s="34" t="s">
        <v>1</v>
      </c>
      <c r="F3" s="33" t="s">
        <v>5</v>
      </c>
      <c r="G3" s="34" t="s">
        <v>12</v>
      </c>
      <c r="H3" s="33" t="s">
        <v>5</v>
      </c>
    </row>
    <row r="4" spans="1:8" ht="30" customHeight="1">
      <c r="A4" s="231" t="s">
        <v>13</v>
      </c>
      <c r="B4" s="226"/>
      <c r="C4" s="5">
        <v>1520</v>
      </c>
      <c r="D4" s="9" t="s">
        <v>6</v>
      </c>
      <c r="E4" s="5">
        <v>5973</v>
      </c>
      <c r="F4" s="9" t="s">
        <v>6</v>
      </c>
      <c r="G4" s="5">
        <v>119607</v>
      </c>
      <c r="H4" s="9" t="s">
        <v>6</v>
      </c>
    </row>
    <row r="5" spans="1:8" ht="30" customHeight="1">
      <c r="A5" s="231" t="s">
        <v>14</v>
      </c>
      <c r="B5" s="226"/>
      <c r="C5" s="5">
        <v>1611</v>
      </c>
      <c r="D5" s="2">
        <v>6</v>
      </c>
      <c r="E5" s="5">
        <v>6823</v>
      </c>
      <c r="F5" s="8">
        <v>14.2</v>
      </c>
      <c r="G5" s="5">
        <v>144139</v>
      </c>
      <c r="H5" s="2">
        <f>(G5-G4)/G4*100</f>
        <v>20.510505237987743</v>
      </c>
    </row>
    <row r="6" spans="1:8" ht="30" customHeight="1">
      <c r="A6" s="231" t="s">
        <v>15</v>
      </c>
      <c r="B6" s="226"/>
      <c r="C6" s="5">
        <v>1613</v>
      </c>
      <c r="D6" s="2">
        <v>0.1</v>
      </c>
      <c r="E6" s="5">
        <v>7270</v>
      </c>
      <c r="F6" s="8">
        <v>6.6</v>
      </c>
      <c r="G6" s="5">
        <v>199383</v>
      </c>
      <c r="H6" s="2">
        <f aca="true" t="shared" si="0" ref="H6:H13">(G6-G5)/G5*100</f>
        <v>38.32689279098648</v>
      </c>
    </row>
    <row r="7" spans="1:8" ht="30" customHeight="1">
      <c r="A7" s="231" t="s">
        <v>16</v>
      </c>
      <c r="B7" s="226"/>
      <c r="C7" s="5">
        <v>1548</v>
      </c>
      <c r="D7" s="2">
        <v>-4</v>
      </c>
      <c r="E7" s="5">
        <v>7767</v>
      </c>
      <c r="F7" s="8">
        <v>6.8</v>
      </c>
      <c r="G7" s="5">
        <v>218980</v>
      </c>
      <c r="H7" s="2">
        <f t="shared" si="0"/>
        <v>9.828821915609657</v>
      </c>
    </row>
    <row r="8" spans="1:8" ht="30" customHeight="1">
      <c r="A8" s="231" t="s">
        <v>17</v>
      </c>
      <c r="B8" s="226"/>
      <c r="C8" s="5">
        <v>1504</v>
      </c>
      <c r="D8" s="2">
        <v>-2.8</v>
      </c>
      <c r="E8" s="5">
        <v>7884</v>
      </c>
      <c r="F8" s="8">
        <v>1.5</v>
      </c>
      <c r="G8" s="5">
        <v>198127</v>
      </c>
      <c r="H8" s="2">
        <f t="shared" si="0"/>
        <v>-9.522787469175267</v>
      </c>
    </row>
    <row r="9" spans="1:8" ht="30" customHeight="1">
      <c r="A9" s="231" t="s">
        <v>18</v>
      </c>
      <c r="B9" s="226"/>
      <c r="C9" s="5">
        <v>1513</v>
      </c>
      <c r="D9" s="2">
        <v>0.6</v>
      </c>
      <c r="E9" s="5">
        <v>8649</v>
      </c>
      <c r="F9" s="8">
        <v>9.7</v>
      </c>
      <c r="G9" s="5">
        <v>219957</v>
      </c>
      <c r="H9" s="2">
        <f t="shared" si="0"/>
        <v>11.018185305384929</v>
      </c>
    </row>
    <row r="10" spans="1:8" ht="30" customHeight="1">
      <c r="A10" s="225" t="s">
        <v>19</v>
      </c>
      <c r="B10" s="226"/>
      <c r="C10" s="5">
        <v>1454</v>
      </c>
      <c r="D10" s="2">
        <v>-3.9</v>
      </c>
      <c r="E10" s="5">
        <v>9143</v>
      </c>
      <c r="F10" s="8">
        <v>5.7</v>
      </c>
      <c r="G10" s="5">
        <v>214391</v>
      </c>
      <c r="H10" s="2">
        <f t="shared" si="0"/>
        <v>-2.5304945966711676</v>
      </c>
    </row>
    <row r="11" spans="1:9" ht="30" customHeight="1">
      <c r="A11" s="225" t="s">
        <v>20</v>
      </c>
      <c r="B11" s="226"/>
      <c r="C11" s="5">
        <v>1457</v>
      </c>
      <c r="D11" s="10">
        <v>0.2</v>
      </c>
      <c r="E11" s="5">
        <v>9598</v>
      </c>
      <c r="F11" s="11">
        <v>5</v>
      </c>
      <c r="G11" s="5">
        <v>232125</v>
      </c>
      <c r="H11" s="2">
        <f t="shared" si="0"/>
        <v>8.271802454394074</v>
      </c>
      <c r="I11" s="7"/>
    </row>
    <row r="12" spans="1:11" ht="30" customHeight="1">
      <c r="A12" s="221" t="s">
        <v>21</v>
      </c>
      <c r="B12" s="227"/>
      <c r="C12" s="12">
        <v>1291</v>
      </c>
      <c r="D12" s="13" t="s">
        <v>8</v>
      </c>
      <c r="E12" s="12">
        <v>8615</v>
      </c>
      <c r="F12" s="14" t="s">
        <v>9</v>
      </c>
      <c r="G12" s="12">
        <v>223236</v>
      </c>
      <c r="H12" s="2">
        <f t="shared" si="0"/>
        <v>-3.8294022617124397</v>
      </c>
      <c r="I12" s="15"/>
      <c r="J12" s="16"/>
      <c r="K12" s="16"/>
    </row>
    <row r="13" spans="1:11" ht="33.75" customHeight="1">
      <c r="A13" s="221" t="s">
        <v>22</v>
      </c>
      <c r="B13" s="222"/>
      <c r="C13" s="12">
        <v>996</v>
      </c>
      <c r="D13" s="23">
        <v>-22.9</v>
      </c>
      <c r="E13" s="12">
        <v>6636</v>
      </c>
      <c r="F13" s="24">
        <v>-23</v>
      </c>
      <c r="G13" s="25">
        <v>170682</v>
      </c>
      <c r="H13" s="10">
        <f t="shared" si="0"/>
        <v>-23.541901843788636</v>
      </c>
      <c r="I13" s="16"/>
      <c r="J13" s="16"/>
      <c r="K13" s="16"/>
    </row>
    <row r="14" spans="1:11" ht="30" customHeight="1" thickBot="1">
      <c r="A14" s="223" t="s">
        <v>23</v>
      </c>
      <c r="B14" s="224"/>
      <c r="C14" s="26">
        <v>1006</v>
      </c>
      <c r="D14" s="27">
        <v>0.1</v>
      </c>
      <c r="E14" s="26">
        <v>6629</v>
      </c>
      <c r="F14" s="28">
        <v>-0.1</v>
      </c>
      <c r="G14" s="29">
        <v>184733</v>
      </c>
      <c r="H14" s="19">
        <f>(G14-G13)/G13*100</f>
        <v>8.232268194654386</v>
      </c>
      <c r="I14" s="16"/>
      <c r="J14" s="16"/>
      <c r="K14" s="16"/>
    </row>
    <row r="15" spans="1:11" ht="17.25" customHeight="1">
      <c r="A15" s="30" t="s">
        <v>11</v>
      </c>
      <c r="B15" s="31"/>
      <c r="C15" s="31"/>
      <c r="D15" s="17"/>
      <c r="E15" s="17"/>
      <c r="F15" s="17"/>
      <c r="G15" s="18"/>
      <c r="H15" s="17"/>
      <c r="I15" s="16"/>
      <c r="J15" s="16"/>
      <c r="K15" s="19"/>
    </row>
    <row r="16" spans="1:11" ht="17.25" customHeight="1">
      <c r="A16" s="20" t="s">
        <v>10</v>
      </c>
      <c r="B16" s="21"/>
      <c r="C16" s="21"/>
      <c r="D16" s="15"/>
      <c r="E16" s="15"/>
      <c r="F16" s="15"/>
      <c r="G16" s="22"/>
      <c r="H16" s="15"/>
      <c r="I16" s="16"/>
      <c r="J16" s="16"/>
      <c r="K16" s="19"/>
    </row>
    <row r="17" spans="1:11" ht="17.25" customHeight="1">
      <c r="A17" s="20"/>
      <c r="B17" s="16"/>
      <c r="C17" s="16"/>
      <c r="D17" s="16"/>
      <c r="E17" s="16"/>
      <c r="F17" s="15"/>
      <c r="G17" s="16"/>
      <c r="H17" s="16"/>
      <c r="I17" s="16"/>
      <c r="J17" s="16"/>
      <c r="K17" s="16"/>
    </row>
  </sheetData>
  <sheetProtection/>
  <mergeCells count="14">
    <mergeCell ref="G2:H2"/>
    <mergeCell ref="A4:B4"/>
    <mergeCell ref="A9:B9"/>
    <mergeCell ref="A10:B10"/>
    <mergeCell ref="A5:B5"/>
    <mergeCell ref="A6:B6"/>
    <mergeCell ref="A7:B7"/>
    <mergeCell ref="A8:B8"/>
    <mergeCell ref="A13:B13"/>
    <mergeCell ref="A14:B14"/>
    <mergeCell ref="A11:B11"/>
    <mergeCell ref="A12:B12"/>
    <mergeCell ref="C2:D2"/>
    <mergeCell ref="E2:F2"/>
  </mergeCells>
  <printOptions/>
  <pageMargins left="0.7874015748031497" right="0.7874015748031497" top="0.7874015748031497" bottom="0.7874015748031497" header="0" footer="0"/>
  <pageSetup firstPageNumber="8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0"/>
  <sheetViews>
    <sheetView tabSelected="1" zoomScaleSheetLayoutView="100" zoomScalePageLayoutView="0" workbookViewId="0" topLeftCell="A1">
      <selection activeCell="G5" sqref="G5"/>
    </sheetView>
  </sheetViews>
  <sheetFormatPr defaultColWidth="11.875" defaultRowHeight="21" customHeight="1"/>
  <cols>
    <col min="1" max="1" width="1.4921875" style="0" customWidth="1"/>
    <col min="2" max="2" width="5.875" style="0" customWidth="1"/>
    <col min="3" max="3" width="34.375" style="0" customWidth="1"/>
    <col min="4" max="5" width="10.50390625" style="0" customWidth="1"/>
    <col min="6" max="8" width="10.625" style="0" customWidth="1"/>
    <col min="9" max="10" width="10.50390625" style="0" customWidth="1"/>
  </cols>
  <sheetData>
    <row r="1" spans="2:10" ht="19.5" customHeight="1">
      <c r="B1" s="103" t="s">
        <v>100</v>
      </c>
      <c r="C1" s="1"/>
      <c r="D1" s="104"/>
      <c r="E1" s="104"/>
      <c r="F1" s="104" t="s">
        <v>101</v>
      </c>
      <c r="H1" s="104"/>
      <c r="I1" s="104"/>
      <c r="J1" s="104"/>
    </row>
    <row r="2" spans="4:19" ht="6.75" customHeight="1" thickBot="1">
      <c r="D2" s="104"/>
      <c r="E2" s="104"/>
      <c r="F2" s="104"/>
      <c r="G2" s="104"/>
      <c r="H2" s="104"/>
      <c r="I2" s="104"/>
      <c r="J2" s="104"/>
      <c r="M2" s="7"/>
      <c r="N2" s="7"/>
      <c r="O2" s="7"/>
      <c r="P2" s="7"/>
      <c r="Q2" s="7"/>
      <c r="R2" s="7"/>
      <c r="S2" s="7"/>
    </row>
    <row r="3" spans="2:19" ht="27.75" customHeight="1">
      <c r="B3" s="230" t="s">
        <v>102</v>
      </c>
      <c r="C3" s="229"/>
      <c r="D3" s="234" t="s">
        <v>103</v>
      </c>
      <c r="E3" s="235"/>
      <c r="F3" s="236" t="s">
        <v>104</v>
      </c>
      <c r="G3" s="237"/>
      <c r="H3" s="105"/>
      <c r="I3" s="105"/>
      <c r="J3" s="105"/>
      <c r="K3" s="104"/>
      <c r="L3" s="104"/>
      <c r="M3" s="104"/>
      <c r="N3" s="7"/>
      <c r="O3" s="7"/>
      <c r="P3" s="7"/>
      <c r="Q3" s="7"/>
      <c r="R3" s="7"/>
      <c r="S3" s="7"/>
    </row>
    <row r="4" spans="2:17" ht="27.75" customHeight="1">
      <c r="B4" s="232"/>
      <c r="C4" s="233"/>
      <c r="D4" s="106" t="s">
        <v>105</v>
      </c>
      <c r="E4" s="106" t="s">
        <v>106</v>
      </c>
      <c r="F4" s="107" t="s">
        <v>105</v>
      </c>
      <c r="G4" s="108" t="s">
        <v>106</v>
      </c>
      <c r="H4" s="105"/>
      <c r="I4" s="105"/>
      <c r="J4" s="7"/>
      <c r="K4" s="7"/>
      <c r="L4" s="7"/>
      <c r="M4" s="7"/>
      <c r="N4" s="7"/>
      <c r="O4" s="7"/>
      <c r="P4" s="7"/>
      <c r="Q4" s="7"/>
    </row>
    <row r="5" spans="2:17" ht="27.75" customHeight="1" thickBot="1">
      <c r="B5" s="238" t="s">
        <v>107</v>
      </c>
      <c r="C5" s="239"/>
      <c r="D5" s="109">
        <v>996</v>
      </c>
      <c r="E5" s="109">
        <v>1006</v>
      </c>
      <c r="F5" s="110">
        <v>100</v>
      </c>
      <c r="G5" s="111">
        <v>100</v>
      </c>
      <c r="H5" s="112"/>
      <c r="I5" s="112"/>
      <c r="J5" s="7"/>
      <c r="K5" s="7"/>
      <c r="L5" s="7"/>
      <c r="M5" s="7"/>
      <c r="N5" s="7"/>
      <c r="O5" s="7"/>
      <c r="P5" s="7"/>
      <c r="Q5" s="7"/>
    </row>
    <row r="6" spans="2:13" ht="27.75" customHeight="1" thickTop="1">
      <c r="B6" s="42">
        <v>50</v>
      </c>
      <c r="C6" s="113" t="s">
        <v>36</v>
      </c>
      <c r="D6" s="114">
        <v>2</v>
      </c>
      <c r="E6" s="114">
        <v>2</v>
      </c>
      <c r="F6" s="115">
        <f>D6/$D$5*100</f>
        <v>0.2008032128514056</v>
      </c>
      <c r="G6" s="112">
        <f>E6/$E$5*100</f>
        <v>0.19880715705765406</v>
      </c>
      <c r="H6" s="112"/>
      <c r="I6" s="112"/>
      <c r="J6" s="7"/>
      <c r="L6" s="7"/>
      <c r="M6" s="7"/>
    </row>
    <row r="7" spans="2:13" ht="27.75" customHeight="1">
      <c r="B7" s="42">
        <v>51</v>
      </c>
      <c r="C7" s="116" t="s">
        <v>38</v>
      </c>
      <c r="D7" s="117">
        <v>9</v>
      </c>
      <c r="E7" s="117">
        <v>8</v>
      </c>
      <c r="F7" s="115">
        <f aca="true" t="shared" si="0" ref="F7:F17">D7/$D$5*100</f>
        <v>0.9036144578313252</v>
      </c>
      <c r="G7" s="112">
        <f aca="true" t="shared" si="1" ref="G7:G17">E7/$E$5*100</f>
        <v>0.7952286282306162</v>
      </c>
      <c r="H7" s="118"/>
      <c r="I7" s="118"/>
      <c r="J7" s="7"/>
      <c r="K7" s="7"/>
      <c r="L7" s="7"/>
      <c r="M7" s="7"/>
    </row>
    <row r="8" spans="2:13" ht="27.75" customHeight="1">
      <c r="B8" s="42">
        <v>52</v>
      </c>
      <c r="C8" s="116" t="s">
        <v>42</v>
      </c>
      <c r="D8" s="117">
        <v>40</v>
      </c>
      <c r="E8" s="117">
        <v>46</v>
      </c>
      <c r="F8" s="115">
        <f t="shared" si="0"/>
        <v>4.016064257028113</v>
      </c>
      <c r="G8" s="112">
        <f t="shared" si="1"/>
        <v>4.572564612326044</v>
      </c>
      <c r="H8" s="118"/>
      <c r="I8" s="118"/>
      <c r="J8" s="7"/>
      <c r="K8" s="7"/>
      <c r="L8" s="7"/>
      <c r="M8" s="7"/>
    </row>
    <row r="9" spans="2:13" ht="27.75" customHeight="1">
      <c r="B9" s="42">
        <v>53</v>
      </c>
      <c r="C9" s="116" t="s">
        <v>45</v>
      </c>
      <c r="D9" s="117">
        <v>45</v>
      </c>
      <c r="E9" s="117">
        <v>51</v>
      </c>
      <c r="F9" s="115">
        <f t="shared" si="0"/>
        <v>4.518072289156627</v>
      </c>
      <c r="G9" s="112">
        <f t="shared" si="1"/>
        <v>5.069582504970179</v>
      </c>
      <c r="H9" s="118"/>
      <c r="I9" s="118"/>
      <c r="J9" s="7"/>
      <c r="K9" s="7"/>
      <c r="L9" s="7"/>
      <c r="M9" s="7"/>
    </row>
    <row r="10" spans="2:13" ht="27.75" customHeight="1">
      <c r="B10" s="42">
        <v>54</v>
      </c>
      <c r="C10" s="116" t="s">
        <v>52</v>
      </c>
      <c r="D10" s="117">
        <v>43</v>
      </c>
      <c r="E10" s="117">
        <v>49</v>
      </c>
      <c r="F10" s="115">
        <f t="shared" si="0"/>
        <v>4.317269076305221</v>
      </c>
      <c r="G10" s="112">
        <f t="shared" si="1"/>
        <v>4.870775347912525</v>
      </c>
      <c r="H10" s="118"/>
      <c r="I10" s="118"/>
      <c r="J10" s="7"/>
      <c r="K10" s="7"/>
      <c r="L10" s="7"/>
      <c r="M10" s="7"/>
    </row>
    <row r="11" spans="2:10" ht="27.75" customHeight="1">
      <c r="B11" s="42">
        <v>55</v>
      </c>
      <c r="C11" s="116" t="s">
        <v>57</v>
      </c>
      <c r="D11" s="117">
        <v>49</v>
      </c>
      <c r="E11" s="117">
        <v>51</v>
      </c>
      <c r="F11" s="115">
        <f t="shared" si="0"/>
        <v>4.919678714859438</v>
      </c>
      <c r="G11" s="112">
        <f t="shared" si="1"/>
        <v>5.069582504970179</v>
      </c>
      <c r="H11" s="118"/>
      <c r="I11" s="118"/>
      <c r="J11" s="7"/>
    </row>
    <row r="12" spans="2:10" ht="27.75" customHeight="1">
      <c r="B12" s="42">
        <v>56</v>
      </c>
      <c r="C12" s="116" t="s">
        <v>65</v>
      </c>
      <c r="D12" s="117">
        <v>3</v>
      </c>
      <c r="E12" s="117">
        <v>3</v>
      </c>
      <c r="F12" s="115">
        <f t="shared" si="0"/>
        <v>0.30120481927710846</v>
      </c>
      <c r="G12" s="112">
        <f t="shared" si="1"/>
        <v>0.2982107355864811</v>
      </c>
      <c r="H12" s="118"/>
      <c r="I12" s="118"/>
      <c r="J12" s="7"/>
    </row>
    <row r="13" spans="2:10" ht="27.75" customHeight="1">
      <c r="B13" s="42">
        <v>57</v>
      </c>
      <c r="C13" s="116" t="s">
        <v>68</v>
      </c>
      <c r="D13" s="117">
        <v>109</v>
      </c>
      <c r="E13" s="117">
        <v>112</v>
      </c>
      <c r="F13" s="115">
        <f t="shared" si="0"/>
        <v>10.943775100401606</v>
      </c>
      <c r="G13" s="112">
        <f t="shared" si="1"/>
        <v>11.133200795228628</v>
      </c>
      <c r="H13" s="118"/>
      <c r="I13" s="118"/>
      <c r="J13" s="7"/>
    </row>
    <row r="14" spans="2:10" ht="27.75" customHeight="1">
      <c r="B14" s="42">
        <v>58</v>
      </c>
      <c r="C14" s="116" t="s">
        <v>74</v>
      </c>
      <c r="D14" s="117">
        <v>247</v>
      </c>
      <c r="E14" s="117">
        <v>227</v>
      </c>
      <c r="F14" s="115">
        <f t="shared" si="0"/>
        <v>24.799196787148595</v>
      </c>
      <c r="G14" s="112">
        <f t="shared" si="1"/>
        <v>22.564612326043736</v>
      </c>
      <c r="H14" s="118"/>
      <c r="I14" s="118"/>
      <c r="J14" s="7"/>
    </row>
    <row r="15" spans="2:10" ht="27.75" customHeight="1">
      <c r="B15" s="42">
        <v>59</v>
      </c>
      <c r="C15" s="116" t="s">
        <v>82</v>
      </c>
      <c r="D15" s="117">
        <v>124</v>
      </c>
      <c r="E15" s="117">
        <v>119</v>
      </c>
      <c r="F15" s="115">
        <f t="shared" si="0"/>
        <v>12.449799196787147</v>
      </c>
      <c r="G15" s="112">
        <f t="shared" si="1"/>
        <v>11.829025844930417</v>
      </c>
      <c r="H15" s="118"/>
      <c r="I15" s="118"/>
      <c r="J15" s="7"/>
    </row>
    <row r="16" spans="2:10" ht="27.75" customHeight="1">
      <c r="B16" s="42">
        <v>60</v>
      </c>
      <c r="C16" s="116" t="s">
        <v>108</v>
      </c>
      <c r="D16" s="117">
        <v>306</v>
      </c>
      <c r="E16" s="117">
        <v>316</v>
      </c>
      <c r="F16" s="115">
        <f t="shared" si="0"/>
        <v>30.72289156626506</v>
      </c>
      <c r="G16" s="112">
        <f t="shared" si="1"/>
        <v>31.411530815109344</v>
      </c>
      <c r="H16" s="118"/>
      <c r="I16" s="118"/>
      <c r="J16" s="7"/>
    </row>
    <row r="17" spans="2:10" ht="27.75" customHeight="1" thickBot="1">
      <c r="B17" s="119">
        <v>61</v>
      </c>
      <c r="C17" s="120" t="s">
        <v>96</v>
      </c>
      <c r="D17" s="121">
        <v>19</v>
      </c>
      <c r="E17" s="121">
        <v>22</v>
      </c>
      <c r="F17" s="122">
        <f t="shared" si="0"/>
        <v>1.9076305220883536</v>
      </c>
      <c r="G17" s="123">
        <f t="shared" si="1"/>
        <v>2.1868787276341948</v>
      </c>
      <c r="H17" s="118"/>
      <c r="I17" s="118"/>
      <c r="J17" s="7"/>
    </row>
    <row r="18" spans="2:5" s="64" customFormat="1" ht="24.75" customHeight="1">
      <c r="B18" s="124" t="s">
        <v>109</v>
      </c>
      <c r="C18" s="125"/>
      <c r="D18" s="125"/>
      <c r="E18" s="125"/>
    </row>
    <row r="19" s="64" customFormat="1" ht="24.75" customHeight="1">
      <c r="B19" s="93"/>
    </row>
    <row r="20" ht="21" customHeight="1">
      <c r="B20" s="93"/>
    </row>
  </sheetData>
  <sheetProtection/>
  <mergeCells count="4">
    <mergeCell ref="B3:C4"/>
    <mergeCell ref="D3:E3"/>
    <mergeCell ref="F3:G3"/>
    <mergeCell ref="B5:C5"/>
  </mergeCells>
  <printOptions/>
  <pageMargins left="0.7874015748031497" right="0.7874015748031497" top="0.7874015748031497" bottom="0.7874015748031497" header="0" footer="0"/>
  <pageSetup firstPageNumber="86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zoomScaleSheetLayoutView="100" zoomScalePageLayoutView="0" workbookViewId="0" topLeftCell="A1">
      <selection activeCell="F5" sqref="F5"/>
    </sheetView>
  </sheetViews>
  <sheetFormatPr defaultColWidth="11.875" defaultRowHeight="18.75" customHeight="1"/>
  <cols>
    <col min="1" max="1" width="3.875" style="0" customWidth="1"/>
    <col min="2" max="2" width="33.00390625" style="0" customWidth="1"/>
    <col min="3" max="4" width="13.125" style="0" customWidth="1"/>
    <col min="5" max="6" width="11.625" style="0" customWidth="1"/>
    <col min="7" max="7" width="11.625" style="3" customWidth="1"/>
    <col min="8" max="8" width="12.625" style="3" customWidth="1"/>
    <col min="9" max="14" width="13.50390625" style="3" customWidth="1"/>
    <col min="15" max="15" width="14.375" style="3" customWidth="1"/>
    <col min="16" max="16" width="14.00390625" style="3" customWidth="1"/>
    <col min="17" max="17" width="10.625" style="0" customWidth="1"/>
  </cols>
  <sheetData>
    <row r="1" spans="1:4" ht="19.5" customHeight="1">
      <c r="A1" s="1" t="s">
        <v>196</v>
      </c>
      <c r="C1" s="42"/>
      <c r="D1" s="42"/>
    </row>
    <row r="2" spans="3:16" ht="12.75" customHeight="1" thickBot="1">
      <c r="C2" s="183"/>
      <c r="D2" s="183"/>
      <c r="E2" s="184"/>
      <c r="F2" s="184" t="s">
        <v>197</v>
      </c>
      <c r="K2"/>
      <c r="L2"/>
      <c r="M2"/>
      <c r="N2"/>
      <c r="O2"/>
      <c r="P2"/>
    </row>
    <row r="3" spans="1:16" ht="18" customHeight="1">
      <c r="A3" s="4"/>
      <c r="B3" s="185"/>
      <c r="C3" s="244" t="s">
        <v>198</v>
      </c>
      <c r="D3" s="245"/>
      <c r="E3" s="246" t="s">
        <v>199</v>
      </c>
      <c r="F3" s="247"/>
      <c r="G3"/>
      <c r="H3"/>
      <c r="I3"/>
      <c r="J3"/>
      <c r="K3"/>
      <c r="L3"/>
      <c r="M3"/>
      <c r="N3"/>
      <c r="O3"/>
      <c r="P3"/>
    </row>
    <row r="4" spans="1:16" ht="24.75" customHeight="1">
      <c r="A4" s="240" t="s">
        <v>102</v>
      </c>
      <c r="B4" s="241"/>
      <c r="C4" s="186" t="s">
        <v>105</v>
      </c>
      <c r="D4" s="187" t="s">
        <v>106</v>
      </c>
      <c r="E4" s="188" t="s">
        <v>105</v>
      </c>
      <c r="F4" s="189" t="s">
        <v>106</v>
      </c>
      <c r="G4"/>
      <c r="H4"/>
      <c r="I4"/>
      <c r="J4"/>
      <c r="K4"/>
      <c r="L4"/>
      <c r="M4"/>
      <c r="N4"/>
      <c r="O4"/>
      <c r="P4"/>
    </row>
    <row r="5" spans="1:16" ht="18" customHeight="1" thickBot="1">
      <c r="A5" s="242" t="s">
        <v>200</v>
      </c>
      <c r="B5" s="243"/>
      <c r="C5" s="190">
        <v>6636</v>
      </c>
      <c r="D5" s="109">
        <v>6629</v>
      </c>
      <c r="E5" s="191">
        <v>100</v>
      </c>
      <c r="F5" s="111">
        <v>100</v>
      </c>
      <c r="G5"/>
      <c r="H5"/>
      <c r="I5"/>
      <c r="J5"/>
      <c r="K5"/>
      <c r="L5"/>
      <c r="M5"/>
      <c r="N5"/>
      <c r="O5"/>
      <c r="P5"/>
    </row>
    <row r="6" spans="1:16" ht="18" customHeight="1" thickTop="1">
      <c r="A6" s="7">
        <v>50</v>
      </c>
      <c r="B6" s="192" t="s">
        <v>36</v>
      </c>
      <c r="C6" s="193">
        <v>18</v>
      </c>
      <c r="D6" s="114">
        <v>19</v>
      </c>
      <c r="E6" s="118">
        <f>C6/$C$5*100</f>
        <v>0.27124773960216997</v>
      </c>
      <c r="F6" s="118">
        <f>D6/D5*100</f>
        <v>0.286619399607784</v>
      </c>
      <c r="G6"/>
      <c r="H6"/>
      <c r="I6"/>
      <c r="J6"/>
      <c r="K6"/>
      <c r="L6"/>
      <c r="M6"/>
      <c r="N6"/>
      <c r="O6"/>
      <c r="P6"/>
    </row>
    <row r="7" spans="1:16" ht="18" customHeight="1">
      <c r="A7" s="7">
        <v>51</v>
      </c>
      <c r="B7" s="192" t="s">
        <v>38</v>
      </c>
      <c r="C7" s="193">
        <v>38</v>
      </c>
      <c r="D7" s="114">
        <v>98</v>
      </c>
      <c r="E7" s="118">
        <f aca="true" t="shared" si="0" ref="E7:E17">C7/$C$5*100</f>
        <v>0.5726341169379143</v>
      </c>
      <c r="F7" s="118">
        <f>D7/D5*100</f>
        <v>1.478352692713833</v>
      </c>
      <c r="G7"/>
      <c r="H7"/>
      <c r="I7"/>
      <c r="J7"/>
      <c r="K7"/>
      <c r="L7"/>
      <c r="M7"/>
      <c r="N7"/>
      <c r="O7"/>
      <c r="P7"/>
    </row>
    <row r="8" spans="1:16" ht="18" customHeight="1">
      <c r="A8" s="7">
        <v>52</v>
      </c>
      <c r="B8" s="192" t="s">
        <v>42</v>
      </c>
      <c r="C8" s="58">
        <v>200</v>
      </c>
      <c r="D8" s="117">
        <v>240</v>
      </c>
      <c r="E8" s="118">
        <f t="shared" si="0"/>
        <v>3.0138637733574445</v>
      </c>
      <c r="F8" s="118">
        <f>D8/D5*100</f>
        <v>3.620455573993061</v>
      </c>
      <c r="G8"/>
      <c r="H8"/>
      <c r="I8"/>
      <c r="J8"/>
      <c r="K8"/>
      <c r="L8"/>
      <c r="M8"/>
      <c r="N8"/>
      <c r="O8"/>
      <c r="P8"/>
    </row>
    <row r="9" spans="1:16" ht="18" customHeight="1">
      <c r="A9" s="7">
        <v>53</v>
      </c>
      <c r="B9" s="194" t="s">
        <v>45</v>
      </c>
      <c r="C9" s="58">
        <v>274</v>
      </c>
      <c r="D9" s="117">
        <v>267</v>
      </c>
      <c r="E9" s="118">
        <f t="shared" si="0"/>
        <v>4.128993369499699</v>
      </c>
      <c r="F9" s="118">
        <f>D9/D5*100</f>
        <v>4.0277568260672805</v>
      </c>
      <c r="G9"/>
      <c r="H9"/>
      <c r="I9"/>
      <c r="J9"/>
      <c r="K9"/>
      <c r="L9"/>
      <c r="M9"/>
      <c r="N9"/>
      <c r="O9"/>
      <c r="P9"/>
    </row>
    <row r="10" spans="1:16" ht="18" customHeight="1">
      <c r="A10" s="7">
        <v>54</v>
      </c>
      <c r="B10" s="192" t="s">
        <v>52</v>
      </c>
      <c r="C10" s="58">
        <v>321</v>
      </c>
      <c r="D10" s="117">
        <v>362</v>
      </c>
      <c r="E10" s="118">
        <f t="shared" si="0"/>
        <v>4.837251356238698</v>
      </c>
      <c r="F10" s="118">
        <f>C10/C5*100</f>
        <v>4.837251356238698</v>
      </c>
      <c r="G10"/>
      <c r="H10"/>
      <c r="I10"/>
      <c r="J10"/>
      <c r="K10"/>
      <c r="L10"/>
      <c r="M10"/>
      <c r="N10"/>
      <c r="O10"/>
      <c r="P10"/>
    </row>
    <row r="11" spans="1:16" ht="18" customHeight="1">
      <c r="A11" s="7">
        <v>55</v>
      </c>
      <c r="B11" s="192" t="s">
        <v>57</v>
      </c>
      <c r="C11" s="58">
        <v>245</v>
      </c>
      <c r="D11" s="117">
        <v>315</v>
      </c>
      <c r="E11" s="118">
        <f t="shared" si="0"/>
        <v>3.691983122362869</v>
      </c>
      <c r="F11" s="118">
        <f>D11/D5*100</f>
        <v>4.7518479408658925</v>
      </c>
      <c r="G11"/>
      <c r="H11"/>
      <c r="I11"/>
      <c r="J11"/>
      <c r="K11"/>
      <c r="L11"/>
      <c r="M11"/>
      <c r="N11"/>
      <c r="O11"/>
      <c r="P11"/>
    </row>
    <row r="12" spans="1:16" ht="18" customHeight="1">
      <c r="A12" s="7">
        <v>56</v>
      </c>
      <c r="B12" s="192" t="s">
        <v>65</v>
      </c>
      <c r="C12" s="193">
        <v>186</v>
      </c>
      <c r="D12" s="114">
        <v>163</v>
      </c>
      <c r="E12" s="118">
        <f t="shared" si="0"/>
        <v>2.802893309222423</v>
      </c>
      <c r="F12" s="118">
        <f>D12/D5*100</f>
        <v>2.4588927440036206</v>
      </c>
      <c r="G12"/>
      <c r="H12"/>
      <c r="I12"/>
      <c r="J12"/>
      <c r="K12"/>
      <c r="L12"/>
      <c r="M12"/>
      <c r="N12"/>
      <c r="O12"/>
      <c r="P12"/>
    </row>
    <row r="13" spans="1:16" ht="18" customHeight="1">
      <c r="A13" s="7">
        <v>57</v>
      </c>
      <c r="B13" s="192" t="s">
        <v>68</v>
      </c>
      <c r="C13" s="58">
        <v>374</v>
      </c>
      <c r="D13" s="117">
        <v>448</v>
      </c>
      <c r="E13" s="118">
        <f t="shared" si="0"/>
        <v>5.635925256178421</v>
      </c>
      <c r="F13" s="118">
        <f>D13/D5*100</f>
        <v>6.75818373812038</v>
      </c>
      <c r="G13"/>
      <c r="H13"/>
      <c r="I13"/>
      <c r="J13"/>
      <c r="K13"/>
      <c r="L13"/>
      <c r="M13"/>
      <c r="N13"/>
      <c r="O13"/>
      <c r="P13"/>
    </row>
    <row r="14" spans="1:16" ht="18" customHeight="1">
      <c r="A14" s="7">
        <v>58</v>
      </c>
      <c r="B14" s="192" t="s">
        <v>74</v>
      </c>
      <c r="C14" s="58">
        <v>2197</v>
      </c>
      <c r="D14" s="117">
        <v>1861</v>
      </c>
      <c r="E14" s="118">
        <f t="shared" si="0"/>
        <v>33.107293550331526</v>
      </c>
      <c r="F14" s="118">
        <f>D14/D5*100</f>
        <v>28.073615930004525</v>
      </c>
      <c r="G14"/>
      <c r="H14"/>
      <c r="I14"/>
      <c r="J14"/>
      <c r="K14"/>
      <c r="L14"/>
      <c r="M14"/>
      <c r="N14"/>
      <c r="O14"/>
      <c r="P14"/>
    </row>
    <row r="15" spans="1:16" ht="18" customHeight="1">
      <c r="A15" s="7">
        <v>59</v>
      </c>
      <c r="B15" s="192" t="s">
        <v>82</v>
      </c>
      <c r="C15" s="58">
        <v>748</v>
      </c>
      <c r="D15" s="117">
        <v>742</v>
      </c>
      <c r="E15" s="118">
        <f t="shared" si="0"/>
        <v>11.271850512356842</v>
      </c>
      <c r="F15" s="118">
        <f>D15/D5*100</f>
        <v>11.19324181626188</v>
      </c>
      <c r="G15"/>
      <c r="H15"/>
      <c r="I15"/>
      <c r="J15"/>
      <c r="K15"/>
      <c r="L15"/>
      <c r="M15"/>
      <c r="N15"/>
      <c r="O15"/>
      <c r="P15"/>
    </row>
    <row r="16" spans="1:16" ht="18" customHeight="1">
      <c r="A16" s="7">
        <v>60</v>
      </c>
      <c r="B16" s="192" t="s">
        <v>108</v>
      </c>
      <c r="C16" s="58">
        <v>1902</v>
      </c>
      <c r="D16" s="117">
        <v>1935</v>
      </c>
      <c r="E16" s="118">
        <f t="shared" si="0"/>
        <v>28.661844484629295</v>
      </c>
      <c r="F16" s="118">
        <f>D16/D5*100</f>
        <v>29.18992306531905</v>
      </c>
      <c r="G16" s="7"/>
      <c r="H16"/>
      <c r="I16"/>
      <c r="J16"/>
      <c r="K16"/>
      <c r="L16"/>
      <c r="M16"/>
      <c r="N16"/>
      <c r="O16"/>
      <c r="P16"/>
    </row>
    <row r="17" spans="1:16" ht="18" customHeight="1" thickBot="1">
      <c r="A17" s="195">
        <v>61</v>
      </c>
      <c r="B17" s="196" t="s">
        <v>96</v>
      </c>
      <c r="C17" s="197">
        <v>133</v>
      </c>
      <c r="D17" s="198">
        <v>179</v>
      </c>
      <c r="E17" s="199">
        <f t="shared" si="0"/>
        <v>2.0042194092827006</v>
      </c>
      <c r="F17" s="200">
        <f>D17/D5*100</f>
        <v>2.700256448936491</v>
      </c>
      <c r="G17" s="7"/>
      <c r="H17"/>
      <c r="I17"/>
      <c r="J17"/>
      <c r="K17"/>
      <c r="L17"/>
      <c r="M17"/>
      <c r="N17"/>
      <c r="O17"/>
      <c r="P17"/>
    </row>
    <row r="18" spans="1:16" ht="19.5" customHeight="1">
      <c r="A18" s="4"/>
      <c r="B18" s="201" t="s">
        <v>201</v>
      </c>
      <c r="C18" s="4"/>
      <c r="D18" s="4"/>
      <c r="E18" s="118"/>
      <c r="F18" s="202"/>
      <c r="G18"/>
      <c r="H18"/>
      <c r="I18"/>
      <c r="J18"/>
      <c r="K18"/>
      <c r="L18"/>
      <c r="M18"/>
      <c r="N18"/>
      <c r="O18"/>
      <c r="P18"/>
    </row>
    <row r="19" spans="2:7" ht="18.75" customHeight="1">
      <c r="B19" s="203"/>
      <c r="C19" s="7"/>
      <c r="D19" s="7"/>
      <c r="E19" s="204"/>
      <c r="F19" s="205"/>
      <c r="G19" s="202"/>
    </row>
    <row r="20" spans="3:7" ht="18.75" customHeight="1">
      <c r="C20" s="7"/>
      <c r="D20" s="7"/>
      <c r="E20" s="204"/>
      <c r="F20" s="204"/>
      <c r="G20" s="202"/>
    </row>
    <row r="21" spans="3:7" ht="18.75" customHeight="1">
      <c r="C21" s="7"/>
      <c r="D21" s="7"/>
      <c r="G21" s="202"/>
    </row>
    <row r="22" spans="1:17" ht="19.5" customHeight="1">
      <c r="A22" s="1" t="s">
        <v>202</v>
      </c>
      <c r="C22" s="7"/>
      <c r="D22" s="7"/>
      <c r="G22" s="202"/>
      <c r="Q22" s="3"/>
    </row>
    <row r="23" spans="3:17" ht="12.75" customHeight="1" thickBot="1">
      <c r="C23" s="7"/>
      <c r="D23" s="7"/>
      <c r="G23" s="202"/>
      <c r="Q23" s="3"/>
    </row>
    <row r="24" spans="1:16" ht="18" customHeight="1">
      <c r="A24" s="4"/>
      <c r="B24" s="206"/>
      <c r="C24" s="248" t="s">
        <v>203</v>
      </c>
      <c r="D24" s="248"/>
      <c r="E24" s="249" t="s">
        <v>204</v>
      </c>
      <c r="F24" s="250"/>
      <c r="G24"/>
      <c r="H24"/>
      <c r="I24"/>
      <c r="J24"/>
      <c r="K24"/>
      <c r="L24"/>
      <c r="M24"/>
      <c r="N24"/>
      <c r="O24"/>
      <c r="P24"/>
    </row>
    <row r="25" spans="1:16" ht="24.75" customHeight="1">
      <c r="A25" s="240" t="s">
        <v>205</v>
      </c>
      <c r="B25" s="241"/>
      <c r="C25" s="188" t="s">
        <v>105</v>
      </c>
      <c r="D25" s="207" t="s">
        <v>106</v>
      </c>
      <c r="E25" s="188" t="s">
        <v>105</v>
      </c>
      <c r="F25" s="207" t="s">
        <v>106</v>
      </c>
      <c r="G25"/>
      <c r="H25"/>
      <c r="I25"/>
      <c r="J25"/>
      <c r="K25"/>
      <c r="L25"/>
      <c r="M25"/>
      <c r="N25"/>
      <c r="O25"/>
      <c r="P25"/>
    </row>
    <row r="26" spans="1:16" ht="18" customHeight="1" thickBot="1">
      <c r="A26" s="242" t="s">
        <v>200</v>
      </c>
      <c r="B26" s="243"/>
      <c r="C26" s="208">
        <v>170682</v>
      </c>
      <c r="D26" s="209">
        <v>184733</v>
      </c>
      <c r="E26" s="191">
        <v>100</v>
      </c>
      <c r="F26" s="210">
        <v>100</v>
      </c>
      <c r="G26"/>
      <c r="H26"/>
      <c r="I26"/>
      <c r="J26"/>
      <c r="K26"/>
      <c r="L26"/>
      <c r="M26"/>
      <c r="N26"/>
      <c r="O26"/>
      <c r="P26"/>
    </row>
    <row r="27" spans="1:16" ht="18" customHeight="1" thickTop="1">
      <c r="A27" s="7">
        <v>50</v>
      </c>
      <c r="B27" s="192" t="s">
        <v>36</v>
      </c>
      <c r="C27" s="211" t="s">
        <v>37</v>
      </c>
      <c r="D27" s="193" t="s">
        <v>206</v>
      </c>
      <c r="E27" s="212" t="s">
        <v>207</v>
      </c>
      <c r="F27" s="193" t="s">
        <v>207</v>
      </c>
      <c r="G27"/>
      <c r="H27"/>
      <c r="I27"/>
      <c r="J27"/>
      <c r="K27"/>
      <c r="L27"/>
      <c r="M27"/>
      <c r="N27"/>
      <c r="O27"/>
      <c r="P27"/>
    </row>
    <row r="28" spans="1:16" ht="18" customHeight="1">
      <c r="A28" s="7">
        <v>51</v>
      </c>
      <c r="B28" s="192" t="s">
        <v>38</v>
      </c>
      <c r="C28" s="211">
        <v>738</v>
      </c>
      <c r="D28" s="193">
        <v>4824</v>
      </c>
      <c r="E28" s="213">
        <f>C28/C26*100</f>
        <v>0.4323830280873203</v>
      </c>
      <c r="F28" s="118">
        <f>D28/D26*100</f>
        <v>2.611336361126599</v>
      </c>
      <c r="G28"/>
      <c r="H28"/>
      <c r="I28"/>
      <c r="J28"/>
      <c r="K28"/>
      <c r="L28"/>
      <c r="M28"/>
      <c r="N28"/>
      <c r="O28"/>
      <c r="P28"/>
    </row>
    <row r="29" spans="1:16" ht="18" customHeight="1">
      <c r="A29" s="7">
        <v>52</v>
      </c>
      <c r="B29" s="192" t="s">
        <v>42</v>
      </c>
      <c r="C29" s="214">
        <v>6124</v>
      </c>
      <c r="D29" s="58">
        <v>11059</v>
      </c>
      <c r="E29" s="213">
        <f>C29/C26*100</f>
        <v>3.5879588943180885</v>
      </c>
      <c r="F29" s="118">
        <f>D29/D26*100</f>
        <v>5.986477781446737</v>
      </c>
      <c r="G29"/>
      <c r="H29"/>
      <c r="I29"/>
      <c r="J29"/>
      <c r="K29"/>
      <c r="L29"/>
      <c r="M29"/>
      <c r="N29"/>
      <c r="O29"/>
      <c r="P29"/>
    </row>
    <row r="30" spans="1:16" ht="18" customHeight="1">
      <c r="A30" s="7">
        <v>53</v>
      </c>
      <c r="B30" s="194" t="s">
        <v>45</v>
      </c>
      <c r="C30" s="214">
        <v>28975</v>
      </c>
      <c r="D30" s="58">
        <v>16759</v>
      </c>
      <c r="E30" s="213">
        <f>C30/C26*100</f>
        <v>16.97601387375353</v>
      </c>
      <c r="F30" s="118">
        <f>D30/D26*100</f>
        <v>9.072012038996823</v>
      </c>
      <c r="G30"/>
      <c r="H30"/>
      <c r="I30"/>
      <c r="J30"/>
      <c r="K30"/>
      <c r="L30"/>
      <c r="M30"/>
      <c r="N30"/>
      <c r="O30"/>
      <c r="P30"/>
    </row>
    <row r="31" spans="1:16" ht="18" customHeight="1">
      <c r="A31" s="7">
        <v>54</v>
      </c>
      <c r="B31" s="192" t="s">
        <v>52</v>
      </c>
      <c r="C31" s="211">
        <v>16261</v>
      </c>
      <c r="D31" s="193">
        <v>20399</v>
      </c>
      <c r="E31" s="213">
        <f>C31/C26*100</f>
        <v>9.527073739468719</v>
      </c>
      <c r="F31" s="118">
        <f>D31/D26*100</f>
        <v>11.042423389432315</v>
      </c>
      <c r="G31"/>
      <c r="H31"/>
      <c r="I31"/>
      <c r="J31"/>
      <c r="K31"/>
      <c r="L31"/>
      <c r="M31"/>
      <c r="N31"/>
      <c r="O31"/>
      <c r="P31"/>
    </row>
    <row r="32" spans="1:16" ht="18" customHeight="1">
      <c r="A32" s="7">
        <v>55</v>
      </c>
      <c r="B32" s="192" t="s">
        <v>57</v>
      </c>
      <c r="C32" s="211" t="s">
        <v>37</v>
      </c>
      <c r="D32" s="193" t="s">
        <v>37</v>
      </c>
      <c r="E32" s="215" t="s">
        <v>207</v>
      </c>
      <c r="F32" s="112" t="s">
        <v>207</v>
      </c>
      <c r="G32"/>
      <c r="H32"/>
      <c r="I32"/>
      <c r="J32"/>
      <c r="K32"/>
      <c r="L32"/>
      <c r="M32"/>
      <c r="N32"/>
      <c r="O32"/>
      <c r="P32"/>
    </row>
    <row r="33" spans="1:16" ht="18" customHeight="1">
      <c r="A33" s="7">
        <v>56</v>
      </c>
      <c r="B33" s="192" t="s">
        <v>65</v>
      </c>
      <c r="C33" s="211">
        <v>3372</v>
      </c>
      <c r="D33" s="193">
        <v>3126</v>
      </c>
      <c r="E33" s="213">
        <f>C33/C26*100</f>
        <v>1.9756037543501952</v>
      </c>
      <c r="F33" s="118">
        <f>D33/D26*100</f>
        <v>1.6921719454564155</v>
      </c>
      <c r="G33"/>
      <c r="H33"/>
      <c r="I33"/>
      <c r="J33"/>
      <c r="K33"/>
      <c r="L33"/>
      <c r="M33"/>
      <c r="N33"/>
      <c r="O33"/>
      <c r="P33"/>
    </row>
    <row r="34" spans="1:16" ht="18" customHeight="1">
      <c r="A34" s="7">
        <v>57</v>
      </c>
      <c r="B34" s="192" t="s">
        <v>68</v>
      </c>
      <c r="C34" s="211">
        <v>5127</v>
      </c>
      <c r="D34" s="193">
        <v>5764</v>
      </c>
      <c r="E34" s="213">
        <f>C34/C26*100</f>
        <v>3.0038316869968713</v>
      </c>
      <c r="F34" s="118">
        <f>D34/D26*100</f>
        <v>3.120178852722578</v>
      </c>
      <c r="G34"/>
      <c r="H34"/>
      <c r="I34"/>
      <c r="J34"/>
      <c r="K34"/>
      <c r="L34"/>
      <c r="M34"/>
      <c r="N34"/>
      <c r="O34"/>
      <c r="P34"/>
    </row>
    <row r="35" spans="1:16" ht="18" customHeight="1">
      <c r="A35" s="7">
        <v>58</v>
      </c>
      <c r="B35" s="192" t="s">
        <v>74</v>
      </c>
      <c r="C35" s="211">
        <v>29956</v>
      </c>
      <c r="D35" s="193">
        <v>25437</v>
      </c>
      <c r="E35" s="213">
        <f>C35/C26*100</f>
        <v>17.550766923284236</v>
      </c>
      <c r="F35" s="118">
        <f>D35/D26*100</f>
        <v>13.769602615666935</v>
      </c>
      <c r="G35"/>
      <c r="H35"/>
      <c r="I35"/>
      <c r="J35"/>
      <c r="K35"/>
      <c r="L35"/>
      <c r="M35"/>
      <c r="N35"/>
      <c r="O35"/>
      <c r="P35"/>
    </row>
    <row r="36" spans="1:16" ht="18" customHeight="1">
      <c r="A36" s="7">
        <v>59</v>
      </c>
      <c r="B36" s="192" t="s">
        <v>82</v>
      </c>
      <c r="C36" s="214">
        <v>19904</v>
      </c>
      <c r="D36" s="58">
        <v>22096</v>
      </c>
      <c r="E36" s="213">
        <f>C36/C26*100</f>
        <v>11.661452291395696</v>
      </c>
      <c r="F36" s="118">
        <f>D36/D26*100</f>
        <v>11.961046483302928</v>
      </c>
      <c r="G36"/>
      <c r="H36"/>
      <c r="I36"/>
      <c r="J36"/>
      <c r="K36"/>
      <c r="L36"/>
      <c r="M36"/>
      <c r="N36"/>
      <c r="O36"/>
      <c r="P36"/>
    </row>
    <row r="37" spans="1:16" ht="18" customHeight="1">
      <c r="A37" s="7">
        <v>60</v>
      </c>
      <c r="B37" s="192" t="s">
        <v>86</v>
      </c>
      <c r="C37" s="214">
        <v>39364</v>
      </c>
      <c r="D37" s="58">
        <v>50393</v>
      </c>
      <c r="E37" s="213">
        <f>C37/C26*100</f>
        <v>23.06277170410471</v>
      </c>
      <c r="F37" s="118">
        <f>D37/D26*100</f>
        <v>27.27882944574061</v>
      </c>
      <c r="G37"/>
      <c r="H37"/>
      <c r="I37"/>
      <c r="J37"/>
      <c r="K37"/>
      <c r="L37"/>
      <c r="M37"/>
      <c r="N37"/>
      <c r="O37"/>
      <c r="P37"/>
    </row>
    <row r="38" spans="1:16" ht="18" customHeight="1" thickBot="1">
      <c r="A38" s="216">
        <v>61</v>
      </c>
      <c r="B38" s="217" t="s">
        <v>96</v>
      </c>
      <c r="C38" s="218">
        <v>3508</v>
      </c>
      <c r="D38" s="197">
        <v>4413</v>
      </c>
      <c r="E38" s="219">
        <f>C38/C26*100</f>
        <v>2.055284095569539</v>
      </c>
      <c r="F38" s="220">
        <f>D38/D26*100</f>
        <v>2.388853101503251</v>
      </c>
      <c r="G38"/>
      <c r="H38"/>
      <c r="I38"/>
      <c r="J38"/>
      <c r="K38"/>
      <c r="L38"/>
      <c r="M38"/>
      <c r="N38"/>
      <c r="O38"/>
      <c r="P38"/>
    </row>
    <row r="39" spans="1:17" ht="16.5" customHeight="1">
      <c r="A39" s="17"/>
      <c r="B39" s="31" t="s">
        <v>201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7" ht="18.75" customHeight="1">
      <c r="A40" s="16"/>
      <c r="B40" s="72"/>
      <c r="C40" s="7"/>
      <c r="D40" s="7"/>
      <c r="G40" s="202"/>
    </row>
    <row r="41" spans="3:7" ht="18.75" customHeight="1">
      <c r="C41" s="7"/>
      <c r="D41" s="7"/>
      <c r="G41" s="202"/>
    </row>
    <row r="42" spans="3:7" ht="18.75" customHeight="1">
      <c r="C42" s="7"/>
      <c r="D42" s="7"/>
      <c r="G42" s="202"/>
    </row>
    <row r="43" spans="3:7" ht="18.75" customHeight="1">
      <c r="C43" s="7"/>
      <c r="D43" s="7"/>
      <c r="G43" s="202"/>
    </row>
    <row r="44" spans="3:7" ht="18.75" customHeight="1">
      <c r="C44" s="7"/>
      <c r="D44" s="7"/>
      <c r="G44" s="202"/>
    </row>
    <row r="45" spans="3:7" ht="18.75" customHeight="1">
      <c r="C45" s="7"/>
      <c r="D45" s="7"/>
      <c r="G45" s="202"/>
    </row>
    <row r="46" spans="3:7" ht="18.75" customHeight="1">
      <c r="C46" s="7"/>
      <c r="D46" s="7"/>
      <c r="G46" s="202"/>
    </row>
    <row r="47" spans="3:7" ht="18.75" customHeight="1">
      <c r="C47" s="7"/>
      <c r="D47" s="7"/>
      <c r="G47" s="202"/>
    </row>
    <row r="48" spans="3:7" ht="18.75" customHeight="1">
      <c r="C48" s="7"/>
      <c r="D48" s="7"/>
      <c r="G48" s="202"/>
    </row>
    <row r="49" spans="3:7" ht="18.75" customHeight="1">
      <c r="C49" s="7"/>
      <c r="D49" s="7"/>
      <c r="G49" s="202"/>
    </row>
    <row r="50" spans="3:7" ht="18.75" customHeight="1">
      <c r="C50" s="7"/>
      <c r="D50" s="7"/>
      <c r="G50" s="202"/>
    </row>
    <row r="51" spans="3:7" ht="18.75" customHeight="1">
      <c r="C51" s="7"/>
      <c r="D51" s="7"/>
      <c r="G51" s="202"/>
    </row>
    <row r="52" spans="3:7" ht="18.75" customHeight="1">
      <c r="C52" s="7"/>
      <c r="D52" s="7"/>
      <c r="G52" s="202"/>
    </row>
    <row r="53" spans="3:7" ht="18.75" customHeight="1">
      <c r="C53" s="7"/>
      <c r="D53" s="7"/>
      <c r="G53" s="202"/>
    </row>
    <row r="54" spans="3:7" ht="18.75" customHeight="1">
      <c r="C54" s="7"/>
      <c r="D54" s="7"/>
      <c r="G54" s="202"/>
    </row>
    <row r="55" spans="3:7" ht="18.75" customHeight="1">
      <c r="C55" s="7"/>
      <c r="D55" s="7"/>
      <c r="G55" s="202"/>
    </row>
    <row r="56" spans="3:7" ht="18.75" customHeight="1">
      <c r="C56" s="7"/>
      <c r="D56" s="7"/>
      <c r="G56" s="202"/>
    </row>
    <row r="57" spans="3:7" ht="18.75" customHeight="1">
      <c r="C57" s="7"/>
      <c r="D57" s="7"/>
      <c r="G57" s="202"/>
    </row>
    <row r="58" spans="3:7" ht="18.75" customHeight="1">
      <c r="C58" s="7"/>
      <c r="D58" s="7"/>
      <c r="G58" s="202"/>
    </row>
    <row r="59" spans="3:7" ht="18.75" customHeight="1">
      <c r="C59" s="7"/>
      <c r="D59" s="7"/>
      <c r="G59" s="202"/>
    </row>
    <row r="60" spans="3:7" ht="18.75" customHeight="1">
      <c r="C60" s="7"/>
      <c r="D60" s="7"/>
      <c r="G60" s="202"/>
    </row>
    <row r="61" spans="3:7" ht="18.75" customHeight="1">
      <c r="C61" s="7"/>
      <c r="D61" s="7"/>
      <c r="G61" s="202"/>
    </row>
    <row r="62" spans="3:7" ht="18.75" customHeight="1">
      <c r="C62" s="7"/>
      <c r="D62" s="7"/>
      <c r="G62" s="202"/>
    </row>
    <row r="63" spans="3:7" ht="18.75" customHeight="1">
      <c r="C63" s="7"/>
      <c r="D63" s="7"/>
      <c r="G63" s="202"/>
    </row>
    <row r="64" spans="3:7" ht="18.75" customHeight="1">
      <c r="C64" s="7"/>
      <c r="D64" s="7"/>
      <c r="G64" s="202"/>
    </row>
    <row r="65" spans="3:7" ht="18.75" customHeight="1">
      <c r="C65" s="7"/>
      <c r="D65" s="7"/>
      <c r="G65" s="202"/>
    </row>
    <row r="66" spans="3:7" ht="18.75" customHeight="1">
      <c r="C66" s="7"/>
      <c r="D66" s="7"/>
      <c r="G66" s="202"/>
    </row>
    <row r="67" spans="3:7" ht="18.75" customHeight="1">
      <c r="C67" s="7"/>
      <c r="D67" s="7"/>
      <c r="G67" s="202"/>
    </row>
    <row r="68" spans="3:7" ht="18.75" customHeight="1">
      <c r="C68" s="7"/>
      <c r="D68" s="7"/>
      <c r="G68" s="202"/>
    </row>
    <row r="69" spans="3:7" ht="18.75" customHeight="1">
      <c r="C69" s="7"/>
      <c r="D69" s="7"/>
      <c r="G69" s="202"/>
    </row>
    <row r="70" spans="3:7" ht="18.75" customHeight="1">
      <c r="C70" s="7"/>
      <c r="D70" s="7"/>
      <c r="G70" s="202"/>
    </row>
    <row r="71" spans="3:7" ht="18.75" customHeight="1">
      <c r="C71" s="7"/>
      <c r="D71" s="7"/>
      <c r="G71" s="202"/>
    </row>
    <row r="72" spans="3:7" ht="18.75" customHeight="1">
      <c r="C72" s="7"/>
      <c r="D72" s="7"/>
      <c r="G72" s="202"/>
    </row>
    <row r="73" spans="3:4" ht="18.75" customHeight="1">
      <c r="C73" s="7"/>
      <c r="D73" s="7"/>
    </row>
    <row r="74" spans="3:4" ht="18.75" customHeight="1">
      <c r="C74" s="7"/>
      <c r="D74" s="7"/>
    </row>
    <row r="75" spans="3:4" ht="18.75" customHeight="1">
      <c r="C75" s="7"/>
      <c r="D75" s="7"/>
    </row>
    <row r="76" spans="3:4" ht="18.75" customHeight="1">
      <c r="C76" s="7"/>
      <c r="D76" s="7"/>
    </row>
    <row r="77" spans="3:4" ht="18.75" customHeight="1">
      <c r="C77" s="7"/>
      <c r="D77" s="7"/>
    </row>
    <row r="78" spans="3:4" ht="18.75" customHeight="1">
      <c r="C78" s="7"/>
      <c r="D78" s="7"/>
    </row>
    <row r="79" spans="3:4" ht="18.75" customHeight="1">
      <c r="C79" s="7"/>
      <c r="D79" s="7"/>
    </row>
    <row r="80" spans="3:4" ht="18.75" customHeight="1">
      <c r="C80" s="7"/>
      <c r="D80" s="7"/>
    </row>
    <row r="81" spans="3:4" ht="18.75" customHeight="1">
      <c r="C81" s="7"/>
      <c r="D81" s="7"/>
    </row>
    <row r="82" spans="3:4" ht="18.75" customHeight="1">
      <c r="C82" s="7"/>
      <c r="D82" s="7"/>
    </row>
    <row r="83" spans="3:4" ht="18.75" customHeight="1">
      <c r="C83" s="7"/>
      <c r="D83" s="7"/>
    </row>
    <row r="84" spans="3:4" ht="18.75" customHeight="1">
      <c r="C84" s="7"/>
      <c r="D84" s="7"/>
    </row>
    <row r="85" spans="3:4" ht="18.75" customHeight="1">
      <c r="C85" s="7"/>
      <c r="D85" s="7"/>
    </row>
    <row r="86" spans="3:4" ht="18.75" customHeight="1">
      <c r="C86" s="7"/>
      <c r="D86" s="7"/>
    </row>
    <row r="87" spans="3:4" ht="18.75" customHeight="1">
      <c r="C87" s="7"/>
      <c r="D87" s="7"/>
    </row>
    <row r="88" spans="3:4" ht="18.75" customHeight="1">
      <c r="C88" s="7"/>
      <c r="D88" s="7"/>
    </row>
    <row r="89" spans="3:4" ht="18.75" customHeight="1">
      <c r="C89" s="7"/>
      <c r="D89" s="7"/>
    </row>
    <row r="90" spans="3:4" ht="18.75" customHeight="1">
      <c r="C90" s="7"/>
      <c r="D90" s="7"/>
    </row>
    <row r="91" spans="3:4" ht="18.75" customHeight="1">
      <c r="C91" s="7"/>
      <c r="D91" s="7"/>
    </row>
    <row r="92" spans="3:4" ht="18.75" customHeight="1">
      <c r="C92" s="7"/>
      <c r="D92" s="7"/>
    </row>
    <row r="93" spans="3:4" ht="18.75" customHeight="1">
      <c r="C93" s="7"/>
      <c r="D93" s="7"/>
    </row>
    <row r="94" spans="3:4" ht="18.75" customHeight="1">
      <c r="C94" s="7"/>
      <c r="D94" s="7"/>
    </row>
    <row r="95" spans="3:4" ht="18.75" customHeight="1">
      <c r="C95" s="7"/>
      <c r="D95" s="7"/>
    </row>
    <row r="96" spans="3:4" ht="18.75" customHeight="1">
      <c r="C96" s="7"/>
      <c r="D96" s="7"/>
    </row>
    <row r="97" spans="3:4" ht="18.75" customHeight="1">
      <c r="C97" s="7"/>
      <c r="D97" s="7"/>
    </row>
    <row r="98" spans="3:4" ht="18.75" customHeight="1">
      <c r="C98" s="7"/>
      <c r="D98" s="7"/>
    </row>
    <row r="99" spans="3:4" ht="18.75" customHeight="1">
      <c r="C99" s="7"/>
      <c r="D99" s="7"/>
    </row>
    <row r="100" spans="3:4" ht="18.75" customHeight="1">
      <c r="C100" s="7"/>
      <c r="D100" s="7"/>
    </row>
    <row r="101" spans="3:4" ht="18.75" customHeight="1">
      <c r="C101" s="7"/>
      <c r="D101" s="7"/>
    </row>
    <row r="102" spans="3:4" ht="18.75" customHeight="1">
      <c r="C102" s="7"/>
      <c r="D102" s="7"/>
    </row>
    <row r="103" spans="3:4" ht="18.75" customHeight="1">
      <c r="C103" s="7"/>
      <c r="D103" s="7"/>
    </row>
    <row r="104" spans="3:4" ht="18.75" customHeight="1">
      <c r="C104" s="7"/>
      <c r="D104" s="7"/>
    </row>
    <row r="105" spans="3:4" ht="18.75" customHeight="1">
      <c r="C105" s="7"/>
      <c r="D105" s="7"/>
    </row>
    <row r="106" spans="3:4" ht="18.75" customHeight="1">
      <c r="C106" s="7"/>
      <c r="D106" s="7"/>
    </row>
    <row r="107" spans="3:4" ht="18.75" customHeight="1">
      <c r="C107" s="7"/>
      <c r="D107" s="7"/>
    </row>
    <row r="108" spans="3:4" ht="18.75" customHeight="1">
      <c r="C108" s="7"/>
      <c r="D108" s="7"/>
    </row>
    <row r="109" spans="3:4" ht="18.75" customHeight="1">
      <c r="C109" s="7"/>
      <c r="D109" s="7"/>
    </row>
    <row r="110" spans="3:4" ht="18.75" customHeight="1">
      <c r="C110" s="7"/>
      <c r="D110" s="7"/>
    </row>
    <row r="111" spans="3:4" ht="18.75" customHeight="1">
      <c r="C111" s="7"/>
      <c r="D111" s="7"/>
    </row>
    <row r="112" spans="3:4" ht="18.75" customHeight="1">
      <c r="C112" s="7"/>
      <c r="D112" s="7"/>
    </row>
    <row r="113" spans="3:4" ht="18.75" customHeight="1">
      <c r="C113" s="7"/>
      <c r="D113" s="7"/>
    </row>
    <row r="114" spans="3:4" ht="18.75" customHeight="1">
      <c r="C114" s="7"/>
      <c r="D114" s="7"/>
    </row>
    <row r="115" spans="3:4" ht="18.75" customHeight="1">
      <c r="C115" s="7"/>
      <c r="D115" s="7"/>
    </row>
    <row r="116" spans="3:4" ht="18.75" customHeight="1">
      <c r="C116" s="7"/>
      <c r="D116" s="7"/>
    </row>
    <row r="117" spans="3:4" ht="18.75" customHeight="1">
      <c r="C117" s="7"/>
      <c r="D117" s="7"/>
    </row>
    <row r="118" spans="3:4" ht="18.75" customHeight="1">
      <c r="C118" s="7"/>
      <c r="D118" s="7"/>
    </row>
    <row r="119" spans="3:4" ht="18.75" customHeight="1">
      <c r="C119" s="7"/>
      <c r="D119" s="7"/>
    </row>
    <row r="120" spans="3:4" ht="18.75" customHeight="1">
      <c r="C120" s="7"/>
      <c r="D120" s="7"/>
    </row>
    <row r="121" spans="3:4" ht="18.75" customHeight="1">
      <c r="C121" s="7"/>
      <c r="D121" s="7"/>
    </row>
    <row r="122" spans="3:4" ht="18.75" customHeight="1">
      <c r="C122" s="7"/>
      <c r="D122" s="7"/>
    </row>
    <row r="123" spans="3:4" ht="18.75" customHeight="1">
      <c r="C123" s="7"/>
      <c r="D123" s="7"/>
    </row>
    <row r="124" spans="3:4" ht="18.75" customHeight="1">
      <c r="C124" s="7"/>
      <c r="D124" s="7"/>
    </row>
    <row r="125" spans="3:4" ht="18.75" customHeight="1">
      <c r="C125" s="7"/>
      <c r="D125" s="7"/>
    </row>
    <row r="126" spans="3:4" ht="18.75" customHeight="1">
      <c r="C126" s="7"/>
      <c r="D126" s="7"/>
    </row>
    <row r="127" spans="3:4" ht="18.75" customHeight="1">
      <c r="C127" s="7"/>
      <c r="D127" s="7"/>
    </row>
  </sheetData>
  <sheetProtection/>
  <mergeCells count="8">
    <mergeCell ref="A25:B25"/>
    <mergeCell ref="A26:B26"/>
    <mergeCell ref="C3:D3"/>
    <mergeCell ref="E3:F3"/>
    <mergeCell ref="A4:B4"/>
    <mergeCell ref="A5:B5"/>
    <mergeCell ref="C24:D24"/>
    <mergeCell ref="E24:F24"/>
  </mergeCells>
  <printOptions/>
  <pageMargins left="0.7874015748031497" right="0.7874015748031497" top="0.7874015748031497" bottom="0.7874015748031497" header="0" footer="0"/>
  <pageSetup firstPageNumber="88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4"/>
  <sheetViews>
    <sheetView view="pageBreakPreview" zoomScaleSheetLayoutView="100" zoomScalePageLayoutView="0" workbookViewId="0" topLeftCell="A55">
      <selection activeCell="C51" sqref="C51:I91"/>
    </sheetView>
  </sheetViews>
  <sheetFormatPr defaultColWidth="11.875" defaultRowHeight="16.5" customHeight="1"/>
  <cols>
    <col min="1" max="1" width="4.50390625" style="0" customWidth="1"/>
    <col min="2" max="2" width="32.00390625" style="0" customWidth="1"/>
    <col min="3" max="3" width="7.00390625" style="0" customWidth="1"/>
    <col min="4" max="4" width="0.37109375" style="0" hidden="1" customWidth="1"/>
    <col min="5" max="5" width="7.50390625" style="0" customWidth="1"/>
    <col min="6" max="6" width="0.37109375" style="0" hidden="1" customWidth="1"/>
    <col min="7" max="7" width="14.50390625" style="35" customWidth="1"/>
    <col min="8" max="8" width="0.37109375" style="0" hidden="1" customWidth="1"/>
    <col min="9" max="9" width="14.125" style="0" customWidth="1"/>
    <col min="10" max="10" width="4.375" style="0" customWidth="1"/>
  </cols>
  <sheetData>
    <row r="1" ht="19.5" customHeight="1">
      <c r="A1" s="1" t="s">
        <v>24</v>
      </c>
    </row>
    <row r="2" spans="7:9" ht="14.25" customHeight="1" thickBot="1">
      <c r="G2" s="36"/>
      <c r="I2" s="37" t="s">
        <v>25</v>
      </c>
    </row>
    <row r="3" spans="1:10" ht="21" customHeight="1">
      <c r="A3" s="4"/>
      <c r="B3" s="4"/>
      <c r="C3" s="261" t="s">
        <v>26</v>
      </c>
      <c r="D3" s="38"/>
      <c r="E3" s="263" t="s">
        <v>27</v>
      </c>
      <c r="F3" s="264"/>
      <c r="G3" s="41" t="s">
        <v>28</v>
      </c>
      <c r="H3" s="40"/>
      <c r="I3" s="39" t="s">
        <v>29</v>
      </c>
      <c r="J3" s="42"/>
    </row>
    <row r="4" spans="1:10" ht="15.75" customHeight="1">
      <c r="A4" s="255" t="s">
        <v>30</v>
      </c>
      <c r="B4" s="256"/>
      <c r="C4" s="262"/>
      <c r="D4" s="44"/>
      <c r="E4" s="265" t="s">
        <v>1</v>
      </c>
      <c r="F4" s="266"/>
      <c r="G4" s="46" t="s">
        <v>31</v>
      </c>
      <c r="H4" s="45"/>
      <c r="I4" s="43" t="s">
        <v>32</v>
      </c>
      <c r="J4" s="47"/>
    </row>
    <row r="5" spans="1:10" ht="41.25" customHeight="1" thickBot="1">
      <c r="A5" s="267" t="s">
        <v>33</v>
      </c>
      <c r="B5" s="268"/>
      <c r="C5" s="48">
        <v>1006</v>
      </c>
      <c r="D5" s="49"/>
      <c r="E5" s="50">
        <v>6629</v>
      </c>
      <c r="F5" s="49"/>
      <c r="G5" s="50">
        <v>184733</v>
      </c>
      <c r="H5" s="49"/>
      <c r="I5" s="51">
        <v>147449</v>
      </c>
      <c r="J5" s="7"/>
    </row>
    <row r="6" spans="1:10" ht="41.25" customHeight="1" thickTop="1">
      <c r="A6" s="269" t="s">
        <v>34</v>
      </c>
      <c r="B6" s="270"/>
      <c r="C6" s="52">
        <v>207</v>
      </c>
      <c r="D6" s="53"/>
      <c r="E6" s="54">
        <v>1301</v>
      </c>
      <c r="F6" s="53"/>
      <c r="G6" s="54">
        <v>73503</v>
      </c>
      <c r="H6" s="53"/>
      <c r="I6" s="55" t="s">
        <v>35</v>
      </c>
      <c r="J6" s="7"/>
    </row>
    <row r="7" spans="1:10" ht="6.75" customHeight="1">
      <c r="A7" s="56"/>
      <c r="B7" s="42"/>
      <c r="C7" s="57"/>
      <c r="D7" s="15"/>
      <c r="E7" s="58"/>
      <c r="F7" s="15"/>
      <c r="G7" s="58"/>
      <c r="H7" s="15"/>
      <c r="I7" s="59"/>
      <c r="J7" s="7"/>
    </row>
    <row r="8" spans="1:9" ht="18" customHeight="1">
      <c r="A8" s="60">
        <v>50</v>
      </c>
      <c r="B8" s="61" t="s">
        <v>36</v>
      </c>
      <c r="C8" s="62">
        <v>2</v>
      </c>
      <c r="D8" s="16"/>
      <c r="E8" s="63">
        <v>19</v>
      </c>
      <c r="F8" s="63" t="s">
        <v>35</v>
      </c>
      <c r="G8" s="63" t="s">
        <v>37</v>
      </c>
      <c r="H8" s="63" t="s">
        <v>35</v>
      </c>
      <c r="I8" s="63" t="s">
        <v>35</v>
      </c>
    </row>
    <row r="9" spans="1:9" ht="10.5" customHeight="1">
      <c r="A9" s="64"/>
      <c r="B9" s="64"/>
      <c r="C9" s="57"/>
      <c r="D9" s="16"/>
      <c r="E9" s="16"/>
      <c r="F9" s="16"/>
      <c r="G9" s="65"/>
      <c r="H9" s="16"/>
      <c r="I9" s="16"/>
    </row>
    <row r="10" spans="1:9" ht="18" customHeight="1">
      <c r="A10" s="60">
        <v>51</v>
      </c>
      <c r="B10" s="61" t="s">
        <v>38</v>
      </c>
      <c r="C10" s="57">
        <v>8</v>
      </c>
      <c r="D10" s="16"/>
      <c r="E10" s="16">
        <v>98</v>
      </c>
      <c r="F10" s="16"/>
      <c r="G10" s="66">
        <v>4824</v>
      </c>
      <c r="H10" s="16"/>
      <c r="I10" s="63" t="s">
        <v>35</v>
      </c>
    </row>
    <row r="11" spans="1:9" ht="24.75" customHeight="1">
      <c r="A11" s="64">
        <v>511</v>
      </c>
      <c r="B11" s="61" t="s">
        <v>39</v>
      </c>
      <c r="C11" s="62" t="s">
        <v>35</v>
      </c>
      <c r="D11" s="63"/>
      <c r="E11" s="66" t="s">
        <v>35</v>
      </c>
      <c r="F11" s="63"/>
      <c r="G11" s="66" t="s">
        <v>35</v>
      </c>
      <c r="H11" s="63"/>
      <c r="I11" s="63" t="s">
        <v>35</v>
      </c>
    </row>
    <row r="12" spans="1:9" ht="18" customHeight="1">
      <c r="A12" s="64">
        <v>512</v>
      </c>
      <c r="B12" s="61" t="s">
        <v>40</v>
      </c>
      <c r="C12" s="57">
        <v>3</v>
      </c>
      <c r="D12" s="16"/>
      <c r="E12" s="16">
        <v>82</v>
      </c>
      <c r="F12" s="16"/>
      <c r="G12" s="66">
        <v>4580</v>
      </c>
      <c r="H12" s="16"/>
      <c r="I12" s="63" t="s">
        <v>35</v>
      </c>
    </row>
    <row r="13" spans="1:9" ht="18" customHeight="1">
      <c r="A13" s="64">
        <v>513</v>
      </c>
      <c r="B13" s="61" t="s">
        <v>41</v>
      </c>
      <c r="C13" s="57">
        <v>5</v>
      </c>
      <c r="D13" s="16"/>
      <c r="E13" s="16">
        <v>16</v>
      </c>
      <c r="F13" s="16"/>
      <c r="G13" s="66">
        <v>244</v>
      </c>
      <c r="H13" s="16"/>
      <c r="I13" s="63" t="s">
        <v>35</v>
      </c>
    </row>
    <row r="14" spans="1:9" ht="12.75" customHeight="1">
      <c r="A14" s="64"/>
      <c r="B14" s="64"/>
      <c r="C14" s="57"/>
      <c r="D14" s="16"/>
      <c r="E14" s="16"/>
      <c r="F14" s="16"/>
      <c r="G14" s="65"/>
      <c r="H14" s="16"/>
      <c r="I14" s="16"/>
    </row>
    <row r="15" spans="1:9" ht="18" customHeight="1">
      <c r="A15" s="60">
        <v>52</v>
      </c>
      <c r="B15" s="61" t="s">
        <v>42</v>
      </c>
      <c r="C15" s="57">
        <v>46</v>
      </c>
      <c r="D15" s="16"/>
      <c r="E15" s="16">
        <v>240</v>
      </c>
      <c r="F15" s="16"/>
      <c r="G15" s="65">
        <v>11059</v>
      </c>
      <c r="H15" s="16"/>
      <c r="I15" s="63" t="s">
        <v>35</v>
      </c>
    </row>
    <row r="16" spans="1:9" ht="18" customHeight="1">
      <c r="A16" s="64">
        <v>521</v>
      </c>
      <c r="B16" s="61" t="s">
        <v>43</v>
      </c>
      <c r="C16" s="57">
        <v>20</v>
      </c>
      <c r="D16" s="16"/>
      <c r="E16" s="16">
        <v>116</v>
      </c>
      <c r="F16" s="16"/>
      <c r="G16" s="65">
        <v>4663</v>
      </c>
      <c r="H16" s="16"/>
      <c r="I16" s="63" t="s">
        <v>35</v>
      </c>
    </row>
    <row r="17" spans="1:9" ht="18" customHeight="1">
      <c r="A17" s="64">
        <v>522</v>
      </c>
      <c r="B17" s="61" t="s">
        <v>44</v>
      </c>
      <c r="C17" s="57">
        <v>26</v>
      </c>
      <c r="D17" s="16"/>
      <c r="E17" s="16">
        <v>124</v>
      </c>
      <c r="F17" s="16"/>
      <c r="G17" s="65">
        <v>6396</v>
      </c>
      <c r="H17" s="16"/>
      <c r="I17" s="63" t="s">
        <v>35</v>
      </c>
    </row>
    <row r="18" spans="1:9" ht="12.75" customHeight="1">
      <c r="A18" s="64"/>
      <c r="B18" s="64"/>
      <c r="C18" s="57"/>
      <c r="D18" s="16"/>
      <c r="E18" s="16"/>
      <c r="F18" s="16"/>
      <c r="G18" s="65"/>
      <c r="H18" s="16"/>
      <c r="I18" s="16"/>
    </row>
    <row r="19" spans="1:9" ht="18" customHeight="1">
      <c r="A19" s="60">
        <v>53</v>
      </c>
      <c r="B19" s="67" t="s">
        <v>45</v>
      </c>
      <c r="C19" s="57">
        <v>51</v>
      </c>
      <c r="D19" s="16"/>
      <c r="E19" s="16">
        <v>267</v>
      </c>
      <c r="F19" s="16"/>
      <c r="G19" s="65">
        <v>16759</v>
      </c>
      <c r="H19" s="16"/>
      <c r="I19" s="63" t="s">
        <v>35</v>
      </c>
    </row>
    <row r="20" spans="1:9" ht="18" customHeight="1">
      <c r="A20" s="64">
        <v>531</v>
      </c>
      <c r="B20" s="61" t="s">
        <v>46</v>
      </c>
      <c r="C20" s="57">
        <v>25</v>
      </c>
      <c r="D20" s="16"/>
      <c r="E20" s="16">
        <v>95</v>
      </c>
      <c r="F20" s="16"/>
      <c r="G20" s="65">
        <v>5087</v>
      </c>
      <c r="H20" s="16"/>
      <c r="I20" s="63" t="s">
        <v>35</v>
      </c>
    </row>
    <row r="21" spans="1:9" ht="18" customHeight="1">
      <c r="A21" s="64">
        <v>532</v>
      </c>
      <c r="B21" s="61" t="s">
        <v>47</v>
      </c>
      <c r="C21" s="57">
        <v>9</v>
      </c>
      <c r="D21" s="16"/>
      <c r="E21" s="16">
        <v>52</v>
      </c>
      <c r="F21" s="16"/>
      <c r="G21" s="65">
        <v>4338</v>
      </c>
      <c r="H21" s="16"/>
      <c r="I21" s="63" t="s">
        <v>35</v>
      </c>
    </row>
    <row r="22" spans="1:9" ht="18" customHeight="1">
      <c r="A22" s="64">
        <v>533</v>
      </c>
      <c r="B22" s="61" t="s">
        <v>48</v>
      </c>
      <c r="C22" s="57">
        <v>3</v>
      </c>
      <c r="D22" s="16"/>
      <c r="E22" s="16">
        <v>21</v>
      </c>
      <c r="F22" s="16"/>
      <c r="G22" s="66" t="s">
        <v>37</v>
      </c>
      <c r="H22" s="16"/>
      <c r="I22" s="63" t="s">
        <v>35</v>
      </c>
    </row>
    <row r="23" spans="1:9" ht="18" customHeight="1">
      <c r="A23" s="64">
        <v>534</v>
      </c>
      <c r="B23" s="61" t="s">
        <v>49</v>
      </c>
      <c r="C23" s="57">
        <v>4</v>
      </c>
      <c r="D23" s="16"/>
      <c r="E23" s="16">
        <v>20</v>
      </c>
      <c r="F23" s="16"/>
      <c r="G23" s="65">
        <v>2583</v>
      </c>
      <c r="H23" s="16"/>
      <c r="I23" s="63" t="s">
        <v>35</v>
      </c>
    </row>
    <row r="24" spans="1:9" ht="18" customHeight="1">
      <c r="A24" s="64">
        <v>535</v>
      </c>
      <c r="B24" s="61" t="s">
        <v>50</v>
      </c>
      <c r="C24" s="57">
        <v>1</v>
      </c>
      <c r="D24" s="16"/>
      <c r="E24" s="16">
        <v>2</v>
      </c>
      <c r="F24" s="16"/>
      <c r="G24" s="66" t="s">
        <v>37</v>
      </c>
      <c r="H24" s="16"/>
      <c r="I24" s="63" t="s">
        <v>35</v>
      </c>
    </row>
    <row r="25" spans="1:9" ht="18" customHeight="1">
      <c r="A25" s="64">
        <v>536</v>
      </c>
      <c r="B25" s="61" t="s">
        <v>51</v>
      </c>
      <c r="C25" s="57">
        <v>9</v>
      </c>
      <c r="D25" s="16"/>
      <c r="E25" s="16">
        <v>77</v>
      </c>
      <c r="F25" s="16"/>
      <c r="G25" s="66">
        <v>1121</v>
      </c>
      <c r="H25" s="63"/>
      <c r="I25" s="63" t="s">
        <v>35</v>
      </c>
    </row>
    <row r="26" spans="1:9" ht="12.75" customHeight="1">
      <c r="A26" s="64"/>
      <c r="B26" s="64"/>
      <c r="C26" s="57"/>
      <c r="D26" s="16"/>
      <c r="E26" s="16"/>
      <c r="F26" s="16"/>
      <c r="G26" s="65"/>
      <c r="H26" s="16"/>
      <c r="I26" s="16"/>
    </row>
    <row r="27" spans="1:9" ht="18" customHeight="1">
      <c r="A27" s="60">
        <v>54</v>
      </c>
      <c r="B27" s="61" t="s">
        <v>52</v>
      </c>
      <c r="C27" s="57">
        <v>49</v>
      </c>
      <c r="D27" s="16"/>
      <c r="E27" s="16">
        <v>362</v>
      </c>
      <c r="F27" s="16"/>
      <c r="G27" s="65">
        <v>20399</v>
      </c>
      <c r="H27" s="16"/>
      <c r="I27" s="63" t="s">
        <v>35</v>
      </c>
    </row>
    <row r="28" spans="1:9" ht="18" customHeight="1">
      <c r="A28" s="64">
        <v>541</v>
      </c>
      <c r="B28" s="61" t="s">
        <v>53</v>
      </c>
      <c r="C28" s="57">
        <v>14</v>
      </c>
      <c r="D28" s="16"/>
      <c r="E28" s="16">
        <v>84</v>
      </c>
      <c r="F28" s="16"/>
      <c r="G28" s="65">
        <v>3973</v>
      </c>
      <c r="H28" s="16"/>
      <c r="I28" s="63" t="s">
        <v>35</v>
      </c>
    </row>
    <row r="29" spans="1:9" ht="18" customHeight="1">
      <c r="A29" s="64">
        <v>542</v>
      </c>
      <c r="B29" s="61" t="s">
        <v>54</v>
      </c>
      <c r="C29" s="57">
        <v>13</v>
      </c>
      <c r="D29" s="16"/>
      <c r="E29" s="16">
        <v>73</v>
      </c>
      <c r="F29" s="16"/>
      <c r="G29" s="65">
        <v>3307</v>
      </c>
      <c r="H29" s="16"/>
      <c r="I29" s="63" t="s">
        <v>35</v>
      </c>
    </row>
    <row r="30" spans="1:9" ht="18" customHeight="1">
      <c r="A30" s="64">
        <v>543</v>
      </c>
      <c r="B30" s="61" t="s">
        <v>55</v>
      </c>
      <c r="C30" s="57">
        <v>13</v>
      </c>
      <c r="D30" s="16"/>
      <c r="E30" s="16">
        <v>90</v>
      </c>
      <c r="F30" s="16"/>
      <c r="G30" s="65">
        <v>6303</v>
      </c>
      <c r="H30" s="16"/>
      <c r="I30" s="63" t="s">
        <v>35</v>
      </c>
    </row>
    <row r="31" spans="1:9" ht="18" customHeight="1">
      <c r="A31" s="64">
        <v>549</v>
      </c>
      <c r="B31" s="61" t="s">
        <v>56</v>
      </c>
      <c r="C31" s="57">
        <v>9</v>
      </c>
      <c r="D31" s="16"/>
      <c r="E31" s="66">
        <v>115</v>
      </c>
      <c r="F31" s="16"/>
      <c r="G31" s="66">
        <v>6816</v>
      </c>
      <c r="H31" s="16"/>
      <c r="I31" s="63" t="s">
        <v>35</v>
      </c>
    </row>
    <row r="32" spans="1:9" ht="12.75" customHeight="1">
      <c r="A32" s="64"/>
      <c r="B32" s="64"/>
      <c r="C32" s="57"/>
      <c r="D32" s="16"/>
      <c r="E32" s="16"/>
      <c r="F32" s="16"/>
      <c r="G32" s="65"/>
      <c r="H32" s="16"/>
      <c r="I32" s="16"/>
    </row>
    <row r="33" spans="1:9" ht="18" customHeight="1">
      <c r="A33" s="60">
        <v>55</v>
      </c>
      <c r="B33" s="61" t="s">
        <v>57</v>
      </c>
      <c r="C33" s="57">
        <v>51</v>
      </c>
      <c r="D33" s="16"/>
      <c r="E33" s="16">
        <v>315</v>
      </c>
      <c r="F33" s="16"/>
      <c r="G33" s="66" t="s">
        <v>37</v>
      </c>
      <c r="H33" s="16"/>
      <c r="I33" s="63" t="s">
        <v>35</v>
      </c>
    </row>
    <row r="34" spans="1:9" ht="17.25" customHeight="1">
      <c r="A34" s="64">
        <v>551</v>
      </c>
      <c r="B34" s="68" t="s">
        <v>58</v>
      </c>
      <c r="C34" s="57">
        <v>7</v>
      </c>
      <c r="D34" s="16"/>
      <c r="E34" s="16">
        <v>65</v>
      </c>
      <c r="F34" s="16"/>
      <c r="G34" s="66">
        <v>2158</v>
      </c>
      <c r="H34" s="16"/>
      <c r="I34" s="63" t="s">
        <v>35</v>
      </c>
    </row>
    <row r="35" spans="1:9" ht="18" customHeight="1">
      <c r="A35" s="64">
        <v>552</v>
      </c>
      <c r="B35" s="61" t="s">
        <v>59</v>
      </c>
      <c r="C35" s="57">
        <v>12</v>
      </c>
      <c r="D35" s="16"/>
      <c r="E35" s="16">
        <v>84</v>
      </c>
      <c r="F35" s="16"/>
      <c r="G35" s="66">
        <v>10573</v>
      </c>
      <c r="H35" s="16"/>
      <c r="I35" s="63" t="s">
        <v>35</v>
      </c>
    </row>
    <row r="36" spans="1:9" ht="18" customHeight="1">
      <c r="A36" s="64">
        <v>553</v>
      </c>
      <c r="B36" s="61" t="s">
        <v>60</v>
      </c>
      <c r="C36" s="57">
        <v>4</v>
      </c>
      <c r="D36" s="16"/>
      <c r="E36" s="16">
        <v>5</v>
      </c>
      <c r="F36" s="16"/>
      <c r="G36" s="65">
        <v>240</v>
      </c>
      <c r="H36" s="16"/>
      <c r="I36" s="63" t="s">
        <v>35</v>
      </c>
    </row>
    <row r="37" spans="1:9" ht="18" customHeight="1">
      <c r="A37" s="64">
        <v>559</v>
      </c>
      <c r="B37" s="61" t="s">
        <v>61</v>
      </c>
      <c r="C37" s="57">
        <v>28</v>
      </c>
      <c r="D37" s="16"/>
      <c r="E37" s="16">
        <v>161</v>
      </c>
      <c r="F37" s="16"/>
      <c r="G37" s="66" t="s">
        <v>37</v>
      </c>
      <c r="H37" s="63"/>
      <c r="I37" s="63" t="s">
        <v>35</v>
      </c>
    </row>
    <row r="38" spans="3:9" ht="8.25" customHeight="1" thickBot="1">
      <c r="C38" s="57"/>
      <c r="D38" s="16"/>
      <c r="E38" s="16"/>
      <c r="F38" s="16"/>
      <c r="G38" s="65"/>
      <c r="H38" s="16"/>
      <c r="I38" s="16"/>
    </row>
    <row r="39" spans="1:10" ht="12.75" customHeight="1">
      <c r="A39" s="69" t="s">
        <v>62</v>
      </c>
      <c r="B39" s="4"/>
      <c r="C39" s="31" t="s">
        <v>63</v>
      </c>
      <c r="D39" s="17"/>
      <c r="E39" s="31"/>
      <c r="F39" s="17"/>
      <c r="G39" s="70"/>
      <c r="H39" s="17"/>
      <c r="I39" s="17"/>
      <c r="J39" s="7"/>
    </row>
    <row r="40" spans="1:9" ht="19.5" customHeight="1">
      <c r="A40" s="71"/>
      <c r="C40" s="72"/>
      <c r="D40" s="16"/>
      <c r="E40" s="72"/>
      <c r="F40" s="16"/>
      <c r="G40" s="65"/>
      <c r="H40" s="16"/>
      <c r="I40" s="16"/>
    </row>
    <row r="41" spans="3:9" ht="19.5" customHeight="1">
      <c r="C41" s="16"/>
      <c r="D41" s="16"/>
      <c r="E41" s="16"/>
      <c r="F41" s="16"/>
      <c r="G41" s="16"/>
      <c r="H41" s="16"/>
      <c r="I41" s="16"/>
    </row>
    <row r="42" spans="1:9" ht="12">
      <c r="A42" s="71"/>
      <c r="C42" s="72"/>
      <c r="D42" s="16"/>
      <c r="E42" s="72"/>
      <c r="F42" s="16"/>
      <c r="G42" s="65"/>
      <c r="H42" s="16"/>
      <c r="I42" s="16"/>
    </row>
    <row r="43" spans="1:9" ht="12">
      <c r="A43" s="71"/>
      <c r="C43" s="72"/>
      <c r="D43" s="16"/>
      <c r="E43" s="72"/>
      <c r="F43" s="16"/>
      <c r="G43" s="65"/>
      <c r="H43" s="16"/>
      <c r="I43" s="16"/>
    </row>
    <row r="44" spans="1:9" ht="12" customHeight="1">
      <c r="A44" s="71"/>
      <c r="C44" s="72"/>
      <c r="D44" s="16"/>
      <c r="E44" s="72"/>
      <c r="F44" s="16"/>
      <c r="G44" s="65"/>
      <c r="H44" s="16"/>
      <c r="I44" s="16"/>
    </row>
    <row r="45" spans="1:9" ht="9.75" customHeight="1">
      <c r="A45" s="71"/>
      <c r="C45" s="72"/>
      <c r="D45" s="16"/>
      <c r="E45" s="72"/>
      <c r="F45" s="16"/>
      <c r="G45" s="65"/>
      <c r="H45" s="16"/>
      <c r="I45" s="16"/>
    </row>
    <row r="46" spans="1:9" ht="3.75" customHeight="1" thickBot="1">
      <c r="A46" s="71"/>
      <c r="C46" s="72"/>
      <c r="D46" s="16"/>
      <c r="E46" s="16"/>
      <c r="F46" s="72"/>
      <c r="G46" s="65"/>
      <c r="H46" s="16"/>
      <c r="I46" s="16"/>
    </row>
    <row r="47" spans="1:10" ht="21" customHeight="1">
      <c r="A47" s="4"/>
      <c r="B47" s="4"/>
      <c r="C47" s="251" t="s">
        <v>26</v>
      </c>
      <c r="D47" s="73"/>
      <c r="E47" s="253" t="s">
        <v>27</v>
      </c>
      <c r="F47" s="254"/>
      <c r="G47" s="76" t="s">
        <v>28</v>
      </c>
      <c r="H47" s="75"/>
      <c r="I47" s="74" t="s">
        <v>29</v>
      </c>
      <c r="J47" s="42"/>
    </row>
    <row r="48" spans="1:10" ht="15.75" customHeight="1">
      <c r="A48" s="255" t="s">
        <v>30</v>
      </c>
      <c r="B48" s="256"/>
      <c r="C48" s="252"/>
      <c r="D48" s="78"/>
      <c r="E48" s="257" t="s">
        <v>1</v>
      </c>
      <c r="F48" s="258"/>
      <c r="G48" s="80" t="s">
        <v>31</v>
      </c>
      <c r="H48" s="79"/>
      <c r="I48" s="77" t="s">
        <v>32</v>
      </c>
      <c r="J48" s="47"/>
    </row>
    <row r="49" spans="1:10" ht="41.25" customHeight="1">
      <c r="A49" s="259" t="s">
        <v>64</v>
      </c>
      <c r="B49" s="260"/>
      <c r="C49" s="81">
        <v>799</v>
      </c>
      <c r="D49" s="82"/>
      <c r="E49" s="83">
        <v>5328</v>
      </c>
      <c r="F49" s="82"/>
      <c r="G49" s="83">
        <v>111230</v>
      </c>
      <c r="H49" s="84"/>
      <c r="I49" s="83">
        <v>147449</v>
      </c>
      <c r="J49" s="7"/>
    </row>
    <row r="50" spans="1:10" ht="6.75" customHeight="1">
      <c r="A50" s="56"/>
      <c r="B50" s="42"/>
      <c r="C50" s="57"/>
      <c r="D50" s="15"/>
      <c r="E50" s="58"/>
      <c r="F50" s="15"/>
      <c r="G50" s="58"/>
      <c r="H50" s="15"/>
      <c r="I50" s="59"/>
      <c r="J50" s="7"/>
    </row>
    <row r="51" spans="1:10" ht="18" customHeight="1">
      <c r="A51" s="85">
        <v>56</v>
      </c>
      <c r="B51" s="86" t="s">
        <v>65</v>
      </c>
      <c r="C51" s="87">
        <v>3</v>
      </c>
      <c r="D51" s="88"/>
      <c r="E51" s="88">
        <v>163</v>
      </c>
      <c r="F51" s="88"/>
      <c r="G51" s="89">
        <v>3126</v>
      </c>
      <c r="H51" s="90"/>
      <c r="I51" s="89">
        <v>8481</v>
      </c>
      <c r="J51" s="7"/>
    </row>
    <row r="52" spans="1:9" ht="18" customHeight="1">
      <c r="A52" s="64">
        <v>561</v>
      </c>
      <c r="B52" s="61" t="s">
        <v>66</v>
      </c>
      <c r="C52" s="87">
        <v>1</v>
      </c>
      <c r="D52" s="91"/>
      <c r="E52" s="92">
        <v>161</v>
      </c>
      <c r="F52" s="91"/>
      <c r="G52" s="92" t="s">
        <v>37</v>
      </c>
      <c r="H52" s="92" t="s">
        <v>35</v>
      </c>
      <c r="I52" s="92" t="s">
        <v>35</v>
      </c>
    </row>
    <row r="53" spans="1:9" ht="27" customHeight="1">
      <c r="A53" s="93">
        <v>569</v>
      </c>
      <c r="B53" s="94" t="s">
        <v>67</v>
      </c>
      <c r="C53" s="87">
        <v>2</v>
      </c>
      <c r="D53" s="91"/>
      <c r="E53" s="92">
        <v>2</v>
      </c>
      <c r="F53" s="91"/>
      <c r="G53" s="92" t="s">
        <v>37</v>
      </c>
      <c r="H53" s="95"/>
      <c r="I53" s="92" t="s">
        <v>37</v>
      </c>
    </row>
    <row r="54" spans="1:9" ht="12.75" customHeight="1">
      <c r="A54" s="64"/>
      <c r="B54" s="64"/>
      <c r="C54" s="87"/>
      <c r="D54" s="91"/>
      <c r="E54" s="91"/>
      <c r="F54" s="91"/>
      <c r="G54" s="91"/>
      <c r="H54" s="91"/>
      <c r="I54" s="91"/>
    </row>
    <row r="55" spans="1:9" ht="18" customHeight="1">
      <c r="A55" s="60">
        <v>57</v>
      </c>
      <c r="B55" s="68" t="s">
        <v>68</v>
      </c>
      <c r="C55" s="87">
        <v>112</v>
      </c>
      <c r="D55" s="91"/>
      <c r="E55" s="91">
        <v>448</v>
      </c>
      <c r="F55" s="91"/>
      <c r="G55" s="91">
        <v>5764</v>
      </c>
      <c r="H55" s="95"/>
      <c r="I55" s="91">
        <v>23419</v>
      </c>
    </row>
    <row r="56" spans="1:9" ht="18" customHeight="1">
      <c r="A56" s="64">
        <v>571</v>
      </c>
      <c r="B56" s="61" t="s">
        <v>69</v>
      </c>
      <c r="C56" s="87">
        <v>15</v>
      </c>
      <c r="D56" s="91"/>
      <c r="E56" s="91">
        <v>52</v>
      </c>
      <c r="F56" s="91"/>
      <c r="G56" s="92">
        <v>431</v>
      </c>
      <c r="H56" s="95"/>
      <c r="I56" s="92">
        <v>1812</v>
      </c>
    </row>
    <row r="57" spans="1:9" ht="18" customHeight="1">
      <c r="A57" s="64">
        <v>572</v>
      </c>
      <c r="B57" s="61" t="s">
        <v>70</v>
      </c>
      <c r="C57" s="87">
        <v>13</v>
      </c>
      <c r="D57" s="91"/>
      <c r="E57" s="91">
        <v>63</v>
      </c>
      <c r="F57" s="91"/>
      <c r="G57" s="92">
        <v>1164</v>
      </c>
      <c r="H57" s="95"/>
      <c r="I57" s="92">
        <v>2908</v>
      </c>
    </row>
    <row r="58" spans="1:9" ht="18" customHeight="1">
      <c r="A58" s="64">
        <v>573</v>
      </c>
      <c r="B58" s="61" t="s">
        <v>71</v>
      </c>
      <c r="C58" s="87">
        <v>52</v>
      </c>
      <c r="D58" s="91"/>
      <c r="E58" s="91">
        <v>189</v>
      </c>
      <c r="F58" s="91"/>
      <c r="G58" s="91">
        <v>2898</v>
      </c>
      <c r="H58" s="95"/>
      <c r="I58" s="91">
        <v>10614</v>
      </c>
    </row>
    <row r="59" spans="1:9" ht="18" customHeight="1">
      <c r="A59" s="64">
        <v>574</v>
      </c>
      <c r="B59" s="61" t="s">
        <v>72</v>
      </c>
      <c r="C59" s="87">
        <v>6</v>
      </c>
      <c r="D59" s="91"/>
      <c r="E59" s="91">
        <v>17</v>
      </c>
      <c r="F59" s="91"/>
      <c r="G59" s="91">
        <v>138</v>
      </c>
      <c r="H59" s="95"/>
      <c r="I59" s="91">
        <v>598</v>
      </c>
    </row>
    <row r="60" spans="1:9" ht="18" customHeight="1">
      <c r="A60" s="64">
        <v>579</v>
      </c>
      <c r="B60" s="67" t="s">
        <v>73</v>
      </c>
      <c r="C60" s="87">
        <v>26</v>
      </c>
      <c r="D60" s="91"/>
      <c r="E60" s="91">
        <v>127</v>
      </c>
      <c r="F60" s="91"/>
      <c r="G60" s="91">
        <v>1133</v>
      </c>
      <c r="H60" s="91"/>
      <c r="I60" s="91">
        <v>7487</v>
      </c>
    </row>
    <row r="61" spans="2:9" ht="11.25" customHeight="1">
      <c r="B61" s="67"/>
      <c r="C61" s="87"/>
      <c r="D61" s="91"/>
      <c r="E61" s="91"/>
      <c r="F61" s="91"/>
      <c r="G61" s="91"/>
      <c r="H61" s="91"/>
      <c r="I61" s="91"/>
    </row>
    <row r="62" spans="1:9" ht="18" customHeight="1">
      <c r="A62" s="60">
        <v>58</v>
      </c>
      <c r="B62" s="61" t="s">
        <v>74</v>
      </c>
      <c r="C62" s="87">
        <v>227</v>
      </c>
      <c r="D62" s="91"/>
      <c r="E62" s="91">
        <v>1861</v>
      </c>
      <c r="F62" s="91"/>
      <c r="G62" s="91">
        <v>25437</v>
      </c>
      <c r="H62" s="91"/>
      <c r="I62" s="91">
        <v>33041</v>
      </c>
    </row>
    <row r="63" spans="1:9" ht="18" customHeight="1">
      <c r="A63" s="64">
        <v>581</v>
      </c>
      <c r="B63" s="61" t="s">
        <v>75</v>
      </c>
      <c r="C63" s="87">
        <v>18</v>
      </c>
      <c r="D63" s="91"/>
      <c r="E63" s="91">
        <v>455</v>
      </c>
      <c r="F63" s="91"/>
      <c r="G63" s="91">
        <v>8908</v>
      </c>
      <c r="H63" s="91"/>
      <c r="I63" s="91">
        <v>10111</v>
      </c>
    </row>
    <row r="64" spans="1:9" ht="18" customHeight="1">
      <c r="A64" s="64">
        <v>582</v>
      </c>
      <c r="B64" s="61" t="s">
        <v>76</v>
      </c>
      <c r="C64" s="87">
        <v>10</v>
      </c>
      <c r="D64" s="91"/>
      <c r="E64" s="91">
        <v>77</v>
      </c>
      <c r="F64" s="91"/>
      <c r="G64" s="91">
        <v>718</v>
      </c>
      <c r="H64" s="91"/>
      <c r="I64" s="91">
        <v>2372</v>
      </c>
    </row>
    <row r="65" spans="1:9" ht="18" customHeight="1">
      <c r="A65" s="64">
        <v>583</v>
      </c>
      <c r="B65" s="61" t="s">
        <v>77</v>
      </c>
      <c r="C65" s="87">
        <v>4</v>
      </c>
      <c r="D65" s="91"/>
      <c r="E65" s="91">
        <v>20</v>
      </c>
      <c r="F65" s="91"/>
      <c r="G65" s="91">
        <v>197</v>
      </c>
      <c r="H65" s="91"/>
      <c r="I65" s="91">
        <v>216</v>
      </c>
    </row>
    <row r="66" spans="1:9" ht="18" customHeight="1">
      <c r="A66" s="64">
        <v>584</v>
      </c>
      <c r="B66" s="61" t="s">
        <v>78</v>
      </c>
      <c r="C66" s="87">
        <v>15</v>
      </c>
      <c r="D66" s="91"/>
      <c r="E66" s="91">
        <v>59</v>
      </c>
      <c r="F66" s="91"/>
      <c r="G66" s="91">
        <v>453</v>
      </c>
      <c r="H66" s="91"/>
      <c r="I66" s="91">
        <v>742</v>
      </c>
    </row>
    <row r="67" spans="1:9" ht="18" customHeight="1">
      <c r="A67" s="64">
        <v>585</v>
      </c>
      <c r="B67" s="61" t="s">
        <v>79</v>
      </c>
      <c r="C67" s="87">
        <v>35</v>
      </c>
      <c r="D67" s="91"/>
      <c r="E67" s="91">
        <v>73</v>
      </c>
      <c r="F67" s="91"/>
      <c r="G67" s="92">
        <v>728</v>
      </c>
      <c r="H67" s="91"/>
      <c r="I67" s="92">
        <v>1626</v>
      </c>
    </row>
    <row r="68" spans="1:9" ht="18" customHeight="1">
      <c r="A68" s="64">
        <v>586</v>
      </c>
      <c r="B68" s="61" t="s">
        <v>80</v>
      </c>
      <c r="C68" s="87">
        <v>51</v>
      </c>
      <c r="D68" s="91"/>
      <c r="E68" s="91">
        <v>212</v>
      </c>
      <c r="F68" s="91"/>
      <c r="G68" s="91">
        <v>1235</v>
      </c>
      <c r="H68" s="91"/>
      <c r="I68" s="91">
        <v>2369</v>
      </c>
    </row>
    <row r="69" spans="1:9" ht="18" customHeight="1">
      <c r="A69" s="64">
        <v>589</v>
      </c>
      <c r="B69" s="61" t="s">
        <v>81</v>
      </c>
      <c r="C69" s="87">
        <v>94</v>
      </c>
      <c r="D69" s="91"/>
      <c r="E69" s="91">
        <v>965</v>
      </c>
      <c r="F69" s="91"/>
      <c r="G69" s="92">
        <v>13200</v>
      </c>
      <c r="H69" s="91"/>
      <c r="I69" s="92">
        <v>15605</v>
      </c>
    </row>
    <row r="70" spans="1:9" ht="12.75" customHeight="1">
      <c r="A70" s="64"/>
      <c r="B70" s="64"/>
      <c r="C70" s="87"/>
      <c r="D70" s="91"/>
      <c r="E70" s="91"/>
      <c r="F70" s="91"/>
      <c r="G70" s="91"/>
      <c r="H70" s="91"/>
      <c r="I70" s="91"/>
    </row>
    <row r="71" spans="1:9" ht="18" customHeight="1">
      <c r="A71" s="60">
        <v>59</v>
      </c>
      <c r="B71" s="61" t="s">
        <v>82</v>
      </c>
      <c r="C71" s="87">
        <v>119</v>
      </c>
      <c r="D71" s="91"/>
      <c r="E71" s="91">
        <v>742</v>
      </c>
      <c r="F71" s="91"/>
      <c r="G71" s="91">
        <v>22096</v>
      </c>
      <c r="H71" s="91"/>
      <c r="I71" s="91">
        <v>17188</v>
      </c>
    </row>
    <row r="72" spans="1:9" ht="18" customHeight="1">
      <c r="A72" s="64">
        <v>591</v>
      </c>
      <c r="B72" s="61" t="s">
        <v>83</v>
      </c>
      <c r="C72" s="87">
        <v>66</v>
      </c>
      <c r="D72" s="91"/>
      <c r="E72" s="91">
        <v>526</v>
      </c>
      <c r="F72" s="91"/>
      <c r="G72" s="91">
        <v>15779</v>
      </c>
      <c r="H72" s="91"/>
      <c r="I72" s="91">
        <v>5791</v>
      </c>
    </row>
    <row r="73" spans="1:9" ht="18" customHeight="1">
      <c r="A73" s="64">
        <v>592</v>
      </c>
      <c r="B73" s="61" t="s">
        <v>84</v>
      </c>
      <c r="C73" s="87">
        <v>9</v>
      </c>
      <c r="D73" s="91"/>
      <c r="E73" s="91">
        <v>16</v>
      </c>
      <c r="F73" s="91"/>
      <c r="G73" s="91">
        <v>71</v>
      </c>
      <c r="H73" s="91"/>
      <c r="I73" s="91">
        <v>556</v>
      </c>
    </row>
    <row r="74" spans="1:9" ht="26.25" customHeight="1">
      <c r="A74" s="96">
        <v>593</v>
      </c>
      <c r="B74" s="94" t="s">
        <v>85</v>
      </c>
      <c r="C74" s="87">
        <v>44</v>
      </c>
      <c r="D74" s="91"/>
      <c r="E74" s="91">
        <v>200</v>
      </c>
      <c r="F74" s="91"/>
      <c r="G74" s="91">
        <v>6246</v>
      </c>
      <c r="H74" s="91"/>
      <c r="I74" s="91">
        <v>10841</v>
      </c>
    </row>
    <row r="75" spans="1:9" ht="12.75" customHeight="1">
      <c r="A75" s="64"/>
      <c r="B75" s="64"/>
      <c r="C75" s="87"/>
      <c r="D75" s="91"/>
      <c r="E75" s="91"/>
      <c r="F75" s="91"/>
      <c r="G75" s="91"/>
      <c r="H75" s="91"/>
      <c r="I75" s="91"/>
    </row>
    <row r="76" spans="1:9" ht="17.25" customHeight="1">
      <c r="A76" s="60">
        <v>60</v>
      </c>
      <c r="B76" s="68" t="s">
        <v>86</v>
      </c>
      <c r="C76" s="87">
        <v>316</v>
      </c>
      <c r="D76" s="91"/>
      <c r="E76" s="91">
        <v>1935</v>
      </c>
      <c r="F76" s="91"/>
      <c r="G76" s="91">
        <v>50393</v>
      </c>
      <c r="H76" s="91"/>
      <c r="I76" s="91">
        <v>65320</v>
      </c>
    </row>
    <row r="77" spans="1:9" ht="18" customHeight="1">
      <c r="A77" s="64">
        <v>601</v>
      </c>
      <c r="B77" s="61" t="s">
        <v>87</v>
      </c>
      <c r="C77" s="87">
        <v>16</v>
      </c>
      <c r="D77" s="91"/>
      <c r="E77" s="91">
        <v>45</v>
      </c>
      <c r="F77" s="91"/>
      <c r="G77" s="91">
        <v>406</v>
      </c>
      <c r="H77" s="91"/>
      <c r="I77" s="91">
        <v>3016</v>
      </c>
    </row>
    <row r="78" spans="1:9" ht="18" customHeight="1">
      <c r="A78" s="64">
        <v>602</v>
      </c>
      <c r="B78" s="61" t="s">
        <v>88</v>
      </c>
      <c r="C78" s="87">
        <v>7</v>
      </c>
      <c r="D78" s="91"/>
      <c r="E78" s="91">
        <v>12</v>
      </c>
      <c r="F78" s="91"/>
      <c r="G78" s="91">
        <v>47</v>
      </c>
      <c r="H78" s="91"/>
      <c r="I78" s="91">
        <v>363</v>
      </c>
    </row>
    <row r="79" spans="1:9" ht="18" customHeight="1">
      <c r="A79" s="64">
        <v>603</v>
      </c>
      <c r="B79" s="61" t="s">
        <v>89</v>
      </c>
      <c r="C79" s="97">
        <v>64</v>
      </c>
      <c r="D79" s="91"/>
      <c r="E79" s="92">
        <v>393</v>
      </c>
      <c r="F79" s="91"/>
      <c r="G79" s="92">
        <v>9145</v>
      </c>
      <c r="H79" s="91"/>
      <c r="I79" s="92">
        <v>6855</v>
      </c>
    </row>
    <row r="80" spans="1:9" ht="18" customHeight="1">
      <c r="A80" s="64">
        <v>604</v>
      </c>
      <c r="B80" s="61" t="s">
        <v>90</v>
      </c>
      <c r="C80" s="97">
        <v>20</v>
      </c>
      <c r="D80" s="91"/>
      <c r="E80" s="92">
        <v>76</v>
      </c>
      <c r="F80" s="91"/>
      <c r="G80" s="92">
        <v>1318</v>
      </c>
      <c r="H80" s="91"/>
      <c r="I80" s="92">
        <v>2537</v>
      </c>
    </row>
    <row r="81" spans="1:9" ht="18" customHeight="1">
      <c r="A81" s="64">
        <v>605</v>
      </c>
      <c r="B81" s="61" t="s">
        <v>91</v>
      </c>
      <c r="C81" s="97">
        <v>57</v>
      </c>
      <c r="D81" s="91"/>
      <c r="E81" s="92">
        <v>405</v>
      </c>
      <c r="F81" s="91"/>
      <c r="G81" s="92">
        <v>23351</v>
      </c>
      <c r="H81" s="91"/>
      <c r="I81" s="92">
        <v>821</v>
      </c>
    </row>
    <row r="82" spans="1:9" ht="18" customHeight="1">
      <c r="A82" s="64">
        <v>606</v>
      </c>
      <c r="B82" s="61" t="s">
        <v>92</v>
      </c>
      <c r="C82" s="97">
        <v>22</v>
      </c>
      <c r="D82" s="91"/>
      <c r="E82" s="92">
        <v>288</v>
      </c>
      <c r="F82" s="91"/>
      <c r="G82" s="92">
        <v>2679</v>
      </c>
      <c r="H82" s="91"/>
      <c r="I82" s="92">
        <v>3043</v>
      </c>
    </row>
    <row r="83" spans="1:9" ht="25.5" customHeight="1">
      <c r="A83" s="93">
        <v>607</v>
      </c>
      <c r="B83" s="94" t="s">
        <v>93</v>
      </c>
      <c r="C83" s="97">
        <v>25</v>
      </c>
      <c r="D83" s="91"/>
      <c r="E83" s="92">
        <v>103</v>
      </c>
      <c r="F83" s="91"/>
      <c r="G83" s="92">
        <v>1335</v>
      </c>
      <c r="H83" s="91"/>
      <c r="I83" s="92">
        <v>4336</v>
      </c>
    </row>
    <row r="84" spans="1:9" ht="18" customHeight="1">
      <c r="A84" s="64">
        <v>608</v>
      </c>
      <c r="B84" s="61" t="s">
        <v>94</v>
      </c>
      <c r="C84" s="97">
        <v>19</v>
      </c>
      <c r="D84" s="91"/>
      <c r="E84" s="92">
        <v>47</v>
      </c>
      <c r="F84" s="91"/>
      <c r="G84" s="92">
        <v>481</v>
      </c>
      <c r="H84" s="91"/>
      <c r="I84" s="92">
        <v>1122</v>
      </c>
    </row>
    <row r="85" spans="1:9" ht="18" customHeight="1">
      <c r="A85" s="64">
        <v>609</v>
      </c>
      <c r="B85" s="61" t="s">
        <v>95</v>
      </c>
      <c r="C85" s="97">
        <v>86</v>
      </c>
      <c r="D85" s="91"/>
      <c r="E85" s="92">
        <v>566</v>
      </c>
      <c r="F85" s="91"/>
      <c r="G85" s="92">
        <v>11630</v>
      </c>
      <c r="H85" s="91"/>
      <c r="I85" s="92">
        <v>43227</v>
      </c>
    </row>
    <row r="86" spans="1:9" ht="12.75" customHeight="1">
      <c r="A86" s="64"/>
      <c r="B86" s="64"/>
      <c r="C86" s="87"/>
      <c r="D86" s="91"/>
      <c r="E86" s="91"/>
      <c r="F86" s="91"/>
      <c r="G86" s="91"/>
      <c r="H86" s="91"/>
      <c r="I86" s="91"/>
    </row>
    <row r="87" spans="1:9" ht="18" customHeight="1">
      <c r="A87" s="60">
        <v>61</v>
      </c>
      <c r="B87" s="61" t="s">
        <v>96</v>
      </c>
      <c r="C87" s="87">
        <v>22</v>
      </c>
      <c r="D87" s="91"/>
      <c r="E87" s="91">
        <v>179</v>
      </c>
      <c r="F87" s="91"/>
      <c r="G87" s="91">
        <v>4413</v>
      </c>
      <c r="H87" s="91"/>
      <c r="I87" s="92" t="s">
        <v>35</v>
      </c>
    </row>
    <row r="88" spans="1:9" ht="18" customHeight="1">
      <c r="A88" s="64">
        <v>611</v>
      </c>
      <c r="B88" s="61" t="s">
        <v>97</v>
      </c>
      <c r="C88" s="87">
        <v>19</v>
      </c>
      <c r="D88" s="91"/>
      <c r="E88" s="91">
        <v>169</v>
      </c>
      <c r="F88" s="91"/>
      <c r="G88" s="91">
        <v>4210</v>
      </c>
      <c r="H88" s="91"/>
      <c r="I88" s="92" t="s">
        <v>35</v>
      </c>
    </row>
    <row r="89" spans="1:9" ht="18" customHeight="1">
      <c r="A89" s="64">
        <v>612</v>
      </c>
      <c r="B89" s="61" t="s">
        <v>98</v>
      </c>
      <c r="C89" s="87">
        <v>1</v>
      </c>
      <c r="D89" s="91"/>
      <c r="E89" s="91">
        <v>7</v>
      </c>
      <c r="F89" s="91"/>
      <c r="G89" s="92" t="s">
        <v>37</v>
      </c>
      <c r="H89" s="91"/>
      <c r="I89" s="92" t="s">
        <v>35</v>
      </c>
    </row>
    <row r="90" spans="1:9" ht="18" customHeight="1">
      <c r="A90" s="64">
        <v>619</v>
      </c>
      <c r="B90" s="61" t="s">
        <v>99</v>
      </c>
      <c r="C90" s="87">
        <v>3</v>
      </c>
      <c r="D90" s="91"/>
      <c r="E90" s="91">
        <v>3</v>
      </c>
      <c r="F90" s="91"/>
      <c r="G90" s="92" t="s">
        <v>37</v>
      </c>
      <c r="H90" s="91"/>
      <c r="I90" s="92" t="s">
        <v>35</v>
      </c>
    </row>
    <row r="91" spans="1:9" ht="10.5" customHeight="1" thickBot="1">
      <c r="A91" s="98"/>
      <c r="B91" s="99"/>
      <c r="C91" s="100"/>
      <c r="D91" s="101"/>
      <c r="E91" s="101"/>
      <c r="F91" s="101"/>
      <c r="G91" s="101"/>
      <c r="H91" s="101"/>
      <c r="I91" s="101"/>
    </row>
    <row r="92" spans="1:10" ht="12.75" customHeight="1">
      <c r="A92" s="102"/>
      <c r="B92" s="7"/>
      <c r="C92" s="102"/>
      <c r="D92" s="7"/>
      <c r="E92" s="7"/>
      <c r="F92" s="7"/>
      <c r="G92" s="7"/>
      <c r="H92" s="7"/>
      <c r="I92" s="7"/>
      <c r="J92" s="7"/>
    </row>
    <row r="93" spans="1:10" ht="12.75" customHeight="1">
      <c r="A93" s="102"/>
      <c r="B93" s="7"/>
      <c r="C93" s="102"/>
      <c r="D93" s="7"/>
      <c r="E93" s="7"/>
      <c r="F93" s="7"/>
      <c r="G93" s="7"/>
      <c r="H93" s="7"/>
      <c r="I93" s="7"/>
      <c r="J93" s="7"/>
    </row>
    <row r="94" ht="12">
      <c r="G94"/>
    </row>
    <row r="95" ht="12">
      <c r="G95"/>
    </row>
    <row r="96" ht="12">
      <c r="G96"/>
    </row>
    <row r="97" ht="12">
      <c r="G97"/>
    </row>
    <row r="98" ht="12">
      <c r="G98"/>
    </row>
    <row r="99" ht="12">
      <c r="G99"/>
    </row>
    <row r="100" ht="12">
      <c r="G100"/>
    </row>
    <row r="101" ht="12">
      <c r="G101"/>
    </row>
    <row r="102" ht="12">
      <c r="G102"/>
    </row>
    <row r="103" ht="12">
      <c r="G103"/>
    </row>
    <row r="104" ht="12">
      <c r="G104"/>
    </row>
    <row r="105" ht="12">
      <c r="G105"/>
    </row>
    <row r="106" ht="12">
      <c r="G106"/>
    </row>
    <row r="107" ht="12">
      <c r="G107"/>
    </row>
    <row r="108" ht="12">
      <c r="G108"/>
    </row>
    <row r="109" ht="12">
      <c r="G109"/>
    </row>
    <row r="110" ht="12">
      <c r="G110"/>
    </row>
    <row r="111" ht="12">
      <c r="G111"/>
    </row>
    <row r="112" ht="12">
      <c r="G112"/>
    </row>
    <row r="113" ht="12">
      <c r="G113"/>
    </row>
    <row r="114" ht="12">
      <c r="G114"/>
    </row>
    <row r="115" ht="12">
      <c r="G115"/>
    </row>
    <row r="116" ht="12">
      <c r="G116"/>
    </row>
    <row r="117" ht="12">
      <c r="G117"/>
    </row>
    <row r="118" ht="12">
      <c r="G118"/>
    </row>
    <row r="119" ht="12">
      <c r="G119"/>
    </row>
    <row r="120" ht="12">
      <c r="G120"/>
    </row>
    <row r="121" ht="12">
      <c r="G121"/>
    </row>
    <row r="122" ht="12">
      <c r="G122"/>
    </row>
    <row r="123" ht="12">
      <c r="G123"/>
    </row>
    <row r="124" ht="12">
      <c r="G124"/>
    </row>
    <row r="125" ht="12">
      <c r="G125"/>
    </row>
    <row r="126" ht="12">
      <c r="G126"/>
    </row>
    <row r="127" ht="12">
      <c r="G127"/>
    </row>
    <row r="128" ht="12">
      <c r="G128"/>
    </row>
    <row r="129" ht="12">
      <c r="G129"/>
    </row>
    <row r="130" ht="12">
      <c r="G130"/>
    </row>
    <row r="131" ht="12">
      <c r="G131"/>
    </row>
    <row r="132" ht="12">
      <c r="G132"/>
    </row>
    <row r="133" ht="12">
      <c r="G133"/>
    </row>
    <row r="134" ht="12">
      <c r="G134"/>
    </row>
    <row r="135" ht="12">
      <c r="G135"/>
    </row>
    <row r="136" ht="12">
      <c r="G136"/>
    </row>
    <row r="137" ht="12">
      <c r="G137"/>
    </row>
    <row r="138" ht="12">
      <c r="G138"/>
    </row>
    <row r="139" ht="12">
      <c r="G139"/>
    </row>
    <row r="140" ht="12">
      <c r="G140"/>
    </row>
    <row r="141" ht="12">
      <c r="G141"/>
    </row>
    <row r="142" ht="12">
      <c r="G142"/>
    </row>
    <row r="143" ht="12">
      <c r="G143"/>
    </row>
    <row r="144" ht="12">
      <c r="G144"/>
    </row>
    <row r="145" ht="12">
      <c r="G145"/>
    </row>
    <row r="146" ht="12">
      <c r="G146"/>
    </row>
    <row r="147" ht="12">
      <c r="G147"/>
    </row>
    <row r="148" ht="12">
      <c r="G148"/>
    </row>
    <row r="149" ht="12">
      <c r="G149"/>
    </row>
    <row r="150" ht="12">
      <c r="G150"/>
    </row>
    <row r="151" ht="12">
      <c r="G151"/>
    </row>
    <row r="152" ht="12">
      <c r="G152"/>
    </row>
    <row r="153" ht="12">
      <c r="G153"/>
    </row>
    <row r="154" ht="12">
      <c r="G154"/>
    </row>
    <row r="155" ht="12">
      <c r="G155"/>
    </row>
    <row r="156" ht="12">
      <c r="G156"/>
    </row>
    <row r="157" ht="12">
      <c r="G157"/>
    </row>
    <row r="158" ht="12">
      <c r="G158"/>
    </row>
    <row r="159" ht="12">
      <c r="G159"/>
    </row>
    <row r="160" ht="12">
      <c r="G160"/>
    </row>
    <row r="161" ht="12">
      <c r="G161"/>
    </row>
    <row r="162" ht="12">
      <c r="G162"/>
    </row>
    <row r="163" ht="12">
      <c r="G163"/>
    </row>
    <row r="164" ht="12">
      <c r="G164"/>
    </row>
    <row r="165" ht="12">
      <c r="G165"/>
    </row>
    <row r="166" ht="12">
      <c r="G166"/>
    </row>
    <row r="167" ht="12">
      <c r="G167"/>
    </row>
    <row r="168" ht="12">
      <c r="G168"/>
    </row>
    <row r="169" ht="12">
      <c r="G169"/>
    </row>
    <row r="170" ht="12">
      <c r="G170"/>
    </row>
    <row r="171" ht="12">
      <c r="G171"/>
    </row>
    <row r="172" ht="12">
      <c r="G172"/>
    </row>
    <row r="173" ht="12">
      <c r="G173"/>
    </row>
    <row r="174" ht="12">
      <c r="G174"/>
    </row>
    <row r="175" ht="12">
      <c r="G175"/>
    </row>
    <row r="176" ht="12">
      <c r="G176"/>
    </row>
    <row r="177" ht="12">
      <c r="G177"/>
    </row>
    <row r="178" ht="12">
      <c r="G178"/>
    </row>
    <row r="179" ht="12">
      <c r="G179"/>
    </row>
    <row r="180" ht="12">
      <c r="G180"/>
    </row>
    <row r="181" ht="12">
      <c r="G181"/>
    </row>
    <row r="182" ht="12">
      <c r="G182"/>
    </row>
    <row r="183" ht="12">
      <c r="G183"/>
    </row>
    <row r="184" ht="12">
      <c r="G184"/>
    </row>
  </sheetData>
  <sheetProtection/>
  <mergeCells count="11">
    <mergeCell ref="A6:B6"/>
    <mergeCell ref="C47:C48"/>
    <mergeCell ref="E47:F47"/>
    <mergeCell ref="A48:B48"/>
    <mergeCell ref="E48:F48"/>
    <mergeCell ref="A49:B49"/>
    <mergeCell ref="C3:C4"/>
    <mergeCell ref="E3:F3"/>
    <mergeCell ref="A4:B4"/>
    <mergeCell ref="E4:F4"/>
    <mergeCell ref="A5:B5"/>
  </mergeCells>
  <printOptions/>
  <pageMargins left="0.7874015748031497" right="0.7874015748031497" top="0.7874015748031497" bottom="0.7874015748031497" header="0" footer="0"/>
  <pageSetup firstPageNumber="92" useFirstPageNumber="1" horizontalDpi="600" verticalDpi="600" orientation="portrait" pageOrder="overThenDown" paperSize="9" scale="96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3">
      <selection activeCell="F28" sqref="F28"/>
    </sheetView>
  </sheetViews>
  <sheetFormatPr defaultColWidth="11.875" defaultRowHeight="15.75" customHeight="1"/>
  <cols>
    <col min="1" max="1" width="14.125" style="127" customWidth="1"/>
    <col min="2" max="2" width="7.625" style="127" customWidth="1"/>
    <col min="3" max="3" width="10.625" style="127" customWidth="1"/>
    <col min="4" max="4" width="3.50390625" style="127" customWidth="1"/>
    <col min="5" max="5" width="6.50390625" style="127" customWidth="1"/>
    <col min="6" max="6" width="10.50390625" style="127" customWidth="1"/>
    <col min="7" max="7" width="4.875" style="127" customWidth="1"/>
    <col min="8" max="8" width="5.00390625" style="127" customWidth="1"/>
    <col min="9" max="9" width="10.375" style="127" customWidth="1"/>
    <col min="10" max="10" width="3.625" style="127" customWidth="1"/>
    <col min="11" max="11" width="6.50390625" style="127" customWidth="1"/>
    <col min="12" max="12" width="11.625" style="127" customWidth="1"/>
    <col min="13" max="16384" width="11.875" style="127" customWidth="1"/>
  </cols>
  <sheetData>
    <row r="1" ht="19.5" customHeight="1">
      <c r="A1" s="126" t="s">
        <v>110</v>
      </c>
    </row>
    <row r="2" spans="1:12" ht="14.25" customHeight="1" thickBot="1">
      <c r="A2" s="128"/>
      <c r="L2" s="129" t="s">
        <v>111</v>
      </c>
    </row>
    <row r="3" spans="1:12" s="131" customFormat="1" ht="22.5" customHeight="1">
      <c r="A3" s="130" t="s">
        <v>112</v>
      </c>
      <c r="B3" s="310" t="s">
        <v>113</v>
      </c>
      <c r="C3" s="311"/>
      <c r="D3" s="312"/>
      <c r="E3" s="313" t="s">
        <v>114</v>
      </c>
      <c r="F3" s="311"/>
      <c r="G3" s="311"/>
      <c r="H3" s="310" t="s">
        <v>115</v>
      </c>
      <c r="I3" s="311"/>
      <c r="J3" s="311"/>
      <c r="K3" s="310" t="s">
        <v>116</v>
      </c>
      <c r="L3" s="311"/>
    </row>
    <row r="4" spans="1:12" s="131" customFormat="1" ht="22.5" customHeight="1">
      <c r="A4" s="132" t="s">
        <v>117</v>
      </c>
      <c r="B4" s="303">
        <v>1083801</v>
      </c>
      <c r="C4" s="304"/>
      <c r="D4" s="304"/>
      <c r="E4" s="298">
        <v>641963</v>
      </c>
      <c r="F4" s="304"/>
      <c r="G4" s="304"/>
      <c r="H4" s="304">
        <v>306290</v>
      </c>
      <c r="I4" s="304"/>
      <c r="J4" s="304"/>
      <c r="K4" s="304">
        <v>135548</v>
      </c>
      <c r="L4" s="304"/>
    </row>
    <row r="5" spans="1:12" s="131" customFormat="1" ht="22.5" customHeight="1">
      <c r="A5" s="132" t="s">
        <v>118</v>
      </c>
      <c r="B5" s="303">
        <v>1502123</v>
      </c>
      <c r="C5" s="304"/>
      <c r="D5" s="304"/>
      <c r="E5" s="298">
        <v>738876</v>
      </c>
      <c r="F5" s="304"/>
      <c r="G5" s="304"/>
      <c r="H5" s="304">
        <v>545464</v>
      </c>
      <c r="I5" s="304"/>
      <c r="J5" s="304"/>
      <c r="K5" s="304">
        <v>217783</v>
      </c>
      <c r="L5" s="304"/>
    </row>
    <row r="6" spans="1:12" s="131" customFormat="1" ht="22.5" customHeight="1">
      <c r="A6" s="132" t="s">
        <v>119</v>
      </c>
      <c r="B6" s="303">
        <v>1603312</v>
      </c>
      <c r="C6" s="304"/>
      <c r="D6" s="304"/>
      <c r="E6" s="298">
        <v>714895</v>
      </c>
      <c r="F6" s="304"/>
      <c r="G6" s="304"/>
      <c r="H6" s="304">
        <v>521993</v>
      </c>
      <c r="I6" s="304"/>
      <c r="J6" s="304"/>
      <c r="K6" s="304">
        <v>366424</v>
      </c>
      <c r="L6" s="304"/>
    </row>
    <row r="7" spans="1:12" s="131" customFormat="1" ht="22.5" customHeight="1">
      <c r="A7" s="132" t="s">
        <v>120</v>
      </c>
      <c r="B7" s="303">
        <v>1530316</v>
      </c>
      <c r="C7" s="304"/>
      <c r="D7" s="304"/>
      <c r="E7" s="298">
        <v>620465</v>
      </c>
      <c r="F7" s="304"/>
      <c r="G7" s="304"/>
      <c r="H7" s="304">
        <v>631107</v>
      </c>
      <c r="I7" s="304"/>
      <c r="J7" s="304"/>
      <c r="K7" s="304">
        <v>278744</v>
      </c>
      <c r="L7" s="304"/>
    </row>
    <row r="8" spans="1:12" s="131" customFormat="1" ht="22.5" customHeight="1">
      <c r="A8" s="133"/>
      <c r="B8" s="305" t="s">
        <v>113</v>
      </c>
      <c r="C8" s="306"/>
      <c r="D8" s="306"/>
      <c r="E8" s="307" t="s">
        <v>114</v>
      </c>
      <c r="F8" s="306"/>
      <c r="G8" s="306"/>
      <c r="H8" s="308" t="s">
        <v>121</v>
      </c>
      <c r="I8" s="309"/>
      <c r="J8" s="309"/>
      <c r="K8" s="309"/>
      <c r="L8" s="309"/>
    </row>
    <row r="9" spans="1:12" s="131" customFormat="1" ht="22.5" customHeight="1">
      <c r="A9" s="134" t="s">
        <v>122</v>
      </c>
      <c r="B9" s="303">
        <v>2375220</v>
      </c>
      <c r="C9" s="296"/>
      <c r="D9" s="297"/>
      <c r="E9" s="298">
        <v>419512</v>
      </c>
      <c r="F9" s="296"/>
      <c r="G9" s="296"/>
      <c r="H9" s="296">
        <v>1955708</v>
      </c>
      <c r="I9" s="296"/>
      <c r="J9" s="296"/>
      <c r="K9" s="296"/>
      <c r="L9" s="296"/>
    </row>
    <row r="10" spans="1:12" s="131" customFormat="1" ht="22.5" customHeight="1">
      <c r="A10" s="134" t="s">
        <v>123</v>
      </c>
      <c r="B10" s="303">
        <v>2457042</v>
      </c>
      <c r="C10" s="296"/>
      <c r="D10" s="297"/>
      <c r="E10" s="298">
        <v>415298</v>
      </c>
      <c r="F10" s="296"/>
      <c r="G10" s="296"/>
      <c r="H10" s="296">
        <v>2041744</v>
      </c>
      <c r="I10" s="296"/>
      <c r="J10" s="296"/>
      <c r="K10" s="296"/>
      <c r="L10" s="296"/>
    </row>
    <row r="11" spans="1:12" s="131" customFormat="1" ht="22.5" customHeight="1">
      <c r="A11" s="134" t="s">
        <v>124</v>
      </c>
      <c r="B11" s="303">
        <v>2535494</v>
      </c>
      <c r="C11" s="296"/>
      <c r="D11" s="297"/>
      <c r="E11" s="298">
        <v>434574</v>
      </c>
      <c r="F11" s="296"/>
      <c r="G11" s="296"/>
      <c r="H11" s="296">
        <v>2100920</v>
      </c>
      <c r="I11" s="296"/>
      <c r="J11" s="296"/>
      <c r="K11" s="296"/>
      <c r="L11" s="296"/>
    </row>
    <row r="12" spans="1:12" s="131" customFormat="1" ht="22.5" customHeight="1">
      <c r="A12" s="134" t="s">
        <v>125</v>
      </c>
      <c r="B12" s="303">
        <f>SUM(E12,H12)</f>
        <v>3210735</v>
      </c>
      <c r="C12" s="296"/>
      <c r="D12" s="297"/>
      <c r="E12" s="298">
        <v>424792</v>
      </c>
      <c r="F12" s="296"/>
      <c r="G12" s="296"/>
      <c r="H12" s="296">
        <v>2785943</v>
      </c>
      <c r="I12" s="296"/>
      <c r="J12" s="296"/>
      <c r="K12" s="296"/>
      <c r="L12" s="296"/>
    </row>
    <row r="13" spans="1:12" s="131" customFormat="1" ht="22.5" customHeight="1">
      <c r="A13" s="134" t="s">
        <v>126</v>
      </c>
      <c r="B13" s="303">
        <v>2664913</v>
      </c>
      <c r="C13" s="296"/>
      <c r="D13" s="297"/>
      <c r="E13" s="298">
        <v>452990</v>
      </c>
      <c r="F13" s="296"/>
      <c r="G13" s="296"/>
      <c r="H13" s="296">
        <v>2211923</v>
      </c>
      <c r="I13" s="296"/>
      <c r="J13" s="296"/>
      <c r="K13" s="296"/>
      <c r="L13" s="296"/>
    </row>
    <row r="14" spans="1:12" s="131" customFormat="1" ht="22.5" customHeight="1">
      <c r="A14" s="134" t="s">
        <v>127</v>
      </c>
      <c r="B14" s="303">
        <v>3896295</v>
      </c>
      <c r="C14" s="296"/>
      <c r="D14" s="297"/>
      <c r="E14" s="298">
        <v>437428</v>
      </c>
      <c r="F14" s="296"/>
      <c r="G14" s="296"/>
      <c r="H14" s="296">
        <v>3458867</v>
      </c>
      <c r="I14" s="296"/>
      <c r="J14" s="296"/>
      <c r="K14" s="296"/>
      <c r="L14" s="296"/>
    </row>
    <row r="15" spans="1:12" s="131" customFormat="1" ht="22.5" customHeight="1">
      <c r="A15" s="135" t="s">
        <v>128</v>
      </c>
      <c r="B15" s="296">
        <v>3245430</v>
      </c>
      <c r="C15" s="296"/>
      <c r="D15" s="297"/>
      <c r="E15" s="298">
        <v>404761</v>
      </c>
      <c r="F15" s="296"/>
      <c r="G15" s="296"/>
      <c r="H15" s="296">
        <v>2840669</v>
      </c>
      <c r="I15" s="296"/>
      <c r="J15" s="296"/>
      <c r="K15" s="296"/>
      <c r="L15" s="296"/>
    </row>
    <row r="16" spans="1:12" s="131" customFormat="1" ht="22.5" customHeight="1">
      <c r="A16" s="135" t="s">
        <v>129</v>
      </c>
      <c r="B16" s="295">
        <f>E16+H16</f>
        <v>2928940</v>
      </c>
      <c r="C16" s="296"/>
      <c r="D16" s="297"/>
      <c r="E16" s="298">
        <v>420459</v>
      </c>
      <c r="F16" s="296"/>
      <c r="G16" s="296"/>
      <c r="H16" s="296">
        <v>2508481</v>
      </c>
      <c r="I16" s="296"/>
      <c r="J16" s="296"/>
      <c r="K16" s="296"/>
      <c r="L16" s="296"/>
    </row>
    <row r="17" spans="1:12" s="131" customFormat="1" ht="22.5" customHeight="1">
      <c r="A17" s="135" t="s">
        <v>130</v>
      </c>
      <c r="B17" s="295">
        <f>E17+H17</f>
        <v>3099301</v>
      </c>
      <c r="C17" s="296"/>
      <c r="D17" s="297"/>
      <c r="E17" s="298">
        <v>426154</v>
      </c>
      <c r="F17" s="296"/>
      <c r="G17" s="296"/>
      <c r="H17" s="296">
        <v>2673147</v>
      </c>
      <c r="I17" s="296"/>
      <c r="J17" s="296"/>
      <c r="K17" s="296"/>
      <c r="L17" s="296"/>
    </row>
    <row r="18" spans="1:12" s="131" customFormat="1" ht="22.5" customHeight="1">
      <c r="A18" s="135" t="s">
        <v>131</v>
      </c>
      <c r="B18" s="295">
        <f>E18+H18</f>
        <v>3445462</v>
      </c>
      <c r="C18" s="296"/>
      <c r="D18" s="297"/>
      <c r="E18" s="298">
        <v>476952</v>
      </c>
      <c r="F18" s="296"/>
      <c r="G18" s="296"/>
      <c r="H18" s="296">
        <v>2968510</v>
      </c>
      <c r="I18" s="296"/>
      <c r="J18" s="296"/>
      <c r="K18" s="296"/>
      <c r="L18" s="296"/>
    </row>
    <row r="19" spans="1:12" s="136" customFormat="1" ht="22.5" customHeight="1">
      <c r="A19" s="135" t="s">
        <v>132</v>
      </c>
      <c r="B19" s="295">
        <v>3307679</v>
      </c>
      <c r="C19" s="296"/>
      <c r="D19" s="297"/>
      <c r="E19" s="298">
        <v>503175</v>
      </c>
      <c r="F19" s="296"/>
      <c r="G19" s="296"/>
      <c r="H19" s="296">
        <v>2804504</v>
      </c>
      <c r="I19" s="296"/>
      <c r="J19" s="296"/>
      <c r="K19" s="296"/>
      <c r="L19" s="296"/>
    </row>
    <row r="20" spans="1:12" s="136" customFormat="1" ht="22.5" customHeight="1">
      <c r="A20" s="135" t="s">
        <v>133</v>
      </c>
      <c r="B20" s="295">
        <v>3691043</v>
      </c>
      <c r="C20" s="296"/>
      <c r="D20" s="297"/>
      <c r="E20" s="298">
        <v>530000</v>
      </c>
      <c r="F20" s="296"/>
      <c r="G20" s="296"/>
      <c r="H20" s="296">
        <v>3161043</v>
      </c>
      <c r="I20" s="296"/>
      <c r="J20" s="296"/>
      <c r="K20" s="296"/>
      <c r="L20" s="296"/>
    </row>
    <row r="21" spans="1:12" s="136" customFormat="1" ht="22.5" customHeight="1">
      <c r="A21" s="135" t="s">
        <v>134</v>
      </c>
      <c r="B21" s="295">
        <v>3943944</v>
      </c>
      <c r="C21" s="296"/>
      <c r="D21" s="297"/>
      <c r="E21" s="298">
        <v>540861</v>
      </c>
      <c r="F21" s="296"/>
      <c r="G21" s="296"/>
      <c r="H21" s="296">
        <v>3403083</v>
      </c>
      <c r="I21" s="296"/>
      <c r="J21" s="296"/>
      <c r="K21" s="296"/>
      <c r="L21" s="296"/>
    </row>
    <row r="22" spans="1:12" s="136" customFormat="1" ht="22.5" customHeight="1" thickBot="1">
      <c r="A22" s="137" t="s">
        <v>135</v>
      </c>
      <c r="B22" s="299">
        <v>3722892</v>
      </c>
      <c r="C22" s="300"/>
      <c r="D22" s="301"/>
      <c r="E22" s="302">
        <v>554418</v>
      </c>
      <c r="F22" s="300"/>
      <c r="G22" s="300"/>
      <c r="H22" s="300">
        <v>3168474</v>
      </c>
      <c r="I22" s="300"/>
      <c r="J22" s="300"/>
      <c r="K22" s="300"/>
      <c r="L22" s="300"/>
    </row>
    <row r="23" ht="36" customHeight="1"/>
    <row r="24" spans="1:17" ht="12.75">
      <c r="A24" s="138" t="s">
        <v>136</v>
      </c>
      <c r="L24" s="139"/>
      <c r="M24" s="139"/>
      <c r="N24" s="139"/>
      <c r="O24" s="139"/>
      <c r="P24" s="139"/>
      <c r="Q24" s="139"/>
    </row>
    <row r="25" spans="10:17" ht="4.5" customHeight="1" thickBot="1">
      <c r="J25" s="139"/>
      <c r="K25" s="139"/>
      <c r="L25" s="139"/>
      <c r="M25" s="139"/>
      <c r="N25" s="139"/>
      <c r="O25" s="139"/>
      <c r="P25" s="139"/>
      <c r="Q25" s="139"/>
    </row>
    <row r="26" spans="1:17" s="131" customFormat="1" ht="22.5" customHeight="1">
      <c r="A26" s="140"/>
      <c r="B26" s="141"/>
      <c r="C26" s="142" t="s">
        <v>137</v>
      </c>
      <c r="D26" s="291" t="s">
        <v>138</v>
      </c>
      <c r="E26" s="292"/>
      <c r="F26" s="142" t="s">
        <v>139</v>
      </c>
      <c r="G26" s="291" t="s">
        <v>140</v>
      </c>
      <c r="H26" s="292"/>
      <c r="I26" s="142" t="s">
        <v>141</v>
      </c>
      <c r="J26" s="293" t="s">
        <v>142</v>
      </c>
      <c r="K26" s="294"/>
      <c r="L26" s="136"/>
      <c r="M26" s="136"/>
      <c r="N26" s="136"/>
      <c r="O26" s="136"/>
      <c r="P26" s="136"/>
      <c r="Q26" s="136"/>
    </row>
    <row r="27" spans="1:29" s="131" customFormat="1" ht="22.5" customHeight="1">
      <c r="A27" s="279" t="s">
        <v>143</v>
      </c>
      <c r="B27" s="280"/>
      <c r="C27" s="143">
        <v>50376</v>
      </c>
      <c r="D27" s="281">
        <v>48920</v>
      </c>
      <c r="E27" s="281"/>
      <c r="F27" s="143">
        <v>44200</v>
      </c>
      <c r="G27" s="281">
        <v>57658</v>
      </c>
      <c r="H27" s="281"/>
      <c r="I27" s="143">
        <v>76888</v>
      </c>
      <c r="J27" s="281">
        <v>49167</v>
      </c>
      <c r="K27" s="281"/>
      <c r="L27" s="136"/>
      <c r="M27" s="144"/>
      <c r="N27" s="271"/>
      <c r="O27" s="271"/>
      <c r="P27" s="144"/>
      <c r="Q27" s="271"/>
      <c r="R27" s="271"/>
      <c r="S27" s="144"/>
      <c r="T27" s="271"/>
      <c r="U27" s="271"/>
      <c r="V27" s="136"/>
      <c r="W27" s="136"/>
      <c r="X27" s="136"/>
      <c r="Y27" s="136"/>
      <c r="Z27" s="136"/>
      <c r="AA27" s="136"/>
      <c r="AB27" s="136"/>
      <c r="AC27" s="136"/>
    </row>
    <row r="28" spans="1:17" s="131" customFormat="1" ht="22.5" customHeight="1" thickBot="1">
      <c r="A28" s="289" t="s">
        <v>144</v>
      </c>
      <c r="B28" s="290"/>
      <c r="C28" s="144">
        <v>293612</v>
      </c>
      <c r="D28" s="271">
        <v>308857</v>
      </c>
      <c r="E28" s="271"/>
      <c r="F28" s="144">
        <v>256389</v>
      </c>
      <c r="G28" s="271">
        <v>279964</v>
      </c>
      <c r="H28" s="271"/>
      <c r="I28" s="144">
        <v>315953</v>
      </c>
      <c r="J28" s="271">
        <v>228444</v>
      </c>
      <c r="K28" s="271"/>
      <c r="L28" s="136"/>
      <c r="M28" s="136"/>
      <c r="N28" s="136"/>
      <c r="O28" s="136"/>
      <c r="P28" s="136"/>
      <c r="Q28" s="136"/>
    </row>
    <row r="29" spans="1:11" s="131" customFormat="1" ht="22.5" customHeight="1" thickBot="1" thickTop="1">
      <c r="A29" s="283" t="s">
        <v>145</v>
      </c>
      <c r="B29" s="284"/>
      <c r="C29" s="145">
        <f>C27+C28</f>
        <v>343988</v>
      </c>
      <c r="D29" s="285">
        <f aca="true" t="shared" si="0" ref="D29:K29">D27+D28</f>
        <v>357777</v>
      </c>
      <c r="E29" s="285">
        <f t="shared" si="0"/>
        <v>0</v>
      </c>
      <c r="F29" s="146">
        <f t="shared" si="0"/>
        <v>300589</v>
      </c>
      <c r="G29" s="285">
        <f t="shared" si="0"/>
        <v>337622</v>
      </c>
      <c r="H29" s="285">
        <f t="shared" si="0"/>
        <v>0</v>
      </c>
      <c r="I29" s="146">
        <f t="shared" si="0"/>
        <v>392841</v>
      </c>
      <c r="J29" s="285">
        <f t="shared" si="0"/>
        <v>277611</v>
      </c>
      <c r="K29" s="285">
        <f t="shared" si="0"/>
        <v>0</v>
      </c>
    </row>
    <row r="30" spans="1:11" ht="10.5" customHeight="1" thickBo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4" s="131" customFormat="1" ht="22.5" customHeight="1">
      <c r="A31" s="141"/>
      <c r="B31" s="147"/>
      <c r="C31" s="148" t="s">
        <v>146</v>
      </c>
      <c r="D31" s="286" t="s">
        <v>147</v>
      </c>
      <c r="E31" s="287"/>
      <c r="F31" s="149" t="s">
        <v>148</v>
      </c>
      <c r="G31" s="286" t="s">
        <v>149</v>
      </c>
      <c r="H31" s="287"/>
      <c r="I31" s="149" t="s">
        <v>150</v>
      </c>
      <c r="J31" s="286" t="s">
        <v>151</v>
      </c>
      <c r="K31" s="288"/>
      <c r="L31" s="150" t="s">
        <v>152</v>
      </c>
      <c r="M31" s="136"/>
      <c r="N31" s="136"/>
    </row>
    <row r="32" spans="1:23" s="131" customFormat="1" ht="22.5" customHeight="1">
      <c r="A32" s="279" t="s">
        <v>143</v>
      </c>
      <c r="B32" s="280"/>
      <c r="C32" s="151">
        <v>45084</v>
      </c>
      <c r="D32" s="281">
        <v>40907</v>
      </c>
      <c r="E32" s="281"/>
      <c r="F32" s="143">
        <v>42447</v>
      </c>
      <c r="G32" s="281">
        <v>28329</v>
      </c>
      <c r="H32" s="281"/>
      <c r="I32" s="143">
        <v>30968</v>
      </c>
      <c r="J32" s="281">
        <v>39474</v>
      </c>
      <c r="K32" s="282"/>
      <c r="L32" s="152">
        <f>SUM(C27:K27)+SUM(C32:K32)</f>
        <v>554418</v>
      </c>
      <c r="M32" s="144"/>
      <c r="N32" s="271"/>
      <c r="O32" s="271"/>
      <c r="P32" s="144"/>
      <c r="Q32" s="271"/>
      <c r="R32" s="271"/>
      <c r="S32" s="144"/>
      <c r="T32" s="271"/>
      <c r="U32" s="271"/>
      <c r="V32" s="136"/>
      <c r="W32" s="136"/>
    </row>
    <row r="33" spans="1:14" s="131" customFormat="1" ht="22.5" customHeight="1" thickBot="1">
      <c r="A33" s="272" t="s">
        <v>153</v>
      </c>
      <c r="B33" s="273"/>
      <c r="C33" s="144">
        <v>298021</v>
      </c>
      <c r="D33" s="271">
        <v>240249</v>
      </c>
      <c r="E33" s="271"/>
      <c r="F33" s="144">
        <v>224620</v>
      </c>
      <c r="G33" s="271">
        <v>214503</v>
      </c>
      <c r="H33" s="271"/>
      <c r="I33" s="144">
        <v>212983</v>
      </c>
      <c r="J33" s="271">
        <v>294879</v>
      </c>
      <c r="K33" s="274"/>
      <c r="L33" s="153">
        <f>SUM(C28:K28)+SUM(C33:K33)</f>
        <v>3168474</v>
      </c>
      <c r="M33" s="136"/>
      <c r="N33" s="136"/>
    </row>
    <row r="34" spans="1:14" s="131" customFormat="1" ht="22.5" customHeight="1" thickBot="1" thickTop="1">
      <c r="A34" s="275" t="s">
        <v>145</v>
      </c>
      <c r="B34" s="276"/>
      <c r="C34" s="154">
        <f>SUM(C32:C33)</f>
        <v>343105</v>
      </c>
      <c r="D34" s="277">
        <f>SUM(D32:E33)</f>
        <v>281156</v>
      </c>
      <c r="E34" s="277"/>
      <c r="F34" s="155">
        <f>SUM(F32:F33)</f>
        <v>267067</v>
      </c>
      <c r="G34" s="277">
        <f>SUM(G32:H33)</f>
        <v>242832</v>
      </c>
      <c r="H34" s="277"/>
      <c r="I34" s="155">
        <f>SUM(I32:I33)</f>
        <v>243951</v>
      </c>
      <c r="J34" s="278">
        <f>SUM(J32:K33)</f>
        <v>334353</v>
      </c>
      <c r="K34" s="278"/>
      <c r="L34" s="156">
        <f>SUM(L32:L33)</f>
        <v>3722892</v>
      </c>
      <c r="M34" s="136"/>
      <c r="N34" s="136"/>
    </row>
    <row r="35" spans="1:11" ht="1.5" customHeight="1" hidden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</row>
    <row r="36" spans="1:12" ht="14.25" customHeight="1">
      <c r="A36" s="129" t="s">
        <v>154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ht="17.25" customHeight="1">
      <c r="A37" s="129" t="s">
        <v>155</v>
      </c>
    </row>
    <row r="38" ht="17.25" customHeight="1">
      <c r="A38" s="129" t="s">
        <v>156</v>
      </c>
    </row>
    <row r="39" ht="17.25" customHeight="1">
      <c r="A39" s="157"/>
    </row>
  </sheetData>
  <sheetProtection/>
  <mergeCells count="101">
    <mergeCell ref="B3:D3"/>
    <mergeCell ref="E3:G3"/>
    <mergeCell ref="H3:J3"/>
    <mergeCell ref="K3:L3"/>
    <mergeCell ref="B4:D4"/>
    <mergeCell ref="E4:G4"/>
    <mergeCell ref="H4:J4"/>
    <mergeCell ref="K4:L4"/>
    <mergeCell ref="B5:D5"/>
    <mergeCell ref="E5:G5"/>
    <mergeCell ref="H5:J5"/>
    <mergeCell ref="K5:L5"/>
    <mergeCell ref="B6:D6"/>
    <mergeCell ref="E6:G6"/>
    <mergeCell ref="H6:J6"/>
    <mergeCell ref="K6:L6"/>
    <mergeCell ref="B7:D7"/>
    <mergeCell ref="E7:G7"/>
    <mergeCell ref="H7:J7"/>
    <mergeCell ref="K7:L7"/>
    <mergeCell ref="B8:D8"/>
    <mergeCell ref="E8:G8"/>
    <mergeCell ref="H8:L8"/>
    <mergeCell ref="B9:D9"/>
    <mergeCell ref="E9:G9"/>
    <mergeCell ref="H9:L9"/>
    <mergeCell ref="B10:D10"/>
    <mergeCell ref="E10:G10"/>
    <mergeCell ref="H10:L10"/>
    <mergeCell ref="B11:D11"/>
    <mergeCell ref="E11:G11"/>
    <mergeCell ref="H11:L11"/>
    <mergeCell ref="B12:D12"/>
    <mergeCell ref="E12:G12"/>
    <mergeCell ref="H12:L12"/>
    <mergeCell ref="B13:D13"/>
    <mergeCell ref="E13:G13"/>
    <mergeCell ref="H13:L13"/>
    <mergeCell ref="B14:D14"/>
    <mergeCell ref="E14:G14"/>
    <mergeCell ref="H14:L14"/>
    <mergeCell ref="B15:D15"/>
    <mergeCell ref="E15:G15"/>
    <mergeCell ref="H15:L15"/>
    <mergeCell ref="B16:D16"/>
    <mergeCell ref="E16:G16"/>
    <mergeCell ref="H16:L16"/>
    <mergeCell ref="B17:D17"/>
    <mergeCell ref="E17:G17"/>
    <mergeCell ref="H17:L17"/>
    <mergeCell ref="B18:D18"/>
    <mergeCell ref="E18:G18"/>
    <mergeCell ref="H18:L18"/>
    <mergeCell ref="B19:D19"/>
    <mergeCell ref="E19:G19"/>
    <mergeCell ref="H19:L19"/>
    <mergeCell ref="B20:D20"/>
    <mergeCell ref="E20:G20"/>
    <mergeCell ref="H20:L20"/>
    <mergeCell ref="B21:D21"/>
    <mergeCell ref="E21:G21"/>
    <mergeCell ref="H21:L21"/>
    <mergeCell ref="B22:D22"/>
    <mergeCell ref="E22:G22"/>
    <mergeCell ref="H22:L22"/>
    <mergeCell ref="D26:E26"/>
    <mergeCell ref="G26:H26"/>
    <mergeCell ref="J26:K26"/>
    <mergeCell ref="A27:B27"/>
    <mergeCell ref="D27:E27"/>
    <mergeCell ref="G27:H27"/>
    <mergeCell ref="J27:K27"/>
    <mergeCell ref="G31:H31"/>
    <mergeCell ref="J31:K31"/>
    <mergeCell ref="N27:O27"/>
    <mergeCell ref="Q27:R27"/>
    <mergeCell ref="T27:U27"/>
    <mergeCell ref="A28:B28"/>
    <mergeCell ref="D28:E28"/>
    <mergeCell ref="G28:H28"/>
    <mergeCell ref="J28:K28"/>
    <mergeCell ref="D32:E32"/>
    <mergeCell ref="G32:H32"/>
    <mergeCell ref="J32:K32"/>
    <mergeCell ref="N32:O32"/>
    <mergeCell ref="Q32:R32"/>
    <mergeCell ref="A29:B29"/>
    <mergeCell ref="D29:E29"/>
    <mergeCell ref="G29:H29"/>
    <mergeCell ref="J29:K29"/>
    <mergeCell ref="D31:E31"/>
    <mergeCell ref="T32:U32"/>
    <mergeCell ref="A33:B33"/>
    <mergeCell ref="D33:E33"/>
    <mergeCell ref="G33:H33"/>
    <mergeCell ref="J33:K33"/>
    <mergeCell ref="A34:B34"/>
    <mergeCell ref="D34:E34"/>
    <mergeCell ref="G34:H34"/>
    <mergeCell ref="J34:K34"/>
    <mergeCell ref="A32:B32"/>
  </mergeCells>
  <printOptions/>
  <pageMargins left="0.7874015748031497" right="0.7874015748031497" top="0.7874015748031497" bottom="0.7874015748031497" header="0" footer="0"/>
  <pageSetup firstPageNumber="100" useFirstPageNumber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SheetLayoutView="100" zoomScalePageLayoutView="0" workbookViewId="0" topLeftCell="A10">
      <selection activeCell="D23" sqref="D23"/>
    </sheetView>
  </sheetViews>
  <sheetFormatPr defaultColWidth="11.875" defaultRowHeight="18" customHeight="1"/>
  <cols>
    <col min="1" max="3" width="12.625" style="0" customWidth="1"/>
    <col min="4" max="4" width="12.00390625" style="2" customWidth="1"/>
    <col min="5" max="6" width="12.625" style="0" customWidth="1"/>
    <col min="7" max="7" width="12.625" style="2" customWidth="1"/>
    <col min="8" max="8" width="17.625" style="0" customWidth="1"/>
    <col min="9" max="9" width="15.625" style="0" customWidth="1"/>
    <col min="10" max="10" width="11.875" style="2" customWidth="1"/>
    <col min="11" max="11" width="17.625" style="0" customWidth="1"/>
    <col min="12" max="12" width="15.625" style="0" customWidth="1"/>
    <col min="13" max="13" width="11.625" style="2" customWidth="1"/>
  </cols>
  <sheetData>
    <row r="1" ht="19.5" customHeight="1">
      <c r="A1" s="1" t="s">
        <v>157</v>
      </c>
    </row>
    <row r="2" ht="6.75" customHeight="1" thickBot="1"/>
    <row r="3" spans="1:13" ht="16.5" customHeight="1">
      <c r="A3" s="158"/>
      <c r="B3" s="314" t="s">
        <v>158</v>
      </c>
      <c r="C3" s="315"/>
      <c r="D3" s="316"/>
      <c r="E3" s="317" t="s">
        <v>159</v>
      </c>
      <c r="F3" s="315"/>
      <c r="G3" s="316"/>
      <c r="H3" s="317" t="s">
        <v>160</v>
      </c>
      <c r="I3" s="315"/>
      <c r="J3" s="318"/>
      <c r="K3" s="317" t="s">
        <v>161</v>
      </c>
      <c r="L3" s="315"/>
      <c r="M3" s="316"/>
    </row>
    <row r="4" spans="1:13" ht="27" customHeight="1">
      <c r="A4" s="159" t="s">
        <v>162</v>
      </c>
      <c r="B4" s="108" t="s">
        <v>163</v>
      </c>
      <c r="C4" s="160" t="s">
        <v>164</v>
      </c>
      <c r="D4" s="161" t="s">
        <v>165</v>
      </c>
      <c r="E4" s="108" t="s">
        <v>163</v>
      </c>
      <c r="F4" s="160" t="s">
        <v>106</v>
      </c>
      <c r="G4" s="161" t="s">
        <v>165</v>
      </c>
      <c r="H4" s="108" t="s">
        <v>163</v>
      </c>
      <c r="I4" s="160" t="s">
        <v>166</v>
      </c>
      <c r="J4" s="162" t="s">
        <v>165</v>
      </c>
      <c r="K4" s="108" t="s">
        <v>163</v>
      </c>
      <c r="L4" s="160" t="s">
        <v>106</v>
      </c>
      <c r="M4" s="163" t="s">
        <v>165</v>
      </c>
    </row>
    <row r="5" spans="1:13" ht="11.25" customHeight="1">
      <c r="A5" s="164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1" customHeight="1">
      <c r="A6" s="165" t="s">
        <v>167</v>
      </c>
      <c r="B6" s="166">
        <v>34589</v>
      </c>
      <c r="C6" s="166">
        <v>37709</v>
      </c>
      <c r="D6" s="167">
        <f aca="true" t="shared" si="0" ref="D6:D29">(C6-B6)/B6*100</f>
        <v>9.020208736881667</v>
      </c>
      <c r="E6" s="166">
        <v>240080</v>
      </c>
      <c r="F6" s="166">
        <v>260458</v>
      </c>
      <c r="G6" s="167">
        <f aca="true" t="shared" si="1" ref="G6:G29">(F6-E6)/E6*100</f>
        <v>8.48800399866711</v>
      </c>
      <c r="H6" s="166">
        <v>8845325</v>
      </c>
      <c r="I6" s="166">
        <v>9856579</v>
      </c>
      <c r="J6" s="167">
        <f aca="true" t="shared" si="2" ref="J6:J29">(I6-H6)/H6*100</f>
        <v>11.432638145008804</v>
      </c>
      <c r="K6" s="166">
        <v>3997559</v>
      </c>
      <c r="L6" s="166">
        <v>4416922</v>
      </c>
      <c r="M6" s="167">
        <f>(L6-K6)/K6*100</f>
        <v>10.490476813475423</v>
      </c>
    </row>
    <row r="7" spans="1:13" ht="19.5" customHeight="1">
      <c r="A7" s="168" t="s">
        <v>168</v>
      </c>
      <c r="B7" s="58">
        <v>7629</v>
      </c>
      <c r="C7" s="58">
        <v>7535</v>
      </c>
      <c r="D7" s="169">
        <f t="shared" si="0"/>
        <v>-1.2321405164503867</v>
      </c>
      <c r="E7" s="58">
        <v>53202</v>
      </c>
      <c r="F7" s="58">
        <v>55414</v>
      </c>
      <c r="G7" s="170">
        <f t="shared" si="1"/>
        <v>4.157738430886057</v>
      </c>
      <c r="H7" s="58">
        <v>2535508</v>
      </c>
      <c r="I7" s="58">
        <v>2553814</v>
      </c>
      <c r="J7" s="170">
        <f t="shared" si="2"/>
        <v>0.7219854956087696</v>
      </c>
      <c r="K7" s="58">
        <v>744185</v>
      </c>
      <c r="L7" s="58">
        <v>794355</v>
      </c>
      <c r="M7" s="170">
        <f>(L7-K7)/K7*100</f>
        <v>6.7416032303795435</v>
      </c>
    </row>
    <row r="8" spans="1:13" ht="19.5" customHeight="1">
      <c r="A8" s="168" t="s">
        <v>169</v>
      </c>
      <c r="B8" s="65">
        <v>7018</v>
      </c>
      <c r="C8" s="65">
        <v>7377</v>
      </c>
      <c r="D8" s="19">
        <f>(C8-B8)/B8*100</f>
        <v>5.115417497862639</v>
      </c>
      <c r="E8" s="65">
        <v>53585</v>
      </c>
      <c r="F8" s="65">
        <v>54443</v>
      </c>
      <c r="G8" s="19">
        <f t="shared" si="1"/>
        <v>1.6011943640944295</v>
      </c>
      <c r="H8" s="65">
        <v>2374892</v>
      </c>
      <c r="I8" s="65">
        <v>2387595</v>
      </c>
      <c r="J8" s="19">
        <f t="shared" si="2"/>
        <v>0.5348874811991451</v>
      </c>
      <c r="K8" s="65">
        <v>927522</v>
      </c>
      <c r="L8" s="65">
        <v>944367</v>
      </c>
      <c r="M8" s="19">
        <f>(L8-K8)/K8*100</f>
        <v>1.8161294287359222</v>
      </c>
    </row>
    <row r="9" spans="1:13" ht="19.5" customHeight="1">
      <c r="A9" s="168" t="s">
        <v>170</v>
      </c>
      <c r="B9" s="65">
        <v>937</v>
      </c>
      <c r="C9" s="65">
        <v>959</v>
      </c>
      <c r="D9" s="169">
        <f t="shared" si="0"/>
        <v>2.3479188900747063</v>
      </c>
      <c r="E9" s="65">
        <v>5591</v>
      </c>
      <c r="F9" s="65">
        <v>5903</v>
      </c>
      <c r="G9" s="19">
        <f t="shared" si="1"/>
        <v>5.5803970667143625</v>
      </c>
      <c r="H9" s="65">
        <v>120873</v>
      </c>
      <c r="I9" s="65">
        <v>154182</v>
      </c>
      <c r="J9" s="19">
        <f t="shared" si="2"/>
        <v>27.557022660147428</v>
      </c>
      <c r="K9" s="65">
        <v>99550</v>
      </c>
      <c r="L9" s="65">
        <v>113638</v>
      </c>
      <c r="M9" s="19">
        <f aca="true" t="shared" si="3" ref="M9:M29">(L9-K9)/K9*100</f>
        <v>14.151682571572074</v>
      </c>
    </row>
    <row r="10" spans="1:13" ht="19.5" customHeight="1">
      <c r="A10" s="168" t="s">
        <v>171</v>
      </c>
      <c r="B10" s="65">
        <v>1294</v>
      </c>
      <c r="C10" s="65">
        <v>1399</v>
      </c>
      <c r="D10" s="19">
        <f t="shared" si="0"/>
        <v>8.114374034003092</v>
      </c>
      <c r="E10" s="65">
        <v>7823</v>
      </c>
      <c r="F10" s="65">
        <v>8638</v>
      </c>
      <c r="G10" s="19">
        <f t="shared" si="1"/>
        <v>10.417998210405216</v>
      </c>
      <c r="H10" s="65">
        <v>252104</v>
      </c>
      <c r="I10" s="65">
        <v>328249</v>
      </c>
      <c r="J10" s="19">
        <f t="shared" si="2"/>
        <v>30.203804778980103</v>
      </c>
      <c r="K10" s="65">
        <v>130747</v>
      </c>
      <c r="L10" s="65">
        <v>142358</v>
      </c>
      <c r="M10" s="19">
        <f t="shared" si="3"/>
        <v>8.88050968664673</v>
      </c>
    </row>
    <row r="11" spans="1:13" ht="20.25" customHeight="1">
      <c r="A11" s="168" t="s">
        <v>172</v>
      </c>
      <c r="B11" s="65">
        <v>1227</v>
      </c>
      <c r="C11" s="65">
        <v>1298</v>
      </c>
      <c r="D11" s="169">
        <f t="shared" si="0"/>
        <v>5.786471067644662</v>
      </c>
      <c r="E11" s="65">
        <v>8409</v>
      </c>
      <c r="F11" s="65">
        <v>9075</v>
      </c>
      <c r="G11" s="19">
        <f t="shared" si="1"/>
        <v>7.920085622547271</v>
      </c>
      <c r="H11" s="65">
        <v>242252</v>
      </c>
      <c r="I11" s="65">
        <v>304744</v>
      </c>
      <c r="J11" s="19">
        <f t="shared" si="2"/>
        <v>25.796278255700678</v>
      </c>
      <c r="K11" s="65">
        <v>173218</v>
      </c>
      <c r="L11" s="65">
        <v>172881</v>
      </c>
      <c r="M11" s="19">
        <f t="shared" si="3"/>
        <v>-0.19455252918287938</v>
      </c>
    </row>
    <row r="12" spans="1:13" ht="19.5" customHeight="1">
      <c r="A12" s="168" t="s">
        <v>173</v>
      </c>
      <c r="B12" s="65">
        <v>530</v>
      </c>
      <c r="C12" s="65">
        <v>556</v>
      </c>
      <c r="D12" s="169">
        <f t="shared" si="0"/>
        <v>4.905660377358491</v>
      </c>
      <c r="E12" s="65">
        <v>2988</v>
      </c>
      <c r="F12" s="65">
        <v>3417</v>
      </c>
      <c r="G12" s="19">
        <f t="shared" si="1"/>
        <v>14.357429718875503</v>
      </c>
      <c r="H12" s="65">
        <v>58102</v>
      </c>
      <c r="I12" s="65">
        <v>87567</v>
      </c>
      <c r="J12" s="19">
        <f t="shared" si="2"/>
        <v>50.712540015834215</v>
      </c>
      <c r="K12" s="65">
        <v>51844</v>
      </c>
      <c r="L12" s="65">
        <v>58499</v>
      </c>
      <c r="M12" s="19">
        <f t="shared" si="3"/>
        <v>12.836586683126303</v>
      </c>
    </row>
    <row r="13" spans="1:13" ht="19.5" customHeight="1">
      <c r="A13" s="168" t="s">
        <v>174</v>
      </c>
      <c r="B13" s="65">
        <v>1273</v>
      </c>
      <c r="C13" s="65">
        <v>1275</v>
      </c>
      <c r="D13" s="19">
        <f t="shared" si="0"/>
        <v>0.15710919088766695</v>
      </c>
      <c r="E13" s="65">
        <v>9346</v>
      </c>
      <c r="F13" s="65">
        <v>9062</v>
      </c>
      <c r="G13" s="19">
        <f t="shared" si="1"/>
        <v>-3.038733147870747</v>
      </c>
      <c r="H13" s="65">
        <v>251438</v>
      </c>
      <c r="I13" s="65">
        <v>261529</v>
      </c>
      <c r="J13" s="19">
        <f t="shared" si="2"/>
        <v>4.013315409763043</v>
      </c>
      <c r="K13" s="65">
        <v>181817</v>
      </c>
      <c r="L13" s="65">
        <v>179698</v>
      </c>
      <c r="M13" s="19">
        <f t="shared" si="3"/>
        <v>-1.1654575754742407</v>
      </c>
    </row>
    <row r="14" spans="1:13" ht="19.5" customHeight="1">
      <c r="A14" s="168" t="s">
        <v>175</v>
      </c>
      <c r="B14" s="65">
        <v>996</v>
      </c>
      <c r="C14" s="65">
        <v>1006</v>
      </c>
      <c r="D14" s="169">
        <f t="shared" si="0"/>
        <v>1.0040160642570282</v>
      </c>
      <c r="E14" s="65">
        <v>6636</v>
      </c>
      <c r="F14" s="65">
        <v>6629</v>
      </c>
      <c r="G14" s="19">
        <f t="shared" si="1"/>
        <v>-0.10548523206751054</v>
      </c>
      <c r="H14" s="65">
        <v>170682</v>
      </c>
      <c r="I14" s="65">
        <v>184733</v>
      </c>
      <c r="J14" s="19">
        <f t="shared" si="2"/>
        <v>8.232268194654386</v>
      </c>
      <c r="K14" s="65">
        <v>133987</v>
      </c>
      <c r="L14" s="65">
        <v>147449</v>
      </c>
      <c r="M14" s="19">
        <f t="shared" si="3"/>
        <v>10.047243389284036</v>
      </c>
    </row>
    <row r="15" spans="1:13" ht="19.5" customHeight="1">
      <c r="A15" s="168" t="s">
        <v>176</v>
      </c>
      <c r="B15" s="65">
        <v>620</v>
      </c>
      <c r="C15" s="65">
        <v>625</v>
      </c>
      <c r="D15" s="19">
        <f t="shared" si="0"/>
        <v>0.8064516129032258</v>
      </c>
      <c r="E15" s="65">
        <v>5592</v>
      </c>
      <c r="F15" s="65">
        <v>4945</v>
      </c>
      <c r="G15" s="19">
        <f t="shared" si="1"/>
        <v>-11.570100143061516</v>
      </c>
      <c r="H15" s="65">
        <v>214174</v>
      </c>
      <c r="I15" s="65">
        <v>244259</v>
      </c>
      <c r="J15" s="19">
        <f t="shared" si="2"/>
        <v>14.046989830698402</v>
      </c>
      <c r="K15" s="65">
        <v>95823</v>
      </c>
      <c r="L15" s="65">
        <v>107685</v>
      </c>
      <c r="M15" s="19">
        <f t="shared" si="3"/>
        <v>12.379073917535456</v>
      </c>
    </row>
    <row r="16" spans="1:13" ht="19.5" customHeight="1">
      <c r="A16" s="168" t="s">
        <v>177</v>
      </c>
      <c r="B16" s="65">
        <v>280</v>
      </c>
      <c r="C16" s="65">
        <v>273</v>
      </c>
      <c r="D16" s="169">
        <f t="shared" si="0"/>
        <v>-2.5</v>
      </c>
      <c r="E16" s="65">
        <v>1680</v>
      </c>
      <c r="F16" s="65">
        <v>1636</v>
      </c>
      <c r="G16" s="19">
        <f t="shared" si="1"/>
        <v>-2.619047619047619</v>
      </c>
      <c r="H16" s="65">
        <v>29851</v>
      </c>
      <c r="I16" s="65">
        <v>34695</v>
      </c>
      <c r="J16" s="19">
        <f t="shared" si="2"/>
        <v>16.22726206827242</v>
      </c>
      <c r="K16" s="65">
        <v>42588</v>
      </c>
      <c r="L16" s="65">
        <v>47213</v>
      </c>
      <c r="M16" s="19">
        <f t="shared" si="3"/>
        <v>10.859866629097398</v>
      </c>
    </row>
    <row r="17" spans="1:13" ht="19.5" customHeight="1">
      <c r="A17" s="168" t="s">
        <v>178</v>
      </c>
      <c r="B17" s="65">
        <v>338</v>
      </c>
      <c r="C17" s="65">
        <v>351</v>
      </c>
      <c r="D17" s="19">
        <f t="shared" si="0"/>
        <v>3.8461538461538463</v>
      </c>
      <c r="E17" s="65">
        <v>2411</v>
      </c>
      <c r="F17" s="65">
        <v>2195</v>
      </c>
      <c r="G17" s="19">
        <f t="shared" si="1"/>
        <v>-8.958938199917046</v>
      </c>
      <c r="H17" s="65">
        <v>52246</v>
      </c>
      <c r="I17" s="65">
        <v>61054</v>
      </c>
      <c r="J17" s="19">
        <f t="shared" si="2"/>
        <v>16.85870688665161</v>
      </c>
      <c r="K17" s="65">
        <v>42248</v>
      </c>
      <c r="L17" s="65">
        <v>52568</v>
      </c>
      <c r="M17" s="19">
        <f t="shared" si="3"/>
        <v>24.42719181973111</v>
      </c>
    </row>
    <row r="18" spans="1:13" s="174" customFormat="1" ht="19.5" customHeight="1">
      <c r="A18" s="171" t="s">
        <v>179</v>
      </c>
      <c r="B18" s="172">
        <v>433</v>
      </c>
      <c r="C18" s="172">
        <v>457</v>
      </c>
      <c r="D18" s="169">
        <f t="shared" si="0"/>
        <v>5.542725173210162</v>
      </c>
      <c r="E18" s="172">
        <v>2632</v>
      </c>
      <c r="F18" s="172">
        <v>2737</v>
      </c>
      <c r="G18" s="173">
        <f t="shared" si="1"/>
        <v>3.9893617021276597</v>
      </c>
      <c r="H18" s="172">
        <v>66547</v>
      </c>
      <c r="I18" s="172">
        <v>80951</v>
      </c>
      <c r="J18" s="173">
        <f t="shared" si="2"/>
        <v>21.64485251025591</v>
      </c>
      <c r="K18" s="172">
        <v>50568</v>
      </c>
      <c r="L18" s="172">
        <v>59339</v>
      </c>
      <c r="M18" s="19">
        <f>(L18-K18)/K18*100</f>
        <v>17.344961240310077</v>
      </c>
    </row>
    <row r="19" spans="1:13" ht="19.5" customHeight="1">
      <c r="A19" s="168" t="s">
        <v>180</v>
      </c>
      <c r="B19" s="65">
        <v>1973</v>
      </c>
      <c r="C19" s="65">
        <v>2130</v>
      </c>
      <c r="D19" s="19">
        <f t="shared" si="0"/>
        <v>7.957425240750126</v>
      </c>
      <c r="E19" s="65">
        <v>14869</v>
      </c>
      <c r="F19" s="65">
        <v>16110</v>
      </c>
      <c r="G19" s="19">
        <f t="shared" si="1"/>
        <v>8.34622368686529</v>
      </c>
      <c r="H19" s="65">
        <v>578072</v>
      </c>
      <c r="I19" s="65">
        <v>734498</v>
      </c>
      <c r="J19" s="19">
        <f t="shared" si="2"/>
        <v>27.059951009562823</v>
      </c>
      <c r="K19" s="65">
        <v>224086</v>
      </c>
      <c r="L19" s="65">
        <v>222348</v>
      </c>
      <c r="M19" s="19">
        <f t="shared" si="3"/>
        <v>-0.7755950840302385</v>
      </c>
    </row>
    <row r="20" spans="1:13" ht="19.5" customHeight="1">
      <c r="A20" s="168" t="s">
        <v>181</v>
      </c>
      <c r="B20" s="65">
        <v>945</v>
      </c>
      <c r="C20" s="65">
        <v>942</v>
      </c>
      <c r="D20" s="19">
        <f t="shared" si="0"/>
        <v>-0.31746031746031744</v>
      </c>
      <c r="E20" s="65">
        <v>5780</v>
      </c>
      <c r="F20" s="65">
        <v>5689</v>
      </c>
      <c r="G20" s="19">
        <f t="shared" si="1"/>
        <v>-1.57439446366782</v>
      </c>
      <c r="H20" s="65">
        <v>176051</v>
      </c>
      <c r="I20" s="65">
        <v>192545</v>
      </c>
      <c r="J20" s="19">
        <f t="shared" si="2"/>
        <v>9.36887606432227</v>
      </c>
      <c r="K20" s="65">
        <v>74026</v>
      </c>
      <c r="L20" s="65">
        <v>75986</v>
      </c>
      <c r="M20" s="19">
        <f t="shared" si="3"/>
        <v>2.6477183692216246</v>
      </c>
    </row>
    <row r="21" spans="1:13" ht="18.75" customHeight="1">
      <c r="A21" s="168" t="s">
        <v>182</v>
      </c>
      <c r="B21" s="65">
        <v>1150</v>
      </c>
      <c r="C21" s="65">
        <v>1159</v>
      </c>
      <c r="D21" s="19">
        <f t="shared" si="0"/>
        <v>0.782608695652174</v>
      </c>
      <c r="E21" s="65">
        <v>7486</v>
      </c>
      <c r="F21" s="65">
        <v>7599</v>
      </c>
      <c r="G21" s="19">
        <f t="shared" si="1"/>
        <v>1.509484370825541</v>
      </c>
      <c r="H21" s="65">
        <v>173442</v>
      </c>
      <c r="I21" s="65">
        <v>165471</v>
      </c>
      <c r="J21" s="19">
        <f t="shared" si="2"/>
        <v>-4.59577265022313</v>
      </c>
      <c r="K21" s="65">
        <v>152327</v>
      </c>
      <c r="L21" s="65">
        <v>149568</v>
      </c>
      <c r="M21" s="19">
        <f t="shared" si="3"/>
        <v>-1.811235040406494</v>
      </c>
    </row>
    <row r="22" spans="1:13" ht="19.5" customHeight="1">
      <c r="A22" s="168" t="s">
        <v>183</v>
      </c>
      <c r="B22" s="65">
        <v>2186</v>
      </c>
      <c r="C22" s="65">
        <v>2298</v>
      </c>
      <c r="D22" s="19">
        <f t="shared" si="0"/>
        <v>5.123513266239707</v>
      </c>
      <c r="E22" s="65">
        <v>14927</v>
      </c>
      <c r="F22" s="65">
        <v>15719</v>
      </c>
      <c r="G22" s="19">
        <f t="shared" si="1"/>
        <v>5.305821665438467</v>
      </c>
      <c r="H22" s="65">
        <v>515779</v>
      </c>
      <c r="I22" s="65">
        <v>546040</v>
      </c>
      <c r="J22" s="19">
        <f t="shared" si="2"/>
        <v>5.867047708417752</v>
      </c>
      <c r="K22" s="65">
        <v>253456</v>
      </c>
      <c r="L22" s="65">
        <v>272029</v>
      </c>
      <c r="M22" s="19">
        <f t="shared" si="3"/>
        <v>7.327899122530143</v>
      </c>
    </row>
    <row r="23" spans="1:13" ht="19.5" customHeight="1">
      <c r="A23" s="168" t="s">
        <v>184</v>
      </c>
      <c r="B23" s="65">
        <v>723</v>
      </c>
      <c r="C23" s="65">
        <v>756</v>
      </c>
      <c r="D23" s="19">
        <f t="shared" si="0"/>
        <v>4.564315352697095</v>
      </c>
      <c r="E23" s="65">
        <v>5558</v>
      </c>
      <c r="F23" s="65">
        <v>5895</v>
      </c>
      <c r="G23" s="19">
        <f t="shared" si="1"/>
        <v>6.063332133861101</v>
      </c>
      <c r="H23" s="65">
        <v>133533</v>
      </c>
      <c r="I23" s="65">
        <v>144554</v>
      </c>
      <c r="J23" s="19">
        <f t="shared" si="2"/>
        <v>8.253390547654888</v>
      </c>
      <c r="K23" s="65">
        <v>113627</v>
      </c>
      <c r="L23" s="65">
        <v>121039</v>
      </c>
      <c r="M23" s="19">
        <f t="shared" si="3"/>
        <v>6.523097503234267</v>
      </c>
    </row>
    <row r="24" spans="1:13" ht="19.5" customHeight="1">
      <c r="A24" s="168" t="s">
        <v>185</v>
      </c>
      <c r="B24" s="65">
        <v>324</v>
      </c>
      <c r="C24" s="65">
        <v>306</v>
      </c>
      <c r="D24" s="19">
        <f t="shared" si="0"/>
        <v>-5.555555555555555</v>
      </c>
      <c r="E24" s="65">
        <v>3816</v>
      </c>
      <c r="F24" s="65">
        <v>3059</v>
      </c>
      <c r="G24" s="19">
        <f t="shared" si="1"/>
        <v>-19.837526205450732</v>
      </c>
      <c r="H24" s="65">
        <v>226580</v>
      </c>
      <c r="I24" s="65">
        <v>299607</v>
      </c>
      <c r="J24" s="19">
        <f t="shared" si="2"/>
        <v>32.230117397828586</v>
      </c>
      <c r="K24" s="65">
        <v>39963</v>
      </c>
      <c r="L24" s="65">
        <v>41501</v>
      </c>
      <c r="M24" s="19">
        <f t="shared" si="3"/>
        <v>3.8485599179240797</v>
      </c>
    </row>
    <row r="25" spans="1:13" ht="19.5" customHeight="1">
      <c r="A25" s="168" t="s">
        <v>186</v>
      </c>
      <c r="B25" s="65">
        <v>518</v>
      </c>
      <c r="C25" s="65">
        <v>510</v>
      </c>
      <c r="D25" s="19">
        <f t="shared" si="0"/>
        <v>-1.5444015444015444</v>
      </c>
      <c r="E25" s="65">
        <v>2422</v>
      </c>
      <c r="F25" s="65">
        <v>2538</v>
      </c>
      <c r="G25" s="19">
        <f t="shared" si="1"/>
        <v>4.789430222956235</v>
      </c>
      <c r="H25" s="65">
        <v>45115</v>
      </c>
      <c r="I25" s="65">
        <v>59872</v>
      </c>
      <c r="J25" s="19">
        <f t="shared" si="2"/>
        <v>32.70974177102959</v>
      </c>
      <c r="K25" s="65">
        <v>31246</v>
      </c>
      <c r="L25" s="65">
        <v>26301</v>
      </c>
      <c r="M25" s="19">
        <f>(L25-K25)/K25*100</f>
        <v>-15.826025731293605</v>
      </c>
    </row>
    <row r="26" spans="1:13" ht="19.5" customHeight="1">
      <c r="A26" s="168" t="s">
        <v>187</v>
      </c>
      <c r="B26" s="65">
        <v>803</v>
      </c>
      <c r="C26" s="65">
        <v>870</v>
      </c>
      <c r="D26" s="19">
        <f t="shared" si="0"/>
        <v>8.34371108343711</v>
      </c>
      <c r="E26" s="65">
        <v>4405</v>
      </c>
      <c r="F26" s="65">
        <v>4770</v>
      </c>
      <c r="G26" s="19">
        <f t="shared" si="1"/>
        <v>8.286038592508513</v>
      </c>
      <c r="H26" s="65">
        <v>91781</v>
      </c>
      <c r="I26" s="65">
        <v>101775</v>
      </c>
      <c r="J26" s="19">
        <f t="shared" si="2"/>
        <v>10.888963946786372</v>
      </c>
      <c r="K26" s="65">
        <v>86138</v>
      </c>
      <c r="L26" s="65">
        <v>94024</v>
      </c>
      <c r="M26" s="19">
        <f t="shared" si="3"/>
        <v>9.155076737328473</v>
      </c>
    </row>
    <row r="27" spans="1:13" ht="19.5" customHeight="1">
      <c r="A27" s="168" t="s">
        <v>188</v>
      </c>
      <c r="B27" s="65">
        <v>434</v>
      </c>
      <c r="C27" s="65">
        <v>439</v>
      </c>
      <c r="D27" s="19">
        <f t="shared" si="0"/>
        <v>1.1520737327188941</v>
      </c>
      <c r="E27" s="65">
        <v>2021</v>
      </c>
      <c r="F27" s="65">
        <v>2032</v>
      </c>
      <c r="G27" s="19">
        <f t="shared" si="1"/>
        <v>0.5442850074220682</v>
      </c>
      <c r="H27" s="65">
        <v>38786</v>
      </c>
      <c r="I27" s="65">
        <v>38894</v>
      </c>
      <c r="J27" s="19">
        <f t="shared" si="2"/>
        <v>0.2784509874697056</v>
      </c>
      <c r="K27" s="65">
        <v>29588</v>
      </c>
      <c r="L27" s="65">
        <v>31155</v>
      </c>
      <c r="M27" s="19">
        <f t="shared" si="3"/>
        <v>5.296065972691632</v>
      </c>
    </row>
    <row r="28" spans="1:13" ht="19.5" customHeight="1">
      <c r="A28" s="168" t="s">
        <v>189</v>
      </c>
      <c r="B28" s="65">
        <v>356</v>
      </c>
      <c r="C28" s="65">
        <v>346</v>
      </c>
      <c r="D28" s="19">
        <f t="shared" si="0"/>
        <v>-2.8089887640449436</v>
      </c>
      <c r="E28" s="65">
        <v>1914</v>
      </c>
      <c r="F28" s="65">
        <v>1691</v>
      </c>
      <c r="G28" s="19">
        <f t="shared" si="1"/>
        <v>-11.650992685475444</v>
      </c>
      <c r="H28" s="65">
        <v>33129</v>
      </c>
      <c r="I28" s="65">
        <v>29184</v>
      </c>
      <c r="J28" s="19">
        <f t="shared" si="2"/>
        <v>-11.907996015575478</v>
      </c>
      <c r="K28" s="65">
        <v>36893</v>
      </c>
      <c r="L28" s="65">
        <v>31813</v>
      </c>
      <c r="M28" s="19">
        <f t="shared" si="3"/>
        <v>-13.769549779090884</v>
      </c>
    </row>
    <row r="29" spans="1:13" ht="19.5" customHeight="1">
      <c r="A29" s="168" t="s">
        <v>190</v>
      </c>
      <c r="B29" s="58">
        <v>413</v>
      </c>
      <c r="C29" s="58">
        <v>420</v>
      </c>
      <c r="D29" s="170">
        <f t="shared" si="0"/>
        <v>1.694915254237288</v>
      </c>
      <c r="E29" s="58">
        <v>2521</v>
      </c>
      <c r="F29" s="58">
        <v>2580</v>
      </c>
      <c r="G29" s="170">
        <f t="shared" si="1"/>
        <v>2.340341134470448</v>
      </c>
      <c r="H29" s="58">
        <v>54624</v>
      </c>
      <c r="I29" s="58">
        <v>51117</v>
      </c>
      <c r="J29" s="19">
        <f t="shared" si="2"/>
        <v>-6.420254833040421</v>
      </c>
      <c r="K29" s="58">
        <v>48237</v>
      </c>
      <c r="L29" s="58">
        <v>51996</v>
      </c>
      <c r="M29" s="19">
        <f t="shared" si="3"/>
        <v>7.792773182411842</v>
      </c>
    </row>
    <row r="30" spans="1:13" ht="3.75" customHeight="1">
      <c r="A30" s="175"/>
      <c r="B30" s="176"/>
      <c r="C30" s="176"/>
      <c r="D30" s="176"/>
      <c r="E30" s="166"/>
      <c r="F30" s="166"/>
      <c r="G30" s="176"/>
      <c r="H30" s="166"/>
      <c r="I30" s="166"/>
      <c r="J30" s="176"/>
      <c r="K30" s="166"/>
      <c r="L30" s="166"/>
      <c r="M30" s="176"/>
    </row>
    <row r="31" spans="1:13" ht="3.75" customHeight="1">
      <c r="A31" s="177"/>
      <c r="B31" s="15"/>
      <c r="C31" s="15"/>
      <c r="D31" s="58"/>
      <c r="E31" s="15"/>
      <c r="F31" s="15"/>
      <c r="G31" s="15"/>
      <c r="H31" s="15"/>
      <c r="I31" s="15"/>
      <c r="J31" s="58"/>
      <c r="K31" s="15"/>
      <c r="L31" s="15"/>
      <c r="M31" s="15"/>
    </row>
    <row r="32" spans="1:13" s="174" customFormat="1" ht="19.5" customHeight="1">
      <c r="A32" s="178" t="s">
        <v>191</v>
      </c>
      <c r="B32" s="179">
        <v>179</v>
      </c>
      <c r="C32" s="180">
        <v>191</v>
      </c>
      <c r="D32" s="173">
        <f>(C32-B32)/B32*100</f>
        <v>6.70391061452514</v>
      </c>
      <c r="E32" s="172">
        <v>881</v>
      </c>
      <c r="F32" s="172">
        <v>1006</v>
      </c>
      <c r="G32" s="173">
        <f>(F32-E32)/E32*100</f>
        <v>14.188422247446084</v>
      </c>
      <c r="H32" s="172">
        <v>13092</v>
      </c>
      <c r="I32" s="172">
        <v>12907</v>
      </c>
      <c r="J32" s="173">
        <f>(I32-H32)/H32*100</f>
        <v>-1.4130766880537733</v>
      </c>
      <c r="K32" s="172">
        <v>13019</v>
      </c>
      <c r="L32" s="172">
        <v>16230</v>
      </c>
      <c r="M32" s="173">
        <f>(L32-K32)/K32*100</f>
        <v>24.663952684537982</v>
      </c>
    </row>
    <row r="33" spans="1:13" ht="19.5" customHeight="1">
      <c r="A33" s="177" t="s">
        <v>192</v>
      </c>
      <c r="B33" s="180">
        <v>211</v>
      </c>
      <c r="C33" s="180">
        <v>220</v>
      </c>
      <c r="D33" s="19">
        <f>(C33-B33)/B33*100</f>
        <v>4.265402843601896</v>
      </c>
      <c r="E33" s="65">
        <v>1614</v>
      </c>
      <c r="F33" s="65">
        <v>1631</v>
      </c>
      <c r="G33" s="19">
        <f>(F33-E33)/E33*100</f>
        <v>1.0532837670384139</v>
      </c>
      <c r="H33" s="65">
        <v>39644</v>
      </c>
      <c r="I33" s="65">
        <v>59268</v>
      </c>
      <c r="J33" s="173">
        <f>(I33-H33)/H33*100</f>
        <v>49.50055493895672</v>
      </c>
      <c r="K33" s="65">
        <v>32609</v>
      </c>
      <c r="L33" s="65">
        <v>31656</v>
      </c>
      <c r="M33" s="173">
        <f>(L33-K33)/K33*100</f>
        <v>-2.922506056610138</v>
      </c>
    </row>
    <row r="34" spans="1:13" ht="19.5" customHeight="1">
      <c r="A34" s="177" t="s">
        <v>193</v>
      </c>
      <c r="B34" s="180">
        <v>145</v>
      </c>
      <c r="C34" s="180">
        <v>137</v>
      </c>
      <c r="D34" s="19">
        <f>(C34-B34)/B34*100</f>
        <v>-5.517241379310345</v>
      </c>
      <c r="E34" s="65">
        <v>513</v>
      </c>
      <c r="F34" s="65">
        <v>477</v>
      </c>
      <c r="G34" s="19">
        <f>(F34-E34)/E34*100</f>
        <v>-7.017543859649122</v>
      </c>
      <c r="H34" s="65">
        <v>4333</v>
      </c>
      <c r="I34" s="65">
        <v>4376</v>
      </c>
      <c r="J34" s="173">
        <f>(I34-H34)/H34*100</f>
        <v>0.9923840295407339</v>
      </c>
      <c r="K34" s="65">
        <v>5315</v>
      </c>
      <c r="L34" s="65">
        <v>5552</v>
      </c>
      <c r="M34" s="173">
        <f>(L34-K34)/K34*100</f>
        <v>4.4590780809031045</v>
      </c>
    </row>
    <row r="35" spans="1:13" ht="6" customHeight="1" thickBot="1">
      <c r="A35" s="181"/>
      <c r="B35" s="2"/>
      <c r="C35" s="2"/>
      <c r="D35" s="35"/>
      <c r="E35" s="35"/>
      <c r="F35" s="2"/>
      <c r="G35"/>
      <c r="H35" s="2"/>
      <c r="I35" s="2"/>
      <c r="J35" s="35"/>
      <c r="K35" s="35"/>
      <c r="L35" s="2"/>
      <c r="M35"/>
    </row>
    <row r="36" spans="1:13" ht="19.5" customHeight="1">
      <c r="A36" s="31" t="s">
        <v>194</v>
      </c>
      <c r="B36" s="17"/>
      <c r="C36" s="17"/>
      <c r="D36" s="17"/>
      <c r="E36" s="17"/>
      <c r="F36" s="4"/>
      <c r="G36" s="4"/>
      <c r="H36" s="4"/>
      <c r="I36" s="4"/>
      <c r="J36" s="4"/>
      <c r="K36" s="4"/>
      <c r="L36" s="4"/>
      <c r="M36" s="4"/>
    </row>
    <row r="37" spans="1:5" ht="18" customHeight="1">
      <c r="A37" s="182" t="s">
        <v>195</v>
      </c>
      <c r="B37" s="16"/>
      <c r="C37" s="16"/>
      <c r="D37" s="19"/>
      <c r="E37" s="16"/>
    </row>
    <row r="38" spans="1:5" ht="18" customHeight="1">
      <c r="A38" s="16"/>
      <c r="B38" s="16"/>
      <c r="C38" s="16"/>
      <c r="D38" s="19"/>
      <c r="E38" s="16"/>
    </row>
  </sheetData>
  <sheetProtection/>
  <mergeCells count="4">
    <mergeCell ref="B3:D3"/>
    <mergeCell ref="E3:G3"/>
    <mergeCell ref="H3:J3"/>
    <mergeCell ref="K3:M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J:\行政係\統計\伸びゆく\１６年版\Ｆ商業\F12.jsd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2012-06-20T01:26:36Z</cp:lastPrinted>
  <dcterms:created xsi:type="dcterms:W3CDTF">2004-03-30T06:08:23Z</dcterms:created>
  <dcterms:modified xsi:type="dcterms:W3CDTF">2020-10-14T02:29:47Z</dcterms:modified>
  <cp:category/>
  <cp:version/>
  <cp:contentType/>
  <cp:contentStatus/>
  <cp:revision>15</cp:revision>
</cp:coreProperties>
</file>