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土木防災課\03_用地調整係\01事業\02土地区画整理\12事業概要一覧（各土地区画整理事業）\01掛川市区画整理概要\"/>
    </mc:Choice>
  </mc:AlternateContent>
  <xr:revisionPtr revIDLastSave="0" documentId="13_ncr:1_{B2E92AF3-2D46-4809-8783-C0CFF0CA9C9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区画整理事業一覧" sheetId="1" r:id="rId1"/>
  </sheets>
  <definedNames>
    <definedName name="_xlnm.Print_Area" localSheetId="0">区画整理事業一覧!$A$1:$V$39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1" l="1"/>
  <c r="S38" i="1"/>
  <c r="R38" i="1"/>
  <c r="Q38" i="1"/>
  <c r="P38" i="1"/>
  <c r="T31" i="1"/>
  <c r="S31" i="1"/>
  <c r="R31" i="1"/>
  <c r="Q31" i="1"/>
  <c r="P31" i="1"/>
  <c r="U31" i="1" s="1"/>
  <c r="T9" i="1"/>
  <c r="S9" i="1"/>
  <c r="R9" i="1"/>
  <c r="G9" i="1"/>
  <c r="Q9" i="1"/>
  <c r="P9" i="1"/>
  <c r="U37" i="1"/>
  <c r="O38" i="1"/>
  <c r="F38" i="1"/>
  <c r="G38" i="1"/>
  <c r="E38" i="1"/>
  <c r="E31" i="1"/>
  <c r="E39" i="1" s="1"/>
  <c r="O31" i="1"/>
  <c r="G31" i="1"/>
  <c r="F31" i="1"/>
  <c r="E9" i="1" l="1"/>
  <c r="F39" i="1"/>
  <c r="G39" i="1"/>
  <c r="U30" i="1" l="1"/>
  <c r="U4" i="1"/>
  <c r="U5" i="1"/>
  <c r="U6" i="1"/>
  <c r="U7" i="1"/>
  <c r="U8" i="1"/>
  <c r="F9" i="1"/>
  <c r="O9" i="1"/>
  <c r="U12" i="1"/>
  <c r="U13" i="1"/>
  <c r="U14" i="1"/>
  <c r="U15" i="1"/>
  <c r="U16" i="1"/>
  <c r="U17" i="1"/>
  <c r="U18" i="1"/>
  <c r="U19" i="1"/>
  <c r="U20" i="1"/>
  <c r="U22" i="1"/>
  <c r="U23" i="1"/>
  <c r="U24" i="1"/>
  <c r="U25" i="1"/>
  <c r="U26" i="1"/>
  <c r="U27" i="1"/>
  <c r="U28" i="1"/>
  <c r="U29" i="1"/>
  <c r="U34" i="1"/>
  <c r="T35" i="1"/>
  <c r="U21" i="1"/>
  <c r="O39" i="1"/>
  <c r="P39" i="1"/>
  <c r="Q39" i="1"/>
  <c r="R39" i="1"/>
  <c r="S39" i="1"/>
  <c r="T39" i="1" l="1"/>
  <c r="T38" i="1"/>
  <c r="U38" i="1" s="1"/>
  <c r="U9" i="1"/>
  <c r="U35" i="1"/>
  <c r="U39" i="1" s="1"/>
</calcChain>
</file>

<file path=xl/sharedStrings.xml><?xml version="1.0" encoding="utf-8"?>
<sst xmlns="http://schemas.openxmlformats.org/spreadsheetml/2006/main" count="189" uniqueCount="102">
  <si>
    <t>掛川市土地区画整理事業概要一覧表</t>
  </si>
  <si>
    <t>施行面積</t>
  </si>
  <si>
    <t>地区内</t>
  </si>
  <si>
    <t>計画決定</t>
  </si>
  <si>
    <t>事業計画</t>
  </si>
  <si>
    <t>公共用地率</t>
  </si>
  <si>
    <t>減 歩 率</t>
  </si>
  <si>
    <t>保留地面積</t>
  </si>
  <si>
    <t>財              源(千円)</t>
  </si>
  <si>
    <t>(ha)</t>
  </si>
  <si>
    <t>計画人口</t>
  </si>
  <si>
    <t>認可年月日</t>
  </si>
  <si>
    <t>施行前</t>
  </si>
  <si>
    <t>施行後</t>
  </si>
  <si>
    <t>公共</t>
  </si>
  <si>
    <t>合算</t>
  </si>
  <si>
    <t xml:space="preserve">  （㎡）</t>
  </si>
  <si>
    <t>補助事業費</t>
  </si>
  <si>
    <t>市</t>
  </si>
  <si>
    <t>保留地</t>
  </si>
  <si>
    <t>そ の 他</t>
  </si>
  <si>
    <t>宮脇第一</t>
  </si>
  <si>
    <t>組合</t>
  </si>
  <si>
    <t>下西郷</t>
  </si>
  <si>
    <t>七日新田</t>
  </si>
  <si>
    <t>大多郎</t>
  </si>
  <si>
    <t>谷ノ口</t>
  </si>
  <si>
    <t>杉谷葛川</t>
  </si>
  <si>
    <t>東部工業団地</t>
  </si>
  <si>
    <t>宮脇桑原</t>
  </si>
  <si>
    <t>水垂第一</t>
  </si>
  <si>
    <t>上屋敷･西郷</t>
  </si>
  <si>
    <t>東名掛川I･C周辺</t>
  </si>
  <si>
    <t>人　口</t>
    <phoneticPr fontId="2"/>
  </si>
  <si>
    <t>総事業費</t>
    <phoneticPr fontId="2"/>
  </si>
  <si>
    <t>総事業費</t>
    <phoneticPr fontId="2"/>
  </si>
  <si>
    <t>人　口</t>
    <phoneticPr fontId="2"/>
  </si>
  <si>
    <t>第　一</t>
    <phoneticPr fontId="2"/>
  </si>
  <si>
    <t>第　二</t>
    <phoneticPr fontId="2"/>
  </si>
  <si>
    <t>駅　前</t>
    <phoneticPr fontId="2"/>
  </si>
  <si>
    <t>駅　北</t>
    <phoneticPr fontId="2"/>
  </si>
  <si>
    <t>上　張</t>
    <phoneticPr fontId="2"/>
  </si>
  <si>
    <t>花　崎</t>
    <phoneticPr fontId="2"/>
  </si>
  <si>
    <t>金　城</t>
    <phoneticPr fontId="2"/>
  </si>
  <si>
    <t>山　麓</t>
    <phoneticPr fontId="2"/>
  </si>
  <si>
    <t>駅　南</t>
    <phoneticPr fontId="2"/>
  </si>
  <si>
    <t>家　代</t>
    <phoneticPr fontId="2"/>
  </si>
  <si>
    <t>長　谷</t>
    <phoneticPr fontId="2"/>
  </si>
  <si>
    <t>年 月 日</t>
    <phoneticPr fontId="2"/>
  </si>
  <si>
    <t>年 月 日</t>
    <phoneticPr fontId="2"/>
  </si>
  <si>
    <t>西大渕</t>
    <rPh sb="0" eb="3">
      <t>ニシオオブチ</t>
    </rPh>
    <phoneticPr fontId="2"/>
  </si>
  <si>
    <t>公管金</t>
    <phoneticPr fontId="2"/>
  </si>
  <si>
    <t>番号</t>
    <rPh sb="0" eb="2">
      <t>バンゴウ</t>
    </rPh>
    <phoneticPr fontId="2"/>
  </si>
  <si>
    <t>地区名</t>
    <rPh sb="0" eb="3">
      <t>チクメイ</t>
    </rPh>
    <phoneticPr fontId="2"/>
  </si>
  <si>
    <t>施行者</t>
    <rPh sb="0" eb="3">
      <t>セコウシャ</t>
    </rPh>
    <phoneticPr fontId="2"/>
  </si>
  <si>
    <t>施行年度</t>
    <rPh sb="0" eb="2">
      <t>セコウ</t>
    </rPh>
    <rPh sb="2" eb="4">
      <t>ネンド</t>
    </rPh>
    <phoneticPr fontId="2"/>
  </si>
  <si>
    <t>(千円)</t>
    <rPh sb="1" eb="3">
      <t>センエン</t>
    </rPh>
    <phoneticPr fontId="2"/>
  </si>
  <si>
    <t>換地処分公告</t>
    <rPh sb="0" eb="2">
      <t>カンチ</t>
    </rPh>
    <rPh sb="2" eb="4">
      <t>ショブン</t>
    </rPh>
    <rPh sb="4" eb="6">
      <t>コウコク</t>
    </rPh>
    <phoneticPr fontId="2"/>
  </si>
  <si>
    <t>洋望台</t>
    <rPh sb="0" eb="1">
      <t>ヨウ</t>
    </rPh>
    <rPh sb="1" eb="2">
      <t>ボウ</t>
    </rPh>
    <rPh sb="2" eb="3">
      <t>ダイ</t>
    </rPh>
    <phoneticPr fontId="2"/>
  </si>
  <si>
    <t>二瀬川第二地区
沿道整備</t>
    <rPh sb="0" eb="3">
      <t>フタセガワ</t>
    </rPh>
    <rPh sb="3" eb="5">
      <t>ダイニ</t>
    </rPh>
    <rPh sb="5" eb="7">
      <t>チク</t>
    </rPh>
    <rPh sb="8" eb="10">
      <t>エンドウ</t>
    </rPh>
    <rPh sb="10" eb="12">
      <t>セイビ</t>
    </rPh>
    <phoneticPr fontId="2"/>
  </si>
  <si>
    <t>二瀬川第一地区
沿道整備</t>
    <rPh sb="0" eb="3">
      <t>フタセガワ</t>
    </rPh>
    <rPh sb="3" eb="5">
      <t>ダイイチ</t>
    </rPh>
    <rPh sb="5" eb="7">
      <t>チク</t>
    </rPh>
    <rPh sb="8" eb="10">
      <t>エンドウ</t>
    </rPh>
    <rPh sb="10" eb="12">
      <t>セイビ</t>
    </rPh>
    <phoneticPr fontId="2"/>
  </si>
  <si>
    <t>S35～S44</t>
    <phoneticPr fontId="2"/>
  </si>
  <si>
    <t xml:space="preserve"> S42～S50</t>
    <phoneticPr fontId="2"/>
  </si>
  <si>
    <t xml:space="preserve"> S48～H 2</t>
    <phoneticPr fontId="2"/>
  </si>
  <si>
    <t>S58～H10</t>
    <phoneticPr fontId="2"/>
  </si>
  <si>
    <t>H 5～H24</t>
    <phoneticPr fontId="2"/>
  </si>
  <si>
    <t>S42～S46</t>
    <phoneticPr fontId="2"/>
  </si>
  <si>
    <t xml:space="preserve"> S44～S50</t>
    <phoneticPr fontId="2"/>
  </si>
  <si>
    <t xml:space="preserve"> S46～S48</t>
    <phoneticPr fontId="2"/>
  </si>
  <si>
    <t xml:space="preserve"> S47～S50</t>
    <phoneticPr fontId="2"/>
  </si>
  <si>
    <t xml:space="preserve"> S48～S50</t>
    <phoneticPr fontId="2"/>
  </si>
  <si>
    <t xml:space="preserve"> S49～S52</t>
    <phoneticPr fontId="2"/>
  </si>
  <si>
    <t xml:space="preserve"> S50～S53</t>
    <phoneticPr fontId="2"/>
  </si>
  <si>
    <t xml:space="preserve"> S50～S63</t>
    <phoneticPr fontId="2"/>
  </si>
  <si>
    <t xml:space="preserve"> S52～S55</t>
    <phoneticPr fontId="2"/>
  </si>
  <si>
    <t xml:space="preserve"> S58～S63</t>
    <phoneticPr fontId="2"/>
  </si>
  <si>
    <t xml:space="preserve"> S62～H 3</t>
    <phoneticPr fontId="2"/>
  </si>
  <si>
    <t>H 2～H 5</t>
    <phoneticPr fontId="2"/>
  </si>
  <si>
    <t>S61～H 7</t>
    <phoneticPr fontId="2"/>
  </si>
  <si>
    <t>S63～H14</t>
    <phoneticPr fontId="2"/>
  </si>
  <si>
    <t>H 4～H17</t>
    <phoneticPr fontId="2"/>
  </si>
  <si>
    <t>H 4～H18</t>
    <phoneticPr fontId="2"/>
  </si>
  <si>
    <t>H 5～H18</t>
    <phoneticPr fontId="2"/>
  </si>
  <si>
    <t>H16～H18</t>
    <phoneticPr fontId="2"/>
  </si>
  <si>
    <t>H19～H23</t>
    <phoneticPr fontId="2"/>
  </si>
  <si>
    <t>H24～H28</t>
    <phoneticPr fontId="2"/>
  </si>
  <si>
    <t>S53～S56</t>
    <phoneticPr fontId="2"/>
  </si>
  <si>
    <t>十九首小鷹町地区
沿道整備</t>
    <phoneticPr fontId="2"/>
  </si>
  <si>
    <t>設立認可</t>
    <rPh sb="0" eb="2">
      <t>セツリツ</t>
    </rPh>
    <rPh sb="2" eb="4">
      <t>ニンカ</t>
    </rPh>
    <phoneticPr fontId="2"/>
  </si>
  <si>
    <t>公告年月日</t>
    <rPh sb="0" eb="2">
      <t>コウコク</t>
    </rPh>
    <rPh sb="2" eb="5">
      <t>ネンガッピ</t>
    </rPh>
    <phoneticPr fontId="2"/>
  </si>
  <si>
    <t>換地処分</t>
    <rPh sb="0" eb="2">
      <t>カンチ</t>
    </rPh>
    <rPh sb="2" eb="4">
      <t>ショブン</t>
    </rPh>
    <phoneticPr fontId="2"/>
  </si>
  <si>
    <t>解散公告</t>
    <rPh sb="0" eb="2">
      <t>カイサン</t>
    </rPh>
    <rPh sb="2" eb="4">
      <t>コウコク</t>
    </rPh>
    <phoneticPr fontId="8"/>
  </si>
  <si>
    <t>年月日</t>
    <rPh sb="0" eb="1">
      <t>ネン</t>
    </rPh>
    <rPh sb="1" eb="2">
      <t>ツキ</t>
    </rPh>
    <rPh sb="2" eb="3">
      <t>ヒ</t>
    </rPh>
    <phoneticPr fontId="8"/>
  </si>
  <si>
    <t>個人</t>
    <rPh sb="0" eb="2">
      <t>コジン</t>
    </rPh>
    <phoneticPr fontId="2"/>
  </si>
  <si>
    <t>H30～R3</t>
    <phoneticPr fontId="2"/>
  </si>
  <si>
    <t>施行地区</t>
    <rPh sb="0" eb="2">
      <t>セコウ</t>
    </rPh>
    <rPh sb="2" eb="4">
      <t>チク</t>
    </rPh>
    <phoneticPr fontId="2"/>
  </si>
  <si>
    <t>－</t>
    <phoneticPr fontId="2"/>
  </si>
  <si>
    <t>H7～H25</t>
    <phoneticPr fontId="2"/>
  </si>
  <si>
    <t>施行地区</t>
    <rPh sb="0" eb="2">
      <t>セコウ</t>
    </rPh>
    <rPh sb="2" eb="4">
      <t>チク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</si>
  <si>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</si>
  <si>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</si>
  <si>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下垂木一丁田地区</t>
    <rPh sb="0" eb="3">
      <t>シモタルキ</t>
    </rPh>
    <rPh sb="3" eb="6">
      <t>イッチョウタ</t>
    </rPh>
    <rPh sb="6" eb="8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</si>
</sst>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[$-411]ggge&quot;年&quot;m&quot;月&quot;d&quot;日現在&quot;"/>
    <numFmt numFmtId="178" formatCode="[$-411]ge\.mm\.dd"/>
  </numFmts>
  <fonts count="11" x14ac:knownFonts="1">
    <font>
      <sz val="9.9499999999999993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9.9499999999999993"/>
      <color indexed="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2">
    <xf numFmtId="0" fontId="0" fillId="0" borderId="0" xfId="0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2" xfId="0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78" fontId="4" fillId="0" borderId="4" xfId="0" applyNumberFormat="1" applyFont="1" applyBorder="1" applyAlignment="1">
      <alignment horizontal="right" shrinkToFit="1"/>
    </xf>
    <xf numFmtId="4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78" fontId="4" fillId="0" borderId="5" xfId="0" applyNumberFormat="1" applyFont="1" applyBorder="1" applyAlignment="1">
      <alignment horizontal="right" shrinkToFit="1"/>
    </xf>
    <xf numFmtId="4" fontId="4" fillId="0" borderId="5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78" fontId="4" fillId="0" borderId="2" xfId="0" applyNumberFormat="1" applyFont="1" applyBorder="1" applyAlignment="1">
      <alignment horizontal="right" shrinkToFit="1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shrinkToFit="1"/>
    </xf>
    <xf numFmtId="178" fontId="4" fillId="0" borderId="2" xfId="0" applyNumberFormat="1" applyFont="1" applyBorder="1" applyAlignment="1">
      <alignment horizontal="center" shrinkToFit="1"/>
    </xf>
    <xf numFmtId="178" fontId="4" fillId="0" borderId="8" xfId="0" applyNumberFormat="1" applyFont="1" applyBorder="1" applyAlignment="1">
      <alignment horizontal="center" shrinkToFit="1"/>
    </xf>
    <xf numFmtId="0" fontId="4" fillId="0" borderId="8" xfId="0" applyFont="1" applyBorder="1" applyAlignment="1">
      <alignment horizontal="right" shrinkToFit="1"/>
    </xf>
    <xf numFmtId="0" fontId="4" fillId="0" borderId="26" xfId="0" applyFont="1" applyBorder="1" applyAlignment="1">
      <alignment horizontal="center"/>
    </xf>
    <xf numFmtId="178" fontId="4" fillId="0" borderId="13" xfId="0" applyNumberFormat="1" applyFont="1" applyBorder="1" applyAlignment="1">
      <alignment horizontal="right" shrinkToFit="1"/>
    </xf>
    <xf numFmtId="0" fontId="4" fillId="0" borderId="27" xfId="0" applyFont="1" applyBorder="1" applyAlignment="1">
      <alignment horizontal="center"/>
    </xf>
    <xf numFmtId="178" fontId="4" fillId="0" borderId="12" xfId="0" applyNumberFormat="1" applyFont="1" applyBorder="1" applyAlignment="1">
      <alignment horizontal="right" shrinkToFit="1"/>
    </xf>
    <xf numFmtId="0" fontId="5" fillId="0" borderId="3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78" fontId="4" fillId="0" borderId="11" xfId="0" applyNumberFormat="1" applyFont="1" applyBorder="1" applyAlignment="1">
      <alignment horizontal="right" shrinkToFit="1"/>
    </xf>
    <xf numFmtId="0" fontId="4" fillId="0" borderId="3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/>
    <xf numFmtId="0" fontId="4" fillId="0" borderId="4" xfId="0" applyFont="1" applyBorder="1"/>
    <xf numFmtId="3" fontId="4" fillId="0" borderId="4" xfId="0" applyNumberFormat="1" applyFont="1" applyBorder="1"/>
    <xf numFmtId="4" fontId="4" fillId="0" borderId="4" xfId="0" applyNumberFormat="1" applyFont="1" applyBorder="1"/>
    <xf numFmtId="176" fontId="4" fillId="0" borderId="5" xfId="0" applyNumberFormat="1" applyFont="1" applyBorder="1"/>
    <xf numFmtId="3" fontId="4" fillId="0" borderId="5" xfId="0" applyNumberFormat="1" applyFont="1" applyBorder="1"/>
    <xf numFmtId="4" fontId="4" fillId="0" borderId="5" xfId="0" applyNumberFormat="1" applyFont="1" applyBorder="1"/>
    <xf numFmtId="0" fontId="4" fillId="0" borderId="5" xfId="0" applyFont="1" applyBorder="1"/>
    <xf numFmtId="3" fontId="4" fillId="0" borderId="2" xfId="0" applyNumberFormat="1" applyFont="1" applyBorder="1"/>
    <xf numFmtId="4" fontId="4" fillId="0" borderId="2" xfId="0" applyNumberFormat="1" applyFont="1" applyBorder="1"/>
    <xf numFmtId="0" fontId="5" fillId="0" borderId="3" xfId="0" applyFont="1" applyBorder="1"/>
    <xf numFmtId="176" fontId="5" fillId="0" borderId="3" xfId="0" applyNumberFormat="1" applyFont="1" applyBorder="1"/>
    <xf numFmtId="3" fontId="5" fillId="0" borderId="3" xfId="0" applyNumberFormat="1" applyFont="1" applyBorder="1"/>
    <xf numFmtId="178" fontId="5" fillId="0" borderId="3" xfId="0" applyNumberFormat="1" applyFont="1" applyBorder="1"/>
    <xf numFmtId="0" fontId="3" fillId="0" borderId="0" xfId="0" applyFont="1"/>
    <xf numFmtId="178" fontId="4" fillId="0" borderId="38" xfId="0" applyNumberFormat="1" applyFont="1" applyBorder="1" applyAlignment="1">
      <alignment horizontal="right" shrinkToFit="1"/>
    </xf>
    <xf numFmtId="0" fontId="4" fillId="0" borderId="10" xfId="0" applyFont="1" applyBorder="1" applyAlignment="1">
      <alignment horizontal="center" shrinkToFit="1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2" xfId="0" applyFont="1" applyBorder="1" applyAlignment="1">
      <alignment horizontal="left" shrinkToFit="1"/>
    </xf>
    <xf numFmtId="0" fontId="9" fillId="0" borderId="39" xfId="0" applyFont="1" applyBorder="1" applyAlignment="1">
      <alignment horizontal="left" wrapText="1" shrinkToFit="1"/>
    </xf>
    <xf numFmtId="0" fontId="9" fillId="0" borderId="18" xfId="0" applyFont="1" applyBorder="1" applyAlignment="1">
      <alignment horizontal="left" wrapText="1" shrinkToFit="1"/>
    </xf>
    <xf numFmtId="0" fontId="4" fillId="0" borderId="49" xfId="0" applyFont="1" applyBorder="1" applyAlignment="1">
      <alignment horizontal="center"/>
    </xf>
    <xf numFmtId="0" fontId="4" fillId="0" borderId="45" xfId="0" applyFont="1" applyBorder="1" applyAlignment="1">
      <alignment horizontal="left"/>
    </xf>
    <xf numFmtId="178" fontId="4" fillId="0" borderId="50" xfId="0" applyNumberFormat="1" applyFont="1" applyBorder="1" applyAlignment="1">
      <alignment horizontal="right" shrinkToFit="1"/>
    </xf>
    <xf numFmtId="176" fontId="4" fillId="0" borderId="4" xfId="0" applyNumberFormat="1" applyFont="1" applyBorder="1" applyAlignment="1">
      <alignment shrinkToFit="1"/>
    </xf>
    <xf numFmtId="3" fontId="4" fillId="0" borderId="4" xfId="0" applyNumberFormat="1" applyFont="1" applyBorder="1" applyAlignment="1">
      <alignment shrinkToFit="1"/>
    </xf>
    <xf numFmtId="0" fontId="4" fillId="0" borderId="4" xfId="0" applyFont="1" applyBorder="1" applyAlignment="1">
      <alignment horizontal="center" shrinkToFit="1"/>
    </xf>
    <xf numFmtId="4" fontId="4" fillId="0" borderId="4" xfId="0" applyNumberFormat="1" applyFont="1" applyBorder="1" applyAlignment="1">
      <alignment shrinkToFit="1"/>
    </xf>
    <xf numFmtId="0" fontId="4" fillId="0" borderId="4" xfId="0" applyFont="1" applyBorder="1" applyAlignment="1">
      <alignment shrinkToFit="1"/>
    </xf>
    <xf numFmtId="176" fontId="4" fillId="0" borderId="5" xfId="0" applyNumberFormat="1" applyFont="1" applyBorder="1" applyAlignment="1">
      <alignment shrinkToFit="1"/>
    </xf>
    <xf numFmtId="3" fontId="4" fillId="0" borderId="5" xfId="0" applyNumberFormat="1" applyFont="1" applyBorder="1" applyAlignment="1">
      <alignment shrinkToFit="1"/>
    </xf>
    <xf numFmtId="0" fontId="4" fillId="0" borderId="5" xfId="0" applyFont="1" applyBorder="1" applyAlignment="1">
      <alignment horizontal="center" shrinkToFit="1"/>
    </xf>
    <xf numFmtId="4" fontId="4" fillId="0" borderId="5" xfId="0" applyNumberFormat="1" applyFont="1" applyBorder="1" applyAlignment="1">
      <alignment shrinkToFit="1"/>
    </xf>
    <xf numFmtId="0" fontId="4" fillId="0" borderId="5" xfId="0" applyFont="1" applyBorder="1" applyAlignment="1">
      <alignment shrinkToFit="1"/>
    </xf>
    <xf numFmtId="176" fontId="4" fillId="0" borderId="50" xfId="0" applyNumberFormat="1" applyFont="1" applyBorder="1" applyAlignment="1">
      <alignment shrinkToFit="1"/>
    </xf>
    <xf numFmtId="3" fontId="4" fillId="0" borderId="50" xfId="0" applyNumberFormat="1" applyFont="1" applyBorder="1" applyAlignment="1">
      <alignment shrinkToFit="1"/>
    </xf>
    <xf numFmtId="0" fontId="4" fillId="0" borderId="50" xfId="0" applyFont="1" applyBorder="1" applyAlignment="1">
      <alignment horizontal="center" shrinkToFit="1"/>
    </xf>
    <xf numFmtId="4" fontId="4" fillId="0" borderId="50" xfId="0" applyNumberFormat="1" applyFont="1" applyBorder="1" applyAlignment="1">
      <alignment shrinkToFit="1"/>
    </xf>
    <xf numFmtId="0" fontId="4" fillId="0" borderId="50" xfId="0" applyFont="1" applyBorder="1" applyAlignment="1">
      <alignment shrinkToFit="1"/>
    </xf>
    <xf numFmtId="3" fontId="4" fillId="0" borderId="17" xfId="0" applyNumberFormat="1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4" fillId="0" borderId="12" xfId="0" applyFont="1" applyBorder="1" applyAlignment="1">
      <alignment horizontal="right" shrinkToFit="1"/>
    </xf>
    <xf numFmtId="0" fontId="4" fillId="0" borderId="12" xfId="0" applyFont="1" applyBorder="1" applyAlignment="1">
      <alignment horizontal="center" shrinkToFit="1"/>
    </xf>
    <xf numFmtId="3" fontId="4" fillId="0" borderId="12" xfId="0" applyNumberFormat="1" applyFont="1" applyBorder="1" applyAlignment="1">
      <alignment horizontal="right" shrinkToFit="1"/>
    </xf>
    <xf numFmtId="3" fontId="4" fillId="0" borderId="15" xfId="0" applyNumberFormat="1" applyFont="1" applyBorder="1" applyAlignment="1">
      <alignment shrinkToFit="1"/>
    </xf>
    <xf numFmtId="176" fontId="4" fillId="0" borderId="13" xfId="0" applyNumberFormat="1" applyFont="1" applyBorder="1" applyAlignment="1">
      <alignment shrinkToFit="1"/>
    </xf>
    <xf numFmtId="3" fontId="4" fillId="0" borderId="13" xfId="0" applyNumberFormat="1" applyFont="1" applyBorder="1" applyAlignment="1">
      <alignment shrinkToFit="1"/>
    </xf>
    <xf numFmtId="3" fontId="4" fillId="0" borderId="14" xfId="0" applyNumberFormat="1" applyFont="1" applyBorder="1" applyAlignment="1">
      <alignment shrinkToFit="1"/>
    </xf>
    <xf numFmtId="0" fontId="4" fillId="0" borderId="13" xfId="0" applyFont="1" applyBorder="1" applyAlignment="1">
      <alignment horizontal="center" shrinkToFit="1"/>
    </xf>
    <xf numFmtId="4" fontId="4" fillId="0" borderId="13" xfId="0" applyNumberFormat="1" applyFont="1" applyBorder="1" applyAlignment="1">
      <alignment shrinkToFit="1"/>
    </xf>
    <xf numFmtId="0" fontId="4" fillId="0" borderId="13" xfId="0" applyFont="1" applyBorder="1" applyAlignment="1">
      <alignment shrinkToFit="1"/>
    </xf>
    <xf numFmtId="3" fontId="4" fillId="0" borderId="6" xfId="0" applyNumberFormat="1" applyFont="1" applyBorder="1" applyAlignment="1">
      <alignment shrinkToFit="1"/>
    </xf>
    <xf numFmtId="176" fontId="4" fillId="0" borderId="27" xfId="0" applyNumberFormat="1" applyFont="1" applyBorder="1" applyAlignment="1">
      <alignment shrinkToFit="1"/>
    </xf>
    <xf numFmtId="3" fontId="4" fillId="0" borderId="12" xfId="0" applyNumberFormat="1" applyFont="1" applyBorder="1" applyAlignment="1">
      <alignment shrinkToFit="1"/>
    </xf>
    <xf numFmtId="4" fontId="4" fillId="0" borderId="12" xfId="0" applyNumberFormat="1" applyFont="1" applyBorder="1" applyAlignment="1">
      <alignment shrinkToFit="1"/>
    </xf>
    <xf numFmtId="0" fontId="4" fillId="0" borderId="12" xfId="0" applyFont="1" applyBorder="1" applyAlignment="1">
      <alignment shrinkToFit="1"/>
    </xf>
    <xf numFmtId="4" fontId="4" fillId="0" borderId="11" xfId="0" applyNumberFormat="1" applyFont="1" applyBorder="1" applyAlignment="1">
      <alignment shrinkToFit="1"/>
    </xf>
    <xf numFmtId="3" fontId="4" fillId="0" borderId="11" xfId="0" applyNumberFormat="1" applyFont="1" applyBorder="1" applyAlignment="1">
      <alignment shrinkToFit="1"/>
    </xf>
    <xf numFmtId="0" fontId="4" fillId="0" borderId="11" xfId="0" applyFont="1" applyBorder="1" applyAlignment="1">
      <alignment horizontal="center" shrinkToFit="1"/>
    </xf>
    <xf numFmtId="4" fontId="4" fillId="0" borderId="38" xfId="0" applyNumberFormat="1" applyFont="1" applyBorder="1" applyAlignment="1">
      <alignment shrinkToFit="1"/>
    </xf>
    <xf numFmtId="3" fontId="4" fillId="0" borderId="38" xfId="0" applyNumberFormat="1" applyFont="1" applyBorder="1" applyAlignment="1">
      <alignment shrinkToFit="1"/>
    </xf>
    <xf numFmtId="0" fontId="4" fillId="0" borderId="5" xfId="0" applyFont="1" applyBorder="1" applyAlignment="1">
      <alignment horizontal="right" shrinkToFit="1"/>
    </xf>
    <xf numFmtId="3" fontId="4" fillId="0" borderId="5" xfId="0" applyNumberFormat="1" applyFont="1" applyBorder="1" applyAlignment="1">
      <alignment horizontal="right" shrinkToFit="1"/>
    </xf>
    <xf numFmtId="0" fontId="4" fillId="0" borderId="38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4" fillId="0" borderId="31" xfId="0" applyFont="1" applyBorder="1" applyAlignment="1">
      <alignment horizontal="distributed" vertical="center"/>
    </xf>
    <xf numFmtId="4" fontId="4" fillId="0" borderId="40" xfId="0" applyNumberFormat="1" applyFont="1" applyBorder="1" applyAlignment="1">
      <alignment shrinkToFit="1"/>
    </xf>
    <xf numFmtId="4" fontId="4" fillId="0" borderId="52" xfId="0" applyNumberFormat="1" applyFont="1" applyBorder="1" applyAlignment="1">
      <alignment shrinkToFit="1"/>
    </xf>
    <xf numFmtId="0" fontId="4" fillId="0" borderId="54" xfId="0" applyFont="1" applyBorder="1" applyAlignment="1">
      <alignment horizontal="center"/>
    </xf>
    <xf numFmtId="0" fontId="9" fillId="0" borderId="31" xfId="0" applyFont="1" applyBorder="1" applyAlignment="1">
      <alignment horizontal="left" wrapText="1" shrinkToFit="1"/>
    </xf>
    <xf numFmtId="0" fontId="4" fillId="0" borderId="55" xfId="0" applyFont="1" applyBorder="1" applyAlignment="1">
      <alignment horizontal="center" wrapText="1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 wrapText="1" shrinkToFit="1"/>
    </xf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left" wrapText="1" shrinkToFit="1"/>
    </xf>
    <xf numFmtId="0" fontId="4" fillId="0" borderId="58" xfId="0" applyFont="1" applyBorder="1" applyAlignment="1">
      <alignment horizontal="center" wrapText="1" shrinkToFit="1"/>
    </xf>
    <xf numFmtId="0" fontId="4" fillId="0" borderId="18" xfId="0" applyFont="1" applyBorder="1" applyAlignment="1">
      <alignment horizontal="distributed" vertical="center"/>
    </xf>
    <xf numFmtId="0" fontId="4" fillId="0" borderId="10" xfId="0" applyFont="1" applyBorder="1" applyAlignment="1">
      <alignment horizontal="right" shrinkToFit="1"/>
    </xf>
    <xf numFmtId="4" fontId="4" fillId="0" borderId="24" xfId="0" applyNumberFormat="1" applyFont="1" applyBorder="1" applyAlignment="1">
      <alignment shrinkToFit="1"/>
    </xf>
    <xf numFmtId="3" fontId="4" fillId="0" borderId="19" xfId="0" applyNumberFormat="1" applyFont="1" applyBorder="1" applyAlignment="1">
      <alignment shrinkToFit="1"/>
    </xf>
    <xf numFmtId="0" fontId="4" fillId="0" borderId="19" xfId="0" applyFont="1" applyBorder="1" applyAlignment="1">
      <alignment horizontal="center" shrinkToFit="1"/>
    </xf>
    <xf numFmtId="178" fontId="4" fillId="0" borderId="19" xfId="0" applyNumberFormat="1" applyFont="1" applyBorder="1" applyAlignment="1">
      <alignment horizontal="right" shrinkToFit="1"/>
    </xf>
    <xf numFmtId="178" fontId="4" fillId="0" borderId="20" xfId="0" applyNumberFormat="1" applyFont="1" applyBorder="1" applyAlignment="1">
      <alignment horizontal="right" shrinkToFit="1"/>
    </xf>
    <xf numFmtId="4" fontId="4" fillId="0" borderId="19" xfId="0" applyNumberFormat="1" applyFont="1" applyBorder="1" applyAlignment="1">
      <alignment shrinkToFit="1"/>
    </xf>
    <xf numFmtId="4" fontId="4" fillId="0" borderId="59" xfId="0" applyNumberFormat="1" applyFont="1" applyBorder="1" applyAlignment="1">
      <alignment shrinkToFit="1"/>
    </xf>
    <xf numFmtId="3" fontId="4" fillId="0" borderId="59" xfId="0" applyNumberFormat="1" applyFont="1" applyBorder="1" applyAlignment="1">
      <alignment shrinkToFit="1"/>
    </xf>
    <xf numFmtId="4" fontId="4" fillId="0" borderId="60" xfId="0" applyNumberFormat="1" applyFont="1" applyBorder="1" applyAlignment="1">
      <alignment shrinkToFit="1"/>
    </xf>
    <xf numFmtId="3" fontId="4" fillId="0" borderId="61" xfId="0" applyNumberFormat="1" applyFont="1" applyBorder="1" applyAlignment="1">
      <alignment shrinkToFit="1"/>
    </xf>
    <xf numFmtId="0" fontId="4" fillId="0" borderId="61" xfId="0" applyFont="1" applyBorder="1" applyAlignment="1">
      <alignment horizontal="center" shrinkToFit="1"/>
    </xf>
    <xf numFmtId="178" fontId="4" fillId="0" borderId="61" xfId="0" applyNumberFormat="1" applyFont="1" applyBorder="1" applyAlignment="1">
      <alignment horizontal="center" shrinkToFit="1"/>
    </xf>
    <xf numFmtId="178" fontId="4" fillId="0" borderId="61" xfId="0" applyNumberFormat="1" applyFont="1" applyBorder="1" applyAlignment="1">
      <alignment horizontal="right" shrinkToFit="1"/>
    </xf>
    <xf numFmtId="4" fontId="4" fillId="0" borderId="61" xfId="0" applyNumberFormat="1" applyFont="1" applyBorder="1" applyAlignment="1">
      <alignment shrinkToFit="1"/>
    </xf>
    <xf numFmtId="38" fontId="4" fillId="0" borderId="62" xfId="1" applyFont="1" applyFill="1" applyBorder="1" applyAlignment="1">
      <alignment shrinkToFit="1"/>
    </xf>
    <xf numFmtId="0" fontId="4" fillId="0" borderId="2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76" fontId="5" fillId="0" borderId="21" xfId="0" applyNumberFormat="1" applyFont="1" applyBorder="1" applyAlignment="1">
      <alignment horizontal="right" shrinkToFit="1"/>
    </xf>
    <xf numFmtId="0" fontId="5" fillId="0" borderId="21" xfId="0" applyFont="1" applyBorder="1" applyAlignment="1">
      <alignment horizontal="center" shrinkToFit="1"/>
    </xf>
    <xf numFmtId="0" fontId="5" fillId="0" borderId="21" xfId="0" applyFont="1" applyBorder="1" applyAlignment="1">
      <alignment horizontal="right" shrinkToFit="1"/>
    </xf>
    <xf numFmtId="3" fontId="5" fillId="0" borderId="21" xfId="0" applyNumberFormat="1" applyFont="1" applyBorder="1" applyAlignment="1">
      <alignment horizontal="right" shrinkToFit="1"/>
    </xf>
    <xf numFmtId="0" fontId="4" fillId="0" borderId="65" xfId="0" applyFont="1" applyBorder="1" applyAlignment="1">
      <alignment horizontal="center" shrinkToFit="1"/>
    </xf>
    <xf numFmtId="0" fontId="4" fillId="0" borderId="66" xfId="0" applyFont="1" applyBorder="1" applyAlignment="1">
      <alignment horizontal="center" shrinkToFit="1"/>
    </xf>
    <xf numFmtId="178" fontId="4" fillId="0" borderId="67" xfId="0" applyNumberFormat="1" applyFont="1" applyBorder="1" applyAlignment="1">
      <alignment horizontal="center"/>
    </xf>
    <xf numFmtId="178" fontId="4" fillId="0" borderId="68" xfId="0" applyNumberFormat="1" applyFont="1" applyBorder="1" applyAlignment="1">
      <alignment horizontal="center"/>
    </xf>
    <xf numFmtId="178" fontId="4" fillId="0" borderId="66" xfId="0" applyNumberFormat="1" applyFont="1" applyBorder="1" applyAlignment="1">
      <alignment horizontal="center"/>
    </xf>
    <xf numFmtId="178" fontId="5" fillId="0" borderId="69" xfId="0" applyNumberFormat="1" applyFont="1" applyBorder="1"/>
    <xf numFmtId="178" fontId="4" fillId="0" borderId="66" xfId="0" applyNumberFormat="1" applyFont="1" applyBorder="1" applyAlignment="1">
      <alignment horizontal="center" shrinkToFit="1"/>
    </xf>
    <xf numFmtId="178" fontId="4" fillId="0" borderId="70" xfId="0" applyNumberFormat="1" applyFont="1" applyBorder="1" applyAlignment="1">
      <alignment horizontal="center" shrinkToFit="1"/>
    </xf>
    <xf numFmtId="178" fontId="4" fillId="0" borderId="67" xfId="0" applyNumberFormat="1" applyFont="1" applyBorder="1" applyAlignment="1">
      <alignment horizontal="center" shrinkToFit="1"/>
    </xf>
    <xf numFmtId="178" fontId="4" fillId="0" borderId="68" xfId="0" applyNumberFormat="1" applyFont="1" applyBorder="1" applyAlignment="1">
      <alignment horizontal="center" shrinkToFit="1"/>
    </xf>
    <xf numFmtId="178" fontId="4" fillId="0" borderId="71" xfId="0" applyNumberFormat="1" applyFont="1" applyBorder="1" applyAlignment="1">
      <alignment horizontal="center" shrinkToFit="1"/>
    </xf>
    <xf numFmtId="178" fontId="4" fillId="0" borderId="72" xfId="0" applyNumberFormat="1" applyFont="1" applyBorder="1" applyAlignment="1">
      <alignment horizontal="right" shrinkToFit="1"/>
    </xf>
    <xf numFmtId="178" fontId="4" fillId="0" borderId="68" xfId="0" applyNumberFormat="1" applyFont="1" applyBorder="1" applyAlignment="1">
      <alignment horizontal="right" shrinkToFit="1"/>
    </xf>
    <xf numFmtId="178" fontId="4" fillId="0" borderId="73" xfId="0" applyNumberFormat="1" applyFont="1" applyBorder="1" applyAlignment="1">
      <alignment horizontal="right" shrinkToFit="1"/>
    </xf>
    <xf numFmtId="178" fontId="4" fillId="0" borderId="74" xfId="0" applyNumberFormat="1" applyFont="1" applyBorder="1" applyAlignment="1">
      <alignment horizontal="right" shrinkToFit="1"/>
    </xf>
    <xf numFmtId="178" fontId="4" fillId="0" borderId="75" xfId="0" applyNumberFormat="1" applyFont="1" applyBorder="1" applyAlignment="1">
      <alignment horizontal="center" shrinkToFit="1"/>
    </xf>
    <xf numFmtId="178" fontId="4" fillId="0" borderId="73" xfId="0" applyNumberFormat="1" applyFont="1" applyBorder="1" applyAlignment="1">
      <alignment horizontal="center" shrinkToFit="1"/>
    </xf>
    <xf numFmtId="0" fontId="5" fillId="0" borderId="64" xfId="0" applyFont="1" applyBorder="1" applyAlignment="1">
      <alignment horizontal="right" shrinkToFit="1"/>
    </xf>
    <xf numFmtId="0" fontId="4" fillId="0" borderId="3" xfId="0" applyFont="1" applyBorder="1" applyAlignment="1">
      <alignment horizontal="center" shrinkToFit="1"/>
    </xf>
    <xf numFmtId="0" fontId="4" fillId="0" borderId="29" xfId="0" applyFont="1" applyBorder="1" applyAlignment="1">
      <alignment horizontal="center" shrinkToFit="1"/>
    </xf>
    <xf numFmtId="0" fontId="4" fillId="0" borderId="28" xfId="0" applyFont="1" applyBorder="1" applyAlignment="1">
      <alignment horizontal="center" shrinkToFit="1"/>
    </xf>
    <xf numFmtId="0" fontId="4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51" xfId="0" applyFont="1" applyBorder="1" applyAlignment="1">
      <alignment horizontal="center" shrinkToFit="1"/>
    </xf>
    <xf numFmtId="0" fontId="4" fillId="0" borderId="53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177" fontId="10" fillId="0" borderId="0" xfId="0" applyNumberFormat="1" applyFont="1" applyAlignment="1">
      <alignment horizontal="center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4" fillId="0" borderId="16" xfId="0" applyFont="1" applyBorder="1" applyAlignment="1">
      <alignment horizontal="center" shrinkToFit="1"/>
    </xf>
    <xf numFmtId="0" fontId="4" fillId="0" borderId="10" xfId="0" applyFont="1" applyBorder="1" applyAlignment="1">
      <alignment horizontal="distributed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center"/>
    </xf>
    <xf numFmtId="3" fontId="4" fillId="0" borderId="5" xfId="0" applyNumberFormat="1" applyFont="1" applyFill="1" applyBorder="1" applyAlignment="1">
      <alignment horizontal="right" shrinkToFit="1"/>
    </xf>
    <xf numFmtId="3" fontId="4" fillId="0" borderId="11" xfId="0" applyNumberFormat="1" applyFont="1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9"/>
  <sheetViews>
    <sheetView tabSelected="1" view="pageBreakPreview" zoomScaleNormal="100" zoomScaleSheetLayoutView="100" workbookViewId="0">
      <pane xSplit="3" ySplit="3" topLeftCell="G4" activePane="bottomRight" state="frozen"/>
      <selection pane="topRight" activeCell="D1" sqref="D1"/>
      <selection pane="bottomLeft" activeCell="A5" sqref="A5"/>
      <selection pane="bottomRight"/>
    </sheetView>
  </sheetViews>
  <sheetFormatPr defaultColWidth="11.44140625" defaultRowHeight="13.5" customHeight="1" x14ac:dyDescent="0.15"/>
  <cols>
    <col min="1" max="1" width="3.6640625" style="38" customWidth="1"/>
    <col min="2" max="2" width="4.6640625" style="54" customWidth="1"/>
    <col min="3" max="3" width="17.5546875" style="54" bestFit="1" customWidth="1"/>
    <col min="4" max="4" width="7.6640625" style="54" bestFit="1" customWidth="1"/>
    <col min="5" max="7" width="8.33203125" style="54" customWidth="1"/>
    <col min="8" max="8" width="10.33203125" style="118" customWidth="1"/>
    <col min="9" max="10" width="10.33203125" style="54" customWidth="1"/>
    <col min="11" max="14" width="6.5546875" style="54" customWidth="1"/>
    <col min="15" max="15" width="11.44140625" style="54"/>
    <col min="16" max="16" width="10.33203125" style="54" customWidth="1"/>
    <col min="17" max="17" width="11.44140625" style="54"/>
    <col min="18" max="18" width="11.44140625" style="54" customWidth="1"/>
    <col min="19" max="20" width="9" style="54" customWidth="1"/>
    <col min="21" max="21" width="11.44140625" style="54" customWidth="1"/>
    <col min="22" max="22" width="10.33203125" style="54" customWidth="1"/>
    <col min="23" max="16384" width="11.44140625" style="54"/>
  </cols>
  <sheetData>
    <row r="1" spans="1:22" s="39" customFormat="1" ht="17.100000000000001" customHeight="1" x14ac:dyDescent="0.2">
      <c r="A1" s="35" t="s">
        <v>0</v>
      </c>
      <c r="H1" s="63"/>
      <c r="S1" s="1"/>
      <c r="T1" s="1"/>
      <c r="U1" s="190">
        <v>44225</v>
      </c>
      <c r="V1" s="190"/>
    </row>
    <row r="2" spans="1:22" s="39" customFormat="1" ht="18" customHeight="1" x14ac:dyDescent="0.15">
      <c r="A2" s="36"/>
      <c r="B2" s="182" t="s">
        <v>52</v>
      </c>
      <c r="C2" s="182" t="s">
        <v>53</v>
      </c>
      <c r="D2" s="182" t="s">
        <v>54</v>
      </c>
      <c r="E2" s="2" t="s">
        <v>1</v>
      </c>
      <c r="F2" s="3" t="s">
        <v>2</v>
      </c>
      <c r="G2" s="3" t="s">
        <v>2</v>
      </c>
      <c r="H2" s="182" t="s">
        <v>55</v>
      </c>
      <c r="I2" s="3" t="s">
        <v>3</v>
      </c>
      <c r="J2" s="3" t="s">
        <v>4</v>
      </c>
      <c r="K2" s="171" t="s">
        <v>5</v>
      </c>
      <c r="L2" s="173"/>
      <c r="M2" s="171" t="s">
        <v>6</v>
      </c>
      <c r="N2" s="173"/>
      <c r="O2" s="3" t="s">
        <v>7</v>
      </c>
      <c r="P2" s="171" t="s">
        <v>8</v>
      </c>
      <c r="Q2" s="172"/>
      <c r="R2" s="172"/>
      <c r="S2" s="172"/>
      <c r="T2" s="173"/>
      <c r="U2" s="3" t="s">
        <v>34</v>
      </c>
      <c r="V2" s="153" t="s">
        <v>57</v>
      </c>
    </row>
    <row r="3" spans="1:22" s="39" customFormat="1" ht="18" customHeight="1" x14ac:dyDescent="0.15">
      <c r="A3" s="37"/>
      <c r="B3" s="184"/>
      <c r="C3" s="184"/>
      <c r="D3" s="184"/>
      <c r="E3" s="4" t="s">
        <v>9</v>
      </c>
      <c r="F3" s="4" t="s">
        <v>33</v>
      </c>
      <c r="G3" s="4" t="s">
        <v>10</v>
      </c>
      <c r="H3" s="184"/>
      <c r="I3" s="4" t="s">
        <v>49</v>
      </c>
      <c r="J3" s="4" t="s">
        <v>11</v>
      </c>
      <c r="K3" s="5" t="s">
        <v>12</v>
      </c>
      <c r="L3" s="5" t="s">
        <v>13</v>
      </c>
      <c r="M3" s="5" t="s">
        <v>14</v>
      </c>
      <c r="N3" s="6" t="s">
        <v>15</v>
      </c>
      <c r="O3" s="7" t="s">
        <v>16</v>
      </c>
      <c r="P3" s="5" t="s">
        <v>17</v>
      </c>
      <c r="Q3" s="5" t="s">
        <v>18</v>
      </c>
      <c r="R3" s="5" t="s">
        <v>19</v>
      </c>
      <c r="S3" s="5" t="s">
        <v>51</v>
      </c>
      <c r="T3" s="6" t="s">
        <v>20</v>
      </c>
      <c r="U3" s="8" t="s">
        <v>56</v>
      </c>
      <c r="V3" s="154" t="s">
        <v>48</v>
      </c>
    </row>
    <row r="4" spans="1:22" s="39" customFormat="1" ht="20.100000000000001" customHeight="1" x14ac:dyDescent="0.15">
      <c r="A4" s="191" t="s">
        <v>95</v>
      </c>
      <c r="B4" s="9">
        <v>1</v>
      </c>
      <c r="C4" s="10" t="s">
        <v>37</v>
      </c>
      <c r="D4" s="34" t="s">
        <v>18</v>
      </c>
      <c r="E4" s="41">
        <v>23.4</v>
      </c>
      <c r="F4" s="42">
        <v>891</v>
      </c>
      <c r="G4" s="42">
        <v>2200</v>
      </c>
      <c r="H4" s="9" t="s">
        <v>61</v>
      </c>
      <c r="I4" s="11">
        <v>21640</v>
      </c>
      <c r="J4" s="11">
        <v>22017</v>
      </c>
      <c r="K4" s="12">
        <v>6.4</v>
      </c>
      <c r="L4" s="43">
        <v>27.8</v>
      </c>
      <c r="M4" s="43">
        <v>14.7</v>
      </c>
      <c r="N4" s="43">
        <v>20.3</v>
      </c>
      <c r="O4" s="42">
        <v>11573</v>
      </c>
      <c r="P4" s="41"/>
      <c r="Q4" s="42">
        <v>18769</v>
      </c>
      <c r="R4" s="42">
        <v>65419</v>
      </c>
      <c r="S4" s="42">
        <v>8895</v>
      </c>
      <c r="T4" s="42">
        <v>2100</v>
      </c>
      <c r="U4" s="42">
        <f t="shared" ref="U4:U9" si="0">SUM(P4:T4)</f>
        <v>95183</v>
      </c>
      <c r="V4" s="155">
        <v>25304</v>
      </c>
    </row>
    <row r="5" spans="1:22" s="39" customFormat="1" ht="20.100000000000001" customHeight="1" x14ac:dyDescent="0.15">
      <c r="A5" s="192"/>
      <c r="B5" s="13">
        <v>2</v>
      </c>
      <c r="C5" s="14" t="s">
        <v>38</v>
      </c>
      <c r="D5" s="31" t="s">
        <v>18</v>
      </c>
      <c r="E5" s="44">
        <v>12</v>
      </c>
      <c r="F5" s="45">
        <v>908</v>
      </c>
      <c r="G5" s="45">
        <v>1180</v>
      </c>
      <c r="H5" s="13" t="s">
        <v>62</v>
      </c>
      <c r="I5" s="15">
        <v>24541</v>
      </c>
      <c r="J5" s="15">
        <v>24696</v>
      </c>
      <c r="K5" s="16">
        <v>3.3</v>
      </c>
      <c r="L5" s="46">
        <v>26.7</v>
      </c>
      <c r="M5" s="46">
        <v>17</v>
      </c>
      <c r="N5" s="46">
        <v>28.4</v>
      </c>
      <c r="O5" s="45">
        <v>11996</v>
      </c>
      <c r="P5" s="47"/>
      <c r="Q5" s="45">
        <v>31549</v>
      </c>
      <c r="R5" s="45">
        <v>202565</v>
      </c>
      <c r="S5" s="47"/>
      <c r="T5" s="45">
        <v>2769</v>
      </c>
      <c r="U5" s="45">
        <f t="shared" si="0"/>
        <v>236883</v>
      </c>
      <c r="V5" s="156">
        <v>27506</v>
      </c>
    </row>
    <row r="6" spans="1:22" s="39" customFormat="1" ht="20.100000000000001" customHeight="1" x14ac:dyDescent="0.15">
      <c r="A6" s="192"/>
      <c r="B6" s="13">
        <v>3</v>
      </c>
      <c r="C6" s="14" t="s">
        <v>39</v>
      </c>
      <c r="D6" s="31" t="s">
        <v>18</v>
      </c>
      <c r="E6" s="47">
        <v>15.4</v>
      </c>
      <c r="F6" s="45">
        <v>546</v>
      </c>
      <c r="G6" s="45">
        <v>1899</v>
      </c>
      <c r="H6" s="13" t="s">
        <v>63</v>
      </c>
      <c r="I6" s="15">
        <v>26604</v>
      </c>
      <c r="J6" s="15">
        <v>27046</v>
      </c>
      <c r="K6" s="16">
        <v>15.6</v>
      </c>
      <c r="L6" s="46">
        <v>38.1</v>
      </c>
      <c r="M6" s="46">
        <v>24.9</v>
      </c>
      <c r="N6" s="46">
        <v>24.9</v>
      </c>
      <c r="O6" s="47"/>
      <c r="P6" s="45">
        <v>7899000</v>
      </c>
      <c r="Q6" s="45">
        <v>468733</v>
      </c>
      <c r="R6" s="47"/>
      <c r="S6" s="47"/>
      <c r="T6" s="45">
        <v>29267</v>
      </c>
      <c r="U6" s="45">
        <f t="shared" si="0"/>
        <v>8397000</v>
      </c>
      <c r="V6" s="156">
        <v>33018</v>
      </c>
    </row>
    <row r="7" spans="1:22" s="39" customFormat="1" ht="20.100000000000001" customHeight="1" x14ac:dyDescent="0.15">
      <c r="A7" s="192"/>
      <c r="B7" s="13">
        <v>4</v>
      </c>
      <c r="C7" s="14" t="s">
        <v>40</v>
      </c>
      <c r="D7" s="31" t="s">
        <v>18</v>
      </c>
      <c r="E7" s="47">
        <v>13.9</v>
      </c>
      <c r="F7" s="45">
        <v>871</v>
      </c>
      <c r="G7" s="45">
        <v>1818</v>
      </c>
      <c r="H7" s="13" t="s">
        <v>64</v>
      </c>
      <c r="I7" s="15">
        <v>30628</v>
      </c>
      <c r="J7" s="15">
        <v>30764</v>
      </c>
      <c r="K7" s="16">
        <v>15.01</v>
      </c>
      <c r="L7" s="46">
        <v>33.25</v>
      </c>
      <c r="M7" s="46">
        <v>21.45</v>
      </c>
      <c r="N7" s="46">
        <v>21.45</v>
      </c>
      <c r="O7" s="47"/>
      <c r="P7" s="45">
        <v>8230000</v>
      </c>
      <c r="Q7" s="45">
        <v>1494134</v>
      </c>
      <c r="R7" s="47"/>
      <c r="S7" s="45">
        <v>190900</v>
      </c>
      <c r="T7" s="47"/>
      <c r="U7" s="45">
        <f t="shared" si="0"/>
        <v>9915034</v>
      </c>
      <c r="V7" s="156">
        <v>36203</v>
      </c>
    </row>
    <row r="8" spans="1:22" s="39" customFormat="1" ht="20.100000000000001" customHeight="1" x14ac:dyDescent="0.15">
      <c r="A8" s="193"/>
      <c r="B8" s="17">
        <v>5</v>
      </c>
      <c r="C8" s="18" t="s">
        <v>21</v>
      </c>
      <c r="D8" s="30" t="s">
        <v>18</v>
      </c>
      <c r="E8" s="40">
        <v>23.3</v>
      </c>
      <c r="F8" s="48">
        <v>815</v>
      </c>
      <c r="G8" s="48">
        <v>1800</v>
      </c>
      <c r="H8" s="17" t="s">
        <v>65</v>
      </c>
      <c r="I8" s="19">
        <v>34059</v>
      </c>
      <c r="J8" s="19">
        <v>34310</v>
      </c>
      <c r="K8" s="20">
        <v>13.93</v>
      </c>
      <c r="L8" s="49">
        <v>29.93</v>
      </c>
      <c r="M8" s="49">
        <v>18.59</v>
      </c>
      <c r="N8" s="49">
        <v>28.82</v>
      </c>
      <c r="O8" s="48">
        <v>20539</v>
      </c>
      <c r="P8" s="48">
        <v>2381518</v>
      </c>
      <c r="Q8" s="48">
        <v>4051341</v>
      </c>
      <c r="R8" s="48">
        <v>890218</v>
      </c>
      <c r="S8" s="48"/>
      <c r="T8" s="40"/>
      <c r="U8" s="48">
        <f t="shared" si="0"/>
        <v>7323077</v>
      </c>
      <c r="V8" s="157">
        <v>41180</v>
      </c>
    </row>
    <row r="9" spans="1:22" ht="18.899999999999999" customHeight="1" x14ac:dyDescent="0.15">
      <c r="A9" s="199" t="s">
        <v>99</v>
      </c>
      <c r="B9" s="178"/>
      <c r="C9" s="179"/>
      <c r="D9" s="50"/>
      <c r="E9" s="51">
        <f>SUM(E4:E8)</f>
        <v>88</v>
      </c>
      <c r="F9" s="52">
        <f>SUM(F4:F8)</f>
        <v>4031</v>
      </c>
      <c r="G9" s="52">
        <f>SUM(G4:G8)</f>
        <v>8897</v>
      </c>
      <c r="H9" s="29"/>
      <c r="I9" s="53"/>
      <c r="J9" s="53"/>
      <c r="K9" s="50"/>
      <c r="L9" s="50"/>
      <c r="M9" s="50"/>
      <c r="N9" s="50"/>
      <c r="O9" s="52">
        <f t="shared" ref="O9" si="1">SUM(O4:O8)</f>
        <v>44108</v>
      </c>
      <c r="P9" s="52">
        <f>SUM(P4:P8)</f>
        <v>18510518</v>
      </c>
      <c r="Q9" s="52">
        <f>SUM(Q4:Q8)</f>
        <v>6064526</v>
      </c>
      <c r="R9" s="52">
        <f>SUM(R4:R8)</f>
        <v>1158202</v>
      </c>
      <c r="S9" s="52">
        <f>SUM(S4:S8)</f>
        <v>199795</v>
      </c>
      <c r="T9" s="52">
        <f>SUM(T4:T8)</f>
        <v>34136</v>
      </c>
      <c r="U9" s="52">
        <f t="shared" si="0"/>
        <v>25967177</v>
      </c>
      <c r="V9" s="158"/>
    </row>
    <row r="10" spans="1:22" s="39" customFormat="1" ht="18" customHeight="1" x14ac:dyDescent="0.15">
      <c r="A10" s="197"/>
      <c r="B10" s="183" t="s">
        <v>52</v>
      </c>
      <c r="C10" s="183" t="s">
        <v>53</v>
      </c>
      <c r="D10" s="183" t="s">
        <v>54</v>
      </c>
      <c r="E10" s="21" t="s">
        <v>1</v>
      </c>
      <c r="F10" s="4" t="s">
        <v>2</v>
      </c>
      <c r="G10" s="4" t="s">
        <v>2</v>
      </c>
      <c r="H10" s="183" t="s">
        <v>55</v>
      </c>
      <c r="I10" s="22" t="s">
        <v>88</v>
      </c>
      <c r="J10" s="22" t="s">
        <v>90</v>
      </c>
      <c r="K10" s="194" t="s">
        <v>5</v>
      </c>
      <c r="L10" s="195"/>
      <c r="M10" s="194" t="s">
        <v>6</v>
      </c>
      <c r="N10" s="195"/>
      <c r="O10" s="4" t="s">
        <v>7</v>
      </c>
      <c r="P10" s="194" t="s">
        <v>8</v>
      </c>
      <c r="Q10" s="196"/>
      <c r="R10" s="196"/>
      <c r="S10" s="196"/>
      <c r="T10" s="195"/>
      <c r="U10" s="4" t="s">
        <v>35</v>
      </c>
      <c r="V10" s="159" t="s">
        <v>91</v>
      </c>
    </row>
    <row r="11" spans="1:22" s="39" customFormat="1" ht="18" customHeight="1" x14ac:dyDescent="0.15">
      <c r="A11" s="198"/>
      <c r="B11" s="183"/>
      <c r="C11" s="183"/>
      <c r="D11" s="184"/>
      <c r="E11" s="5" t="s">
        <v>9</v>
      </c>
      <c r="F11" s="5" t="s">
        <v>36</v>
      </c>
      <c r="G11" s="5" t="s">
        <v>10</v>
      </c>
      <c r="H11" s="184"/>
      <c r="I11" s="23" t="s">
        <v>89</v>
      </c>
      <c r="J11" s="23" t="s">
        <v>89</v>
      </c>
      <c r="K11" s="5" t="s">
        <v>12</v>
      </c>
      <c r="L11" s="5" t="s">
        <v>13</v>
      </c>
      <c r="M11" s="5" t="s">
        <v>14</v>
      </c>
      <c r="N11" s="6" t="s">
        <v>15</v>
      </c>
      <c r="O11" s="24" t="s">
        <v>16</v>
      </c>
      <c r="P11" s="5" t="s">
        <v>17</v>
      </c>
      <c r="Q11" s="5" t="s">
        <v>18</v>
      </c>
      <c r="R11" s="5" t="s">
        <v>19</v>
      </c>
      <c r="S11" s="5" t="s">
        <v>51</v>
      </c>
      <c r="T11" s="6" t="s">
        <v>20</v>
      </c>
      <c r="U11" s="8" t="s">
        <v>56</v>
      </c>
      <c r="V11" s="160" t="s">
        <v>92</v>
      </c>
    </row>
    <row r="12" spans="1:22" s="39" customFormat="1" ht="20.100000000000001" customHeight="1" x14ac:dyDescent="0.15">
      <c r="A12" s="174" t="s">
        <v>95</v>
      </c>
      <c r="B12" s="57">
        <v>1</v>
      </c>
      <c r="C12" s="68" t="s">
        <v>41</v>
      </c>
      <c r="D12" s="62" t="s">
        <v>22</v>
      </c>
      <c r="E12" s="78">
        <v>22.1</v>
      </c>
      <c r="F12" s="79">
        <v>1637</v>
      </c>
      <c r="G12" s="79">
        <v>1820</v>
      </c>
      <c r="H12" s="80" t="s">
        <v>66</v>
      </c>
      <c r="I12" s="11">
        <v>24609</v>
      </c>
      <c r="J12" s="11">
        <v>26239</v>
      </c>
      <c r="K12" s="81">
        <v>3.8</v>
      </c>
      <c r="L12" s="81">
        <v>23.8</v>
      </c>
      <c r="M12" s="81">
        <v>11.5</v>
      </c>
      <c r="N12" s="81">
        <v>27.1</v>
      </c>
      <c r="O12" s="79">
        <v>29718</v>
      </c>
      <c r="P12" s="82"/>
      <c r="Q12" s="79">
        <v>2180</v>
      </c>
      <c r="R12" s="79">
        <v>180835</v>
      </c>
      <c r="S12" s="82"/>
      <c r="T12" s="79">
        <v>7682</v>
      </c>
      <c r="U12" s="79">
        <f t="shared" ref="U12:U29" si="2">SUM(P12:T12)</f>
        <v>190697</v>
      </c>
      <c r="V12" s="161">
        <v>26493</v>
      </c>
    </row>
    <row r="13" spans="1:22" s="39" customFormat="1" ht="20.100000000000001" customHeight="1" x14ac:dyDescent="0.15">
      <c r="A13" s="175"/>
      <c r="B13" s="58">
        <v>2</v>
      </c>
      <c r="C13" s="69" t="s">
        <v>23</v>
      </c>
      <c r="D13" s="63" t="s">
        <v>22</v>
      </c>
      <c r="E13" s="83">
        <v>49.8</v>
      </c>
      <c r="F13" s="84">
        <v>3041</v>
      </c>
      <c r="G13" s="84">
        <v>3860</v>
      </c>
      <c r="H13" s="85" t="s">
        <v>67</v>
      </c>
      <c r="I13" s="15">
        <v>25585</v>
      </c>
      <c r="J13" s="15">
        <v>27625</v>
      </c>
      <c r="K13" s="86">
        <v>8.6</v>
      </c>
      <c r="L13" s="86">
        <v>31.6</v>
      </c>
      <c r="M13" s="86">
        <v>21.6</v>
      </c>
      <c r="N13" s="86">
        <v>29.4</v>
      </c>
      <c r="O13" s="84">
        <v>36991</v>
      </c>
      <c r="P13" s="87"/>
      <c r="Q13" s="84">
        <v>7000</v>
      </c>
      <c r="R13" s="84">
        <v>519705</v>
      </c>
      <c r="S13" s="84">
        <v>9000</v>
      </c>
      <c r="T13" s="84">
        <v>5483</v>
      </c>
      <c r="U13" s="84">
        <f t="shared" si="2"/>
        <v>541188</v>
      </c>
      <c r="V13" s="162">
        <v>27800</v>
      </c>
    </row>
    <row r="14" spans="1:22" s="39" customFormat="1" ht="20.100000000000001" customHeight="1" x14ac:dyDescent="0.15">
      <c r="A14" s="175"/>
      <c r="B14" s="58">
        <v>3</v>
      </c>
      <c r="C14" s="69" t="s">
        <v>42</v>
      </c>
      <c r="D14" s="64" t="s">
        <v>22</v>
      </c>
      <c r="E14" s="83">
        <v>3</v>
      </c>
      <c r="F14" s="84">
        <v>192</v>
      </c>
      <c r="G14" s="84">
        <v>280</v>
      </c>
      <c r="H14" s="85" t="s">
        <v>68</v>
      </c>
      <c r="I14" s="15">
        <v>26182</v>
      </c>
      <c r="J14" s="15">
        <v>26785</v>
      </c>
      <c r="K14" s="86">
        <v>0.4</v>
      </c>
      <c r="L14" s="86">
        <v>23.6</v>
      </c>
      <c r="M14" s="86">
        <v>23.3</v>
      </c>
      <c r="N14" s="86">
        <v>37.799999999999997</v>
      </c>
      <c r="O14" s="84">
        <v>4315</v>
      </c>
      <c r="P14" s="87"/>
      <c r="Q14" s="87">
        <v>500</v>
      </c>
      <c r="R14" s="84">
        <v>43106</v>
      </c>
      <c r="S14" s="87"/>
      <c r="T14" s="84">
        <v>7000</v>
      </c>
      <c r="U14" s="84">
        <f t="shared" si="2"/>
        <v>50606</v>
      </c>
      <c r="V14" s="162">
        <v>27002</v>
      </c>
    </row>
    <row r="15" spans="1:22" s="39" customFormat="1" ht="20.100000000000001" customHeight="1" x14ac:dyDescent="0.15">
      <c r="A15" s="175"/>
      <c r="B15" s="58">
        <v>4</v>
      </c>
      <c r="C15" s="69" t="s">
        <v>24</v>
      </c>
      <c r="D15" s="63" t="s">
        <v>22</v>
      </c>
      <c r="E15" s="83">
        <v>8.9</v>
      </c>
      <c r="F15" s="84">
        <v>670</v>
      </c>
      <c r="G15" s="84">
        <v>780</v>
      </c>
      <c r="H15" s="85" t="s">
        <v>69</v>
      </c>
      <c r="I15" s="15">
        <v>26703</v>
      </c>
      <c r="J15" s="15">
        <v>27702</v>
      </c>
      <c r="K15" s="86">
        <v>6.7</v>
      </c>
      <c r="L15" s="86">
        <v>26.7</v>
      </c>
      <c r="M15" s="86">
        <v>21.4</v>
      </c>
      <c r="N15" s="86">
        <v>36</v>
      </c>
      <c r="O15" s="84">
        <v>12032</v>
      </c>
      <c r="P15" s="87"/>
      <c r="Q15" s="87">
        <v>682</v>
      </c>
      <c r="R15" s="84">
        <v>198587</v>
      </c>
      <c r="S15" s="84">
        <v>16918</v>
      </c>
      <c r="T15" s="84">
        <v>11731</v>
      </c>
      <c r="U15" s="84">
        <f t="shared" si="2"/>
        <v>227918</v>
      </c>
      <c r="V15" s="162">
        <v>27843</v>
      </c>
    </row>
    <row r="16" spans="1:22" s="39" customFormat="1" ht="20.100000000000001" customHeight="1" x14ac:dyDescent="0.15">
      <c r="A16" s="175"/>
      <c r="B16" s="58">
        <v>5</v>
      </c>
      <c r="C16" s="69" t="s">
        <v>43</v>
      </c>
      <c r="D16" s="65" t="s">
        <v>22</v>
      </c>
      <c r="E16" s="83">
        <v>6.2</v>
      </c>
      <c r="F16" s="84">
        <v>276</v>
      </c>
      <c r="G16" s="84">
        <v>460</v>
      </c>
      <c r="H16" s="85" t="s">
        <v>70</v>
      </c>
      <c r="I16" s="15">
        <v>26885</v>
      </c>
      <c r="J16" s="15">
        <v>27488</v>
      </c>
      <c r="K16" s="86">
        <v>1.1000000000000001</v>
      </c>
      <c r="L16" s="86">
        <v>37.5</v>
      </c>
      <c r="M16" s="86">
        <v>36.799999999999997</v>
      </c>
      <c r="N16" s="86">
        <v>52.9</v>
      </c>
      <c r="O16" s="84">
        <v>9797</v>
      </c>
      <c r="P16" s="87"/>
      <c r="Q16" s="87">
        <v>800</v>
      </c>
      <c r="R16" s="84">
        <v>151712</v>
      </c>
      <c r="S16" s="84">
        <v>2300</v>
      </c>
      <c r="T16" s="84">
        <v>2648</v>
      </c>
      <c r="U16" s="84">
        <f t="shared" si="2"/>
        <v>157460</v>
      </c>
      <c r="V16" s="162">
        <v>27673</v>
      </c>
    </row>
    <row r="17" spans="1:22" s="39" customFormat="1" ht="20.100000000000001" customHeight="1" x14ac:dyDescent="0.15">
      <c r="A17" s="175"/>
      <c r="B17" s="58">
        <v>6</v>
      </c>
      <c r="C17" s="69" t="s">
        <v>25</v>
      </c>
      <c r="D17" s="65" t="s">
        <v>22</v>
      </c>
      <c r="E17" s="83">
        <v>7.2</v>
      </c>
      <c r="F17" s="84">
        <v>416</v>
      </c>
      <c r="G17" s="84">
        <v>520</v>
      </c>
      <c r="H17" s="85" t="s">
        <v>71</v>
      </c>
      <c r="I17" s="15">
        <v>27275</v>
      </c>
      <c r="J17" s="15">
        <v>28307</v>
      </c>
      <c r="K17" s="86">
        <v>3.3</v>
      </c>
      <c r="L17" s="86">
        <v>18</v>
      </c>
      <c r="M17" s="86">
        <v>15.2</v>
      </c>
      <c r="N17" s="86">
        <v>38.700000000000003</v>
      </c>
      <c r="O17" s="84">
        <v>16386</v>
      </c>
      <c r="P17" s="87"/>
      <c r="Q17" s="84">
        <v>1000</v>
      </c>
      <c r="R17" s="84">
        <v>272169</v>
      </c>
      <c r="S17" s="84">
        <v>2170</v>
      </c>
      <c r="T17" s="84">
        <v>10278</v>
      </c>
      <c r="U17" s="84">
        <f t="shared" si="2"/>
        <v>285617</v>
      </c>
      <c r="V17" s="162">
        <v>28521</v>
      </c>
    </row>
    <row r="18" spans="1:22" s="39" customFormat="1" ht="20.100000000000001" customHeight="1" x14ac:dyDescent="0.15">
      <c r="A18" s="175"/>
      <c r="B18" s="58">
        <v>7</v>
      </c>
      <c r="C18" s="69" t="s">
        <v>44</v>
      </c>
      <c r="D18" s="65" t="s">
        <v>22</v>
      </c>
      <c r="E18" s="83">
        <v>7.1</v>
      </c>
      <c r="F18" s="84">
        <v>361</v>
      </c>
      <c r="G18" s="84">
        <v>560</v>
      </c>
      <c r="H18" s="85" t="s">
        <v>72</v>
      </c>
      <c r="I18" s="15">
        <v>27489</v>
      </c>
      <c r="J18" s="15">
        <v>28720</v>
      </c>
      <c r="K18" s="86">
        <v>1.5</v>
      </c>
      <c r="L18" s="86">
        <v>29.9</v>
      </c>
      <c r="M18" s="86">
        <v>28.8</v>
      </c>
      <c r="N18" s="86">
        <v>45.9</v>
      </c>
      <c r="O18" s="84">
        <v>11975</v>
      </c>
      <c r="P18" s="87"/>
      <c r="Q18" s="84">
        <v>3800</v>
      </c>
      <c r="R18" s="84">
        <v>283578</v>
      </c>
      <c r="S18" s="84">
        <v>19300</v>
      </c>
      <c r="T18" s="84">
        <v>4782</v>
      </c>
      <c r="U18" s="84">
        <f t="shared" si="2"/>
        <v>311460</v>
      </c>
      <c r="V18" s="162">
        <v>28894</v>
      </c>
    </row>
    <row r="19" spans="1:22" s="39" customFormat="1" ht="20.100000000000001" customHeight="1" x14ac:dyDescent="0.15">
      <c r="A19" s="175"/>
      <c r="B19" s="58">
        <v>8</v>
      </c>
      <c r="C19" s="69" t="s">
        <v>45</v>
      </c>
      <c r="D19" s="65" t="s">
        <v>22</v>
      </c>
      <c r="E19" s="83">
        <v>94.2</v>
      </c>
      <c r="F19" s="84">
        <v>5077</v>
      </c>
      <c r="G19" s="84">
        <v>10200</v>
      </c>
      <c r="H19" s="85" t="s">
        <v>73</v>
      </c>
      <c r="I19" s="15">
        <v>27530</v>
      </c>
      <c r="J19" s="15">
        <v>32378</v>
      </c>
      <c r="K19" s="86">
        <v>9.1</v>
      </c>
      <c r="L19" s="86">
        <v>29.6</v>
      </c>
      <c r="M19" s="86">
        <v>22.6</v>
      </c>
      <c r="N19" s="86">
        <v>39.4</v>
      </c>
      <c r="O19" s="84">
        <v>143790</v>
      </c>
      <c r="P19" s="84">
        <v>3389000</v>
      </c>
      <c r="Q19" s="84">
        <v>49700</v>
      </c>
      <c r="R19" s="84">
        <v>6452300</v>
      </c>
      <c r="S19" s="87"/>
      <c r="T19" s="84">
        <v>48000</v>
      </c>
      <c r="U19" s="84">
        <f t="shared" si="2"/>
        <v>9939000</v>
      </c>
      <c r="V19" s="162">
        <v>32605</v>
      </c>
    </row>
    <row r="20" spans="1:22" s="39" customFormat="1" ht="20.100000000000001" customHeight="1" x14ac:dyDescent="0.15">
      <c r="A20" s="175"/>
      <c r="B20" s="59">
        <v>9</v>
      </c>
      <c r="C20" s="76" t="s">
        <v>26</v>
      </c>
      <c r="D20" s="64" t="s">
        <v>22</v>
      </c>
      <c r="E20" s="88">
        <v>2.7</v>
      </c>
      <c r="F20" s="89">
        <v>123</v>
      </c>
      <c r="G20" s="89">
        <v>240</v>
      </c>
      <c r="H20" s="90" t="s">
        <v>74</v>
      </c>
      <c r="I20" s="77">
        <v>28457</v>
      </c>
      <c r="J20" s="77">
        <v>29382</v>
      </c>
      <c r="K20" s="91">
        <v>8.9</v>
      </c>
      <c r="L20" s="91">
        <v>23.6</v>
      </c>
      <c r="M20" s="91">
        <v>16.2</v>
      </c>
      <c r="N20" s="91">
        <v>30.2</v>
      </c>
      <c r="O20" s="89">
        <v>3413</v>
      </c>
      <c r="P20" s="92"/>
      <c r="Q20" s="92">
        <v>407</v>
      </c>
      <c r="R20" s="93">
        <v>88669</v>
      </c>
      <c r="S20" s="93">
        <v>18323</v>
      </c>
      <c r="T20" s="94"/>
      <c r="U20" s="84">
        <f t="shared" si="2"/>
        <v>107399</v>
      </c>
      <c r="V20" s="163">
        <v>29707</v>
      </c>
    </row>
    <row r="21" spans="1:22" s="39" customFormat="1" ht="20.100000000000001" customHeight="1" x14ac:dyDescent="0.15">
      <c r="A21" s="175"/>
      <c r="B21" s="75">
        <v>10</v>
      </c>
      <c r="C21" s="71" t="s">
        <v>50</v>
      </c>
      <c r="D21" s="27" t="s">
        <v>22</v>
      </c>
      <c r="E21" s="95">
        <v>5.2</v>
      </c>
      <c r="F21" s="95">
        <v>48</v>
      </c>
      <c r="G21" s="95">
        <v>520</v>
      </c>
      <c r="H21" s="96" t="s">
        <v>86</v>
      </c>
      <c r="I21" s="28">
        <v>28606</v>
      </c>
      <c r="J21" s="28">
        <v>29655</v>
      </c>
      <c r="K21" s="95">
        <v>5.27</v>
      </c>
      <c r="L21" s="95">
        <v>21.79</v>
      </c>
      <c r="M21" s="95">
        <v>17.399999999999999</v>
      </c>
      <c r="N21" s="95">
        <v>34.9</v>
      </c>
      <c r="O21" s="97">
        <v>8607</v>
      </c>
      <c r="P21" s="97"/>
      <c r="Q21" s="97">
        <v>8000</v>
      </c>
      <c r="R21" s="97">
        <v>160434</v>
      </c>
      <c r="S21" s="97"/>
      <c r="T21" s="97">
        <v>2616</v>
      </c>
      <c r="U21" s="98">
        <f>SUM(P21:T21)</f>
        <v>171050</v>
      </c>
      <c r="V21" s="164">
        <v>29784</v>
      </c>
    </row>
    <row r="22" spans="1:22" s="39" customFormat="1" ht="20.100000000000001" customHeight="1" x14ac:dyDescent="0.15">
      <c r="A22" s="175"/>
      <c r="B22" s="58">
        <v>11</v>
      </c>
      <c r="C22" s="69" t="s">
        <v>27</v>
      </c>
      <c r="D22" s="64" t="s">
        <v>22</v>
      </c>
      <c r="E22" s="83">
        <v>21.5</v>
      </c>
      <c r="F22" s="84">
        <v>1259</v>
      </c>
      <c r="G22" s="84">
        <v>1903</v>
      </c>
      <c r="H22" s="85" t="s">
        <v>75</v>
      </c>
      <c r="I22" s="15">
        <v>30572</v>
      </c>
      <c r="J22" s="15">
        <v>32542</v>
      </c>
      <c r="K22" s="86">
        <v>5.2</v>
      </c>
      <c r="L22" s="86">
        <v>30.8</v>
      </c>
      <c r="M22" s="86">
        <v>27</v>
      </c>
      <c r="N22" s="86">
        <v>34.700000000000003</v>
      </c>
      <c r="O22" s="84">
        <v>15784</v>
      </c>
      <c r="P22" s="84">
        <v>821000</v>
      </c>
      <c r="Q22" s="84">
        <v>5130</v>
      </c>
      <c r="R22" s="84">
        <v>887855</v>
      </c>
      <c r="S22" s="87"/>
      <c r="T22" s="84">
        <v>4015</v>
      </c>
      <c r="U22" s="84">
        <f t="shared" si="2"/>
        <v>1718000</v>
      </c>
      <c r="V22" s="162">
        <v>32605</v>
      </c>
    </row>
    <row r="23" spans="1:22" s="39" customFormat="1" ht="20.100000000000001" customHeight="1" x14ac:dyDescent="0.15">
      <c r="A23" s="175"/>
      <c r="B23" s="58">
        <v>12</v>
      </c>
      <c r="C23" s="69" t="s">
        <v>28</v>
      </c>
      <c r="D23" s="63" t="s">
        <v>22</v>
      </c>
      <c r="E23" s="83">
        <v>95.8</v>
      </c>
      <c r="F23" s="84">
        <v>0</v>
      </c>
      <c r="G23" s="84">
        <v>0</v>
      </c>
      <c r="H23" s="85" t="s">
        <v>76</v>
      </c>
      <c r="I23" s="15">
        <v>31947</v>
      </c>
      <c r="J23" s="15">
        <v>33638</v>
      </c>
      <c r="K23" s="86">
        <v>2.2999999999999998</v>
      </c>
      <c r="L23" s="86">
        <v>18.3</v>
      </c>
      <c r="M23" s="86">
        <v>16.3</v>
      </c>
      <c r="N23" s="86">
        <v>78.2</v>
      </c>
      <c r="O23" s="84">
        <v>580176</v>
      </c>
      <c r="P23" s="84">
        <v>216570</v>
      </c>
      <c r="Q23" s="87"/>
      <c r="R23" s="84">
        <v>9269248</v>
      </c>
      <c r="S23" s="84">
        <v>4670</v>
      </c>
      <c r="T23" s="84">
        <v>242914</v>
      </c>
      <c r="U23" s="84">
        <f t="shared" si="2"/>
        <v>9733402</v>
      </c>
      <c r="V23" s="162">
        <v>33694</v>
      </c>
    </row>
    <row r="24" spans="1:22" s="39" customFormat="1" ht="20.100000000000001" customHeight="1" x14ac:dyDescent="0.15">
      <c r="A24" s="175"/>
      <c r="B24" s="58">
        <v>13</v>
      </c>
      <c r="C24" s="69" t="s">
        <v>29</v>
      </c>
      <c r="D24" s="64" t="s">
        <v>22</v>
      </c>
      <c r="E24" s="83">
        <v>2.1</v>
      </c>
      <c r="F24" s="84">
        <v>0</v>
      </c>
      <c r="G24" s="84">
        <v>181</v>
      </c>
      <c r="H24" s="85" t="s">
        <v>77</v>
      </c>
      <c r="I24" s="15">
        <v>33270</v>
      </c>
      <c r="J24" s="15">
        <v>34390</v>
      </c>
      <c r="K24" s="86">
        <v>0.6</v>
      </c>
      <c r="L24" s="86">
        <v>22.2</v>
      </c>
      <c r="M24" s="86">
        <v>21.77</v>
      </c>
      <c r="N24" s="86">
        <v>55.51</v>
      </c>
      <c r="O24" s="84">
        <v>6977</v>
      </c>
      <c r="P24" s="87"/>
      <c r="Q24" s="87"/>
      <c r="R24" s="84">
        <v>483413</v>
      </c>
      <c r="S24" s="87"/>
      <c r="T24" s="87"/>
      <c r="U24" s="84">
        <f t="shared" si="2"/>
        <v>483413</v>
      </c>
      <c r="V24" s="162">
        <v>34424</v>
      </c>
    </row>
    <row r="25" spans="1:22" s="39" customFormat="1" ht="20.100000000000001" customHeight="1" x14ac:dyDescent="0.15">
      <c r="A25" s="175"/>
      <c r="B25" s="58">
        <v>14</v>
      </c>
      <c r="C25" s="69" t="s">
        <v>30</v>
      </c>
      <c r="D25" s="63" t="s">
        <v>22</v>
      </c>
      <c r="E25" s="83">
        <v>13.9</v>
      </c>
      <c r="F25" s="84">
        <v>477</v>
      </c>
      <c r="G25" s="84">
        <v>1118</v>
      </c>
      <c r="H25" s="85" t="s">
        <v>78</v>
      </c>
      <c r="I25" s="15">
        <v>31643</v>
      </c>
      <c r="J25" s="15">
        <v>35104</v>
      </c>
      <c r="K25" s="86">
        <v>26.03</v>
      </c>
      <c r="L25" s="86">
        <v>35.130000000000003</v>
      </c>
      <c r="M25" s="86">
        <v>12.32</v>
      </c>
      <c r="N25" s="86">
        <v>27.13</v>
      </c>
      <c r="O25" s="84">
        <v>15233.86</v>
      </c>
      <c r="P25" s="84">
        <v>705800</v>
      </c>
      <c r="Q25" s="87"/>
      <c r="R25" s="84">
        <v>1797838</v>
      </c>
      <c r="S25" s="87"/>
      <c r="T25" s="84">
        <v>4051</v>
      </c>
      <c r="U25" s="84">
        <f t="shared" si="2"/>
        <v>2507689</v>
      </c>
      <c r="V25" s="162">
        <v>35153</v>
      </c>
    </row>
    <row r="26" spans="1:22" s="39" customFormat="1" ht="20.100000000000001" customHeight="1" x14ac:dyDescent="0.15">
      <c r="A26" s="175"/>
      <c r="B26" s="59">
        <v>15</v>
      </c>
      <c r="C26" s="70" t="s">
        <v>46</v>
      </c>
      <c r="D26" s="65" t="s">
        <v>22</v>
      </c>
      <c r="E26" s="99">
        <v>34.4</v>
      </c>
      <c r="F26" s="100">
        <v>88</v>
      </c>
      <c r="G26" s="101">
        <v>2070</v>
      </c>
      <c r="H26" s="102" t="s">
        <v>79</v>
      </c>
      <c r="I26" s="26">
        <v>32577</v>
      </c>
      <c r="J26" s="26">
        <v>37253</v>
      </c>
      <c r="K26" s="103">
        <v>7.37</v>
      </c>
      <c r="L26" s="103">
        <v>33.22</v>
      </c>
      <c r="M26" s="103">
        <v>27.91</v>
      </c>
      <c r="N26" s="103">
        <v>48.24</v>
      </c>
      <c r="O26" s="100">
        <v>64830</v>
      </c>
      <c r="P26" s="101">
        <v>906100</v>
      </c>
      <c r="Q26" s="104"/>
      <c r="R26" s="100">
        <v>4117745</v>
      </c>
      <c r="S26" s="100">
        <v>92900</v>
      </c>
      <c r="T26" s="100">
        <v>25255</v>
      </c>
      <c r="U26" s="100">
        <f t="shared" si="2"/>
        <v>5142000</v>
      </c>
      <c r="V26" s="163">
        <v>37432</v>
      </c>
    </row>
    <row r="27" spans="1:22" s="39" customFormat="1" ht="20.100000000000001" customHeight="1" x14ac:dyDescent="0.15">
      <c r="A27" s="175"/>
      <c r="B27" s="58">
        <v>16</v>
      </c>
      <c r="C27" s="69" t="s">
        <v>47</v>
      </c>
      <c r="D27" s="65" t="s">
        <v>22</v>
      </c>
      <c r="E27" s="83">
        <v>63.9</v>
      </c>
      <c r="F27" s="84">
        <v>361</v>
      </c>
      <c r="G27" s="105">
        <v>5368</v>
      </c>
      <c r="H27" s="85" t="s">
        <v>80</v>
      </c>
      <c r="I27" s="15">
        <v>33760</v>
      </c>
      <c r="J27" s="15">
        <v>38695</v>
      </c>
      <c r="K27" s="86">
        <v>7.78</v>
      </c>
      <c r="L27" s="86">
        <v>28.5</v>
      </c>
      <c r="M27" s="86">
        <v>22.47</v>
      </c>
      <c r="N27" s="86">
        <v>36.369999999999997</v>
      </c>
      <c r="O27" s="105">
        <v>81947</v>
      </c>
      <c r="P27" s="84">
        <v>4723400</v>
      </c>
      <c r="Q27" s="84">
        <v>244000</v>
      </c>
      <c r="R27" s="84">
        <v>6388440</v>
      </c>
      <c r="S27" s="87"/>
      <c r="T27" s="84">
        <v>67160</v>
      </c>
      <c r="U27" s="84">
        <f t="shared" si="2"/>
        <v>11423000</v>
      </c>
      <c r="V27" s="162">
        <v>38804</v>
      </c>
    </row>
    <row r="28" spans="1:22" s="39" customFormat="1" ht="20.100000000000001" customHeight="1" x14ac:dyDescent="0.15">
      <c r="A28" s="175"/>
      <c r="B28" s="60">
        <v>17</v>
      </c>
      <c r="C28" s="71" t="s">
        <v>31</v>
      </c>
      <c r="D28" s="66" t="s">
        <v>22</v>
      </c>
      <c r="E28" s="106">
        <v>38.700000000000003</v>
      </c>
      <c r="F28" s="107">
        <v>230</v>
      </c>
      <c r="G28" s="107">
        <v>2500</v>
      </c>
      <c r="H28" s="96" t="s">
        <v>81</v>
      </c>
      <c r="I28" s="28">
        <v>33980</v>
      </c>
      <c r="J28" s="28">
        <v>39010</v>
      </c>
      <c r="K28" s="108">
        <v>12.64</v>
      </c>
      <c r="L28" s="108">
        <v>33.450000000000003</v>
      </c>
      <c r="M28" s="108">
        <v>23.83</v>
      </c>
      <c r="N28" s="108">
        <v>35.32</v>
      </c>
      <c r="O28" s="107">
        <v>38877</v>
      </c>
      <c r="P28" s="107">
        <v>2415000</v>
      </c>
      <c r="Q28" s="107">
        <v>250800</v>
      </c>
      <c r="R28" s="107">
        <v>2552174</v>
      </c>
      <c r="S28" s="109"/>
      <c r="T28" s="107">
        <v>31897</v>
      </c>
      <c r="U28" s="107">
        <f>SUM(P28:T28)</f>
        <v>5249871</v>
      </c>
      <c r="V28" s="162">
        <v>39161</v>
      </c>
    </row>
    <row r="29" spans="1:22" s="39" customFormat="1" ht="20.100000000000001" customHeight="1" x14ac:dyDescent="0.15">
      <c r="A29" s="175"/>
      <c r="B29" s="58">
        <v>18</v>
      </c>
      <c r="C29" s="72" t="s">
        <v>32</v>
      </c>
      <c r="D29" s="67" t="s">
        <v>22</v>
      </c>
      <c r="E29" s="83">
        <v>62.1</v>
      </c>
      <c r="F29" s="84">
        <v>210</v>
      </c>
      <c r="G29" s="84">
        <v>3330</v>
      </c>
      <c r="H29" s="85" t="s">
        <v>82</v>
      </c>
      <c r="I29" s="15">
        <v>34103</v>
      </c>
      <c r="J29" s="15">
        <v>38975</v>
      </c>
      <c r="K29" s="86">
        <v>15.07</v>
      </c>
      <c r="L29" s="86">
        <v>35.04</v>
      </c>
      <c r="M29" s="86">
        <v>23.51</v>
      </c>
      <c r="N29" s="86">
        <v>45.59</v>
      </c>
      <c r="O29" s="84">
        <v>116366</v>
      </c>
      <c r="P29" s="84">
        <v>1961000</v>
      </c>
      <c r="Q29" s="84">
        <v>240000</v>
      </c>
      <c r="R29" s="84">
        <v>6783461</v>
      </c>
      <c r="S29" s="84">
        <v>364000</v>
      </c>
      <c r="T29" s="84">
        <v>32425</v>
      </c>
      <c r="U29" s="84">
        <f t="shared" si="2"/>
        <v>9380886</v>
      </c>
      <c r="V29" s="162">
        <v>39161</v>
      </c>
    </row>
    <row r="30" spans="1:22" s="39" customFormat="1" ht="20.100000000000001" customHeight="1" x14ac:dyDescent="0.15">
      <c r="A30" s="176"/>
      <c r="B30" s="58">
        <v>19</v>
      </c>
      <c r="C30" s="69" t="s">
        <v>58</v>
      </c>
      <c r="D30" s="25" t="s">
        <v>22</v>
      </c>
      <c r="E30" s="115">
        <v>16.7</v>
      </c>
      <c r="F30" s="115">
        <v>120</v>
      </c>
      <c r="G30" s="115">
        <v>1200</v>
      </c>
      <c r="H30" s="85" t="s">
        <v>97</v>
      </c>
      <c r="I30" s="15">
        <v>35118</v>
      </c>
      <c r="J30" s="15">
        <v>41565</v>
      </c>
      <c r="K30" s="115">
        <v>11.98</v>
      </c>
      <c r="L30" s="115">
        <v>34.409999999999997</v>
      </c>
      <c r="M30" s="115">
        <v>25.48</v>
      </c>
      <c r="N30" s="115">
        <v>47.62</v>
      </c>
      <c r="O30" s="116">
        <v>32520.58</v>
      </c>
      <c r="P30" s="115"/>
      <c r="Q30" s="116">
        <v>961961</v>
      </c>
      <c r="R30" s="116">
        <v>1011592</v>
      </c>
      <c r="S30" s="116">
        <v>174106</v>
      </c>
      <c r="T30" s="200">
        <v>16533</v>
      </c>
      <c r="U30" s="201">
        <f>SUM(P30:T30)</f>
        <v>2164192</v>
      </c>
      <c r="V30" s="165">
        <v>41716</v>
      </c>
    </row>
    <row r="31" spans="1:22" ht="18.899999999999999" customHeight="1" x14ac:dyDescent="0.15">
      <c r="A31" s="177" t="s">
        <v>99</v>
      </c>
      <c r="B31" s="178"/>
      <c r="C31" s="179"/>
      <c r="D31" s="50"/>
      <c r="E31" s="51">
        <f>SUM(E26:E30)</f>
        <v>215.79999999999998</v>
      </c>
      <c r="F31" s="52">
        <f>SUM(F26:F30)</f>
        <v>1009</v>
      </c>
      <c r="G31" s="52">
        <f>SUM(G26:G30)</f>
        <v>14468</v>
      </c>
      <c r="H31" s="29"/>
      <c r="I31" s="53"/>
      <c r="J31" s="53"/>
      <c r="K31" s="50"/>
      <c r="L31" s="50"/>
      <c r="M31" s="50"/>
      <c r="N31" s="50"/>
      <c r="O31" s="52">
        <f t="shared" ref="O31" si="3">SUM(O26:O30)</f>
        <v>334540.58</v>
      </c>
      <c r="P31" s="52">
        <f>SUM(P12:P30)</f>
        <v>15137870</v>
      </c>
      <c r="Q31" s="52">
        <f>SUM(Q12:Q30)</f>
        <v>1775960</v>
      </c>
      <c r="R31" s="52">
        <f>SUM(R12:R30)</f>
        <v>41642861</v>
      </c>
      <c r="S31" s="52">
        <f>SUM(S12:S30)</f>
        <v>703687</v>
      </c>
      <c r="T31" s="52">
        <f>SUM(T12:T30)</f>
        <v>524470</v>
      </c>
      <c r="U31" s="52">
        <f>SUM(P31:T31)</f>
        <v>59784848</v>
      </c>
      <c r="V31" s="158"/>
    </row>
    <row r="32" spans="1:22" s="39" customFormat="1" ht="20.100000000000001" customHeight="1" x14ac:dyDescent="0.15">
      <c r="A32" s="119"/>
      <c r="B32" s="180" t="s">
        <v>52</v>
      </c>
      <c r="C32" s="182" t="s">
        <v>53</v>
      </c>
      <c r="D32" s="182" t="s">
        <v>54</v>
      </c>
      <c r="E32" s="2" t="s">
        <v>1</v>
      </c>
      <c r="F32" s="3" t="s">
        <v>2</v>
      </c>
      <c r="G32" s="3" t="s">
        <v>2</v>
      </c>
      <c r="H32" s="182" t="s">
        <v>55</v>
      </c>
      <c r="I32" s="3" t="s">
        <v>3</v>
      </c>
      <c r="J32" s="3" t="s">
        <v>4</v>
      </c>
      <c r="K32" s="171" t="s">
        <v>5</v>
      </c>
      <c r="L32" s="173"/>
      <c r="M32" s="171" t="s">
        <v>6</v>
      </c>
      <c r="N32" s="173"/>
      <c r="O32" s="3" t="s">
        <v>7</v>
      </c>
      <c r="P32" s="171" t="s">
        <v>8</v>
      </c>
      <c r="Q32" s="172"/>
      <c r="R32" s="172"/>
      <c r="S32" s="172"/>
      <c r="T32" s="173"/>
      <c r="U32" s="3" t="s">
        <v>34</v>
      </c>
      <c r="V32" s="153" t="s">
        <v>57</v>
      </c>
    </row>
    <row r="33" spans="1:22" s="39" customFormat="1" ht="20.100000000000001" customHeight="1" x14ac:dyDescent="0.15">
      <c r="A33" s="130"/>
      <c r="B33" s="181"/>
      <c r="C33" s="183"/>
      <c r="D33" s="183"/>
      <c r="E33" s="4" t="s">
        <v>9</v>
      </c>
      <c r="F33" s="4" t="s">
        <v>33</v>
      </c>
      <c r="G33" s="4" t="s">
        <v>10</v>
      </c>
      <c r="H33" s="183"/>
      <c r="I33" s="4" t="s">
        <v>48</v>
      </c>
      <c r="J33" s="4" t="s">
        <v>11</v>
      </c>
      <c r="K33" s="4" t="s">
        <v>12</v>
      </c>
      <c r="L33" s="4" t="s">
        <v>13</v>
      </c>
      <c r="M33" s="4" t="s">
        <v>14</v>
      </c>
      <c r="N33" s="56" t="s">
        <v>15</v>
      </c>
      <c r="O33" s="7" t="s">
        <v>16</v>
      </c>
      <c r="P33" s="4" t="s">
        <v>17</v>
      </c>
      <c r="Q33" s="4" t="s">
        <v>18</v>
      </c>
      <c r="R33" s="4" t="s">
        <v>19</v>
      </c>
      <c r="S33" s="4" t="s">
        <v>51</v>
      </c>
      <c r="T33" s="56" t="s">
        <v>20</v>
      </c>
      <c r="U33" s="131" t="s">
        <v>56</v>
      </c>
      <c r="V33" s="154" t="s">
        <v>48</v>
      </c>
    </row>
    <row r="34" spans="1:22" s="39" customFormat="1" ht="20.100000000000001" customHeight="1" x14ac:dyDescent="0.15">
      <c r="A34" s="174" t="s">
        <v>98</v>
      </c>
      <c r="B34" s="122">
        <v>1</v>
      </c>
      <c r="C34" s="123" t="s">
        <v>60</v>
      </c>
      <c r="D34" s="124" t="s">
        <v>93</v>
      </c>
      <c r="E34" s="132">
        <v>0.39</v>
      </c>
      <c r="F34" s="133">
        <v>9</v>
      </c>
      <c r="G34" s="133">
        <v>25</v>
      </c>
      <c r="H34" s="134" t="s">
        <v>83</v>
      </c>
      <c r="I34" s="135">
        <v>38254</v>
      </c>
      <c r="J34" s="136">
        <v>38254</v>
      </c>
      <c r="K34" s="137">
        <v>4.99</v>
      </c>
      <c r="L34" s="137">
        <v>30.94</v>
      </c>
      <c r="M34" s="137">
        <v>14.1</v>
      </c>
      <c r="N34" s="138">
        <v>14.1</v>
      </c>
      <c r="O34" s="133">
        <v>0</v>
      </c>
      <c r="P34" s="133"/>
      <c r="Q34" s="139">
        <v>35287</v>
      </c>
      <c r="R34" s="133">
        <v>0</v>
      </c>
      <c r="S34" s="133">
        <v>105992</v>
      </c>
      <c r="T34" s="133">
        <v>11730</v>
      </c>
      <c r="U34" s="133">
        <f>SUM(P34:T34)</f>
        <v>153009</v>
      </c>
      <c r="V34" s="166">
        <v>39073</v>
      </c>
    </row>
    <row r="35" spans="1:22" s="39" customFormat="1" ht="20.100000000000001" customHeight="1" x14ac:dyDescent="0.15">
      <c r="A35" s="175"/>
      <c r="B35" s="33">
        <v>2</v>
      </c>
      <c r="C35" s="73" t="s">
        <v>59</v>
      </c>
      <c r="D35" s="125" t="s">
        <v>93</v>
      </c>
      <c r="E35" s="120">
        <v>0.69</v>
      </c>
      <c r="F35" s="111">
        <v>44</v>
      </c>
      <c r="G35" s="111">
        <v>60</v>
      </c>
      <c r="H35" s="112" t="s">
        <v>84</v>
      </c>
      <c r="I35" s="32">
        <v>39455</v>
      </c>
      <c r="J35" s="32">
        <v>39455</v>
      </c>
      <c r="K35" s="110">
        <v>2.5499999999999998</v>
      </c>
      <c r="L35" s="110">
        <v>22.93</v>
      </c>
      <c r="M35" s="110">
        <v>5.62</v>
      </c>
      <c r="N35" s="113">
        <v>5.62</v>
      </c>
      <c r="O35" s="111">
        <v>0</v>
      </c>
      <c r="P35" s="111"/>
      <c r="Q35" s="114">
        <v>190749</v>
      </c>
      <c r="R35" s="111">
        <v>0</v>
      </c>
      <c r="S35" s="111">
        <v>200995</v>
      </c>
      <c r="T35" s="111">
        <f>68500+699</f>
        <v>69199</v>
      </c>
      <c r="U35" s="111">
        <f>SUM(P35:T35)</f>
        <v>460943</v>
      </c>
      <c r="V35" s="167">
        <v>40956</v>
      </c>
    </row>
    <row r="36" spans="1:22" s="39" customFormat="1" ht="20.100000000000001" customHeight="1" x14ac:dyDescent="0.15">
      <c r="A36" s="175"/>
      <c r="B36" s="61">
        <v>3</v>
      </c>
      <c r="C36" s="74" t="s">
        <v>87</v>
      </c>
      <c r="D36" s="126" t="s">
        <v>93</v>
      </c>
      <c r="E36" s="121">
        <v>0.52</v>
      </c>
      <c r="F36" s="114">
        <v>67</v>
      </c>
      <c r="G36" s="114">
        <v>50</v>
      </c>
      <c r="H36" s="117" t="s">
        <v>85</v>
      </c>
      <c r="I36" s="55">
        <v>41324</v>
      </c>
      <c r="J36" s="55">
        <v>41324</v>
      </c>
      <c r="K36" s="113">
        <v>23.27</v>
      </c>
      <c r="L36" s="113">
        <v>23.37</v>
      </c>
      <c r="M36" s="113">
        <v>0.13</v>
      </c>
      <c r="N36" s="113">
        <v>0.13</v>
      </c>
      <c r="O36" s="114">
        <v>0</v>
      </c>
      <c r="P36" s="114"/>
      <c r="Q36" s="114">
        <v>203038</v>
      </c>
      <c r="R36" s="114">
        <v>0</v>
      </c>
      <c r="S36" s="114">
        <v>158077</v>
      </c>
      <c r="T36" s="114">
        <v>41046</v>
      </c>
      <c r="U36" s="111">
        <f>SUM(P36:T36)</f>
        <v>402161</v>
      </c>
      <c r="V36" s="167">
        <v>42769</v>
      </c>
    </row>
    <row r="37" spans="1:22" s="39" customFormat="1" ht="20.100000000000001" customHeight="1" x14ac:dyDescent="0.15">
      <c r="A37" s="176"/>
      <c r="B37" s="127">
        <v>4</v>
      </c>
      <c r="C37" s="128" t="s">
        <v>101</v>
      </c>
      <c r="D37" s="129" t="s">
        <v>93</v>
      </c>
      <c r="E37" s="140">
        <v>4.88</v>
      </c>
      <c r="F37" s="141">
        <v>0</v>
      </c>
      <c r="G37" s="141">
        <v>240</v>
      </c>
      <c r="H37" s="142" t="s">
        <v>94</v>
      </c>
      <c r="I37" s="143" t="s">
        <v>96</v>
      </c>
      <c r="J37" s="144">
        <v>43164</v>
      </c>
      <c r="K37" s="145">
        <v>5.57</v>
      </c>
      <c r="L37" s="145">
        <v>24.63</v>
      </c>
      <c r="M37" s="145">
        <v>20.18</v>
      </c>
      <c r="N37" s="145">
        <v>68.2</v>
      </c>
      <c r="O37" s="141">
        <v>22133.8</v>
      </c>
      <c r="P37" s="141"/>
      <c r="Q37" s="141">
        <v>0</v>
      </c>
      <c r="R37" s="141">
        <v>869858</v>
      </c>
      <c r="S37" s="141">
        <v>0</v>
      </c>
      <c r="T37" s="141">
        <v>142</v>
      </c>
      <c r="U37" s="146">
        <f>SUM(P37:T37)</f>
        <v>870000</v>
      </c>
      <c r="V37" s="168">
        <v>44126</v>
      </c>
    </row>
    <row r="38" spans="1:22" s="39" customFormat="1" ht="20.100000000000001" customHeight="1" x14ac:dyDescent="0.15">
      <c r="A38" s="188" t="s">
        <v>99</v>
      </c>
      <c r="B38" s="189"/>
      <c r="C38" s="189"/>
      <c r="D38" s="147"/>
      <c r="E38" s="137">
        <f>SUM(E34:E37)</f>
        <v>6.48</v>
      </c>
      <c r="F38" s="133">
        <f t="shared" ref="F38:G38" si="4">SUM(F34:F37)</f>
        <v>120</v>
      </c>
      <c r="G38" s="133">
        <f t="shared" si="4"/>
        <v>375</v>
      </c>
      <c r="H38" s="134"/>
      <c r="I38" s="135"/>
      <c r="J38" s="135"/>
      <c r="K38" s="137"/>
      <c r="L38" s="137"/>
      <c r="M38" s="137"/>
      <c r="N38" s="137"/>
      <c r="O38" s="133">
        <f t="shared" ref="O38:T38" si="5">SUM(O34:O37)</f>
        <v>22133.8</v>
      </c>
      <c r="P38" s="133">
        <f t="shared" si="5"/>
        <v>0</v>
      </c>
      <c r="Q38" s="133">
        <f t="shared" si="5"/>
        <v>429074</v>
      </c>
      <c r="R38" s="133">
        <f t="shared" si="5"/>
        <v>869858</v>
      </c>
      <c r="S38" s="133">
        <f t="shared" si="5"/>
        <v>465064</v>
      </c>
      <c r="T38" s="133">
        <f t="shared" si="5"/>
        <v>122117</v>
      </c>
      <c r="U38" s="133">
        <f>SUM(P38:T38)</f>
        <v>1886113</v>
      </c>
      <c r="V38" s="169"/>
    </row>
    <row r="39" spans="1:22" s="39" customFormat="1" ht="20.100000000000001" customHeight="1" x14ac:dyDescent="0.15">
      <c r="A39" s="185" t="s">
        <v>100</v>
      </c>
      <c r="B39" s="186"/>
      <c r="C39" s="187"/>
      <c r="D39" s="148"/>
      <c r="E39" s="149">
        <f>SUM(E12:E35)</f>
        <v>772.38</v>
      </c>
      <c r="F39" s="149">
        <f>SUM(F12:F35)</f>
        <v>15648</v>
      </c>
      <c r="G39" s="149">
        <f>SUM(G12:G35)</f>
        <v>51463</v>
      </c>
      <c r="H39" s="150"/>
      <c r="I39" s="151"/>
      <c r="J39" s="151"/>
      <c r="K39" s="151"/>
      <c r="L39" s="151"/>
      <c r="M39" s="151"/>
      <c r="N39" s="151"/>
      <c r="O39" s="152">
        <f t="shared" ref="O39:U39" si="6">SUM(O21:O35)</f>
        <v>1295859.02</v>
      </c>
      <c r="P39" s="152">
        <f t="shared" si="6"/>
        <v>26886740</v>
      </c>
      <c r="Q39" s="152">
        <f t="shared" si="6"/>
        <v>3711887</v>
      </c>
      <c r="R39" s="152">
        <f t="shared" si="6"/>
        <v>75095061</v>
      </c>
      <c r="S39" s="152">
        <f t="shared" si="6"/>
        <v>1646350</v>
      </c>
      <c r="T39" s="152">
        <f t="shared" si="6"/>
        <v>1032265</v>
      </c>
      <c r="U39" s="152">
        <f t="shared" si="6"/>
        <v>108372303</v>
      </c>
      <c r="V39" s="170"/>
    </row>
  </sheetData>
  <mergeCells count="30">
    <mergeCell ref="U1:V1"/>
    <mergeCell ref="A4:A8"/>
    <mergeCell ref="K10:L10"/>
    <mergeCell ref="M10:N10"/>
    <mergeCell ref="P10:T10"/>
    <mergeCell ref="A10:A11"/>
    <mergeCell ref="H10:H11"/>
    <mergeCell ref="D10:D11"/>
    <mergeCell ref="A9:C9"/>
    <mergeCell ref="B10:B11"/>
    <mergeCell ref="C10:C11"/>
    <mergeCell ref="M2:N2"/>
    <mergeCell ref="K2:L2"/>
    <mergeCell ref="P2:T2"/>
    <mergeCell ref="B2:B3"/>
    <mergeCell ref="C2:C3"/>
    <mergeCell ref="D2:D3"/>
    <mergeCell ref="H2:H3"/>
    <mergeCell ref="A39:C39"/>
    <mergeCell ref="A38:C38"/>
    <mergeCell ref="M32:N32"/>
    <mergeCell ref="P32:T32"/>
    <mergeCell ref="A12:A30"/>
    <mergeCell ref="A31:C31"/>
    <mergeCell ref="A34:A37"/>
    <mergeCell ref="B32:B33"/>
    <mergeCell ref="C32:C33"/>
    <mergeCell ref="D32:D33"/>
    <mergeCell ref="H32:H33"/>
    <mergeCell ref="K32:L32"/>
  </mergeCells>
  <phoneticPr fontId="2"/>
  <printOptions gridLinesSet="0"/>
  <pageMargins left="0.62992125984251968" right="0.55118110236220474" top="0.78740157480314965" bottom="0.47244094488188981" header="0.78740157480314965" footer="0.51181102362204722"/>
  <pageSetup paperSize="9" scale="70" orientation="landscape" r:id="rId1"/>
  <headerFooter alignWithMargins="0"/>
  <ignoredErrors>
    <ignoredError sqref="U36:U37 U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J:\１６共有\資料\掛川市区画整理事業概要一覧20050105.123</Templat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区画整理事業一覧</vt:lpstr>
      <vt:lpstr>区画整理事業一覧!Print_Area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土木課</dc:creator>
  <cp:lastModifiedBy>金子 和樹</cp:lastModifiedBy>
  <cp:revision>1</cp:revision>
  <cp:lastPrinted>2026-02-18T04:42:15Z</cp:lastPrinted>
  <dcterms:created xsi:type="dcterms:W3CDTF">2001-10-26T13:36:44Z</dcterms:created>
  <dcterms:modified xsi:type="dcterms:W3CDTF">2026-02-18T06:20:16Z</dcterms:modified>
</cp:coreProperties>
</file>