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F64761F6-9C5D-401A-B96E-13749F212160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C1.2済" sheetId="2" r:id="rId1"/>
    <sheet name="C3済" sheetId="9" r:id="rId2"/>
    <sheet name="C4.5済" sheetId="4" r:id="rId3"/>
    <sheet name="C6済" sheetId="3" r:id="rId4"/>
    <sheet name="C7" sheetId="10" r:id="rId5"/>
    <sheet name="C8.9済" sheetId="8" r:id="rId6"/>
    <sheet name="C10済" sheetId="6" r:id="rId7"/>
  </sheets>
  <definedNames>
    <definedName name="_xlnm.Print_Area" localSheetId="0">'C1.2済'!$A$1:$M$110</definedName>
    <definedName name="_xlnm.Print_Area" localSheetId="6">'C10済'!$B$1:$K$59</definedName>
    <definedName name="_xlnm.Print_Area" localSheetId="1">'C3済'!$A$1:$I$199</definedName>
    <definedName name="_xlnm.Print_Area" localSheetId="2">'C4.5済'!$A$1:$Q$53</definedName>
    <definedName name="_xlnm.Print_Area" localSheetId="3">'C6済'!$A$1:$M$44</definedName>
    <definedName name="_xlnm.Print_Area" localSheetId="4">'C7'!$A$1:$J$38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0" l="1"/>
  <c r="I37" i="10"/>
  <c r="H37" i="10"/>
  <c r="G37" i="10"/>
  <c r="F37" i="10"/>
  <c r="E37" i="10"/>
  <c r="D37" i="10"/>
  <c r="C37" i="10"/>
  <c r="B37" i="10"/>
  <c r="J36" i="10"/>
  <c r="I36" i="10"/>
  <c r="H36" i="10"/>
  <c r="G36" i="10"/>
  <c r="F36" i="10"/>
  <c r="D36" i="10"/>
  <c r="C36" i="10"/>
  <c r="B36" i="10"/>
  <c r="G35" i="10"/>
  <c r="F35" i="10"/>
  <c r="E35" i="10"/>
  <c r="D35" i="10"/>
  <c r="C35" i="10"/>
  <c r="B35" i="10"/>
  <c r="I34" i="10"/>
  <c r="H34" i="10"/>
  <c r="G34" i="10"/>
  <c r="F34" i="10"/>
  <c r="E34" i="10"/>
  <c r="D34" i="10"/>
  <c r="C34" i="10"/>
  <c r="B34" i="10"/>
  <c r="J33" i="10"/>
  <c r="I33" i="10"/>
  <c r="G33" i="10"/>
  <c r="F33" i="10"/>
  <c r="J13" i="10"/>
  <c r="I13" i="10"/>
  <c r="H13" i="10"/>
  <c r="E13" i="10"/>
  <c r="E36" i="10" s="1"/>
  <c r="J9" i="10"/>
  <c r="J35" i="10" s="1"/>
  <c r="I9" i="10"/>
  <c r="I35" i="10" s="1"/>
  <c r="H9" i="10"/>
  <c r="H35" i="10" s="1"/>
  <c r="J5" i="10"/>
  <c r="J34" i="10" s="1"/>
  <c r="I5" i="10"/>
  <c r="H5" i="10"/>
  <c r="D10" i="6"/>
  <c r="D11" i="6"/>
  <c r="F9" i="6"/>
  <c r="E9" i="6"/>
  <c r="D9" i="6"/>
  <c r="H7" i="6"/>
  <c r="D7" i="6"/>
  <c r="K7" i="6"/>
  <c r="H13" i="8"/>
  <c r="H12" i="8"/>
  <c r="H11" i="8"/>
  <c r="H10" i="8"/>
  <c r="H9" i="8"/>
  <c r="H8" i="8"/>
  <c r="H7" i="8"/>
  <c r="H6" i="8"/>
  <c r="H5" i="8"/>
  <c r="G4" i="9"/>
  <c r="G196" i="9" s="1"/>
  <c r="C4" i="9"/>
  <c r="B4" i="9"/>
  <c r="F4" i="9"/>
  <c r="E4" i="9"/>
  <c r="D4" i="9"/>
  <c r="H35" i="9"/>
  <c r="H5" i="9"/>
  <c r="H4" i="9" l="1"/>
  <c r="D190" i="9"/>
  <c r="H190" i="9" s="1"/>
  <c r="P33" i="4"/>
  <c r="D49" i="9"/>
  <c r="H49" i="9" s="1"/>
  <c r="D6" i="9"/>
  <c r="D5" i="9"/>
  <c r="D195" i="9"/>
  <c r="H195" i="9" s="1"/>
  <c r="J79" i="2" l="1"/>
  <c r="H6" i="9"/>
  <c r="D48" i="9"/>
  <c r="D192" i="9"/>
  <c r="H192" i="9" s="1"/>
  <c r="D193" i="9"/>
  <c r="H193" i="9" s="1"/>
  <c r="D194" i="9"/>
  <c r="H194" i="9" s="1"/>
  <c r="D191" i="9"/>
  <c r="H191" i="9" s="1"/>
  <c r="D154" i="9"/>
  <c r="H154" i="9" s="1"/>
  <c r="D155" i="9"/>
  <c r="H155" i="9" s="1"/>
  <c r="D156" i="9"/>
  <c r="H156" i="9" s="1"/>
  <c r="D157" i="9"/>
  <c r="H157" i="9" s="1"/>
  <c r="D158" i="9"/>
  <c r="H158" i="9" s="1"/>
  <c r="D159" i="9"/>
  <c r="H159" i="9" s="1"/>
  <c r="D160" i="9"/>
  <c r="H160" i="9" s="1"/>
  <c r="D161" i="9"/>
  <c r="H161" i="9" s="1"/>
  <c r="D162" i="9"/>
  <c r="H162" i="9" s="1"/>
  <c r="D163" i="9"/>
  <c r="H163" i="9" s="1"/>
  <c r="D164" i="9"/>
  <c r="H164" i="9" s="1"/>
  <c r="D165" i="9"/>
  <c r="H165" i="9" s="1"/>
  <c r="D166" i="9"/>
  <c r="H166" i="9" s="1"/>
  <c r="D167" i="9"/>
  <c r="H167" i="9" s="1"/>
  <c r="D168" i="9"/>
  <c r="H168" i="9" s="1"/>
  <c r="D169" i="9"/>
  <c r="H169" i="9" s="1"/>
  <c r="D170" i="9"/>
  <c r="H170" i="9" s="1"/>
  <c r="D171" i="9"/>
  <c r="H171" i="9" s="1"/>
  <c r="D172" i="9"/>
  <c r="H172" i="9" s="1"/>
  <c r="D173" i="9"/>
  <c r="H173" i="9" s="1"/>
  <c r="D174" i="9"/>
  <c r="H174" i="9" s="1"/>
  <c r="D175" i="9"/>
  <c r="H175" i="9" s="1"/>
  <c r="D176" i="9"/>
  <c r="H176" i="9" s="1"/>
  <c r="D177" i="9"/>
  <c r="H177" i="9" s="1"/>
  <c r="D179" i="9"/>
  <c r="H179" i="9" s="1"/>
  <c r="D180" i="9"/>
  <c r="H180" i="9" s="1"/>
  <c r="D181" i="9"/>
  <c r="H181" i="9" s="1"/>
  <c r="D182" i="9"/>
  <c r="H182" i="9" s="1"/>
  <c r="D183" i="9"/>
  <c r="H183" i="9" s="1"/>
  <c r="D184" i="9"/>
  <c r="H184" i="9" s="1"/>
  <c r="D185" i="9"/>
  <c r="H185" i="9" s="1"/>
  <c r="D186" i="9"/>
  <c r="H186" i="9" s="1"/>
  <c r="D187" i="9"/>
  <c r="H187" i="9" s="1"/>
  <c r="D188" i="9"/>
  <c r="H188" i="9" s="1"/>
  <c r="D153" i="9"/>
  <c r="H153" i="9" s="1"/>
  <c r="D152" i="9"/>
  <c r="H152" i="9" s="1"/>
  <c r="D141" i="9"/>
  <c r="H141" i="9" s="1"/>
  <c r="D142" i="9"/>
  <c r="H142" i="9" s="1"/>
  <c r="D143" i="9"/>
  <c r="H143" i="9" s="1"/>
  <c r="D144" i="9"/>
  <c r="H144" i="9" s="1"/>
  <c r="D145" i="9"/>
  <c r="H145" i="9" s="1"/>
  <c r="D146" i="9"/>
  <c r="H146" i="9" s="1"/>
  <c r="D147" i="9"/>
  <c r="H147" i="9" s="1"/>
  <c r="D148" i="9"/>
  <c r="H148" i="9" s="1"/>
  <c r="D149" i="9"/>
  <c r="H149" i="9" s="1"/>
  <c r="D140" i="9"/>
  <c r="H140" i="9" s="1"/>
  <c r="D139" i="9"/>
  <c r="H139" i="9" s="1"/>
  <c r="D71" i="9"/>
  <c r="H71" i="9" s="1"/>
  <c r="D72" i="9"/>
  <c r="H72" i="9" s="1"/>
  <c r="D73" i="9"/>
  <c r="H73" i="9" s="1"/>
  <c r="D74" i="9"/>
  <c r="H74" i="9" s="1"/>
  <c r="D75" i="9"/>
  <c r="H75" i="9" s="1"/>
  <c r="D76" i="9"/>
  <c r="H76" i="9" s="1"/>
  <c r="D77" i="9"/>
  <c r="H77" i="9" s="1"/>
  <c r="D78" i="9"/>
  <c r="H78" i="9" s="1"/>
  <c r="D79" i="9"/>
  <c r="H79" i="9" s="1"/>
  <c r="D80" i="9"/>
  <c r="H80" i="9" s="1"/>
  <c r="D81" i="9"/>
  <c r="H81" i="9" s="1"/>
  <c r="D82" i="9"/>
  <c r="H82" i="9" s="1"/>
  <c r="D83" i="9"/>
  <c r="H83" i="9" s="1"/>
  <c r="D84" i="9"/>
  <c r="H84" i="9" s="1"/>
  <c r="D85" i="9"/>
  <c r="H85" i="9" s="1"/>
  <c r="D86" i="9"/>
  <c r="H86" i="9" s="1"/>
  <c r="D87" i="9"/>
  <c r="H87" i="9" s="1"/>
  <c r="D88" i="9"/>
  <c r="H88" i="9" s="1"/>
  <c r="D89" i="9"/>
  <c r="H89" i="9" s="1"/>
  <c r="D90" i="9"/>
  <c r="H90" i="9" s="1"/>
  <c r="D91" i="9"/>
  <c r="H91" i="9" s="1"/>
  <c r="D92" i="9"/>
  <c r="H92" i="9" s="1"/>
  <c r="D95" i="9"/>
  <c r="H95" i="9" s="1"/>
  <c r="D96" i="9"/>
  <c r="H96" i="9" s="1"/>
  <c r="D97" i="9"/>
  <c r="H97" i="9" s="1"/>
  <c r="D98" i="9"/>
  <c r="H98" i="9" s="1"/>
  <c r="D99" i="9"/>
  <c r="H99" i="9" s="1"/>
  <c r="D100" i="9"/>
  <c r="H100" i="9" s="1"/>
  <c r="D101" i="9"/>
  <c r="H101" i="9" s="1"/>
  <c r="D102" i="9"/>
  <c r="H102" i="9" s="1"/>
  <c r="D103" i="9"/>
  <c r="H103" i="9" s="1"/>
  <c r="D104" i="9"/>
  <c r="H104" i="9" s="1"/>
  <c r="D105" i="9"/>
  <c r="H105" i="9" s="1"/>
  <c r="D106" i="9"/>
  <c r="H106" i="9" s="1"/>
  <c r="D107" i="9"/>
  <c r="H107" i="9" s="1"/>
  <c r="D108" i="9"/>
  <c r="H108" i="9" s="1"/>
  <c r="D109" i="9"/>
  <c r="H109" i="9" s="1"/>
  <c r="D110" i="9"/>
  <c r="H110" i="9" s="1"/>
  <c r="D111" i="9"/>
  <c r="H111" i="9" s="1"/>
  <c r="D112" i="9"/>
  <c r="H112" i="9" s="1"/>
  <c r="D113" i="9"/>
  <c r="H113" i="9" s="1"/>
  <c r="D114" i="9"/>
  <c r="H114" i="9" s="1"/>
  <c r="D115" i="9"/>
  <c r="H115" i="9" s="1"/>
  <c r="D116" i="9"/>
  <c r="H116" i="9" s="1"/>
  <c r="D117" i="9"/>
  <c r="H117" i="9" s="1"/>
  <c r="D118" i="9"/>
  <c r="H118" i="9" s="1"/>
  <c r="D119" i="9"/>
  <c r="H119" i="9" s="1"/>
  <c r="D120" i="9"/>
  <c r="H120" i="9" s="1"/>
  <c r="D121" i="9"/>
  <c r="H121" i="9" s="1"/>
  <c r="D123" i="9"/>
  <c r="H123" i="9" s="1"/>
  <c r="D124" i="9"/>
  <c r="H124" i="9" s="1"/>
  <c r="D125" i="9"/>
  <c r="H125" i="9" s="1"/>
  <c r="D126" i="9"/>
  <c r="H126" i="9" s="1"/>
  <c r="D127" i="9"/>
  <c r="H127" i="9" s="1"/>
  <c r="D128" i="9"/>
  <c r="H128" i="9" s="1"/>
  <c r="D129" i="9"/>
  <c r="H129" i="9" s="1"/>
  <c r="D130" i="9"/>
  <c r="H130" i="9" s="1"/>
  <c r="D131" i="9"/>
  <c r="H131" i="9" s="1"/>
  <c r="D132" i="9"/>
  <c r="H132" i="9" s="1"/>
  <c r="D133" i="9"/>
  <c r="H133" i="9" s="1"/>
  <c r="D134" i="9"/>
  <c r="H134" i="9" s="1"/>
  <c r="D135" i="9"/>
  <c r="H135" i="9" s="1"/>
  <c r="D136" i="9"/>
  <c r="H136" i="9" s="1"/>
  <c r="D70" i="9"/>
  <c r="H70" i="9" s="1"/>
  <c r="D69" i="9"/>
  <c r="H69" i="9" s="1"/>
  <c r="D7" i="9"/>
  <c r="H7" i="9" s="1"/>
  <c r="D8" i="9"/>
  <c r="H8" i="9" s="1"/>
  <c r="D9" i="9"/>
  <c r="H9" i="9" s="1"/>
  <c r="D10" i="9"/>
  <c r="H10" i="9" s="1"/>
  <c r="D11" i="9"/>
  <c r="H11" i="9" s="1"/>
  <c r="D12" i="9"/>
  <c r="H12" i="9" s="1"/>
  <c r="D13" i="9"/>
  <c r="H13" i="9" s="1"/>
  <c r="D14" i="9"/>
  <c r="H14" i="9" s="1"/>
  <c r="D15" i="9"/>
  <c r="H15" i="9" s="1"/>
  <c r="D16" i="9"/>
  <c r="H16" i="9" s="1"/>
  <c r="D17" i="9"/>
  <c r="H17" i="9" s="1"/>
  <c r="D18" i="9"/>
  <c r="H18" i="9" s="1"/>
  <c r="D19" i="9"/>
  <c r="H19" i="9" s="1"/>
  <c r="D20" i="9"/>
  <c r="H20" i="9" s="1"/>
  <c r="D21" i="9"/>
  <c r="H21" i="9" s="1"/>
  <c r="D22" i="9"/>
  <c r="H22" i="9" s="1"/>
  <c r="D23" i="9"/>
  <c r="H23" i="9" s="1"/>
  <c r="D24" i="9"/>
  <c r="H24" i="9" s="1"/>
  <c r="D25" i="9"/>
  <c r="H25" i="9" s="1"/>
  <c r="D26" i="9"/>
  <c r="H26" i="9" s="1"/>
  <c r="D27" i="9"/>
  <c r="H27" i="9" s="1"/>
  <c r="D28" i="9"/>
  <c r="H28" i="9" s="1"/>
  <c r="D29" i="9"/>
  <c r="H29" i="9" s="1"/>
  <c r="D30" i="9"/>
  <c r="H30" i="9" s="1"/>
  <c r="D31" i="9"/>
  <c r="H31" i="9" s="1"/>
  <c r="D32" i="9"/>
  <c r="H32" i="9" s="1"/>
  <c r="D33" i="9"/>
  <c r="H33" i="9" s="1"/>
  <c r="D34" i="9"/>
  <c r="H34" i="9" s="1"/>
  <c r="D35" i="9"/>
  <c r="D36" i="9"/>
  <c r="H36" i="9" s="1"/>
  <c r="D37" i="9"/>
  <c r="H37" i="9" s="1"/>
  <c r="D38" i="9"/>
  <c r="H38" i="9" s="1"/>
  <c r="D39" i="9"/>
  <c r="H39" i="9" s="1"/>
  <c r="D40" i="9"/>
  <c r="H40" i="9" s="1"/>
  <c r="D41" i="9"/>
  <c r="H41" i="9" s="1"/>
  <c r="D42" i="9"/>
  <c r="H42" i="9" s="1"/>
  <c r="D43" i="9"/>
  <c r="H43" i="9" s="1"/>
  <c r="D44" i="9"/>
  <c r="H44" i="9" s="1"/>
  <c r="D45" i="9"/>
  <c r="H45" i="9" s="1"/>
  <c r="D46" i="9"/>
  <c r="H46" i="9" s="1"/>
  <c r="D47" i="9"/>
  <c r="H47" i="9" s="1"/>
  <c r="D50" i="9"/>
  <c r="H50" i="9" s="1"/>
  <c r="D51" i="9"/>
  <c r="H51" i="9" s="1"/>
  <c r="D52" i="9"/>
  <c r="H52" i="9" s="1"/>
  <c r="D53" i="9"/>
  <c r="H53" i="9" s="1"/>
  <c r="D54" i="9"/>
  <c r="H54" i="9" s="1"/>
  <c r="D55" i="9"/>
  <c r="H55" i="9" s="1"/>
  <c r="D56" i="9"/>
  <c r="H56" i="9" s="1"/>
  <c r="D57" i="9"/>
  <c r="H57" i="9" s="1"/>
  <c r="D58" i="9"/>
  <c r="H58" i="9" s="1"/>
  <c r="D59" i="9"/>
  <c r="H59" i="9" s="1"/>
  <c r="D60" i="9"/>
  <c r="H60" i="9" s="1"/>
  <c r="D61" i="9"/>
  <c r="H61" i="9" s="1"/>
  <c r="D62" i="9"/>
  <c r="H62" i="9" s="1"/>
  <c r="D63" i="9"/>
  <c r="H63" i="9" s="1"/>
  <c r="D64" i="9"/>
  <c r="H64" i="9" s="1"/>
  <c r="D65" i="9"/>
  <c r="H65" i="9" s="1"/>
  <c r="D66" i="9"/>
  <c r="H66" i="9" s="1"/>
  <c r="G189" i="9"/>
  <c r="F189" i="9"/>
  <c r="E189" i="9"/>
  <c r="C189" i="9"/>
  <c r="B189" i="9"/>
  <c r="G151" i="9"/>
  <c r="F151" i="9"/>
  <c r="E151" i="9"/>
  <c r="C151" i="9"/>
  <c r="B151" i="9"/>
  <c r="B196" i="9" s="1"/>
  <c r="P48" i="4"/>
  <c r="D16" i="4"/>
  <c r="E16" i="4"/>
  <c r="F16" i="4"/>
  <c r="J16" i="4"/>
  <c r="M16" i="4"/>
  <c r="G80" i="2"/>
  <c r="H80" i="2"/>
  <c r="H79" i="2"/>
  <c r="J80" i="2"/>
  <c r="G79" i="2"/>
  <c r="H108" i="2"/>
  <c r="D189" i="9" l="1"/>
  <c r="H189" i="9" s="1"/>
  <c r="D151" i="9"/>
  <c r="H151" i="9" s="1"/>
  <c r="C196" i="9"/>
  <c r="F196" i="9"/>
  <c r="E196" i="9"/>
  <c r="B16" i="4"/>
  <c r="H11" i="2"/>
  <c r="J11" i="2" s="1"/>
  <c r="G11" i="2"/>
  <c r="H10" i="2"/>
  <c r="J10" i="2" s="1"/>
  <c r="G10" i="2"/>
  <c r="H9" i="2"/>
  <c r="J9" i="2" s="1"/>
  <c r="G9" i="2"/>
  <c r="E8" i="2"/>
  <c r="C8" i="2"/>
  <c r="G7" i="2"/>
  <c r="G6" i="2"/>
  <c r="G5" i="2"/>
  <c r="E4" i="2"/>
  <c r="G4" i="2" s="1"/>
  <c r="C4" i="2"/>
  <c r="D196" i="9" l="1"/>
  <c r="H196" i="9" s="1"/>
  <c r="O33" i="4"/>
  <c r="K33" i="4"/>
  <c r="J33" i="4" s="1"/>
  <c r="H33" i="4"/>
  <c r="L33" i="4"/>
  <c r="I33" i="4"/>
  <c r="G8" i="2"/>
  <c r="H8" i="2"/>
  <c r="J8" i="2" s="1"/>
  <c r="E33" i="4" l="1"/>
  <c r="F33" i="4"/>
  <c r="D33" i="4"/>
  <c r="B33" i="4" s="1"/>
  <c r="M33" i="4"/>
  <c r="P49" i="4"/>
  <c r="O49" i="4"/>
  <c r="L49" i="4"/>
  <c r="O48" i="4"/>
  <c r="L48" i="4"/>
  <c r="P47" i="4"/>
  <c r="L47" i="4"/>
  <c r="Q31" i="4"/>
  <c r="N31" i="4"/>
  <c r="G31" i="4"/>
  <c r="M15" i="4"/>
  <c r="J15" i="4"/>
  <c r="F15" i="4"/>
  <c r="E15" i="4"/>
  <c r="D15" i="4"/>
  <c r="M14" i="4"/>
  <c r="J14" i="4"/>
  <c r="F14" i="4"/>
  <c r="E14" i="4"/>
  <c r="D14" i="4"/>
  <c r="G108" i="2"/>
  <c r="F108" i="2"/>
  <c r="H78" i="2"/>
  <c r="J78" i="2" s="1"/>
  <c r="G78" i="2"/>
  <c r="G77" i="2"/>
  <c r="H76" i="2"/>
  <c r="J76" i="2" s="1"/>
  <c r="H75" i="2"/>
  <c r="J75" i="2" s="1"/>
  <c r="E73" i="2"/>
  <c r="H77" i="2" s="1"/>
  <c r="J77" i="2" s="1"/>
  <c r="C73" i="2"/>
  <c r="H72" i="2"/>
  <c r="J72" i="2" s="1"/>
  <c r="H71" i="2"/>
  <c r="J71" i="2" s="1"/>
  <c r="E69" i="2"/>
  <c r="C69" i="2"/>
  <c r="H68" i="2"/>
  <c r="J68" i="2" s="1"/>
  <c r="H67" i="2"/>
  <c r="J67" i="2" s="1"/>
  <c r="E65" i="2"/>
  <c r="C65" i="2"/>
  <c r="H59" i="2"/>
  <c r="J59" i="2" s="1"/>
  <c r="H58" i="2"/>
  <c r="J58" i="2" s="1"/>
  <c r="E56" i="2"/>
  <c r="C56" i="2"/>
  <c r="H55" i="2"/>
  <c r="J55" i="2" s="1"/>
  <c r="H54" i="2"/>
  <c r="J54" i="2" s="1"/>
  <c r="E52" i="2"/>
  <c r="C52" i="2"/>
  <c r="H51" i="2"/>
  <c r="J51" i="2" s="1"/>
  <c r="H50" i="2"/>
  <c r="J50" i="2" s="1"/>
  <c r="E48" i="2"/>
  <c r="C48" i="2"/>
  <c r="H47" i="2"/>
  <c r="J47" i="2" s="1"/>
  <c r="H46" i="2"/>
  <c r="J46" i="2" s="1"/>
  <c r="E44" i="2"/>
  <c r="C44" i="2"/>
  <c r="H43" i="2"/>
  <c r="J43" i="2" s="1"/>
  <c r="H42" i="2"/>
  <c r="J42" i="2" s="1"/>
  <c r="E40" i="2"/>
  <c r="C40" i="2"/>
  <c r="H38" i="2"/>
  <c r="J38" i="2" s="1"/>
  <c r="E36" i="2"/>
  <c r="C36" i="2"/>
  <c r="H35" i="2"/>
  <c r="J35" i="2" s="1"/>
  <c r="G35" i="2"/>
  <c r="J34" i="2"/>
  <c r="H34" i="2"/>
  <c r="G34" i="2"/>
  <c r="J33" i="2"/>
  <c r="G33" i="2"/>
  <c r="E32" i="2"/>
  <c r="C32" i="2"/>
  <c r="H31" i="2"/>
  <c r="J31" i="2" s="1"/>
  <c r="G31" i="2"/>
  <c r="H30" i="2"/>
  <c r="J30" i="2" s="1"/>
  <c r="G30" i="2"/>
  <c r="H29" i="2"/>
  <c r="J29" i="2" s="1"/>
  <c r="G29" i="2"/>
  <c r="E28" i="2"/>
  <c r="C28" i="2"/>
  <c r="H27" i="2"/>
  <c r="J27" i="2" s="1"/>
  <c r="H26" i="2"/>
  <c r="J26" i="2" s="1"/>
  <c r="H25" i="2"/>
  <c r="J25" i="2" s="1"/>
  <c r="E24" i="2"/>
  <c r="H23" i="2"/>
  <c r="J23" i="2" s="1"/>
  <c r="G23" i="2"/>
  <c r="H22" i="2"/>
  <c r="J22" i="2" s="1"/>
  <c r="G22" i="2"/>
  <c r="H21" i="2"/>
  <c r="J21" i="2" s="1"/>
  <c r="G21" i="2"/>
  <c r="E20" i="2"/>
  <c r="C20" i="2"/>
  <c r="H19" i="2"/>
  <c r="J19" i="2" s="1"/>
  <c r="G19" i="2"/>
  <c r="H18" i="2"/>
  <c r="J18" i="2" s="1"/>
  <c r="G18" i="2"/>
  <c r="H17" i="2"/>
  <c r="J17" i="2" s="1"/>
  <c r="G17" i="2"/>
  <c r="E16" i="2"/>
  <c r="C16" i="2"/>
  <c r="G15" i="2"/>
  <c r="G14" i="2"/>
  <c r="G13" i="2"/>
  <c r="E12" i="2"/>
  <c r="G12" i="2" s="1"/>
  <c r="C12" i="2"/>
  <c r="B15" i="4" l="1"/>
  <c r="H36" i="2"/>
  <c r="J36" i="2" s="1"/>
  <c r="G48" i="2"/>
  <c r="B14" i="4"/>
  <c r="N32" i="4" s="1"/>
  <c r="G28" i="2"/>
  <c r="G52" i="2"/>
  <c r="H52" i="2"/>
  <c r="J52" i="2" s="1"/>
  <c r="H56" i="2"/>
  <c r="J56" i="2" s="1"/>
  <c r="G20" i="2"/>
  <c r="H16" i="2"/>
  <c r="J16" i="2" s="1"/>
  <c r="H24" i="2"/>
  <c r="J24" i="2" s="1"/>
  <c r="H32" i="2"/>
  <c r="J32" i="2" s="1"/>
  <c r="H40" i="2"/>
  <c r="J40" i="2" s="1"/>
  <c r="H44" i="2"/>
  <c r="J44" i="2" s="1"/>
  <c r="G73" i="2"/>
  <c r="H65" i="2"/>
  <c r="J65" i="2" s="1"/>
  <c r="H73" i="2"/>
  <c r="J73" i="2" s="1"/>
  <c r="H48" i="2"/>
  <c r="J48" i="2" s="1"/>
  <c r="G69" i="2"/>
  <c r="H69" i="2"/>
  <c r="J69" i="2" s="1"/>
  <c r="G32" i="4"/>
  <c r="H28" i="2"/>
  <c r="J28" i="2" s="1"/>
  <c r="H20" i="2"/>
  <c r="J20" i="2" s="1"/>
  <c r="G32" i="2"/>
  <c r="G40" i="2"/>
  <c r="G56" i="2"/>
  <c r="G16" i="2"/>
  <c r="G36" i="2"/>
  <c r="G44" i="2"/>
  <c r="G65" i="2"/>
  <c r="Q32" i="4" l="1"/>
  <c r="G33" i="4"/>
  <c r="N3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21" authorId="0" shapeId="0" xr:uid="{E30F3E46-DE1A-442B-9A82-1DD8BBA23998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炭焼分も含む</t>
        </r>
      </text>
    </comment>
  </commentList>
</comments>
</file>

<file path=xl/sharedStrings.xml><?xml version="1.0" encoding="utf-8"?>
<sst xmlns="http://schemas.openxmlformats.org/spreadsheetml/2006/main" count="899" uniqueCount="533">
  <si>
    <t>１　世帯と人口の推移</t>
    <phoneticPr fontId="4"/>
  </si>
  <si>
    <t>世   帯</t>
  </si>
  <si>
    <t>人   口</t>
  </si>
  <si>
    <t>対前回人口増加数</t>
  </si>
  <si>
    <t>対前回人口増加率</t>
  </si>
  <si>
    <t>静岡県対前回人口増加率</t>
  </si>
  <si>
    <t>年</t>
  </si>
  <si>
    <t>(内訳）</t>
  </si>
  <si>
    <t xml:space="preserve"> (世帯)</t>
    <rPh sb="2" eb="4">
      <t>セタイ</t>
    </rPh>
    <phoneticPr fontId="4"/>
  </si>
  <si>
    <t xml:space="preserve"> (人)</t>
  </si>
  <si>
    <t>（％）</t>
  </si>
  <si>
    <t>昭和５</t>
  </si>
  <si>
    <t>-</t>
    <phoneticPr fontId="4"/>
  </si>
  <si>
    <t>(1930)</t>
    <phoneticPr fontId="4"/>
  </si>
  <si>
    <t>旧掛川市　</t>
  </si>
  <si>
    <t xml:space="preserve">旧大東町  </t>
  </si>
  <si>
    <t>旧大須賀町</t>
  </si>
  <si>
    <t>(1935)</t>
    <phoneticPr fontId="4"/>
  </si>
  <si>
    <t>(1940)</t>
    <phoneticPr fontId="4"/>
  </si>
  <si>
    <t>…</t>
  </si>
  <si>
    <t>(1947)</t>
    <phoneticPr fontId="4"/>
  </si>
  <si>
    <t>(1950)</t>
    <phoneticPr fontId="4"/>
  </si>
  <si>
    <t>(1955)</t>
    <phoneticPr fontId="4"/>
  </si>
  <si>
    <t>(1960)</t>
    <phoneticPr fontId="4"/>
  </si>
  <si>
    <t>(1965)</t>
    <phoneticPr fontId="4"/>
  </si>
  <si>
    <t>(1970)</t>
    <phoneticPr fontId="4"/>
  </si>
  <si>
    <t>(1975)</t>
    <phoneticPr fontId="4"/>
  </si>
  <si>
    <t>(1980)</t>
    <phoneticPr fontId="4"/>
  </si>
  <si>
    <t>旧掛川市　</t>
    <phoneticPr fontId="4"/>
  </si>
  <si>
    <t>(1985)</t>
    <phoneticPr fontId="4"/>
  </si>
  <si>
    <t>平成２</t>
  </si>
  <si>
    <t>(1990)</t>
    <phoneticPr fontId="4"/>
  </si>
  <si>
    <t>(1995)</t>
    <phoneticPr fontId="4"/>
  </si>
  <si>
    <t>(2000)</t>
    <phoneticPr fontId="4"/>
  </si>
  <si>
    <t>17
(2005)</t>
    <phoneticPr fontId="4"/>
  </si>
  <si>
    <t>22
(2010)</t>
    <phoneticPr fontId="4"/>
  </si>
  <si>
    <t>27
(2015)</t>
    <phoneticPr fontId="4"/>
  </si>
  <si>
    <t>年齢</t>
    <rPh sb="0" eb="2">
      <t>ネンレイ</t>
    </rPh>
    <phoneticPr fontId="4"/>
  </si>
  <si>
    <t>平成７</t>
    <phoneticPr fontId="4"/>
  </si>
  <si>
    <t>(1995)</t>
    <phoneticPr fontId="4"/>
  </si>
  <si>
    <t>(2000)</t>
    <phoneticPr fontId="4"/>
  </si>
  <si>
    <t>(2005)</t>
    <phoneticPr fontId="4"/>
  </si>
  <si>
    <t>(2010)</t>
    <phoneticPr fontId="4"/>
  </si>
  <si>
    <t>(2015)</t>
    <phoneticPr fontId="4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</si>
  <si>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</si>
  <si>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</si>
  <si>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</si>
  <si>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</si>
  <si>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</si>
  <si>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</si>
  <si>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</si>
  <si>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</si>
  <si>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</si>
  <si>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</si>
  <si>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</si>
  <si>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</si>
  <si>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</si>
  <si>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</si>
  <si>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</si>
  <si>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</si>
  <si>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</si>
  <si>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</si>
  <si>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</si>
  <si>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</t>
  </si>
  <si>
    <t>不詳</t>
  </si>
  <si>
    <t>－</t>
  </si>
  <si>
    <t>総　数</t>
  </si>
  <si>
    <t>労　　働　　力　　人　　口</t>
  </si>
  <si>
    <t>非　労　働　力　人　口</t>
  </si>
  <si>
    <t>就　　業　　者</t>
  </si>
  <si>
    <t>労働力</t>
  </si>
  <si>
    <t>小</t>
  </si>
  <si>
    <t>主に</t>
  </si>
  <si>
    <t>家事</t>
  </si>
  <si>
    <t>通学</t>
  </si>
  <si>
    <t>休</t>
  </si>
  <si>
    <t>完  全</t>
  </si>
  <si>
    <t>非労働力</t>
  </si>
  <si>
    <t>家</t>
  </si>
  <si>
    <t>通</t>
  </si>
  <si>
    <t>そ</t>
  </si>
  <si>
    <t>と</t>
  </si>
  <si>
    <t>業</t>
  </si>
  <si>
    <t>の</t>
  </si>
  <si>
    <t>人口計</t>
  </si>
  <si>
    <t>計</t>
  </si>
  <si>
    <t>仕事</t>
  </si>
  <si>
    <t>者</t>
  </si>
  <si>
    <t>失業者</t>
  </si>
  <si>
    <t>事</t>
  </si>
  <si>
    <t>学</t>
  </si>
  <si>
    <t>他</t>
  </si>
  <si>
    <t>総 数</t>
  </si>
  <si>
    <t>65歳以上</t>
  </si>
  <si>
    <t xml:space="preserve"> 男 計</t>
  </si>
  <si>
    <t>-</t>
  </si>
  <si>
    <t xml:space="preserve"> 女 計 </t>
  </si>
  <si>
    <r>
      <rPr>
        <b/>
        <sz val="14"/>
        <color indexed="8"/>
        <rFont val="ＭＳ ゴシック"/>
        <family val="3"/>
        <charset val="128"/>
      </rPr>
      <t>４　年齢３区分人口の推移</t>
    </r>
    <phoneticPr fontId="4"/>
  </si>
  <si>
    <t>　 （単位：人）</t>
  </si>
  <si>
    <t>総　　　数</t>
  </si>
  <si>
    <t>幼 少 年 人 口</t>
  </si>
  <si>
    <t>生 産 年 齢 人 口</t>
  </si>
  <si>
    <t>老 年 人 口</t>
  </si>
  <si>
    <t>（０～14歳）</t>
  </si>
  <si>
    <t>（15～64歳）</t>
  </si>
  <si>
    <t>（65歳以上）</t>
  </si>
  <si>
    <t>男</t>
  </si>
  <si>
    <t>女</t>
  </si>
  <si>
    <t>昭和40(1965)</t>
    <rPh sb="0" eb="2">
      <t>ショウワ</t>
    </rPh>
    <phoneticPr fontId="4"/>
  </si>
  <si>
    <t>45(1970)</t>
    <phoneticPr fontId="4"/>
  </si>
  <si>
    <t>50(1975)</t>
    <phoneticPr fontId="4"/>
  </si>
  <si>
    <t>55(1980)</t>
    <phoneticPr fontId="4"/>
  </si>
  <si>
    <t>60(1985)</t>
    <phoneticPr fontId="4"/>
  </si>
  <si>
    <t>平成２(1990)</t>
    <phoneticPr fontId="4"/>
  </si>
  <si>
    <t>　　７(1995)</t>
    <phoneticPr fontId="4"/>
  </si>
  <si>
    <t>　　12(2000)</t>
    <phoneticPr fontId="4"/>
  </si>
  <si>
    <t>17(2005)</t>
    <phoneticPr fontId="4"/>
  </si>
  <si>
    <t>22(2010)</t>
    <phoneticPr fontId="4"/>
  </si>
  <si>
    <t>27(2015)</t>
    <phoneticPr fontId="4"/>
  </si>
  <si>
    <t>　 （単位：％）</t>
  </si>
  <si>
    <t>45(1970)</t>
    <phoneticPr fontId="4"/>
  </si>
  <si>
    <t>50(1975)</t>
    <phoneticPr fontId="4"/>
  </si>
  <si>
    <t>55(1980)</t>
    <phoneticPr fontId="4"/>
  </si>
  <si>
    <t>60(1985)</t>
    <phoneticPr fontId="4"/>
  </si>
  <si>
    <t>平成２(1990)</t>
    <phoneticPr fontId="4"/>
  </si>
  <si>
    <t>　　７(1995)</t>
    <phoneticPr fontId="4"/>
  </si>
  <si>
    <t>17(2005)</t>
    <phoneticPr fontId="4"/>
  </si>
  <si>
    <t>22(2010)</t>
    <phoneticPr fontId="4"/>
  </si>
  <si>
    <t>27(2015)</t>
    <phoneticPr fontId="4"/>
  </si>
  <si>
    <t xml:space="preserve">   資料：国勢調査</t>
  </si>
  <si>
    <r>
      <rPr>
        <b/>
        <sz val="14"/>
        <color indexed="8"/>
        <rFont val="ＭＳ ゴシック"/>
        <family val="3"/>
        <charset val="128"/>
      </rPr>
      <t>５　労働力・非労働力人口の推移</t>
    </r>
    <phoneticPr fontId="4"/>
  </si>
  <si>
    <t>年</t>
    <rPh sb="0" eb="1">
      <t>トシ</t>
    </rPh>
    <phoneticPr fontId="4"/>
  </si>
  <si>
    <t>区　　分</t>
  </si>
  <si>
    <t>総　数</t>
    <phoneticPr fontId="4"/>
  </si>
  <si>
    <t>総　数</t>
    <phoneticPr fontId="4"/>
  </si>
  <si>
    <t>総　数</t>
    <phoneticPr fontId="4"/>
  </si>
  <si>
    <t>総人口</t>
  </si>
  <si>
    <t>15歳以上人口</t>
  </si>
  <si>
    <t>労働力人口</t>
  </si>
  <si>
    <t>非労働力人口</t>
  </si>
  <si>
    <r>
      <rPr>
        <sz val="10.45"/>
        <color indexed="8"/>
        <rFont val="ＭＳ Ｐゴシック"/>
        <family val="3"/>
        <charset val="128"/>
      </rPr>
      <t xml:space="preserve">《 </t>
    </r>
    <r>
      <rPr>
        <b/>
        <sz val="10.45"/>
        <color indexed="8"/>
        <rFont val="ＭＳ ゴシック"/>
        <family val="3"/>
        <charset val="128"/>
      </rPr>
      <t xml:space="preserve">比　率 </t>
    </r>
    <r>
      <rPr>
        <sz val="10.45"/>
        <color indexed="8"/>
        <rFont val="ＭＳ Ｐゴシック"/>
        <family val="3"/>
        <charset val="128"/>
      </rPr>
      <t>》</t>
    </r>
    <phoneticPr fontId="4"/>
  </si>
  <si>
    <t>年</t>
    <rPh sb="0" eb="1">
      <t>ネン</t>
    </rPh>
    <phoneticPr fontId="4"/>
  </si>
  <si>
    <t>総　数</t>
    <phoneticPr fontId="4"/>
  </si>
  <si>
    <t>総　数</t>
    <phoneticPr fontId="4"/>
  </si>
  <si>
    <r>
      <rPr>
        <b/>
        <sz val="13.95"/>
        <rFont val="ＭＳ ゴシック"/>
        <family val="3"/>
        <charset val="128"/>
      </rPr>
      <t>３　町丁字別人口         　　　</t>
    </r>
    <rPh sb="2" eb="3">
      <t>チョウ</t>
    </rPh>
    <rPh sb="3" eb="4">
      <t>チョウ</t>
    </rPh>
    <rPh sb="4" eb="5">
      <t>アザ</t>
    </rPh>
    <rPh sb="5" eb="6">
      <t>ベツ</t>
    </rPh>
    <rPh sb="6" eb="8">
      <t>ジンコウ</t>
    </rPh>
    <phoneticPr fontId="4"/>
  </si>
  <si>
    <t>（各年10月１日現在）（単位：人、世帯、％）</t>
    <rPh sb="1" eb="2">
      <t>カク</t>
    </rPh>
    <rPh sb="2" eb="3">
      <t>ネン</t>
    </rPh>
    <rPh sb="3" eb="4">
      <t>ヘイネン</t>
    </rPh>
    <rPh sb="5" eb="6">
      <t>ツキ</t>
    </rPh>
    <rPh sb="7" eb="8">
      <t>ヒ</t>
    </rPh>
    <rPh sb="8" eb="10">
      <t>ゲンザイ</t>
    </rPh>
    <rPh sb="12" eb="14">
      <t>タンイ</t>
    </rPh>
    <rPh sb="15" eb="16">
      <t>ニン</t>
    </rPh>
    <rPh sb="17" eb="19">
      <t>セタイ</t>
    </rPh>
    <phoneticPr fontId="22"/>
  </si>
  <si>
    <t>町丁字名等</t>
    <rPh sb="0" eb="1">
      <t>マチ</t>
    </rPh>
    <rPh sb="1" eb="3">
      <t>テイジ</t>
    </rPh>
    <rPh sb="3" eb="4">
      <t>メイ</t>
    </rPh>
    <rPh sb="4" eb="5">
      <t>ナド</t>
    </rPh>
    <phoneticPr fontId="22"/>
  </si>
  <si>
    <t>総数</t>
    <rPh sb="0" eb="2">
      <t>ソウスウ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</si>
  <si>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</si>
  <si>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</si>
  <si>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世帯数</t>
    <rPh sb="0" eb="3">
      <t>セタイスウ</t>
    </rPh>
    <phoneticPr fontId="22"/>
  </si>
  <si>
    <t>掛川区域</t>
    <rPh sb="0" eb="2">
      <t>カケガワ</t>
    </rPh>
    <rPh sb="2" eb="4">
      <t>クイキ</t>
    </rPh>
    <phoneticPr fontId="22"/>
  </si>
  <si>
    <t>掛川</t>
  </si>
  <si>
    <t>仁藤町</t>
  </si>
  <si>
    <t>仁藤</t>
  </si>
  <si>
    <t>肴町</t>
  </si>
  <si>
    <t>塩町</t>
  </si>
  <si>
    <t>喜町</t>
  </si>
  <si>
    <t>旭台</t>
  </si>
  <si>
    <t>旭ケ丘１丁目</t>
  </si>
  <si>
    <t>旭ケ丘２丁目</t>
  </si>
  <si>
    <t>紺屋町</t>
  </si>
  <si>
    <t>連雀</t>
  </si>
  <si>
    <t>中町</t>
  </si>
  <si>
    <t>駅前</t>
  </si>
  <si>
    <t>城下</t>
  </si>
  <si>
    <t>下俣</t>
  </si>
  <si>
    <t>十九首</t>
  </si>
  <si>
    <t>小鷹町</t>
  </si>
  <si>
    <t>清崎</t>
  </si>
  <si>
    <t>中央１丁目</t>
  </si>
  <si>
    <t>中央２丁目</t>
  </si>
  <si>
    <t>中央３丁目</t>
  </si>
  <si>
    <t>中央高町</t>
  </si>
  <si>
    <t>城西１丁目</t>
  </si>
  <si>
    <t>城西２丁目</t>
  </si>
  <si>
    <t>二瀬川</t>
  </si>
  <si>
    <t>上屋敷</t>
    <rPh sb="0" eb="3">
      <t>カミヤシキ</t>
    </rPh>
    <phoneticPr fontId="22"/>
  </si>
  <si>
    <t>大池</t>
  </si>
  <si>
    <t>長谷</t>
  </si>
  <si>
    <t>長谷１丁目</t>
    <rPh sb="3" eb="5">
      <t>チョウメ</t>
    </rPh>
    <phoneticPr fontId="22"/>
  </si>
  <si>
    <t>長谷２丁目</t>
    <rPh sb="0" eb="2">
      <t>ナガヤ</t>
    </rPh>
    <rPh sb="3" eb="5">
      <t>チョウメ</t>
    </rPh>
    <phoneticPr fontId="22"/>
  </si>
  <si>
    <t>長谷３丁目</t>
    <rPh sb="0" eb="2">
      <t>ナガヤ</t>
    </rPh>
    <rPh sb="3" eb="5">
      <t>チョウメ</t>
    </rPh>
    <phoneticPr fontId="22"/>
  </si>
  <si>
    <t>七日町</t>
  </si>
  <si>
    <t>秋葉路</t>
  </si>
  <si>
    <t>杉谷</t>
  </si>
  <si>
    <t>杉谷１丁目</t>
  </si>
  <si>
    <t>杉谷２丁目</t>
  </si>
  <si>
    <t>杉谷南１丁目</t>
    <rPh sb="0" eb="2">
      <t>スギヤ</t>
    </rPh>
    <rPh sb="2" eb="3">
      <t>ミナミ</t>
    </rPh>
    <rPh sb="4" eb="6">
      <t>チョウメ</t>
    </rPh>
    <phoneticPr fontId="22"/>
  </si>
  <si>
    <t>杉谷南２丁目</t>
    <rPh sb="0" eb="2">
      <t>スギヤ</t>
    </rPh>
    <rPh sb="2" eb="3">
      <t>ミナミ</t>
    </rPh>
    <rPh sb="4" eb="6">
      <t>チョウメ</t>
    </rPh>
    <phoneticPr fontId="22"/>
  </si>
  <si>
    <t>上張</t>
  </si>
  <si>
    <t>緑ケ丘１丁目</t>
  </si>
  <si>
    <t>緑ケ丘２丁目</t>
  </si>
  <si>
    <t>矢崎町</t>
    <rPh sb="0" eb="2">
      <t>ヤサキ</t>
    </rPh>
    <rPh sb="2" eb="3">
      <t>マチ</t>
    </rPh>
    <phoneticPr fontId="22"/>
  </si>
  <si>
    <t>葵町</t>
  </si>
  <si>
    <t>下俣南２丁目</t>
    <phoneticPr fontId="22"/>
  </si>
  <si>
    <t>下俣南３丁目</t>
  </si>
  <si>
    <t>久保１丁目</t>
  </si>
  <si>
    <t>久保２丁目</t>
  </si>
  <si>
    <t>亀の甲１丁目</t>
  </si>
  <si>
    <t>亀の甲２丁目</t>
  </si>
  <si>
    <t>南１丁目</t>
  </si>
  <si>
    <t>南２丁目</t>
  </si>
  <si>
    <t>南西郷</t>
  </si>
  <si>
    <t>結縁寺</t>
  </si>
  <si>
    <t>上内田</t>
  </si>
  <si>
    <t>板沢</t>
  </si>
  <si>
    <t>和田</t>
  </si>
  <si>
    <t>子隣</t>
  </si>
  <si>
    <t>岩井寺</t>
  </si>
  <si>
    <t>満水</t>
  </si>
  <si>
    <t>薗ケ谷</t>
  </si>
  <si>
    <t>宮脇</t>
  </si>
  <si>
    <t>宮脇１丁目</t>
    <rPh sb="3" eb="5">
      <t>チョウメ</t>
    </rPh>
    <phoneticPr fontId="22"/>
  </si>
  <si>
    <t>宮脇２丁目</t>
    <rPh sb="0" eb="2">
      <t>ミヤワキ</t>
    </rPh>
    <rPh sb="3" eb="5">
      <t>チョウメ</t>
    </rPh>
    <phoneticPr fontId="22"/>
  </si>
  <si>
    <t>成滝</t>
  </si>
  <si>
    <t>葛川</t>
  </si>
  <si>
    <t>金城</t>
  </si>
  <si>
    <t>青葉台</t>
  </si>
  <si>
    <t>八坂</t>
  </si>
  <si>
    <t>伊達方</t>
  </si>
  <si>
    <t>本所</t>
  </si>
  <si>
    <t>小原子</t>
  </si>
  <si>
    <t>逆川</t>
  </si>
  <si>
    <t>千羽</t>
  </si>
  <si>
    <t>日坂</t>
  </si>
  <si>
    <t>佐夜鹿</t>
  </si>
  <si>
    <t>大野</t>
  </si>
  <si>
    <t>東山</t>
  </si>
  <si>
    <t>水垂</t>
  </si>
  <si>
    <t>初馬</t>
  </si>
  <si>
    <t>葛ケ丘１丁目</t>
  </si>
  <si>
    <t>葛ケ丘２丁目</t>
  </si>
  <si>
    <t>葛ケ丘３丁目</t>
  </si>
  <si>
    <t>大多郎</t>
  </si>
  <si>
    <t>御所原</t>
  </si>
  <si>
    <t>北門</t>
  </si>
  <si>
    <t>城北１丁目</t>
  </si>
  <si>
    <t>城北２丁目</t>
  </si>
  <si>
    <t>弥生町</t>
  </si>
  <si>
    <t>下西郷</t>
  </si>
  <si>
    <t>天王町</t>
  </si>
  <si>
    <t>柳町</t>
  </si>
  <si>
    <t>中宿</t>
  </si>
  <si>
    <t>谷の口町</t>
  </si>
  <si>
    <t>和光３丁目</t>
    <rPh sb="0" eb="2">
      <t>ワコウ</t>
    </rPh>
    <rPh sb="3" eb="5">
      <t>チョウメ</t>
    </rPh>
    <phoneticPr fontId="22"/>
  </si>
  <si>
    <t>倉真</t>
  </si>
  <si>
    <t>上西郷</t>
  </si>
  <si>
    <t>五明</t>
  </si>
  <si>
    <t>和光１丁目</t>
    <rPh sb="0" eb="2">
      <t>ワコウ</t>
    </rPh>
    <rPh sb="3" eb="5">
      <t>チョウメ</t>
    </rPh>
    <phoneticPr fontId="22"/>
  </si>
  <si>
    <t>和光２丁目</t>
    <rPh sb="0" eb="2">
      <t>ワコウ</t>
    </rPh>
    <rPh sb="3" eb="5">
      <t>チョウメ</t>
    </rPh>
    <phoneticPr fontId="22"/>
  </si>
  <si>
    <t>大和田</t>
  </si>
  <si>
    <t>萩間</t>
  </si>
  <si>
    <t>居尻</t>
  </si>
  <si>
    <t>黒俣</t>
  </si>
  <si>
    <t>孕石</t>
  </si>
  <si>
    <t>丹間</t>
  </si>
  <si>
    <t>寺島</t>
  </si>
  <si>
    <t>原里</t>
  </si>
  <si>
    <t>平島</t>
  </si>
  <si>
    <t>久居島</t>
  </si>
  <si>
    <t>中西之谷</t>
  </si>
  <si>
    <t>上西之谷</t>
  </si>
  <si>
    <t>本郷</t>
  </si>
  <si>
    <t>細谷</t>
  </si>
  <si>
    <t>幡鎌</t>
  </si>
  <si>
    <t>西山</t>
  </si>
  <si>
    <t>上垂木</t>
  </si>
  <si>
    <t>家代</t>
  </si>
  <si>
    <t>遊家</t>
  </si>
  <si>
    <t>富部</t>
  </si>
  <si>
    <t>下垂木</t>
  </si>
  <si>
    <t>家代の里１丁目</t>
  </si>
  <si>
    <t>家代の里２丁目</t>
  </si>
  <si>
    <t>家代の里３丁目</t>
  </si>
  <si>
    <t>吉岡</t>
  </si>
  <si>
    <t>高田</t>
  </si>
  <si>
    <t>各和</t>
  </si>
  <si>
    <t>岡津</t>
  </si>
  <si>
    <t>原川</t>
  </si>
  <si>
    <t>徳泉</t>
  </si>
  <si>
    <t>領家</t>
  </si>
  <si>
    <t>高御所</t>
  </si>
  <si>
    <t>篠場</t>
  </si>
  <si>
    <t>平野</t>
  </si>
  <si>
    <t>梅橋</t>
  </si>
  <si>
    <t>細田</t>
  </si>
  <si>
    <t>沢田</t>
  </si>
  <si>
    <t>大東区域</t>
    <rPh sb="0" eb="2">
      <t>ダイトウ</t>
    </rPh>
    <rPh sb="2" eb="4">
      <t>クイキ</t>
    </rPh>
    <phoneticPr fontId="22"/>
  </si>
  <si>
    <t>千浜東</t>
    <phoneticPr fontId="22"/>
  </si>
  <si>
    <t>坂里</t>
    <phoneticPr fontId="22"/>
  </si>
  <si>
    <t>千浜西</t>
    <phoneticPr fontId="22"/>
  </si>
  <si>
    <t>菊浜</t>
    <phoneticPr fontId="22"/>
  </si>
  <si>
    <t>国安</t>
    <phoneticPr fontId="22"/>
  </si>
  <si>
    <t>国包</t>
    <phoneticPr fontId="22"/>
  </si>
  <si>
    <t>三俣</t>
    <phoneticPr fontId="22"/>
  </si>
  <si>
    <t>浜川新田</t>
    <phoneticPr fontId="22"/>
  </si>
  <si>
    <t>浜野</t>
    <phoneticPr fontId="22"/>
  </si>
  <si>
    <t>浜野新田</t>
    <phoneticPr fontId="22"/>
  </si>
  <si>
    <t>大坂南大坂</t>
  </si>
  <si>
    <t>大坂報地</t>
  </si>
  <si>
    <t>三井寺部</t>
  </si>
  <si>
    <t>三井中川原</t>
  </si>
  <si>
    <t>三井太田</t>
  </si>
  <si>
    <t>東大坂新川</t>
  </si>
  <si>
    <t>東大坂海戸</t>
  </si>
  <si>
    <t>下土方川久保</t>
  </si>
  <si>
    <t>下土方畑ケ谷</t>
  </si>
  <si>
    <t>下土方下中</t>
  </si>
  <si>
    <t>土方嶺向・上土方</t>
    <rPh sb="5" eb="8">
      <t>カミヒジカタ</t>
    </rPh>
    <phoneticPr fontId="22"/>
  </si>
  <si>
    <t>土方下北</t>
  </si>
  <si>
    <t>土方大坪台</t>
  </si>
  <si>
    <t>上土方入山瀬</t>
  </si>
  <si>
    <t>上土方今滝</t>
  </si>
  <si>
    <t>上土方落合</t>
  </si>
  <si>
    <t>高瀬</t>
    <phoneticPr fontId="22"/>
  </si>
  <si>
    <t>小貫</t>
    <phoneticPr fontId="22"/>
  </si>
  <si>
    <t>中方</t>
    <phoneticPr fontId="22"/>
  </si>
  <si>
    <t>岩滑</t>
    <phoneticPr fontId="22"/>
  </si>
  <si>
    <t>睦三毛森</t>
  </si>
  <si>
    <t>睦三田ケ谷</t>
  </si>
  <si>
    <t>睦三西之谷</t>
  </si>
  <si>
    <t>中公文</t>
  </si>
  <si>
    <t>中下方</t>
  </si>
  <si>
    <t>中高塚</t>
  </si>
  <si>
    <t>大須賀区域</t>
    <rPh sb="0" eb="3">
      <t>オオスカ</t>
    </rPh>
    <rPh sb="3" eb="5">
      <t>クイキ</t>
    </rPh>
    <phoneticPr fontId="22"/>
  </si>
  <si>
    <t>横須賀</t>
  </si>
  <si>
    <t>西大渕</t>
  </si>
  <si>
    <t>沖之須</t>
  </si>
  <si>
    <t>大渕</t>
  </si>
  <si>
    <t>山崎</t>
  </si>
  <si>
    <t>洋望台</t>
    <rPh sb="0" eb="1">
      <t>ヨウ</t>
    </rPh>
    <rPh sb="1" eb="2">
      <t>ボウ</t>
    </rPh>
    <rPh sb="2" eb="3">
      <t>ダイ</t>
    </rPh>
    <phoneticPr fontId="22"/>
  </si>
  <si>
    <t>合　計</t>
    <rPh sb="0" eb="1">
      <t>ゴウ</t>
    </rPh>
    <rPh sb="2" eb="3">
      <t>ケイ</t>
    </rPh>
    <phoneticPr fontId="22"/>
  </si>
  <si>
    <t>　資料：国勢調査</t>
    <rPh sb="1" eb="3">
      <t>シリョウ</t>
    </rPh>
    <rPh sb="4" eb="6">
      <t>コクセイ</t>
    </rPh>
    <rPh sb="6" eb="8">
      <t>チョウサ</t>
    </rPh>
    <phoneticPr fontId="22"/>
  </si>
  <si>
    <t>１０ 流 動 人 口</t>
    <phoneticPr fontId="4"/>
  </si>
  <si>
    <t xml:space="preserve"> 　常住地による人口</t>
    <rPh sb="8" eb="10">
      <t>ジンコウ</t>
    </rPh>
    <phoneticPr fontId="4"/>
  </si>
  <si>
    <t xml:space="preserve">  従業地・通学地による人口</t>
    <rPh sb="12" eb="14">
      <t>ジンコウ</t>
    </rPh>
    <phoneticPr fontId="4"/>
  </si>
  <si>
    <t>昼夜間
人口比率</t>
    <rPh sb="0" eb="3">
      <t>チュウヤカン</t>
    </rPh>
    <rPh sb="4" eb="6">
      <t>ジンコウ</t>
    </rPh>
    <rPh sb="6" eb="8">
      <t>ヒリツ</t>
    </rPh>
    <phoneticPr fontId="4"/>
  </si>
  <si>
    <t>就業者・通学者</t>
  </si>
  <si>
    <t>総数
夜間人口</t>
    <rPh sb="0" eb="2">
      <t>ソウスウ</t>
    </rPh>
    <rPh sb="3" eb="5">
      <t>ヤカン</t>
    </rPh>
    <rPh sb="5" eb="7">
      <t>ジンコウ</t>
    </rPh>
    <phoneticPr fontId="4"/>
  </si>
  <si>
    <t>総　数</t>
    <phoneticPr fontId="4"/>
  </si>
  <si>
    <t>15歳以上
就業者</t>
    <phoneticPr fontId="4"/>
  </si>
  <si>
    <t>15歳以上
通学者</t>
    <phoneticPr fontId="4"/>
  </si>
  <si>
    <t>総数
昼間人口</t>
    <rPh sb="0" eb="2">
      <t>ソウスウ</t>
    </rPh>
    <rPh sb="3" eb="5">
      <t>チュウカン</t>
    </rPh>
    <rPh sb="5" eb="7">
      <t>ジンコウ</t>
    </rPh>
    <phoneticPr fontId="4"/>
  </si>
  <si>
    <t>15歳以上
就業者</t>
    <phoneticPr fontId="4"/>
  </si>
  <si>
    <t>15歳以上
通学者</t>
    <phoneticPr fontId="4"/>
  </si>
  <si>
    <t>掛川市に常住する就業者・通学者</t>
    <phoneticPr fontId="4"/>
  </si>
  <si>
    <t>掛川市で従業・通学する者</t>
    <phoneticPr fontId="4"/>
  </si>
  <si>
    <t>　自　宅</t>
  </si>
  <si>
    <t>　自宅外</t>
  </si>
  <si>
    <t>７　産業別就業人口の推移</t>
    <phoneticPr fontId="4"/>
  </si>
  <si>
    <t>（単位：人）</t>
    <rPh sb="1" eb="3">
      <t>タンイ</t>
    </rPh>
    <rPh sb="4" eb="5">
      <t>ヒト</t>
    </rPh>
    <phoneticPr fontId="4"/>
  </si>
  <si>
    <t xml:space="preserve">産 業 分 類 </t>
  </si>
  <si>
    <t>第１次産業</t>
  </si>
  <si>
    <t>林業</t>
  </si>
  <si>
    <t>漁業</t>
  </si>
  <si>
    <t>第２次産業</t>
  </si>
  <si>
    <t>鉱業</t>
  </si>
  <si>
    <t>建設業</t>
  </si>
  <si>
    <t>製造業</t>
  </si>
  <si>
    <t>第３次産業</t>
  </si>
  <si>
    <t>電気・ガス・水道業</t>
  </si>
  <si>
    <t>情報通信業</t>
    <rPh sb="0" eb="2">
      <t>ジョウホウ</t>
    </rPh>
    <phoneticPr fontId="4"/>
  </si>
  <si>
    <t>運輸・郵便業</t>
    <rPh sb="0" eb="2">
      <t>ウンユ</t>
    </rPh>
    <rPh sb="3" eb="5">
      <t>ユウビン</t>
    </rPh>
    <rPh sb="5" eb="6">
      <t>ギョウ</t>
    </rPh>
    <phoneticPr fontId="4"/>
  </si>
  <si>
    <t>運輸・通信業</t>
    <rPh sb="0" eb="2">
      <t>ウンユ</t>
    </rPh>
    <rPh sb="3" eb="6">
      <t>ツウシンギョウ</t>
    </rPh>
    <phoneticPr fontId="4"/>
  </si>
  <si>
    <t xml:space="preserve">   －</t>
    <phoneticPr fontId="4"/>
  </si>
  <si>
    <t xml:space="preserve">   －</t>
  </si>
  <si>
    <t>卸売・小売業</t>
    <phoneticPr fontId="4"/>
  </si>
  <si>
    <t>卸売・小売業、飲食店</t>
    <rPh sb="7" eb="10">
      <t>インショクテン</t>
    </rPh>
    <phoneticPr fontId="4"/>
  </si>
  <si>
    <t>金融・保険業</t>
  </si>
  <si>
    <t>不動産業</t>
  </si>
  <si>
    <t>飲食店・宿泊業</t>
    <rPh sb="0" eb="3">
      <t>インショクテン</t>
    </rPh>
    <rPh sb="4" eb="6">
      <t>シュクハク</t>
    </rPh>
    <rPh sb="6" eb="7">
      <t>ギョウ</t>
    </rPh>
    <phoneticPr fontId="4"/>
  </si>
  <si>
    <t>医療・福祉</t>
    <phoneticPr fontId="4"/>
  </si>
  <si>
    <t>教育・学習支援業</t>
    <phoneticPr fontId="4"/>
  </si>
  <si>
    <t>複合サービス事業</t>
    <phoneticPr fontId="4"/>
  </si>
  <si>
    <t>サービス業（他に分類されないもの）</t>
    <phoneticPr fontId="4"/>
  </si>
  <si>
    <t>公務</t>
  </si>
  <si>
    <t>分類不能</t>
  </si>
  <si>
    <t>（単位：％）</t>
    <phoneticPr fontId="4"/>
  </si>
  <si>
    <t>　　</t>
    <phoneticPr fontId="4"/>
  </si>
  <si>
    <r>
      <rPr>
        <b/>
        <sz val="14"/>
        <color indexed="8"/>
        <rFont val="ＭＳ ゴシック"/>
        <family val="3"/>
        <charset val="128"/>
      </rPr>
      <t>８　住居の種類別世帯数・世帯人員及び面積</t>
    </r>
    <phoneticPr fontId="4"/>
  </si>
  <si>
    <t xml:space="preserve">                               </t>
  </si>
  <si>
    <t>世帯の種類</t>
    <rPh sb="0" eb="2">
      <t>セタイ</t>
    </rPh>
    <rPh sb="3" eb="5">
      <t>シュルイ</t>
    </rPh>
    <phoneticPr fontId="4"/>
  </si>
  <si>
    <t>世帯数</t>
  </si>
  <si>
    <t>世帯人員</t>
  </si>
  <si>
    <t>一世帯当たり</t>
  </si>
  <si>
    <t xml:space="preserve"> 　（世帯）   </t>
    <rPh sb="3" eb="5">
      <t>セタイ</t>
    </rPh>
    <phoneticPr fontId="4"/>
  </si>
  <si>
    <t xml:space="preserve">　 （人）   </t>
    <phoneticPr fontId="4"/>
  </si>
  <si>
    <t xml:space="preserve"> 人 員（人）  </t>
  </si>
  <si>
    <t xml:space="preserve">  　 一　 般　 世　 帯          </t>
  </si>
  <si>
    <r>
      <rPr>
        <sz val="9"/>
        <color indexed="8"/>
        <rFont val="ＭＳ ゴシック"/>
        <family val="3"/>
        <charset val="128"/>
      </rPr>
      <t xml:space="preserve">  </t>
    </r>
    <r>
      <rPr>
        <sz val="9"/>
        <color indexed="8"/>
        <rFont val="ＭＳ ゴシック"/>
        <family val="3"/>
        <charset val="128"/>
      </rPr>
      <t>資料：国勢調査</t>
    </r>
  </si>
  <si>
    <r>
      <rPr>
        <b/>
        <sz val="14"/>
        <color indexed="8"/>
        <rFont val="ＭＳ ゴシック"/>
        <family val="3"/>
        <charset val="128"/>
      </rPr>
      <t>９　人口集中地区</t>
    </r>
    <phoneticPr fontId="4"/>
  </si>
  <si>
    <t>人　　　　口</t>
  </si>
  <si>
    <t>対 前 回 人 口</t>
  </si>
  <si>
    <t xml:space="preserve">  面    積</t>
  </si>
  <si>
    <t>人口密度</t>
  </si>
  <si>
    <t>　 　　（人）</t>
  </si>
  <si>
    <t>　増　加　数 (人)</t>
  </si>
  <si>
    <t xml:space="preserve"> 増 加 率（％）</t>
  </si>
  <si>
    <t xml:space="preserve">   （K㎡）</t>
  </si>
  <si>
    <t>（１K㎡あたり）</t>
  </si>
  <si>
    <t>昭和55(1980)</t>
    <rPh sb="0" eb="2">
      <t>ショウワ</t>
    </rPh>
    <phoneticPr fontId="4"/>
  </si>
  <si>
    <t>７(1995)</t>
    <phoneticPr fontId="4"/>
  </si>
  <si>
    <t>12(2000)</t>
    <phoneticPr fontId="4"/>
  </si>
  <si>
    <t>17(2005)</t>
    <phoneticPr fontId="4"/>
  </si>
  <si>
    <t>22(2010)</t>
    <phoneticPr fontId="4"/>
  </si>
  <si>
    <t>資料：国勢調査</t>
  </si>
  <si>
    <t>　注：人口集中地区(ＤＩＤ)とは、人口密度が１K㎡あたり4,000人以上の調査区が隣接し、国勢調査時に</t>
    <phoneticPr fontId="4"/>
  </si>
  <si>
    <t xml:space="preserve">　　　人口5,000人以上を有し、人口密度が１K㎡あたり4,000人以上となる地域を構成する地区。   </t>
    <rPh sb="3" eb="5">
      <t>ジンコウ</t>
    </rPh>
    <rPh sb="10" eb="11">
      <t>ニン</t>
    </rPh>
    <phoneticPr fontId="4"/>
  </si>
  <si>
    <t>年齢階級</t>
    <rPh sb="0" eb="2">
      <t>ネンレイ</t>
    </rPh>
    <rPh sb="2" eb="4">
      <t>カイキュウ</t>
    </rPh>
    <phoneticPr fontId="3"/>
  </si>
  <si>
    <t>総数</t>
    <rPh sb="0" eb="2">
      <t>ソウスウ</t>
    </rPh>
    <phoneticPr fontId="3"/>
  </si>
  <si>
    <r>
      <t xml:space="preserve">２　年齢別（５歳階級）人口の推移    </t>
    </r>
    <r>
      <rPr>
        <sz val="10"/>
        <rFont val="ＭＳ ゴシック"/>
        <family val="3"/>
        <charset val="128"/>
      </rPr>
      <t xml:space="preserve">（単位：人）    </t>
    </r>
    <r>
      <rPr>
        <b/>
        <sz val="10"/>
        <rFont val="ＭＳ ゴシック"/>
        <family val="3"/>
        <charset val="128"/>
      </rPr>
      <t xml:space="preserve"> 　</t>
    </r>
    <r>
      <rPr>
        <b/>
        <sz val="13.95"/>
        <rFont val="ＭＳ ゴシック"/>
        <family val="3"/>
        <charset val="128"/>
      </rPr>
      <t>　　</t>
    </r>
    <phoneticPr fontId="4"/>
  </si>
  <si>
    <t>一世帯
平均人員</t>
    <phoneticPr fontId="3"/>
  </si>
  <si>
    <t>一世帯
平均人員</t>
    <phoneticPr fontId="3"/>
  </si>
  <si>
    <t>６　15歳以上（５歳階級）労働力状況別人口</t>
    <phoneticPr fontId="4"/>
  </si>
  <si>
    <r>
      <t xml:space="preserve">《 </t>
    </r>
    <r>
      <rPr>
        <b/>
        <sz val="11"/>
        <color indexed="8"/>
        <rFont val="ＭＳ ゴシック"/>
        <family val="3"/>
        <charset val="128"/>
      </rPr>
      <t xml:space="preserve">比　率 </t>
    </r>
    <r>
      <rPr>
        <sz val="11"/>
        <color indexed="8"/>
        <rFont val="ＭＳ Ｐゴシック"/>
        <family val="3"/>
        <charset val="128"/>
      </rPr>
      <t>》</t>
    </r>
  </si>
  <si>
    <t>大正９</t>
  </si>
  <si>
    <t>　14</t>
  </si>
  <si>
    <t>-</t>
    <phoneticPr fontId="4"/>
  </si>
  <si>
    <t>令和２
(2020)</t>
    <rPh sb="0" eb="2">
      <t>レイワ</t>
    </rPh>
    <phoneticPr fontId="4"/>
  </si>
  <si>
    <t>令和２</t>
    <rPh sb="0" eb="2">
      <t>レイワ</t>
    </rPh>
    <phoneticPr fontId="3"/>
  </si>
  <si>
    <t>(2020)</t>
    <phoneticPr fontId="3"/>
  </si>
  <si>
    <t>令和２(2020)</t>
    <rPh sb="0" eb="2">
      <t>レイワ</t>
    </rPh>
    <phoneticPr fontId="3"/>
  </si>
  <si>
    <t>H27-R2
増減比</t>
    <rPh sb="7" eb="9">
      <t>ゾウゲン</t>
    </rPh>
    <rPh sb="9" eb="10">
      <t>ヒ</t>
    </rPh>
    <phoneticPr fontId="22"/>
  </si>
  <si>
    <t>紅葉台</t>
    <rPh sb="0" eb="2">
      <t>コウヨウ</t>
    </rPh>
    <rPh sb="2" eb="3">
      <t>ダイ</t>
    </rPh>
    <phoneticPr fontId="3"/>
  </si>
  <si>
    <t>－</t>
    <phoneticPr fontId="3"/>
  </si>
  <si>
    <t>※2</t>
    <phoneticPr fontId="22"/>
  </si>
  <si>
    <t>※1</t>
    <phoneticPr fontId="3"/>
  </si>
  <si>
    <t>下俣南１丁目</t>
    <rPh sb="0" eb="1">
      <t>シモ</t>
    </rPh>
    <rPh sb="1" eb="2">
      <t>マタ</t>
    </rPh>
    <rPh sb="2" eb="3">
      <t>ミナミ</t>
    </rPh>
    <rPh sb="4" eb="6">
      <t>チョウメ</t>
    </rPh>
    <phoneticPr fontId="3"/>
  </si>
  <si>
    <t>済</t>
    <rPh sb="0" eb="1">
      <t>ズ</t>
    </rPh>
    <phoneticPr fontId="3"/>
  </si>
  <si>
    <t>済</t>
    <rPh sb="0" eb="1">
      <t>スミ</t>
    </rPh>
    <phoneticPr fontId="3"/>
  </si>
  <si>
    <t>光陽</t>
    <rPh sb="0" eb="2">
      <t>コウヨウ</t>
    </rPh>
    <phoneticPr fontId="3"/>
  </si>
  <si>
    <t>-</t>
    <phoneticPr fontId="3"/>
  </si>
  <si>
    <t>菖蒲ケ池</t>
  </si>
  <si>
    <t>X</t>
  </si>
  <si>
    <t>上土方工業団地</t>
    <rPh sb="0" eb="1">
      <t>ウエ</t>
    </rPh>
    <rPh sb="1" eb="3">
      <t>ヒジカタ</t>
    </rPh>
    <rPh sb="3" eb="5">
      <t>コウギョウ</t>
    </rPh>
    <rPh sb="5" eb="7">
      <t>ダンチ</t>
    </rPh>
    <phoneticPr fontId="3"/>
  </si>
  <si>
    <t>淡陽</t>
    <rPh sb="0" eb="2">
      <t>タンヨウ</t>
    </rPh>
    <phoneticPr fontId="3"/>
  </si>
  <si>
    <t>炭焼</t>
    <rPh sb="0" eb="2">
      <t>スミヤ</t>
    </rPh>
    <phoneticPr fontId="3"/>
  </si>
  <si>
    <t>平成22
(2010)</t>
    <rPh sb="0" eb="2">
      <t>ヘイセイ</t>
    </rPh>
    <phoneticPr fontId="22"/>
  </si>
  <si>
    <t>平成27
(2015)</t>
    <phoneticPr fontId="3"/>
  </si>
  <si>
    <t>令和２
(2020)</t>
    <rPh sb="0" eb="2">
      <t>レイワ</t>
    </rPh>
    <phoneticPr fontId="22"/>
  </si>
  <si>
    <t>※1</t>
    <phoneticPr fontId="3"/>
  </si>
  <si>
    <t>合算地域①</t>
    <rPh sb="0" eb="2">
      <t>ガッサン</t>
    </rPh>
    <rPh sb="2" eb="4">
      <t>チイキ</t>
    </rPh>
    <phoneticPr fontId="3"/>
  </si>
  <si>
    <t>秘匿地域①</t>
    <rPh sb="0" eb="2">
      <t>ヒトク</t>
    </rPh>
    <rPh sb="2" eb="4">
      <t>チイキ</t>
    </rPh>
    <phoneticPr fontId="3"/>
  </si>
  <si>
    <t>合算地域②</t>
    <rPh sb="0" eb="2">
      <t>ガッサン</t>
    </rPh>
    <rPh sb="2" eb="4">
      <t>チイキ</t>
    </rPh>
    <phoneticPr fontId="3"/>
  </si>
  <si>
    <t>秘匿地域②</t>
    <rPh sb="0" eb="2">
      <t>ヒトク</t>
    </rPh>
    <rPh sb="2" eb="4">
      <t>チイキ</t>
    </rPh>
    <phoneticPr fontId="3"/>
  </si>
  <si>
    <t>秘匿
処理</t>
    <rPh sb="0" eb="2">
      <t>ヒトク</t>
    </rPh>
    <rPh sb="3" eb="5">
      <t>ショリ</t>
    </rPh>
    <phoneticPr fontId="3"/>
  </si>
  <si>
    <t>X</t>
    <phoneticPr fontId="3"/>
  </si>
  <si>
    <t>-</t>
    <phoneticPr fontId="3"/>
  </si>
  <si>
    <t>2(2020)</t>
    <phoneticPr fontId="4"/>
  </si>
  <si>
    <t>27(2015)</t>
  </si>
  <si>
    <t>（令和２年）(2020年)（単位：人）</t>
    <rPh sb="1" eb="3">
      <t>レイワ</t>
    </rPh>
    <phoneticPr fontId="3"/>
  </si>
  <si>
    <t>22(2010)</t>
  </si>
  <si>
    <t>（令和２年）(2020年)</t>
    <rPh sb="1" eb="3">
      <t>レイワ</t>
    </rPh>
    <rPh sb="4" eb="5">
      <t>ネン</t>
    </rPh>
    <rPh sb="5" eb="6">
      <t>ヘイネン</t>
    </rPh>
    <rPh sb="11" eb="12">
      <t>ネン</t>
    </rPh>
    <phoneticPr fontId="4"/>
  </si>
  <si>
    <t>令和２(2020)</t>
    <rPh sb="0" eb="2">
      <t>レイワ</t>
    </rPh>
    <phoneticPr fontId="4"/>
  </si>
  <si>
    <t>(令和２年)(2020年)（単位：人）</t>
    <rPh sb="1" eb="3">
      <t>レイワ</t>
    </rPh>
    <phoneticPr fontId="3"/>
  </si>
  <si>
    <t>旧掛川市　</t>
    <phoneticPr fontId="3"/>
  </si>
  <si>
    <t>注：内訳（平成17年４月合併前の旧市町村別人口･世帯数）…昭和45年以前は各旧市町区域の旧町村（合併前)
　　結果を合算したものである。（例：昭和45年大東町の世帯数･人口＝旧大浜町＋旧城東村）</t>
    <phoneticPr fontId="3"/>
  </si>
  <si>
    <t>　注：平成７年(1995年)及び12年(2000年)の人口は、旧掛川市、大東町、大須賀町の結果を合算したものである。</t>
    <rPh sb="12" eb="13">
      <t>ネン</t>
    </rPh>
    <rPh sb="14" eb="15">
      <t>オヨ</t>
    </rPh>
    <rPh sb="18" eb="19">
      <t>ネン</t>
    </rPh>
    <rPh sb="24" eb="25">
      <t>ネン</t>
    </rPh>
    <rPh sb="27" eb="29">
      <t>ジンコウ</t>
    </rPh>
    <rPh sb="32" eb="34">
      <t>カケガワ</t>
    </rPh>
    <rPh sb="36" eb="39">
      <t>ダイトウチョウ</t>
    </rPh>
    <rPh sb="40" eb="43">
      <t>オオスカ</t>
    </rPh>
    <rPh sb="43" eb="44">
      <t>チョウ</t>
    </rPh>
    <rPh sb="45" eb="47">
      <t>ケッカ</t>
    </rPh>
    <rPh sb="48" eb="50">
      <t>ガッサン</t>
    </rPh>
    <phoneticPr fontId="4"/>
  </si>
  <si>
    <t>　資料：国勢調査</t>
    <phoneticPr fontId="3"/>
  </si>
  <si>
    <t>　注：※1印は、令和2年国勢調査から新たに設けられた区分。</t>
    <rPh sb="1" eb="2">
      <t>チュウ</t>
    </rPh>
    <rPh sb="5" eb="6">
      <t>シルシ</t>
    </rPh>
    <rPh sb="8" eb="10">
      <t>レイワ</t>
    </rPh>
    <rPh sb="11" eb="12">
      <t>ネン</t>
    </rPh>
    <rPh sb="12" eb="14">
      <t>コクセイ</t>
    </rPh>
    <rPh sb="14" eb="16">
      <t>チョウサ</t>
    </rPh>
    <rPh sb="18" eb="19">
      <t>アラ</t>
    </rPh>
    <rPh sb="21" eb="22">
      <t>モウ</t>
    </rPh>
    <rPh sb="26" eb="28">
      <t>クブン</t>
    </rPh>
    <phoneticPr fontId="22"/>
  </si>
  <si>
    <t>　注：※2印は、平成27年国勢調査から新たに設けられた区分。</t>
    <rPh sb="1" eb="2">
      <t>チュウ</t>
    </rPh>
    <rPh sb="5" eb="6">
      <t>シルシ</t>
    </rPh>
    <rPh sb="8" eb="10">
      <t>ヘイセイ</t>
    </rPh>
    <rPh sb="12" eb="13">
      <t>ネン</t>
    </rPh>
    <rPh sb="13" eb="15">
      <t>コクセイ</t>
    </rPh>
    <rPh sb="15" eb="17">
      <t>チョウサ</t>
    </rPh>
    <rPh sb="19" eb="20">
      <t>アラ</t>
    </rPh>
    <rPh sb="22" eb="23">
      <t>モウ</t>
    </rPh>
    <rPh sb="27" eb="29">
      <t>クブン</t>
    </rPh>
    <phoneticPr fontId="22"/>
  </si>
  <si>
    <t>生 産 年 齢 人 口</t>
    <phoneticPr fontId="3"/>
  </si>
  <si>
    <t>　資料：国勢調査</t>
    <phoneticPr fontId="3"/>
  </si>
  <si>
    <t>　注：労働力人口と非労働力人口の《比率》は、15歳以上人口を100とした数値</t>
    <rPh sb="1" eb="2">
      <t>チュウ</t>
    </rPh>
    <rPh sb="3" eb="6">
      <t>ロウドウリョク</t>
    </rPh>
    <rPh sb="6" eb="8">
      <t>ジンコウ</t>
    </rPh>
    <rPh sb="9" eb="10">
      <t>ヒ</t>
    </rPh>
    <rPh sb="10" eb="13">
      <t>ロウドウリョク</t>
    </rPh>
    <rPh sb="13" eb="15">
      <t>ジンコウ</t>
    </rPh>
    <rPh sb="24" eb="27">
      <t>サイイジョウ</t>
    </rPh>
    <rPh sb="27" eb="29">
      <t>ジンコウ</t>
    </rPh>
    <rPh sb="36" eb="38">
      <t>スウチ</t>
    </rPh>
    <phoneticPr fontId="4"/>
  </si>
  <si>
    <t>　　　15歳以上人口｢総数｣に、労働力状態「不詳」を含む</t>
    <rPh sb="5" eb="8">
      <t>サイイジョウ</t>
    </rPh>
    <rPh sb="8" eb="10">
      <t>ジンコウ</t>
    </rPh>
    <rPh sb="11" eb="13">
      <t>ソウスウ</t>
    </rPh>
    <rPh sb="16" eb="19">
      <t>ロウドウリョク</t>
    </rPh>
    <rPh sb="19" eb="21">
      <t>ジョウタイ</t>
    </rPh>
    <rPh sb="22" eb="24">
      <t>フショウ</t>
    </rPh>
    <rPh sb="26" eb="27">
      <t>フク</t>
    </rPh>
    <phoneticPr fontId="4"/>
  </si>
  <si>
    <t>　　　年齢不詳の外国人は含まれていない</t>
    <rPh sb="3" eb="5">
      <t>ネンレイ</t>
    </rPh>
    <rPh sb="5" eb="7">
      <t>フショウ</t>
    </rPh>
    <rPh sb="8" eb="11">
      <t>ガイコクジン</t>
    </rPh>
    <rPh sb="12" eb="13">
      <t>フク</t>
    </rPh>
    <phoneticPr fontId="4"/>
  </si>
  <si>
    <t>　注：年齢不詳の人口は含まれていない</t>
    <rPh sb="1" eb="2">
      <t>チュウ</t>
    </rPh>
    <rPh sb="3" eb="5">
      <t>ネンレイ</t>
    </rPh>
    <rPh sb="5" eb="7">
      <t>フショウ</t>
    </rPh>
    <rPh sb="8" eb="10">
      <t>ジンコウ</t>
    </rPh>
    <rPh sb="11" eb="12">
      <t>フク</t>
    </rPh>
    <phoneticPr fontId="4"/>
  </si>
  <si>
    <t>　注：「総数」は労働力状態不詳を含む。</t>
    <phoneticPr fontId="4"/>
  </si>
  <si>
    <t xml:space="preserve">住宅に住む一般世帯     </t>
    <phoneticPr fontId="3"/>
  </si>
  <si>
    <t>　主世帯</t>
    <phoneticPr fontId="3"/>
  </si>
  <si>
    <t xml:space="preserve">　　持ち家          </t>
    <phoneticPr fontId="4"/>
  </si>
  <si>
    <t>　公営･公団･公社の借家</t>
    <phoneticPr fontId="4"/>
  </si>
  <si>
    <t xml:space="preserve">　　民営の借家      </t>
    <phoneticPr fontId="4"/>
  </si>
  <si>
    <t>　　給与住宅</t>
    <rPh sb="2" eb="4">
      <t>キュウヨ</t>
    </rPh>
    <rPh sb="4" eb="6">
      <t>ジュウタク</t>
    </rPh>
    <phoneticPr fontId="4"/>
  </si>
  <si>
    <t>　　間借り</t>
    <rPh sb="2" eb="4">
      <t>マガ</t>
    </rPh>
    <phoneticPr fontId="3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</si>
  <si>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3"/>
  </si>
  <si>
    <t>　　　出典：「平成27年国勢調査報告　第２巻人口等基本集計結果　その２都道府県・市区町村編」
　　　　　　「この地図の作成に当たっては、国土地理院長の承認を得て、同院発行の２万５千分の１
　　　　　　地形図を使用した。（承認番号　平成27情使、第49-GISMAP36191 号）」</t>
    <phoneticPr fontId="4"/>
  </si>
  <si>
    <t>静岡県</t>
    <phoneticPr fontId="3"/>
  </si>
  <si>
    <t>静岡市</t>
    <rPh sb="0" eb="2">
      <t>シズオカ</t>
    </rPh>
    <rPh sb="2" eb="3">
      <t>シ</t>
    </rPh>
    <phoneticPr fontId="3"/>
  </si>
  <si>
    <t>浜松市</t>
    <rPh sb="0" eb="3">
      <t>ハママツシ</t>
    </rPh>
    <phoneticPr fontId="3"/>
  </si>
  <si>
    <t>　葵区</t>
    <rPh sb="1" eb="3">
      <t>アオイク</t>
    </rPh>
    <phoneticPr fontId="3"/>
  </si>
  <si>
    <t>　駿河区</t>
    <rPh sb="1" eb="4">
      <t>スルガク</t>
    </rPh>
    <phoneticPr fontId="3"/>
  </si>
  <si>
    <t>　清水区</t>
    <rPh sb="1" eb="4">
      <t>シミズク</t>
    </rPh>
    <phoneticPr fontId="3"/>
  </si>
  <si>
    <t>　中区</t>
    <rPh sb="1" eb="3">
      <t>ナカク</t>
    </rPh>
    <phoneticPr fontId="3"/>
  </si>
  <si>
    <t>沼津市</t>
    <rPh sb="0" eb="3">
      <t>ヌマヅシ</t>
    </rPh>
    <phoneticPr fontId="3"/>
  </si>
  <si>
    <t>熱海市</t>
    <rPh sb="0" eb="3">
      <t>アタミシ</t>
    </rPh>
    <phoneticPr fontId="3"/>
  </si>
  <si>
    <t>三島市</t>
    <rPh sb="0" eb="3">
      <t>ミシマシ</t>
    </rPh>
    <phoneticPr fontId="3"/>
  </si>
  <si>
    <t>富士宮市</t>
    <rPh sb="0" eb="4">
      <t>フジノミヤシ</t>
    </rPh>
    <phoneticPr fontId="3"/>
  </si>
  <si>
    <t>伊東市</t>
    <rPh sb="0" eb="3">
      <t>イトウシ</t>
    </rPh>
    <phoneticPr fontId="3"/>
  </si>
  <si>
    <t>島田市</t>
    <rPh sb="0" eb="3">
      <t>シマダシ</t>
    </rPh>
    <phoneticPr fontId="3"/>
  </si>
  <si>
    <t>富士市</t>
    <rPh sb="0" eb="3">
      <t>フジシ</t>
    </rPh>
    <phoneticPr fontId="3"/>
  </si>
  <si>
    <t>磐田市</t>
    <rPh sb="0" eb="3">
      <t>イワタシ</t>
    </rPh>
    <phoneticPr fontId="3"/>
  </si>
  <si>
    <t>焼津市</t>
    <rPh sb="0" eb="3">
      <t>ヤイヅシ</t>
    </rPh>
    <phoneticPr fontId="3"/>
  </si>
  <si>
    <t>掛川市</t>
    <rPh sb="0" eb="3">
      <t>カケガワシ</t>
    </rPh>
    <phoneticPr fontId="3"/>
  </si>
  <si>
    <t>藤枝市</t>
    <rPh sb="0" eb="3">
      <t>フジエダシ</t>
    </rPh>
    <phoneticPr fontId="3"/>
  </si>
  <si>
    <t>御殿場市</t>
    <rPh sb="0" eb="4">
      <t>ゴテンバシ</t>
    </rPh>
    <phoneticPr fontId="3"/>
  </si>
  <si>
    <t>袋井市</t>
    <rPh sb="0" eb="2">
      <t>フクロイ</t>
    </rPh>
    <rPh sb="2" eb="3">
      <t>シ</t>
    </rPh>
    <phoneticPr fontId="3"/>
  </si>
  <si>
    <t>下田市</t>
    <rPh sb="0" eb="3">
      <t>シモダシ</t>
    </rPh>
    <phoneticPr fontId="3"/>
  </si>
  <si>
    <t>裾野市</t>
    <rPh sb="0" eb="3">
      <t>スソノシ</t>
    </rPh>
    <phoneticPr fontId="3"/>
  </si>
  <si>
    <t>湖西市</t>
    <rPh sb="0" eb="3">
      <t>コサイシ</t>
    </rPh>
    <phoneticPr fontId="3"/>
  </si>
  <si>
    <t>伊豆市</t>
    <rPh sb="0" eb="3">
      <t>イズシ</t>
    </rPh>
    <phoneticPr fontId="3"/>
  </si>
  <si>
    <t>御前崎市</t>
    <rPh sb="0" eb="4">
      <t>オマエザキシ</t>
    </rPh>
    <phoneticPr fontId="3"/>
  </si>
  <si>
    <t>菊川市</t>
    <rPh sb="0" eb="2">
      <t>キクガワ</t>
    </rPh>
    <rPh sb="2" eb="3">
      <t>シ</t>
    </rPh>
    <phoneticPr fontId="3"/>
  </si>
  <si>
    <t>伊豆の国市</t>
    <rPh sb="0" eb="2">
      <t>イズ</t>
    </rPh>
    <rPh sb="3" eb="5">
      <t>クニシ</t>
    </rPh>
    <phoneticPr fontId="3"/>
  </si>
  <si>
    <t>牧之原市</t>
    <rPh sb="0" eb="4">
      <t>マキノハラシ</t>
    </rPh>
    <phoneticPr fontId="3"/>
  </si>
  <si>
    <t>東伊豆町</t>
    <rPh sb="0" eb="1">
      <t>ヒガシ</t>
    </rPh>
    <rPh sb="1" eb="3">
      <t>イズ</t>
    </rPh>
    <rPh sb="3" eb="4">
      <t>チョウ</t>
    </rPh>
    <phoneticPr fontId="3"/>
  </si>
  <si>
    <t>河津町</t>
    <rPh sb="0" eb="3">
      <t>カワヅチョウ</t>
    </rPh>
    <phoneticPr fontId="3"/>
  </si>
  <si>
    <t>南伊豆町</t>
    <rPh sb="0" eb="1">
      <t>ミナミ</t>
    </rPh>
    <rPh sb="1" eb="3">
      <t>イズ</t>
    </rPh>
    <rPh sb="3" eb="4">
      <t>チョウ</t>
    </rPh>
    <phoneticPr fontId="3"/>
  </si>
  <si>
    <t>松崎町</t>
    <rPh sb="0" eb="3">
      <t>マツザキチョウ</t>
    </rPh>
    <phoneticPr fontId="3"/>
  </si>
  <si>
    <t>西伊豆町</t>
    <rPh sb="0" eb="4">
      <t>ニシイズチョウ</t>
    </rPh>
    <phoneticPr fontId="3"/>
  </si>
  <si>
    <t>函南町</t>
    <rPh sb="0" eb="3">
      <t>カンナミチョウ</t>
    </rPh>
    <phoneticPr fontId="3"/>
  </si>
  <si>
    <t>清水町</t>
    <rPh sb="0" eb="2">
      <t>シミズ</t>
    </rPh>
    <rPh sb="2" eb="3">
      <t>チョウ</t>
    </rPh>
    <phoneticPr fontId="3"/>
  </si>
  <si>
    <t>長泉町</t>
    <rPh sb="0" eb="3">
      <t>ナガイズミチョウ</t>
    </rPh>
    <phoneticPr fontId="3"/>
  </si>
  <si>
    <t>小山町</t>
    <rPh sb="0" eb="3">
      <t>オヤマチョウ</t>
    </rPh>
    <phoneticPr fontId="3"/>
  </si>
  <si>
    <t>吉田町</t>
    <rPh sb="0" eb="3">
      <t>ヨシダチョウ</t>
    </rPh>
    <phoneticPr fontId="3"/>
  </si>
  <si>
    <t>川根本町</t>
    <rPh sb="0" eb="4">
      <t>カワネホンチョウ</t>
    </rPh>
    <phoneticPr fontId="3"/>
  </si>
  <si>
    <t>森町</t>
    <rPh sb="0" eb="2">
      <t>モリマチ</t>
    </rPh>
    <phoneticPr fontId="3"/>
  </si>
  <si>
    <t>　東区</t>
    <rPh sb="1" eb="3">
      <t>ヒガシク</t>
    </rPh>
    <phoneticPr fontId="3"/>
  </si>
  <si>
    <t>　西区</t>
    <rPh sb="1" eb="3">
      <t>ニシク</t>
    </rPh>
    <phoneticPr fontId="3"/>
  </si>
  <si>
    <t>　南区</t>
    <rPh sb="1" eb="3">
      <t>ミナミク</t>
    </rPh>
    <phoneticPr fontId="3"/>
  </si>
  <si>
    <t>　北区</t>
    <rPh sb="1" eb="3">
      <t>キタク</t>
    </rPh>
    <phoneticPr fontId="3"/>
  </si>
  <si>
    <t>　浜北区</t>
    <rPh sb="1" eb="2">
      <t>ハマ</t>
    </rPh>
    <rPh sb="2" eb="4">
      <t>キタク</t>
    </rPh>
    <phoneticPr fontId="3"/>
  </si>
  <si>
    <t>　天竜区</t>
    <rPh sb="1" eb="3">
      <t>テンリュウ</t>
    </rPh>
    <rPh sb="3" eb="4">
      <t>ク</t>
    </rPh>
    <phoneticPr fontId="3"/>
  </si>
  <si>
    <t>他市区町村で従業・通学</t>
    <phoneticPr fontId="3"/>
  </si>
  <si>
    <t>他市区町村に常住</t>
    <phoneticPr fontId="3"/>
  </si>
  <si>
    <t>掛川市で従業・通学</t>
    <phoneticPr fontId="4"/>
  </si>
  <si>
    <t>掛川市に常住</t>
    <phoneticPr fontId="4"/>
  </si>
  <si>
    <t>資料：国勢調査</t>
    <rPh sb="0" eb="2">
      <t>シリョウ</t>
    </rPh>
    <rPh sb="3" eb="5">
      <t>コクセイ</t>
    </rPh>
    <rPh sb="5" eb="7">
      <t>チョウサ</t>
    </rPh>
    <phoneticPr fontId="3"/>
  </si>
  <si>
    <t>農業</t>
    <rPh sb="0" eb="2">
      <t>ノウギョウ</t>
    </rPh>
    <phoneticPr fontId="3"/>
  </si>
  <si>
    <t xml:space="preserve">   －</t>
    <phoneticPr fontId="3"/>
  </si>
  <si>
    <r>
      <t xml:space="preserve">《 </t>
    </r>
    <r>
      <rPr>
        <b/>
        <sz val="11.95"/>
        <rFont val="ＭＳ ゴシック"/>
        <family val="3"/>
        <charset val="128"/>
      </rPr>
      <t xml:space="preserve">比　率 </t>
    </r>
    <r>
      <rPr>
        <b/>
        <sz val="11.95"/>
        <rFont val="ＭＳ Ｐゴシック"/>
        <family val="3"/>
        <charset val="128"/>
      </rPr>
      <t>》</t>
    </r>
  </si>
  <si>
    <t>　資料：令和2年国勢調査　　注：平成17年調査から産業分類が変更になった。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</si>
</sst>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0;[Black]&quot;△&quot;0"/>
    <numFmt numFmtId="177" formatCode="#,##0.00;&quot;△ &quot;#,##0.00"/>
    <numFmt numFmtId="178" formatCode="#,##0;&quot;△ &quot;#,##0"/>
    <numFmt numFmtId="179" formatCode="#,##0.0;&quot;△ &quot;#,##0.0"/>
    <numFmt numFmtId="180" formatCode="\ ###,###,##0;&quot;-&quot;###,###,##0"/>
    <numFmt numFmtId="181" formatCode="###,###,##0;&quot;-&quot;##,###,##0"/>
    <numFmt numFmtId="182" formatCode="#,###,##0;&quot; -&quot;###,##0"/>
    <numFmt numFmtId="183" formatCode="#,##0_);[Red]\(#,##0\)"/>
    <numFmt numFmtId="184" formatCode="0.0_);[Red]\(0.0\)"/>
    <numFmt numFmtId="185" formatCode="#,##0.0"/>
    <numFmt numFmtId="186" formatCode="0.0_ "/>
    <numFmt numFmtId="187" formatCode="#,##0.0;[Red]\-#,##0.0"/>
    <numFmt numFmtId="188" formatCode="0.0"/>
    <numFmt numFmtId="189" formatCode="#,##0;[Black]&quot;△&quot;#,##0"/>
    <numFmt numFmtId="190" formatCode="0.0;[Black]&quot;△&quot;0.0"/>
  </numFmts>
  <fonts count="44">
    <font>
      <sz val="11"/>
      <color theme="1"/>
      <name val="游ゴシック"/>
      <family val="2"/>
      <scheme val="minor"/>
    </font>
    <font>
      <sz val="10.4"/>
      <name val="ＭＳ ゴシック"/>
      <family val="3"/>
      <charset val="128"/>
    </font>
    <font>
      <b/>
      <sz val="13.95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.9499999999999993"/>
      <name val="ＭＳ ゴシック"/>
      <family val="3"/>
      <charset val="128"/>
    </font>
    <font>
      <sz val="10.95"/>
      <name val="ＭＳ ゴシック"/>
      <family val="3"/>
      <charset val="128"/>
    </font>
    <font>
      <sz val="8.9499999999999993"/>
      <name val="ＭＳ ゴシック"/>
      <family val="3"/>
      <charset val="128"/>
    </font>
    <font>
      <sz val="10"/>
      <name val="ＭＳ ゴシック"/>
      <family val="3"/>
      <charset val="128"/>
    </font>
    <font>
      <sz val="13.95"/>
      <name val="ＭＳ ゴシック"/>
      <family val="3"/>
      <charset val="128"/>
    </font>
    <font>
      <sz val="10.5"/>
      <name val="ＭＳ ゴシック"/>
      <family val="3"/>
      <charset val="128"/>
    </font>
    <font>
      <sz val="8.9499999999999993"/>
      <color indexed="8"/>
      <name val="ＭＳ ゴシック"/>
      <family val="3"/>
      <charset val="128"/>
    </font>
    <font>
      <sz val="10.45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9.5"/>
      <color indexed="8"/>
      <name val="ＭＳ ゴシック"/>
      <family val="3"/>
      <charset val="128"/>
    </font>
    <font>
      <sz val="10.45"/>
      <color indexed="8"/>
      <name val="ＭＳ Ｐゴシック"/>
      <family val="3"/>
      <charset val="128"/>
    </font>
    <font>
      <b/>
      <sz val="10.45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ゴシック"/>
      <family val="3"/>
      <charset val="128"/>
    </font>
    <font>
      <sz val="9"/>
      <color theme="1"/>
      <name val="ＭＳ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游ゴシック"/>
      <family val="2"/>
      <scheme val="minor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.95"/>
      <name val="ＭＳ ゴシック"/>
      <family val="3"/>
      <charset val="128"/>
    </font>
    <font>
      <sz val="10.45"/>
      <name val="ＭＳ ゴシック"/>
      <family val="3"/>
      <charset val="128"/>
    </font>
    <font>
      <b/>
      <sz val="14.95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11.95"/>
      <name val="ＭＳ Ｐゴシック"/>
      <family val="3"/>
      <charset val="128"/>
    </font>
    <font>
      <b/>
      <sz val="11.9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tted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dotted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8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8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dotted">
        <color indexed="64"/>
      </right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/>
      <bottom style="medium">
        <color indexed="8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tted">
        <color indexed="8"/>
      </right>
      <top style="thin">
        <color indexed="8"/>
      </top>
      <bottom/>
      <diagonal/>
    </border>
    <border>
      <left style="thin">
        <color indexed="8"/>
      </left>
      <right style="dotted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dotted">
        <color indexed="8"/>
      </right>
      <top/>
      <bottom style="thin">
        <color indexed="64"/>
      </bottom>
      <diagonal/>
    </border>
    <border>
      <left style="dotted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8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8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dotted">
        <color indexed="64"/>
      </right>
      <top/>
      <bottom style="medium">
        <color indexed="8"/>
      </bottom>
      <diagonal/>
    </border>
    <border>
      <left style="dotted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double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dotted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dotted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dotted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8"/>
      </top>
      <bottom style="dotted">
        <color indexed="8"/>
      </bottom>
      <diagonal/>
    </border>
    <border>
      <left/>
      <right style="dotted">
        <color indexed="64"/>
      </right>
      <top/>
      <bottom style="dotted">
        <color indexed="8"/>
      </bottom>
      <diagonal/>
    </border>
    <border>
      <left style="thin">
        <color indexed="64"/>
      </left>
      <right style="dotted">
        <color indexed="64"/>
      </right>
      <top/>
      <bottom style="dotted">
        <color indexed="8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dotted">
        <color indexed="8"/>
      </bottom>
      <diagonal/>
    </border>
    <border>
      <left/>
      <right style="dotted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64"/>
      </right>
      <top style="thin">
        <color indexed="8"/>
      </top>
      <bottom style="dotted">
        <color indexed="8"/>
      </bottom>
      <diagonal/>
    </border>
    <border>
      <left/>
      <right style="dotted">
        <color indexed="64"/>
      </right>
      <top style="dotted">
        <color indexed="8"/>
      </top>
      <bottom/>
      <diagonal/>
    </border>
    <border>
      <left style="thin">
        <color indexed="64"/>
      </left>
      <right style="dotted">
        <color indexed="64"/>
      </right>
      <top style="dotted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8"/>
      </bottom>
      <diagonal/>
    </border>
    <border>
      <left/>
      <right/>
      <top style="thin">
        <color indexed="64"/>
      </top>
      <bottom style="dotted">
        <color indexed="8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/>
      <right style="dotted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tted">
        <color indexed="64"/>
      </left>
      <right/>
      <top style="thin">
        <color indexed="8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8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8"/>
      </top>
      <bottom/>
      <diagonal/>
    </border>
    <border>
      <left/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/>
      <top/>
      <bottom style="dotted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2" fillId="0" borderId="0"/>
    <xf numFmtId="0" fontId="4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</cellStyleXfs>
  <cellXfs count="826">
    <xf numFmtId="0" fontId="0" fillId="0" borderId="0" xfId="0"/>
    <xf numFmtId="0" fontId="1" fillId="0" borderId="0" xfId="1" applyAlignment="1">
      <alignment vertical="center"/>
    </xf>
    <xf numFmtId="0" fontId="12" fillId="0" borderId="0" xfId="2"/>
    <xf numFmtId="0" fontId="12" fillId="0" borderId="5" xfId="2" applyBorder="1" applyAlignment="1">
      <alignment horizontal="center"/>
    </xf>
    <xf numFmtId="0" fontId="12" fillId="0" borderId="38" xfId="2" applyBorder="1" applyAlignment="1">
      <alignment horizontal="center"/>
    </xf>
    <xf numFmtId="0" fontId="12" fillId="0" borderId="41" xfId="2" applyBorder="1"/>
    <xf numFmtId="0" fontId="12" fillId="0" borderId="39" xfId="2" applyBorder="1"/>
    <xf numFmtId="0" fontId="12" fillId="0" borderId="42" xfId="2" applyBorder="1" applyAlignment="1">
      <alignment horizontal="center"/>
    </xf>
    <xf numFmtId="0" fontId="12" fillId="0" borderId="40" xfId="2" applyBorder="1" applyAlignment="1">
      <alignment horizontal="center"/>
    </xf>
    <xf numFmtId="0" fontId="12" fillId="0" borderId="39" xfId="2" applyBorder="1" applyAlignment="1">
      <alignment horizontal="center"/>
    </xf>
    <xf numFmtId="0" fontId="12" fillId="0" borderId="9" xfId="2" applyBorder="1" applyAlignment="1">
      <alignment horizontal="center"/>
    </xf>
    <xf numFmtId="0" fontId="15" fillId="0" borderId="5" xfId="2" applyFont="1" applyBorder="1" applyAlignment="1">
      <alignment horizontal="center"/>
    </xf>
    <xf numFmtId="0" fontId="12" fillId="0" borderId="5" xfId="2" applyBorder="1"/>
    <xf numFmtId="0" fontId="12" fillId="0" borderId="38" xfId="2" applyBorder="1"/>
    <xf numFmtId="0" fontId="12" fillId="0" borderId="43" xfId="2" applyBorder="1"/>
    <xf numFmtId="0" fontId="12" fillId="0" borderId="9" xfId="2" applyBorder="1"/>
    <xf numFmtId="0" fontId="12" fillId="0" borderId="7" xfId="2" applyBorder="1" applyAlignment="1">
      <alignment horizontal="center"/>
    </xf>
    <xf numFmtId="0" fontId="12" fillId="0" borderId="44" xfId="2" applyBorder="1" applyAlignment="1">
      <alignment horizontal="center"/>
    </xf>
    <xf numFmtId="0" fontId="12" fillId="0" borderId="45" xfId="2" applyBorder="1" applyAlignment="1">
      <alignment horizontal="center"/>
    </xf>
    <xf numFmtId="0" fontId="12" fillId="0" borderId="6" xfId="2" applyBorder="1" applyAlignment="1">
      <alignment horizontal="center"/>
    </xf>
    <xf numFmtId="0" fontId="12" fillId="0" borderId="46" xfId="2" applyBorder="1" applyAlignment="1">
      <alignment horizontal="center"/>
    </xf>
    <xf numFmtId="0" fontId="12" fillId="0" borderId="47" xfId="2" applyBorder="1" applyAlignment="1">
      <alignment horizontal="center"/>
    </xf>
    <xf numFmtId="183" fontId="15" fillId="0" borderId="0" xfId="2" applyNumberFormat="1" applyFont="1" applyAlignment="1">
      <alignment horizontal="right" vertical="center" shrinkToFit="1"/>
    </xf>
    <xf numFmtId="0" fontId="12" fillId="0" borderId="0" xfId="2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 applyAlignment="1">
      <alignment horizontal="right" vertical="center"/>
    </xf>
    <xf numFmtId="183" fontId="8" fillId="0" borderId="145" xfId="7" quotePrefix="1" applyNumberFormat="1" applyFont="1" applyFill="1" applyBorder="1" applyAlignment="1">
      <alignment horizontal="right" vertical="center"/>
    </xf>
    <xf numFmtId="0" fontId="12" fillId="0" borderId="0" xfId="2" applyAlignment="1">
      <alignment horizontal="right" vertical="center"/>
    </xf>
    <xf numFmtId="3" fontId="12" fillId="0" borderId="0" xfId="2" applyNumberFormat="1" applyAlignment="1">
      <alignment vertical="center"/>
    </xf>
    <xf numFmtId="0" fontId="12" fillId="0" borderId="38" xfId="2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17" fillId="0" borderId="0" xfId="2" applyFont="1" applyAlignment="1">
      <alignment vertical="top"/>
    </xf>
    <xf numFmtId="0" fontId="17" fillId="0" borderId="1" xfId="2" applyFont="1" applyBorder="1" applyAlignment="1">
      <alignment vertical="top"/>
    </xf>
    <xf numFmtId="0" fontId="13" fillId="0" borderId="0" xfId="2" applyFont="1" applyAlignment="1">
      <alignment vertical="top"/>
    </xf>
    <xf numFmtId="0" fontId="8" fillId="0" borderId="191" xfId="1" applyFont="1" applyBorder="1" applyAlignment="1">
      <alignment horizontal="center" vertical="center" wrapText="1"/>
    </xf>
    <xf numFmtId="183" fontId="15" fillId="0" borderId="29" xfId="2" applyNumberFormat="1" applyFont="1" applyBorder="1" applyAlignment="1">
      <alignment horizontal="right" vertical="center" shrinkToFit="1"/>
    </xf>
    <xf numFmtId="0" fontId="8" fillId="0" borderId="57" xfId="6" applyFont="1" applyBorder="1" applyAlignment="1">
      <alignment horizontal="left" vertical="center"/>
    </xf>
    <xf numFmtId="183" fontId="8" fillId="0" borderId="58" xfId="6" applyNumberFormat="1" applyFont="1" applyBorder="1" applyAlignment="1">
      <alignment horizontal="right" vertical="center"/>
    </xf>
    <xf numFmtId="183" fontId="8" fillId="0" borderId="57" xfId="7" applyNumberFormat="1" applyFont="1" applyFill="1" applyBorder="1" applyAlignment="1">
      <alignment horizontal="right" vertical="center"/>
    </xf>
    <xf numFmtId="183" fontId="8" fillId="0" borderId="58" xfId="7" quotePrefix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top"/>
    </xf>
    <xf numFmtId="0" fontId="1" fillId="0" borderId="0" xfId="1" applyAlignment="1">
      <alignment vertical="top"/>
    </xf>
    <xf numFmtId="0" fontId="1" fillId="0" borderId="0" xfId="1" applyAlignment="1">
      <alignment horizontal="right" vertical="top"/>
    </xf>
    <xf numFmtId="0" fontId="1" fillId="0" borderId="1" xfId="1" applyBorder="1" applyAlignment="1">
      <alignment vertical="top"/>
    </xf>
    <xf numFmtId="0" fontId="1" fillId="0" borderId="2" xfId="1" applyBorder="1" applyAlignment="1">
      <alignment vertical="center"/>
    </xf>
    <xf numFmtId="0" fontId="1" fillId="0" borderId="3" xfId="1" applyBorder="1" applyAlignment="1">
      <alignment horizontal="center" vertical="center" wrapText="1"/>
    </xf>
    <xf numFmtId="176" fontId="5" fillId="0" borderId="0" xfId="1" applyNumberFormat="1" applyFont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2" fillId="0" borderId="0" xfId="1" applyFont="1" applyAlignment="1">
      <alignment vertical="center"/>
    </xf>
    <xf numFmtId="0" fontId="11" fillId="0" borderId="2" xfId="1" applyFont="1" applyBorder="1" applyAlignment="1">
      <alignment vertical="center"/>
    </xf>
    <xf numFmtId="0" fontId="1" fillId="0" borderId="0" xfId="1"/>
    <xf numFmtId="0" fontId="1" fillId="0" borderId="0" xfId="1" applyAlignment="1">
      <alignment horizontal="right"/>
    </xf>
    <xf numFmtId="0" fontId="9" fillId="0" borderId="0" xfId="5" applyFont="1" applyAlignment="1">
      <alignment vertical="top"/>
    </xf>
    <xf numFmtId="0" fontId="21" fillId="0" borderId="0" xfId="6" applyFont="1">
      <alignment vertical="center"/>
    </xf>
    <xf numFmtId="183" fontId="21" fillId="0" borderId="0" xfId="7" applyNumberFormat="1" applyFont="1" applyFill="1" applyBorder="1" applyAlignment="1">
      <alignment vertical="center"/>
    </xf>
    <xf numFmtId="183" fontId="21" fillId="0" borderId="0" xfId="7" applyNumberFormat="1" applyFont="1" applyFill="1" applyAlignment="1">
      <alignment vertical="center"/>
    </xf>
    <xf numFmtId="0" fontId="8" fillId="0" borderId="0" xfId="6" applyFont="1">
      <alignment vertical="center"/>
    </xf>
    <xf numFmtId="0" fontId="8" fillId="0" borderId="0" xfId="6" applyFont="1" applyAlignment="1">
      <alignment horizontal="right" vertical="center"/>
    </xf>
    <xf numFmtId="0" fontId="8" fillId="0" borderId="138" xfId="6" applyFont="1" applyBorder="1" applyAlignment="1">
      <alignment horizontal="center" vertical="center" wrapText="1"/>
    </xf>
    <xf numFmtId="0" fontId="8" fillId="0" borderId="192" xfId="6" applyFont="1" applyBorder="1" applyAlignment="1">
      <alignment horizontal="center" vertical="center" wrapText="1"/>
    </xf>
    <xf numFmtId="0" fontId="8" fillId="0" borderId="141" xfId="6" applyFont="1" applyBorder="1" applyAlignment="1">
      <alignment horizontal="center" vertical="center"/>
    </xf>
    <xf numFmtId="183" fontId="8" fillId="0" borderId="130" xfId="7" applyNumberFormat="1" applyFont="1" applyFill="1" applyBorder="1" applyAlignment="1">
      <alignment horizontal="center" vertical="center"/>
    </xf>
    <xf numFmtId="183" fontId="8" fillId="0" borderId="141" xfId="7" applyNumberFormat="1" applyFont="1" applyFill="1" applyBorder="1" applyAlignment="1">
      <alignment horizontal="center" vertical="center"/>
    </xf>
    <xf numFmtId="0" fontId="8" fillId="0" borderId="142" xfId="6" applyFont="1" applyBorder="1" applyAlignment="1">
      <alignment horizontal="left" vertical="center"/>
    </xf>
    <xf numFmtId="183" fontId="8" fillId="0" borderId="143" xfId="7" applyNumberFormat="1" applyFont="1" applyFill="1" applyBorder="1" applyAlignment="1">
      <alignment vertical="center"/>
    </xf>
    <xf numFmtId="183" fontId="8" fillId="0" borderId="58" xfId="7" applyNumberFormat="1" applyFont="1" applyFill="1" applyBorder="1" applyAlignment="1">
      <alignment vertical="center"/>
    </xf>
    <xf numFmtId="183" fontId="8" fillId="0" borderId="0" xfId="7" applyNumberFormat="1" applyFont="1" applyFill="1" applyBorder="1" applyAlignment="1">
      <alignment horizontal="right" vertical="center"/>
    </xf>
    <xf numFmtId="183" fontId="8" fillId="0" borderId="58" xfId="7" applyNumberFormat="1" applyFont="1" applyFill="1" applyBorder="1" applyAlignment="1">
      <alignment horizontal="right" vertical="center"/>
    </xf>
    <xf numFmtId="179" fontId="8" fillId="0" borderId="0" xfId="6" applyNumberFormat="1" applyFont="1">
      <alignment vertical="center"/>
    </xf>
    <xf numFmtId="179" fontId="8" fillId="0" borderId="0" xfId="6" applyNumberFormat="1" applyFont="1" applyAlignment="1">
      <alignment horizontal="right" vertical="center"/>
    </xf>
    <xf numFmtId="0" fontId="8" fillId="0" borderId="103" xfId="6" applyFont="1" applyBorder="1" applyAlignment="1">
      <alignment horizontal="left" vertical="center"/>
    </xf>
    <xf numFmtId="183" fontId="8" fillId="0" borderId="145" xfId="7" applyNumberFormat="1" applyFont="1" applyFill="1" applyBorder="1" applyAlignment="1">
      <alignment vertical="center"/>
    </xf>
    <xf numFmtId="183" fontId="8" fillId="0" borderId="57" xfId="7" applyNumberFormat="1" applyFont="1" applyFill="1" applyBorder="1" applyAlignment="1">
      <alignment vertical="center"/>
    </xf>
    <xf numFmtId="0" fontId="8" fillId="0" borderId="96" xfId="6" applyFont="1" applyBorder="1" applyAlignment="1">
      <alignment horizontal="left" vertical="center"/>
    </xf>
    <xf numFmtId="183" fontId="8" fillId="0" borderId="147" xfId="6" applyNumberFormat="1" applyFont="1" applyBorder="1" applyAlignment="1">
      <alignment horizontal="right" vertical="center"/>
    </xf>
    <xf numFmtId="183" fontId="8" fillId="0" borderId="96" xfId="7" applyNumberFormat="1" applyFont="1" applyFill="1" applyBorder="1" applyAlignment="1">
      <alignment vertical="center"/>
    </xf>
    <xf numFmtId="179" fontId="8" fillId="0" borderId="100" xfId="6" applyNumberFormat="1" applyFont="1" applyBorder="1">
      <alignment vertical="center"/>
    </xf>
    <xf numFmtId="0" fontId="8" fillId="0" borderId="148" xfId="6" applyFont="1" applyBorder="1" applyAlignment="1">
      <alignment horizontal="left" vertical="center"/>
    </xf>
    <xf numFmtId="183" fontId="8" fillId="0" borderId="149" xfId="6" applyNumberFormat="1" applyFont="1" applyBorder="1" applyAlignment="1">
      <alignment horizontal="right" vertical="center"/>
    </xf>
    <xf numFmtId="183" fontId="8" fillId="0" borderId="149" xfId="7" applyNumberFormat="1" applyFont="1" applyFill="1" applyBorder="1" applyAlignment="1">
      <alignment horizontal="right" vertical="center"/>
    </xf>
    <xf numFmtId="179" fontId="8" fillId="0" borderId="155" xfId="6" applyNumberFormat="1" applyFont="1" applyBorder="1" applyAlignment="1">
      <alignment horizontal="right" vertical="center"/>
    </xf>
    <xf numFmtId="0" fontId="23" fillId="0" borderId="150" xfId="6" applyFont="1" applyBorder="1" applyAlignment="1">
      <alignment horizontal="center" vertical="center"/>
    </xf>
    <xf numFmtId="183" fontId="23" fillId="0" borderId="151" xfId="7" applyNumberFormat="1" applyFont="1" applyFill="1" applyBorder="1" applyAlignment="1">
      <alignment vertical="center"/>
    </xf>
    <xf numFmtId="183" fontId="23" fillId="0" borderId="152" xfId="7" applyNumberFormat="1" applyFont="1" applyFill="1" applyBorder="1" applyAlignment="1">
      <alignment vertical="center"/>
    </xf>
    <xf numFmtId="183" fontId="23" fillId="0" borderId="153" xfId="7" applyNumberFormat="1" applyFont="1" applyFill="1" applyBorder="1" applyAlignment="1">
      <alignment vertical="center"/>
    </xf>
    <xf numFmtId="183" fontId="23" fillId="0" borderId="150" xfId="7" applyNumberFormat="1" applyFont="1" applyFill="1" applyBorder="1" applyAlignment="1">
      <alignment vertical="center"/>
    </xf>
    <xf numFmtId="179" fontId="23" fillId="0" borderId="18" xfId="6" applyNumberFormat="1" applyFont="1" applyBorder="1">
      <alignment vertical="center"/>
    </xf>
    <xf numFmtId="183" fontId="8" fillId="0" borderId="143" xfId="6" applyNumberFormat="1" applyFont="1" applyBorder="1" applyAlignment="1">
      <alignment horizontal="right" vertical="center"/>
    </xf>
    <xf numFmtId="183" fontId="8" fillId="0" borderId="149" xfId="7" applyNumberFormat="1" applyFont="1" applyFill="1" applyBorder="1" applyAlignment="1">
      <alignment vertical="center"/>
    </xf>
    <xf numFmtId="179" fontId="8" fillId="0" borderId="155" xfId="6" applyNumberFormat="1" applyFont="1" applyBorder="1">
      <alignment vertical="center"/>
    </xf>
    <xf numFmtId="183" fontId="8" fillId="0" borderId="144" xfId="7" applyNumberFormat="1" applyFont="1" applyFill="1" applyBorder="1" applyAlignment="1">
      <alignment vertical="center"/>
    </xf>
    <xf numFmtId="183" fontId="8" fillId="0" borderId="0" xfId="7" applyNumberFormat="1" applyFont="1" applyFill="1" applyBorder="1" applyAlignment="1">
      <alignment vertical="center"/>
    </xf>
    <xf numFmtId="0" fontId="23" fillId="0" borderId="0" xfId="6" applyFont="1">
      <alignment vertical="center"/>
    </xf>
    <xf numFmtId="183" fontId="8" fillId="0" borderId="18" xfId="7" applyNumberFormat="1" applyFont="1" applyFill="1" applyBorder="1" applyAlignment="1">
      <alignment vertical="center"/>
    </xf>
    <xf numFmtId="183" fontId="8" fillId="0" borderId="18" xfId="7" applyNumberFormat="1" applyFont="1" applyFill="1" applyBorder="1" applyAlignment="1">
      <alignment horizontal="right" vertical="center"/>
    </xf>
    <xf numFmtId="183" fontId="8" fillId="0" borderId="148" xfId="7" applyNumberFormat="1" applyFont="1" applyFill="1" applyBorder="1" applyAlignment="1">
      <alignment horizontal="right" vertical="center"/>
    </xf>
    <xf numFmtId="183" fontId="8" fillId="0" borderId="149" xfId="7" quotePrefix="1" applyNumberFormat="1" applyFont="1" applyFill="1" applyBorder="1" applyAlignment="1">
      <alignment horizontal="right" vertical="center"/>
    </xf>
    <xf numFmtId="0" fontId="23" fillId="0" borderId="103" xfId="6" applyFont="1" applyBorder="1" applyAlignment="1">
      <alignment horizontal="center" vertical="center"/>
    </xf>
    <xf numFmtId="183" fontId="23" fillId="0" borderId="145" xfId="7" applyNumberFormat="1" applyFont="1" applyFill="1" applyBorder="1" applyAlignment="1">
      <alignment vertical="center"/>
    </xf>
    <xf numFmtId="183" fontId="23" fillId="0" borderId="104" xfId="7" applyNumberFormat="1" applyFont="1" applyFill="1" applyBorder="1" applyAlignment="1">
      <alignment vertical="center"/>
    </xf>
    <xf numFmtId="183" fontId="23" fillId="0" borderId="103" xfId="7" applyNumberFormat="1" applyFont="1" applyFill="1" applyBorder="1" applyAlignment="1">
      <alignment vertical="center"/>
    </xf>
    <xf numFmtId="179" fontId="23" fillId="0" borderId="156" xfId="6" applyNumberFormat="1" applyFont="1" applyBorder="1">
      <alignment vertical="center"/>
    </xf>
    <xf numFmtId="183" fontId="8" fillId="0" borderId="0" xfId="6" applyNumberFormat="1" applyFont="1">
      <alignment vertical="center"/>
    </xf>
    <xf numFmtId="183" fontId="8" fillId="0" borderId="0" xfId="7" applyNumberFormat="1" applyFont="1" applyFill="1" applyAlignment="1">
      <alignment vertical="center"/>
    </xf>
    <xf numFmtId="183" fontId="21" fillId="0" borderId="0" xfId="6" applyNumberFormat="1" applyFont="1">
      <alignment vertical="center"/>
    </xf>
    <xf numFmtId="179" fontId="21" fillId="0" borderId="0" xfId="6" applyNumberFormat="1" applyFont="1">
      <alignment vertical="center"/>
    </xf>
    <xf numFmtId="0" fontId="32" fillId="0" borderId="40" xfId="0" applyFont="1" applyBorder="1" applyAlignment="1">
      <alignment horizontal="right" vertical="center" shrinkToFit="1"/>
    </xf>
    <xf numFmtId="0" fontId="34" fillId="0" borderId="41" xfId="0" applyFont="1" applyBorder="1" applyAlignment="1">
      <alignment vertical="center" shrinkToFit="1"/>
    </xf>
    <xf numFmtId="177" fontId="8" fillId="0" borderId="40" xfId="0" applyNumberFormat="1" applyFont="1" applyBorder="1" applyAlignment="1">
      <alignment horizontal="center" vertical="center" shrinkToFit="1"/>
    </xf>
    <xf numFmtId="179" fontId="8" fillId="0" borderId="40" xfId="0" applyNumberFormat="1" applyFont="1" applyBorder="1" applyAlignment="1">
      <alignment horizontal="right" vertical="center" shrinkToFit="1"/>
    </xf>
    <xf numFmtId="0" fontId="33" fillId="0" borderId="0" xfId="0" applyFont="1" applyAlignment="1">
      <alignment vertical="center" shrinkToFit="1"/>
    </xf>
    <xf numFmtId="0" fontId="32" fillId="0" borderId="0" xfId="0" applyFont="1" applyAlignment="1">
      <alignment horizontal="right" vertical="center" shrinkToFit="1"/>
    </xf>
    <xf numFmtId="0" fontId="34" fillId="0" borderId="9" xfId="0" applyFont="1" applyBorder="1" applyAlignment="1">
      <alignment horizontal="right" vertical="center" shrinkToFit="1"/>
    </xf>
    <xf numFmtId="177" fontId="8" fillId="0" borderId="0" xfId="0" applyNumberFormat="1" applyFont="1" applyAlignment="1">
      <alignment vertical="center" shrinkToFit="1"/>
    </xf>
    <xf numFmtId="179" fontId="8" fillId="0" borderId="0" xfId="0" applyNumberFormat="1" applyFont="1" applyAlignment="1">
      <alignment horizontal="right" vertical="center" shrinkToFit="1"/>
    </xf>
    <xf numFmtId="177" fontId="8" fillId="0" borderId="0" xfId="0" applyNumberFormat="1" applyFont="1" applyAlignment="1">
      <alignment horizontal="right" vertical="center" shrinkToFit="1"/>
    </xf>
    <xf numFmtId="177" fontId="8" fillId="0" borderId="0" xfId="0" applyNumberFormat="1" applyFont="1" applyAlignment="1">
      <alignment horizontal="center" vertical="center" shrinkToFit="1"/>
    </xf>
    <xf numFmtId="178" fontId="8" fillId="0" borderId="0" xfId="0" applyNumberFormat="1" applyFont="1" applyAlignment="1">
      <alignment horizontal="right" vertical="center" shrinkToFit="1"/>
    </xf>
    <xf numFmtId="0" fontId="33" fillId="0" borderId="0" xfId="0" applyFont="1" applyAlignment="1">
      <alignment horizontal="right" vertical="center" shrinkToFit="1"/>
    </xf>
    <xf numFmtId="0" fontId="8" fillId="0" borderId="0" xfId="1" applyFont="1" applyAlignment="1">
      <alignment horizontal="center" vertical="center" shrinkToFit="1"/>
    </xf>
    <xf numFmtId="0" fontId="34" fillId="0" borderId="9" xfId="1" applyFont="1" applyBorder="1" applyAlignment="1">
      <alignment horizontal="right" vertical="center" shrinkToFit="1"/>
    </xf>
    <xf numFmtId="3" fontId="8" fillId="0" borderId="0" xfId="1" applyNumberFormat="1" applyFont="1" applyAlignment="1">
      <alignment horizontal="center" vertical="center" shrinkToFit="1"/>
    </xf>
    <xf numFmtId="177" fontId="8" fillId="0" borderId="0" xfId="1" applyNumberFormat="1" applyFont="1" applyAlignment="1">
      <alignment horizontal="center" vertical="center" shrinkToFit="1"/>
    </xf>
    <xf numFmtId="179" fontId="8" fillId="0" borderId="0" xfId="1" applyNumberFormat="1" applyFont="1" applyAlignment="1">
      <alignment horizontal="center" vertical="center" shrinkToFit="1"/>
    </xf>
    <xf numFmtId="179" fontId="8" fillId="0" borderId="0" xfId="1" applyNumberFormat="1" applyFont="1" applyAlignment="1">
      <alignment horizontal="right" vertical="center" shrinkToFit="1"/>
    </xf>
    <xf numFmtId="0" fontId="8" fillId="0" borderId="0" xfId="1" applyFont="1" applyAlignment="1">
      <alignment vertical="center" shrinkToFit="1"/>
    </xf>
    <xf numFmtId="49" fontId="8" fillId="0" borderId="0" xfId="1" applyNumberFormat="1" applyFont="1" applyAlignment="1">
      <alignment horizontal="center"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0" xfId="1" applyNumberFormat="1" applyFont="1" applyAlignment="1">
      <alignment horizontal="right" vertical="center" shrinkToFit="1"/>
    </xf>
    <xf numFmtId="0" fontId="34" fillId="0" borderId="9" xfId="1" applyFont="1" applyBorder="1" applyAlignment="1">
      <alignment vertical="center" shrinkToFit="1"/>
    </xf>
    <xf numFmtId="178" fontId="8" fillId="0" borderId="0" xfId="1" applyNumberFormat="1" applyFont="1" applyAlignment="1">
      <alignment horizontal="right" vertical="center" shrinkToFit="1"/>
    </xf>
    <xf numFmtId="0" fontId="1" fillId="0" borderId="0" xfId="1" applyAlignment="1">
      <alignment horizontal="right" vertical="center" shrinkToFit="1"/>
    </xf>
    <xf numFmtId="0" fontId="7" fillId="0" borderId="11" xfId="1" applyFont="1" applyBorder="1" applyAlignment="1">
      <alignment horizontal="right" vertical="center" shrinkToFit="1"/>
    </xf>
    <xf numFmtId="3" fontId="5" fillId="0" borderId="5" xfId="1" applyNumberFormat="1" applyFont="1" applyBorder="1" applyAlignment="1">
      <alignment vertical="center" shrinkToFit="1"/>
    </xf>
    <xf numFmtId="3" fontId="5" fillId="0" borderId="0" xfId="1" applyNumberFormat="1" applyFont="1" applyAlignment="1">
      <alignment vertical="center" shrinkToFit="1"/>
    </xf>
    <xf numFmtId="177" fontId="5" fillId="0" borderId="0" xfId="1" applyNumberFormat="1" applyFont="1" applyAlignment="1">
      <alignment vertical="center" shrinkToFit="1"/>
    </xf>
    <xf numFmtId="178" fontId="5" fillId="0" borderId="0" xfId="1" applyNumberFormat="1" applyFont="1" applyAlignment="1">
      <alignment horizontal="right" vertical="center" shrinkToFit="1"/>
    </xf>
    <xf numFmtId="179" fontId="5" fillId="0" borderId="0" xfId="1" applyNumberFormat="1" applyFont="1" applyAlignment="1">
      <alignment horizontal="right" vertical="center" shrinkToFit="1"/>
    </xf>
    <xf numFmtId="179" fontId="5" fillId="0" borderId="1" xfId="1" applyNumberFormat="1" applyFont="1" applyBorder="1" applyAlignment="1">
      <alignment vertical="center" shrinkToFit="1"/>
    </xf>
    <xf numFmtId="179" fontId="5" fillId="0" borderId="0" xfId="1" applyNumberFormat="1" applyFont="1" applyAlignment="1">
      <alignment vertical="center" shrinkToFit="1"/>
    </xf>
    <xf numFmtId="0" fontId="1" fillId="0" borderId="0" xfId="1" applyAlignment="1">
      <alignment vertical="center" shrinkToFit="1"/>
    </xf>
    <xf numFmtId="0" fontId="7" fillId="0" borderId="2" xfId="1" applyFont="1" applyBorder="1" applyAlignment="1">
      <alignment vertical="center" shrinkToFit="1"/>
    </xf>
    <xf numFmtId="0" fontId="1" fillId="0" borderId="2" xfId="1" applyBorder="1" applyAlignment="1">
      <alignment vertical="center" shrinkToFit="1"/>
    </xf>
    <xf numFmtId="0" fontId="1" fillId="0" borderId="2" xfId="1" applyBorder="1" applyAlignment="1">
      <alignment horizontal="right" vertical="center" shrinkToFit="1"/>
    </xf>
    <xf numFmtId="0" fontId="1" fillId="0" borderId="1" xfId="1" applyBorder="1" applyAlignment="1">
      <alignment vertical="center" shrinkToFit="1"/>
    </xf>
    <xf numFmtId="0" fontId="1" fillId="0" borderId="3" xfId="1" applyBorder="1" applyAlignment="1">
      <alignment horizontal="center" vertical="center" shrinkToFit="1"/>
    </xf>
    <xf numFmtId="176" fontId="5" fillId="0" borderId="0" xfId="1" applyNumberFormat="1" applyFont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right" vertical="center" shrinkToFit="1"/>
    </xf>
    <xf numFmtId="0" fontId="1" fillId="0" borderId="0" xfId="1" applyAlignment="1">
      <alignment horizontal="center" vertical="center" shrinkToFit="1"/>
    </xf>
    <xf numFmtId="0" fontId="5" fillId="0" borderId="9" xfId="1" applyFont="1" applyBorder="1" applyAlignment="1">
      <alignment vertical="center" shrinkToFit="1"/>
    </xf>
    <xf numFmtId="177" fontId="6" fillId="0" borderId="0" xfId="1" applyNumberFormat="1" applyFont="1" applyAlignment="1">
      <alignment horizontal="center" vertical="center" shrinkToFit="1"/>
    </xf>
    <xf numFmtId="178" fontId="6" fillId="0" borderId="0" xfId="1" applyNumberFormat="1" applyFont="1" applyAlignment="1">
      <alignment horizontal="right" vertical="center" shrinkToFit="1"/>
    </xf>
    <xf numFmtId="179" fontId="6" fillId="0" borderId="0" xfId="1" applyNumberFormat="1" applyFont="1" applyAlignment="1">
      <alignment horizontal="right" vertical="center" shrinkToFit="1"/>
    </xf>
    <xf numFmtId="179" fontId="6" fillId="0" borderId="0" xfId="1" applyNumberFormat="1" applyFont="1" applyAlignment="1">
      <alignment horizontal="center" vertical="center" shrinkToFit="1"/>
    </xf>
    <xf numFmtId="49" fontId="1" fillId="0" borderId="0" xfId="1" applyNumberFormat="1" applyAlignment="1">
      <alignment horizontal="center" vertical="center" shrinkToFit="1"/>
    </xf>
    <xf numFmtId="0" fontId="7" fillId="0" borderId="9" xfId="1" applyFont="1" applyBorder="1" applyAlignment="1">
      <alignment horizontal="right" vertical="center" shrinkToFit="1"/>
    </xf>
    <xf numFmtId="0" fontId="5" fillId="0" borderId="9" xfId="1" applyFont="1" applyBorder="1" applyAlignment="1">
      <alignment horizontal="right" vertical="center" shrinkToFit="1"/>
    </xf>
    <xf numFmtId="0" fontId="5" fillId="0" borderId="11" xfId="1" applyFont="1" applyBorder="1" applyAlignment="1">
      <alignment horizontal="right"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9" fontId="6" fillId="0" borderId="1" xfId="1" applyNumberFormat="1" applyFont="1" applyBorder="1" applyAlignment="1">
      <alignment horizontal="right" vertical="center" shrinkToFit="1"/>
    </xf>
    <xf numFmtId="179" fontId="6" fillId="0" borderId="13" xfId="1" applyNumberFormat="1" applyFont="1" applyBorder="1" applyAlignment="1">
      <alignment horizontal="right" vertical="center" shrinkToFit="1"/>
    </xf>
    <xf numFmtId="0" fontId="7" fillId="0" borderId="0" xfId="1" applyFont="1" applyAlignment="1">
      <alignment horizontal="left" vertical="center" shrinkToFit="1"/>
    </xf>
    <xf numFmtId="176" fontId="1" fillId="0" borderId="0" xfId="1" applyNumberFormat="1" applyAlignment="1">
      <alignment vertical="center" shrinkToFit="1"/>
    </xf>
    <xf numFmtId="0" fontId="1" fillId="0" borderId="16" xfId="1" applyBorder="1" applyAlignment="1">
      <alignment horizontal="center" vertical="center" shrinkToFit="1"/>
    </xf>
    <xf numFmtId="0" fontId="1" fillId="0" borderId="17" xfId="1" applyBorder="1" applyAlignment="1">
      <alignment horizontal="center" vertical="center" shrinkToFit="1"/>
    </xf>
    <xf numFmtId="49" fontId="1" fillId="0" borderId="20" xfId="1" applyNumberFormat="1" applyBorder="1" applyAlignment="1">
      <alignment horizontal="center" vertical="center" shrinkToFit="1"/>
    </xf>
    <xf numFmtId="49" fontId="1" fillId="0" borderId="21" xfId="1" applyNumberFormat="1" applyBorder="1" applyAlignment="1">
      <alignment horizontal="center" vertical="center" shrinkToFit="1"/>
    </xf>
    <xf numFmtId="49" fontId="1" fillId="0" borderId="22" xfId="1" applyNumberFormat="1" applyBorder="1" applyAlignment="1">
      <alignment horizontal="center" vertical="center" shrinkToFit="1"/>
    </xf>
    <xf numFmtId="178" fontId="1" fillId="0" borderId="24" xfId="1" applyNumberFormat="1" applyBorder="1" applyAlignment="1">
      <alignment vertical="center" shrinkToFit="1"/>
    </xf>
    <xf numFmtId="178" fontId="1" fillId="0" borderId="25" xfId="1" applyNumberFormat="1" applyBorder="1" applyAlignment="1">
      <alignment vertical="center" shrinkToFit="1"/>
    </xf>
    <xf numFmtId="178" fontId="1" fillId="0" borderId="26" xfId="1" applyNumberFormat="1" applyBorder="1" applyAlignment="1">
      <alignment vertical="center" shrinkToFit="1"/>
    </xf>
    <xf numFmtId="178" fontId="1" fillId="0" borderId="27" xfId="1" applyNumberFormat="1" applyBorder="1" applyAlignment="1">
      <alignment vertical="center" shrinkToFit="1"/>
    </xf>
    <xf numFmtId="178" fontId="1" fillId="0" borderId="28" xfId="1" applyNumberFormat="1" applyBorder="1" applyAlignment="1">
      <alignment vertical="center" shrinkToFit="1"/>
    </xf>
    <xf numFmtId="178" fontId="1" fillId="0" borderId="0" xfId="1" applyNumberFormat="1" applyAlignment="1">
      <alignment vertical="center" shrinkToFit="1"/>
    </xf>
    <xf numFmtId="37" fontId="28" fillId="0" borderId="0" xfId="0" applyNumberFormat="1" applyFont="1" applyAlignment="1">
      <alignment horizontal="right" vertical="top" shrinkToFit="1"/>
    </xf>
    <xf numFmtId="178" fontId="1" fillId="0" borderId="29" xfId="1" applyNumberFormat="1" applyBorder="1" applyAlignment="1">
      <alignment vertical="center" shrinkToFit="1"/>
    </xf>
    <xf numFmtId="178" fontId="10" fillId="0" borderId="30" xfId="1" applyNumberFormat="1" applyFont="1" applyBorder="1" applyAlignment="1">
      <alignment horizontal="right" vertical="center" shrinkToFit="1"/>
    </xf>
    <xf numFmtId="178" fontId="10" fillId="0" borderId="31" xfId="1" applyNumberFormat="1" applyFont="1" applyBorder="1" applyAlignment="1">
      <alignment horizontal="right" vertical="center" shrinkToFit="1"/>
    </xf>
    <xf numFmtId="178" fontId="10" fillId="0" borderId="18" xfId="1" applyNumberFormat="1" applyFont="1" applyBorder="1" applyAlignment="1">
      <alignment horizontal="right" vertical="center" shrinkToFit="1"/>
    </xf>
    <xf numFmtId="178" fontId="10" fillId="0" borderId="29" xfId="1" applyNumberFormat="1" applyFont="1" applyBorder="1" applyAlignment="1">
      <alignment horizontal="right" vertical="center" shrinkToFit="1"/>
    </xf>
    <xf numFmtId="178" fontId="10" fillId="0" borderId="0" xfId="1" applyNumberFormat="1" applyFont="1" applyAlignment="1">
      <alignment horizontal="right" vertical="center" shrinkToFit="1"/>
    </xf>
    <xf numFmtId="178" fontId="1" fillId="0" borderId="33" xfId="1" applyNumberFormat="1" applyBorder="1" applyAlignment="1">
      <alignment vertical="center" shrinkToFit="1"/>
    </xf>
    <xf numFmtId="178" fontId="1" fillId="0" borderId="34" xfId="1" applyNumberFormat="1" applyBorder="1" applyAlignment="1">
      <alignment vertical="center" shrinkToFit="1"/>
    </xf>
    <xf numFmtId="178" fontId="1" fillId="0" borderId="35" xfId="1" applyNumberFormat="1" applyBorder="1" applyAlignment="1">
      <alignment vertical="center" shrinkToFit="1"/>
    </xf>
    <xf numFmtId="178" fontId="1" fillId="0" borderId="36" xfId="1" applyNumberFormat="1" applyBorder="1" applyAlignment="1">
      <alignment vertical="center" shrinkToFit="1"/>
    </xf>
    <xf numFmtId="0" fontId="1" fillId="0" borderId="3" xfId="1" applyBorder="1" applyAlignment="1">
      <alignment horizontal="center" vertical="center" wrapText="1" shrinkToFit="1"/>
    </xf>
    <xf numFmtId="0" fontId="35" fillId="0" borderId="1" xfId="6" applyFont="1" applyBorder="1" applyAlignment="1">
      <alignment horizontal="center" vertical="center"/>
    </xf>
    <xf numFmtId="0" fontId="35" fillId="0" borderId="0" xfId="6" applyFont="1" applyAlignment="1">
      <alignment horizontal="center" vertical="center"/>
    </xf>
    <xf numFmtId="0" fontId="35" fillId="0" borderId="18" xfId="6" applyFont="1" applyBorder="1" applyAlignment="1">
      <alignment horizontal="center" vertical="center"/>
    </xf>
    <xf numFmtId="0" fontId="36" fillId="0" borderId="0" xfId="6" applyFont="1" applyAlignment="1">
      <alignment horizontal="center" vertical="center"/>
    </xf>
    <xf numFmtId="0" fontId="34" fillId="0" borderId="0" xfId="6" applyFont="1">
      <alignment vertical="center"/>
    </xf>
    <xf numFmtId="0" fontId="15" fillId="0" borderId="96" xfId="2" applyFont="1" applyBorder="1" applyAlignment="1">
      <alignment horizontal="right" vertical="center" shrinkToFit="1"/>
    </xf>
    <xf numFmtId="3" fontId="15" fillId="0" borderId="98" xfId="2" applyNumberFormat="1" applyFont="1" applyBorder="1" applyAlignment="1">
      <alignment horizontal="right" vertical="center" shrinkToFit="1"/>
    </xf>
    <xf numFmtId="3" fontId="15" fillId="0" borderId="10" xfId="2" applyNumberFormat="1" applyFont="1" applyBorder="1" applyAlignment="1">
      <alignment horizontal="right" vertical="center" shrinkToFit="1"/>
    </xf>
    <xf numFmtId="3" fontId="15" fillId="0" borderId="99" xfId="2" applyNumberFormat="1" applyFont="1" applyBorder="1" applyAlignment="1">
      <alignment horizontal="right" vertical="center" shrinkToFit="1"/>
    </xf>
    <xf numFmtId="183" fontId="15" fillId="0" borderId="10" xfId="2" applyNumberFormat="1" applyFont="1" applyBorder="1" applyAlignment="1">
      <alignment horizontal="right" vertical="center" shrinkToFit="1"/>
    </xf>
    <xf numFmtId="183" fontId="15" fillId="0" borderId="96" xfId="2" applyNumberFormat="1" applyFont="1" applyBorder="1" applyAlignment="1">
      <alignment horizontal="right" vertical="center" shrinkToFit="1"/>
    </xf>
    <xf numFmtId="3" fontId="15" fillId="0" borderId="96" xfId="2" applyNumberFormat="1" applyFont="1" applyBorder="1" applyAlignment="1">
      <alignment horizontal="right" vertical="center" shrinkToFit="1"/>
    </xf>
    <xf numFmtId="0" fontId="14" fillId="0" borderId="0" xfId="2" applyFont="1" applyAlignment="1">
      <alignment vertical="center" shrinkToFit="1"/>
    </xf>
    <xf numFmtId="0" fontId="15" fillId="0" borderId="57" xfId="2" applyFont="1" applyBorder="1" applyAlignment="1">
      <alignment horizontal="right" vertical="center" shrinkToFit="1"/>
    </xf>
    <xf numFmtId="3" fontId="15" fillId="0" borderId="100" xfId="2" applyNumberFormat="1" applyFont="1" applyBorder="1" applyAlignment="1">
      <alignment horizontal="right" vertical="center" shrinkToFit="1"/>
    </xf>
    <xf numFmtId="3" fontId="15" fillId="0" borderId="56" xfId="2" applyNumberFormat="1" applyFont="1" applyBorder="1" applyAlignment="1">
      <alignment horizontal="right" vertical="center" shrinkToFit="1"/>
    </xf>
    <xf numFmtId="3" fontId="15" fillId="0" borderId="0" xfId="2" applyNumberFormat="1" applyFont="1" applyAlignment="1">
      <alignment horizontal="right" vertical="center" shrinkToFit="1"/>
    </xf>
    <xf numFmtId="3" fontId="15" fillId="0" borderId="101" xfId="2" applyNumberFormat="1" applyFont="1" applyBorder="1" applyAlignment="1">
      <alignment horizontal="right" vertical="center" shrinkToFit="1"/>
    </xf>
    <xf numFmtId="183" fontId="15" fillId="0" borderId="57" xfId="2" applyNumberFormat="1" applyFont="1" applyBorder="1" applyAlignment="1">
      <alignment horizontal="right" vertical="center" shrinkToFit="1"/>
    </xf>
    <xf numFmtId="3" fontId="15" fillId="0" borderId="57" xfId="2" applyNumberFormat="1" applyFont="1" applyBorder="1" applyAlignment="1">
      <alignment horizontal="right" vertical="center" shrinkToFit="1"/>
    </xf>
    <xf numFmtId="3" fontId="15" fillId="0" borderId="29" xfId="2" applyNumberFormat="1" applyFont="1" applyBorder="1" applyAlignment="1">
      <alignment horizontal="right" vertical="center" shrinkToFit="1"/>
    </xf>
    <xf numFmtId="0" fontId="15" fillId="0" borderId="103" xfId="2" applyFont="1" applyBorder="1" applyAlignment="1">
      <alignment horizontal="right" vertical="center" shrinkToFit="1"/>
    </xf>
    <xf numFmtId="3" fontId="15" fillId="0" borderId="104" xfId="2" applyNumberFormat="1" applyFont="1" applyBorder="1" applyAlignment="1">
      <alignment horizontal="right" vertical="center" shrinkToFit="1"/>
    </xf>
    <xf numFmtId="3" fontId="15" fillId="0" borderId="106" xfId="2" applyNumberFormat="1" applyFont="1" applyBorder="1" applyAlignment="1">
      <alignment horizontal="right" vertical="center" shrinkToFit="1"/>
    </xf>
    <xf numFmtId="3" fontId="15" fillId="0" borderId="107" xfId="2" applyNumberFormat="1" applyFont="1" applyBorder="1" applyAlignment="1">
      <alignment horizontal="right" vertical="center" shrinkToFit="1"/>
    </xf>
    <xf numFmtId="183" fontId="15" fillId="0" borderId="106" xfId="2" applyNumberFormat="1" applyFont="1" applyBorder="1" applyAlignment="1">
      <alignment horizontal="right" vertical="center" shrinkToFit="1"/>
    </xf>
    <xf numFmtId="183" fontId="15" fillId="0" borderId="103" xfId="2" applyNumberFormat="1" applyFont="1" applyBorder="1" applyAlignment="1">
      <alignment horizontal="right" vertical="center" shrinkToFit="1"/>
    </xf>
    <xf numFmtId="37" fontId="29" fillId="0" borderId="1" xfId="0" applyNumberFormat="1" applyFont="1" applyBorder="1" applyAlignment="1">
      <alignment horizontal="right" vertical="center" shrinkToFit="1"/>
    </xf>
    <xf numFmtId="37" fontId="29" fillId="0" borderId="1" xfId="0" applyNumberFormat="1" applyFont="1" applyBorder="1" applyAlignment="1">
      <alignment horizontal="center" vertical="center" shrinkToFit="1"/>
    </xf>
    <xf numFmtId="0" fontId="14" fillId="0" borderId="2" xfId="2" applyFont="1" applyBorder="1" applyAlignment="1">
      <alignment vertical="center" shrinkToFit="1"/>
    </xf>
    <xf numFmtId="0" fontId="12" fillId="0" borderId="0" xfId="2" applyAlignment="1">
      <alignment vertical="center" shrinkToFit="1"/>
    </xf>
    <xf numFmtId="0" fontId="14" fillId="0" borderId="0" xfId="2" applyFont="1" applyAlignment="1">
      <alignment horizontal="center" vertical="center" shrinkToFit="1"/>
    </xf>
    <xf numFmtId="0" fontId="14" fillId="0" borderId="8" xfId="2" applyFont="1" applyBorder="1" applyAlignment="1">
      <alignment vertical="center" shrinkToFit="1"/>
    </xf>
    <xf numFmtId="0" fontId="14" fillId="0" borderId="91" xfId="2" applyFont="1" applyBorder="1" applyAlignment="1">
      <alignment horizontal="center" vertical="center" shrinkToFit="1"/>
    </xf>
    <xf numFmtId="0" fontId="14" fillId="0" borderId="93" xfId="2" applyFont="1" applyBorder="1" applyAlignment="1">
      <alignment horizontal="center" vertical="center" shrinkToFit="1"/>
    </xf>
    <xf numFmtId="0" fontId="14" fillId="0" borderId="95" xfId="2" applyFont="1" applyBorder="1" applyAlignment="1">
      <alignment horizontal="center" vertical="center" shrinkToFit="1"/>
    </xf>
    <xf numFmtId="0" fontId="15" fillId="0" borderId="0" xfId="2" applyFont="1" applyAlignment="1">
      <alignment vertical="center" shrinkToFit="1"/>
    </xf>
    <xf numFmtId="184" fontId="14" fillId="0" borderId="0" xfId="2" applyNumberFormat="1" applyFont="1" applyAlignment="1">
      <alignment horizontal="right" vertical="center" shrinkToFit="1"/>
    </xf>
    <xf numFmtId="184" fontId="14" fillId="0" borderId="57" xfId="2" applyNumberFormat="1" applyFont="1" applyBorder="1" applyAlignment="1">
      <alignment horizontal="right" vertical="center" shrinkToFit="1"/>
    </xf>
    <xf numFmtId="184" fontId="14" fillId="0" borderId="109" xfId="2" applyNumberFormat="1" applyFont="1" applyBorder="1" applyAlignment="1">
      <alignment horizontal="right" vertical="center" shrinkToFit="1"/>
    </xf>
    <xf numFmtId="184" fontId="14" fillId="0" borderId="57" xfId="2" applyNumberFormat="1" applyFont="1" applyBorder="1" applyAlignment="1">
      <alignment vertical="center" shrinkToFit="1"/>
    </xf>
    <xf numFmtId="184" fontId="14" fillId="0" borderId="101" xfId="2" applyNumberFormat="1" applyFont="1" applyBorder="1" applyAlignment="1">
      <alignment horizontal="right" vertical="center" shrinkToFit="1"/>
    </xf>
    <xf numFmtId="188" fontId="14" fillId="0" borderId="0" xfId="2" applyNumberFormat="1" applyFont="1" applyAlignment="1">
      <alignment horizontal="center" vertical="center" shrinkToFit="1"/>
    </xf>
    <xf numFmtId="0" fontId="12" fillId="0" borderId="2" xfId="2" applyBorder="1" applyAlignment="1">
      <alignment vertical="center" shrinkToFit="1"/>
    </xf>
    <xf numFmtId="0" fontId="17" fillId="0" borderId="1" xfId="2" applyFont="1" applyBorder="1" applyAlignment="1">
      <alignment vertical="top" shrinkToFit="1"/>
    </xf>
    <xf numFmtId="0" fontId="12" fillId="0" borderId="1" xfId="2" applyBorder="1" applyAlignment="1">
      <alignment vertical="center" shrinkToFit="1"/>
    </xf>
    <xf numFmtId="0" fontId="14" fillId="0" borderId="40" xfId="2" applyFont="1" applyBorder="1" applyAlignment="1">
      <alignment horizontal="center" vertical="center" shrinkToFit="1"/>
    </xf>
    <xf numFmtId="0" fontId="14" fillId="0" borderId="196" xfId="2" applyFont="1" applyBorder="1" applyAlignment="1">
      <alignment horizontal="center" vertical="center" shrinkToFit="1"/>
    </xf>
    <xf numFmtId="0" fontId="14" fillId="0" borderId="117" xfId="2" applyFont="1" applyBorder="1" applyAlignment="1">
      <alignment horizontal="center" vertical="center" shrinkToFit="1"/>
    </xf>
    <xf numFmtId="0" fontId="14" fillId="0" borderId="199" xfId="2" applyFont="1" applyBorder="1" applyAlignment="1">
      <alignment horizontal="center" vertical="center" shrinkToFit="1"/>
    </xf>
    <xf numFmtId="38" fontId="14" fillId="0" borderId="119" xfId="4" applyFont="1" applyFill="1" applyBorder="1" applyAlignment="1">
      <alignment horizontal="center" vertical="center" shrinkToFit="1"/>
    </xf>
    <xf numFmtId="38" fontId="14" fillId="0" borderId="195" xfId="4" applyFont="1" applyFill="1" applyBorder="1" applyAlignment="1">
      <alignment horizontal="center" vertical="center" shrinkToFit="1"/>
    </xf>
    <xf numFmtId="38" fontId="14" fillId="0" borderId="200" xfId="4" applyFont="1" applyFill="1" applyBorder="1" applyAlignment="1">
      <alignment horizontal="center" vertical="center" shrinkToFit="1"/>
    </xf>
    <xf numFmtId="38" fontId="14" fillId="0" borderId="125" xfId="4" applyFont="1" applyFill="1" applyBorder="1" applyAlignment="1">
      <alignment horizontal="center" vertical="center" shrinkToFit="1"/>
    </xf>
    <xf numFmtId="38" fontId="14" fillId="0" borderId="194" xfId="4" applyFont="1" applyFill="1" applyBorder="1" applyAlignment="1">
      <alignment horizontal="center" vertical="center" shrinkToFit="1"/>
    </xf>
    <xf numFmtId="38" fontId="12" fillId="0" borderId="28" xfId="4" applyFont="1" applyFill="1" applyBorder="1" applyAlignment="1">
      <alignment horizontal="center" vertical="center" shrinkToFit="1"/>
    </xf>
    <xf numFmtId="38" fontId="14" fillId="0" borderId="128" xfId="4" applyFont="1" applyFill="1" applyBorder="1" applyAlignment="1">
      <alignment horizontal="center" vertical="center" shrinkToFit="1"/>
    </xf>
    <xf numFmtId="38" fontId="14" fillId="0" borderId="81" xfId="4" applyFont="1" applyFill="1" applyBorder="1" applyAlignment="1">
      <alignment horizontal="center" vertical="center" shrinkToFit="1"/>
    </xf>
    <xf numFmtId="38" fontId="12" fillId="0" borderId="128" xfId="4" applyFont="1" applyFill="1" applyBorder="1" applyAlignment="1">
      <alignment horizontal="center" vertical="center" shrinkToFit="1"/>
    </xf>
    <xf numFmtId="38" fontId="14" fillId="0" borderId="106" xfId="4" applyFont="1" applyFill="1" applyBorder="1" applyAlignment="1">
      <alignment horizontal="center" vertical="center" shrinkToFit="1"/>
    </xf>
    <xf numFmtId="38" fontId="14" fillId="0" borderId="198" xfId="4" applyFont="1" applyFill="1" applyBorder="1" applyAlignment="1">
      <alignment horizontal="center" vertical="center" shrinkToFit="1"/>
    </xf>
    <xf numFmtId="38" fontId="12" fillId="0" borderId="106" xfId="4" applyFont="1" applyFill="1" applyBorder="1" applyAlignment="1">
      <alignment horizontal="center" vertical="center" shrinkToFit="1"/>
    </xf>
    <xf numFmtId="0" fontId="12" fillId="0" borderId="14" xfId="2" applyBorder="1" applyAlignment="1">
      <alignment vertical="center" shrinkToFit="1"/>
    </xf>
    <xf numFmtId="0" fontId="14" fillId="0" borderId="201" xfId="2" applyFont="1" applyBorder="1" applyAlignment="1">
      <alignment horizontal="center" vertical="center" shrinkToFit="1"/>
    </xf>
    <xf numFmtId="0" fontId="14" fillId="0" borderId="133" xfId="2" applyFont="1" applyBorder="1" applyAlignment="1">
      <alignment horizontal="center" vertical="center" shrinkToFit="1"/>
    </xf>
    <xf numFmtId="186" fontId="14" fillId="0" borderId="202" xfId="2" applyNumberFormat="1" applyFont="1" applyBorder="1" applyAlignment="1">
      <alignment horizontal="center" vertical="center" shrinkToFit="1"/>
    </xf>
    <xf numFmtId="186" fontId="14" fillId="0" borderId="70" xfId="2" applyNumberFormat="1" applyFont="1" applyBorder="1" applyAlignment="1">
      <alignment horizontal="center" vertical="center" shrinkToFit="1"/>
    </xf>
    <xf numFmtId="186" fontId="8" fillId="0" borderId="202" xfId="2" applyNumberFormat="1" applyFont="1" applyBorder="1" applyAlignment="1" applyProtection="1">
      <alignment horizontal="center" vertical="center" shrinkToFit="1"/>
      <protection locked="0"/>
    </xf>
    <xf numFmtId="186" fontId="14" fillId="0" borderId="26" xfId="2" applyNumberFormat="1" applyFont="1" applyBorder="1" applyAlignment="1">
      <alignment horizontal="center" vertical="center" shrinkToFit="1"/>
    </xf>
    <xf numFmtId="186" fontId="14" fillId="0" borderId="128" xfId="2" applyNumberFormat="1" applyFont="1" applyBorder="1" applyAlignment="1">
      <alignment horizontal="center" vertical="center" shrinkToFit="1"/>
    </xf>
    <xf numFmtId="186" fontId="14" fillId="0" borderId="81" xfId="2" applyNumberFormat="1" applyFont="1" applyBorder="1" applyAlignment="1">
      <alignment horizontal="center" vertical="center" shrinkToFit="1"/>
    </xf>
    <xf numFmtId="186" fontId="8" fillId="0" borderId="204" xfId="4" applyNumberFormat="1" applyFont="1" applyFill="1" applyBorder="1" applyAlignment="1">
      <alignment horizontal="center" vertical="center" shrinkToFit="1"/>
    </xf>
    <xf numFmtId="186" fontId="14" fillId="0" borderId="203" xfId="2" applyNumberFormat="1" applyFont="1" applyBorder="1" applyAlignment="1">
      <alignment horizontal="center" vertical="center" shrinkToFit="1"/>
    </xf>
    <xf numFmtId="186" fontId="14" fillId="0" borderId="106" xfId="2" applyNumberFormat="1" applyFont="1" applyBorder="1" applyAlignment="1">
      <alignment horizontal="center" vertical="center" shrinkToFit="1"/>
    </xf>
    <xf numFmtId="186" fontId="14" fillId="0" borderId="198" xfId="2" applyNumberFormat="1" applyFont="1" applyBorder="1" applyAlignment="1">
      <alignment horizontal="center" vertical="center" shrinkToFit="1"/>
    </xf>
    <xf numFmtId="186" fontId="14" fillId="0" borderId="203" xfId="4" applyNumberFormat="1" applyFont="1" applyFill="1" applyBorder="1" applyAlignment="1">
      <alignment horizontal="center" vertical="center" shrinkToFit="1"/>
    </xf>
    <xf numFmtId="184" fontId="14" fillId="0" borderId="1" xfId="2" applyNumberFormat="1" applyFont="1" applyBorder="1" applyAlignment="1">
      <alignment horizontal="right" vertical="center" shrinkToFit="1"/>
    </xf>
    <xf numFmtId="184" fontId="14" fillId="0" borderId="184" xfId="2" applyNumberFormat="1" applyFont="1" applyBorder="1" applyAlignment="1">
      <alignment horizontal="right" vertical="center" shrinkToFit="1"/>
    </xf>
    <xf numFmtId="188" fontId="14" fillId="0" borderId="1" xfId="2" applyNumberFormat="1" applyFont="1" applyBorder="1" applyAlignment="1">
      <alignment horizontal="center" vertical="center" shrinkToFit="1"/>
    </xf>
    <xf numFmtId="184" fontId="14" fillId="0" borderId="107" xfId="2" applyNumberFormat="1" applyFont="1" applyBorder="1" applyAlignment="1">
      <alignment horizontal="right" vertical="center" shrinkToFit="1"/>
    </xf>
    <xf numFmtId="0" fontId="12" fillId="0" borderId="40" xfId="2" applyBorder="1" applyAlignment="1">
      <alignment horizontal="center" vertical="center" shrinkToFit="1"/>
    </xf>
    <xf numFmtId="180" fontId="16" fillId="0" borderId="48" xfId="3" applyNumberFormat="1" applyFont="1" applyBorder="1" applyAlignment="1">
      <alignment horizontal="right" vertical="center" shrinkToFit="1"/>
    </xf>
    <xf numFmtId="181" fontId="16" fillId="0" borderId="49" xfId="3" applyNumberFormat="1" applyFont="1" applyBorder="1" applyAlignment="1">
      <alignment horizontal="right" vertical="center" shrinkToFit="1"/>
    </xf>
    <xf numFmtId="181" fontId="16" fillId="0" borderId="50" xfId="3" applyNumberFormat="1" applyFont="1" applyBorder="1" applyAlignment="1">
      <alignment horizontal="right" vertical="center" shrinkToFit="1"/>
    </xf>
    <xf numFmtId="181" fontId="16" fillId="0" borderId="51" xfId="3" applyNumberFormat="1" applyFont="1" applyBorder="1" applyAlignment="1">
      <alignment horizontal="right" vertical="center" shrinkToFit="1"/>
    </xf>
    <xf numFmtId="182" fontId="16" fillId="0" borderId="51" xfId="3" applyNumberFormat="1" applyFont="1" applyBorder="1" applyAlignment="1">
      <alignment horizontal="right" vertical="center" shrinkToFit="1"/>
    </xf>
    <xf numFmtId="182" fontId="16" fillId="0" borderId="50" xfId="3" applyNumberFormat="1" applyFont="1" applyBorder="1" applyAlignment="1">
      <alignment horizontal="right" vertical="center" shrinkToFit="1"/>
    </xf>
    <xf numFmtId="181" fontId="16" fillId="0" borderId="52" xfId="3" applyNumberFormat="1" applyFont="1" applyBorder="1" applyAlignment="1">
      <alignment horizontal="right" vertical="center" shrinkToFit="1"/>
    </xf>
    <xf numFmtId="181" fontId="16" fillId="0" borderId="53" xfId="3" applyNumberFormat="1" applyFont="1" applyBorder="1" applyAlignment="1">
      <alignment horizontal="right" vertical="center" shrinkToFit="1"/>
    </xf>
    <xf numFmtId="0" fontId="12" fillId="0" borderId="27" xfId="2" applyBorder="1" applyAlignment="1">
      <alignment horizontal="center" vertical="center" shrinkToFit="1"/>
    </xf>
    <xf numFmtId="180" fontId="16" fillId="0" borderId="54" xfId="3" applyNumberFormat="1" applyFont="1" applyBorder="1" applyAlignment="1">
      <alignment horizontal="right" vertical="center" shrinkToFit="1"/>
    </xf>
    <xf numFmtId="181" fontId="16" fillId="0" borderId="55" xfId="3" applyNumberFormat="1" applyFont="1" applyBorder="1" applyAlignment="1">
      <alignment horizontal="right" vertical="center" shrinkToFit="1"/>
    </xf>
    <xf numFmtId="181" fontId="16" fillId="0" borderId="56" xfId="3" applyNumberFormat="1" applyFont="1" applyBorder="1" applyAlignment="1">
      <alignment horizontal="right" vertical="center" shrinkToFit="1"/>
    </xf>
    <xf numFmtId="181" fontId="16" fillId="0" borderId="0" xfId="3" applyNumberFormat="1" applyFont="1" applyAlignment="1">
      <alignment horizontal="right" vertical="center" shrinkToFit="1"/>
    </xf>
    <xf numFmtId="182" fontId="16" fillId="0" borderId="0" xfId="3" applyNumberFormat="1" applyFont="1" applyAlignment="1">
      <alignment horizontal="right" vertical="center" shrinkToFit="1"/>
    </xf>
    <xf numFmtId="182" fontId="16" fillId="0" borderId="56" xfId="3" applyNumberFormat="1" applyFont="1" applyBorder="1" applyAlignment="1">
      <alignment horizontal="right" vertical="center" shrinkToFit="1"/>
    </xf>
    <xf numFmtId="181" fontId="16" fillId="0" borderId="57" xfId="3" applyNumberFormat="1" applyFont="1" applyBorder="1" applyAlignment="1">
      <alignment horizontal="right" vertical="center" shrinkToFit="1"/>
    </xf>
    <xf numFmtId="181" fontId="16" fillId="0" borderId="58" xfId="3" applyNumberFormat="1" applyFont="1" applyBorder="1" applyAlignment="1">
      <alignment horizontal="right" vertical="center" shrinkToFit="1"/>
    </xf>
    <xf numFmtId="0" fontId="12" fillId="0" borderId="0" xfId="2" applyAlignment="1">
      <alignment horizontal="center" vertical="center" shrinkToFit="1"/>
    </xf>
    <xf numFmtId="180" fontId="16" fillId="0" borderId="59" xfId="3" applyNumberFormat="1" applyFont="1" applyBorder="1" applyAlignment="1">
      <alignment horizontal="right" vertical="center" shrinkToFit="1"/>
    </xf>
    <xf numFmtId="180" fontId="16" fillId="0" borderId="60" xfId="3" applyNumberFormat="1" applyFont="1" applyBorder="1" applyAlignment="1">
      <alignment horizontal="right" vertical="center" shrinkToFit="1"/>
    </xf>
    <xf numFmtId="180" fontId="16" fillId="0" borderId="61" xfId="3" applyNumberFormat="1" applyFont="1" applyBorder="1" applyAlignment="1">
      <alignment horizontal="right" vertical="center" shrinkToFit="1"/>
    </xf>
    <xf numFmtId="180" fontId="16" fillId="0" borderId="6" xfId="3" applyNumberFormat="1" applyFont="1" applyBorder="1" applyAlignment="1">
      <alignment horizontal="right" vertical="center" shrinkToFit="1"/>
    </xf>
    <xf numFmtId="180" fontId="16" fillId="0" borderId="62" xfId="3" applyNumberFormat="1" applyFont="1" applyBorder="1" applyAlignment="1">
      <alignment horizontal="right" vertical="center" shrinkToFit="1"/>
    </xf>
    <xf numFmtId="180" fontId="16" fillId="0" borderId="63" xfId="3" applyNumberFormat="1" applyFont="1" applyBorder="1" applyAlignment="1">
      <alignment horizontal="right" vertical="center" shrinkToFit="1"/>
    </xf>
    <xf numFmtId="180" fontId="16" fillId="0" borderId="64" xfId="3" applyNumberFormat="1" applyFont="1" applyBorder="1" applyAlignment="1">
      <alignment horizontal="right" vertical="center" shrinkToFit="1"/>
    </xf>
    <xf numFmtId="180" fontId="16" fillId="0" borderId="65" xfId="3" applyNumberFormat="1" applyFont="1" applyBorder="1" applyAlignment="1">
      <alignment horizontal="right" vertical="center" shrinkToFit="1"/>
    </xf>
    <xf numFmtId="0" fontId="12" fillId="0" borderId="66" xfId="2" applyBorder="1" applyAlignment="1">
      <alignment horizontal="center" vertical="center" shrinkToFit="1"/>
    </xf>
    <xf numFmtId="180" fontId="16" fillId="0" borderId="67" xfId="3" applyNumberFormat="1" applyFont="1" applyBorder="1" applyAlignment="1">
      <alignment horizontal="right" vertical="center" shrinkToFit="1"/>
    </xf>
    <xf numFmtId="181" fontId="16" fillId="0" borderId="68" xfId="3" applyNumberFormat="1" applyFont="1" applyBorder="1" applyAlignment="1">
      <alignment horizontal="right" vertical="center" shrinkToFit="1"/>
    </xf>
    <xf numFmtId="181" fontId="16" fillId="0" borderId="69" xfId="3" applyNumberFormat="1" applyFont="1" applyBorder="1" applyAlignment="1">
      <alignment horizontal="right" vertical="center" shrinkToFit="1"/>
    </xf>
    <xf numFmtId="181" fontId="16" fillId="0" borderId="70" xfId="3" applyNumberFormat="1" applyFont="1" applyBorder="1" applyAlignment="1">
      <alignment horizontal="right" vertical="center" shrinkToFit="1"/>
    </xf>
    <xf numFmtId="182" fontId="16" fillId="0" borderId="70" xfId="3" applyNumberFormat="1" applyFont="1" applyBorder="1" applyAlignment="1">
      <alignment horizontal="right" vertical="center" shrinkToFit="1"/>
    </xf>
    <xf numFmtId="182" fontId="16" fillId="0" borderId="71" xfId="3" applyNumberFormat="1" applyFont="1" applyBorder="1" applyAlignment="1">
      <alignment horizontal="right" vertical="center" shrinkToFit="1"/>
    </xf>
    <xf numFmtId="181" fontId="16" fillId="0" borderId="72" xfId="3" applyNumberFormat="1" applyFont="1" applyBorder="1" applyAlignment="1">
      <alignment horizontal="right" vertical="center" shrinkToFit="1"/>
    </xf>
    <xf numFmtId="181" fontId="16" fillId="0" borderId="73" xfId="3" applyNumberFormat="1" applyFont="1" applyBorder="1" applyAlignment="1">
      <alignment horizontal="right" vertical="center" shrinkToFit="1"/>
    </xf>
    <xf numFmtId="181" fontId="16" fillId="0" borderId="74" xfId="3" applyNumberFormat="1" applyFont="1" applyBorder="1" applyAlignment="1">
      <alignment horizontal="right" vertical="center" shrinkToFit="1"/>
    </xf>
    <xf numFmtId="180" fontId="16" fillId="0" borderId="75" xfId="3" applyNumberFormat="1" applyFont="1" applyBorder="1" applyAlignment="1">
      <alignment horizontal="right" vertical="center" shrinkToFit="1"/>
    </xf>
    <xf numFmtId="181" fontId="16" fillId="0" borderId="60" xfId="3" applyNumberFormat="1" applyFont="1" applyBorder="1" applyAlignment="1">
      <alignment horizontal="right" vertical="center" shrinkToFit="1"/>
    </xf>
    <xf numFmtId="181" fontId="16" fillId="0" borderId="61" xfId="3" applyNumberFormat="1" applyFont="1" applyBorder="1" applyAlignment="1">
      <alignment horizontal="right" vertical="center" shrinkToFit="1"/>
    </xf>
    <xf numFmtId="181" fontId="16" fillId="0" borderId="6" xfId="3" applyNumberFormat="1" applyFont="1" applyBorder="1" applyAlignment="1">
      <alignment horizontal="right" vertical="center" shrinkToFit="1"/>
    </xf>
    <xf numFmtId="182" fontId="16" fillId="0" borderId="6" xfId="3" applyNumberFormat="1" applyFont="1" applyBorder="1" applyAlignment="1">
      <alignment horizontal="right" vertical="center" shrinkToFit="1"/>
    </xf>
    <xf numFmtId="182" fontId="16" fillId="0" borderId="61" xfId="3" applyNumberFormat="1" applyFont="1" applyBorder="1" applyAlignment="1">
      <alignment horizontal="right" vertical="center" shrinkToFit="1"/>
    </xf>
    <xf numFmtId="181" fontId="16" fillId="0" borderId="76" xfId="3" applyNumberFormat="1" applyFont="1" applyBorder="1" applyAlignment="1">
      <alignment horizontal="right" vertical="center" shrinkToFit="1"/>
    </xf>
    <xf numFmtId="181" fontId="16" fillId="0" borderId="64" xfId="3" applyNumberFormat="1" applyFont="1" applyBorder="1" applyAlignment="1">
      <alignment horizontal="right" vertical="center" shrinkToFit="1"/>
    </xf>
    <xf numFmtId="180" fontId="16" fillId="0" borderId="77" xfId="3" applyNumberFormat="1" applyFont="1" applyBorder="1" applyAlignment="1">
      <alignment horizontal="right" vertical="center" shrinkToFit="1"/>
    </xf>
    <xf numFmtId="181" fontId="16" fillId="0" borderId="78" xfId="3" applyNumberFormat="1" applyFont="1" applyBorder="1" applyAlignment="1">
      <alignment horizontal="right" vertical="center" shrinkToFit="1"/>
    </xf>
    <xf numFmtId="181" fontId="16" fillId="0" borderId="79" xfId="3" applyNumberFormat="1" applyFont="1" applyBorder="1" applyAlignment="1">
      <alignment horizontal="right" vertical="center" shrinkToFit="1"/>
    </xf>
    <xf numFmtId="182" fontId="16" fillId="0" borderId="79" xfId="3" applyNumberFormat="1" applyFont="1" applyBorder="1" applyAlignment="1">
      <alignment horizontal="right" vertical="center" shrinkToFit="1"/>
    </xf>
    <xf numFmtId="182" fontId="16" fillId="0" borderId="78" xfId="3" applyNumberFormat="1" applyFont="1" applyBorder="1" applyAlignment="1">
      <alignment horizontal="right" vertical="center" shrinkToFit="1"/>
    </xf>
    <xf numFmtId="181" fontId="16" fillId="0" borderId="80" xfId="3" applyNumberFormat="1" applyFont="1" applyBorder="1" applyAlignment="1">
      <alignment horizontal="right" vertical="center" shrinkToFit="1"/>
    </xf>
    <xf numFmtId="181" fontId="16" fillId="0" borderId="81" xfId="3" applyNumberFormat="1" applyFont="1" applyBorder="1" applyAlignment="1">
      <alignment horizontal="right" vertical="center" shrinkToFit="1"/>
    </xf>
    <xf numFmtId="180" fontId="16" fillId="0" borderId="82" xfId="3" applyNumberFormat="1" applyFont="1" applyBorder="1" applyAlignment="1">
      <alignment horizontal="right" vertical="center" shrinkToFit="1"/>
    </xf>
    <xf numFmtId="181" fontId="16" fillId="0" borderId="83" xfId="3" applyNumberFormat="1" applyFont="1" applyBorder="1" applyAlignment="1">
      <alignment horizontal="right" vertical="center" shrinkToFit="1"/>
    </xf>
    <xf numFmtId="181" fontId="16" fillId="0" borderId="84" xfId="3" applyNumberFormat="1" applyFont="1" applyBorder="1" applyAlignment="1">
      <alignment horizontal="right" vertical="center" shrinkToFit="1"/>
    </xf>
    <xf numFmtId="182" fontId="16" fillId="0" borderId="84" xfId="3" applyNumberFormat="1" applyFont="1" applyBorder="1" applyAlignment="1">
      <alignment horizontal="right" vertical="center" shrinkToFit="1"/>
    </xf>
    <xf numFmtId="181" fontId="16" fillId="0" borderId="85" xfId="3" applyNumberFormat="1" applyFont="1" applyBorder="1" applyAlignment="1">
      <alignment horizontal="right" vertical="center" shrinkToFit="1"/>
    </xf>
    <xf numFmtId="181" fontId="16" fillId="0" borderId="86" xfId="3" applyNumberFormat="1" applyFont="1" applyBorder="1" applyAlignment="1">
      <alignment horizontal="right" vertical="center" shrinkToFit="1"/>
    </xf>
    <xf numFmtId="0" fontId="12" fillId="0" borderId="2" xfId="2" applyBorder="1" applyAlignment="1">
      <alignment vertical="center"/>
    </xf>
    <xf numFmtId="189" fontId="12" fillId="0" borderId="2" xfId="2" applyNumberFormat="1" applyBorder="1" applyAlignment="1">
      <alignment vertical="center"/>
    </xf>
    <xf numFmtId="190" fontId="12" fillId="0" borderId="2" xfId="2" applyNumberFormat="1" applyBorder="1" applyAlignment="1">
      <alignment vertical="center"/>
    </xf>
    <xf numFmtId="188" fontId="12" fillId="0" borderId="2" xfId="2" applyNumberFormat="1" applyBorder="1" applyAlignment="1">
      <alignment vertical="center"/>
    </xf>
    <xf numFmtId="188" fontId="12" fillId="0" borderId="0" xfId="2" applyNumberFormat="1" applyAlignment="1">
      <alignment vertical="center"/>
    </xf>
    <xf numFmtId="185" fontId="12" fillId="0" borderId="0" xfId="2" applyNumberFormat="1" applyAlignment="1">
      <alignment vertical="center"/>
    </xf>
    <xf numFmtId="0" fontId="12" fillId="0" borderId="186" xfId="2" applyBorder="1" applyAlignment="1">
      <alignment vertical="center"/>
    </xf>
    <xf numFmtId="0" fontId="12" fillId="0" borderId="187" xfId="2" applyBorder="1" applyAlignment="1">
      <alignment vertical="center"/>
    </xf>
    <xf numFmtId="188" fontId="12" fillId="0" borderId="0" xfId="2" applyNumberFormat="1" applyAlignment="1">
      <alignment horizontal="right" vertical="center"/>
    </xf>
    <xf numFmtId="190" fontId="12" fillId="0" borderId="0" xfId="2" applyNumberFormat="1" applyAlignment="1">
      <alignment vertical="center"/>
    </xf>
    <xf numFmtId="2" fontId="12" fillId="0" borderId="0" xfId="2" applyNumberFormat="1" applyAlignment="1">
      <alignment vertical="center"/>
    </xf>
    <xf numFmtId="2" fontId="12" fillId="0" borderId="2" xfId="2" applyNumberFormat="1" applyBorder="1" applyAlignment="1">
      <alignment vertical="center"/>
    </xf>
    <xf numFmtId="189" fontId="12" fillId="0" borderId="0" xfId="2" applyNumberFormat="1" applyAlignment="1">
      <alignment vertical="center"/>
    </xf>
    <xf numFmtId="0" fontId="17" fillId="0" borderId="0" xfId="2" applyFont="1" applyAlignment="1">
      <alignment vertical="center"/>
    </xf>
    <xf numFmtId="0" fontId="12" fillId="0" borderId="0" xfId="2" applyAlignment="1">
      <alignment vertical="top"/>
    </xf>
    <xf numFmtId="189" fontId="12" fillId="0" borderId="0" xfId="2" applyNumberFormat="1" applyAlignment="1">
      <alignment vertical="top"/>
    </xf>
    <xf numFmtId="190" fontId="12" fillId="0" borderId="0" xfId="2" applyNumberFormat="1" applyAlignment="1">
      <alignment vertical="top"/>
    </xf>
    <xf numFmtId="2" fontId="12" fillId="0" borderId="0" xfId="2" applyNumberFormat="1" applyAlignment="1">
      <alignment vertical="top"/>
    </xf>
    <xf numFmtId="188" fontId="12" fillId="0" borderId="0" xfId="2" applyNumberFormat="1" applyAlignment="1">
      <alignment vertical="top"/>
    </xf>
    <xf numFmtId="185" fontId="12" fillId="0" borderId="0" xfId="2" applyNumberFormat="1" applyAlignment="1">
      <alignment vertical="top"/>
    </xf>
    <xf numFmtId="3" fontId="12" fillId="0" borderId="5" xfId="2" applyNumberFormat="1" applyBorder="1" applyAlignment="1">
      <alignment vertical="center"/>
    </xf>
    <xf numFmtId="0" fontId="12" fillId="0" borderId="57" xfId="2" applyBorder="1" applyAlignment="1">
      <alignment horizontal="right" vertical="center"/>
    </xf>
    <xf numFmtId="38" fontId="27" fillId="0" borderId="100" xfId="4" applyFont="1" applyFill="1" applyBorder="1" applyAlignment="1">
      <alignment vertical="center"/>
    </xf>
    <xf numFmtId="38" fontId="27" fillId="0" borderId="0" xfId="4" applyFont="1" applyFill="1" applyBorder="1" applyAlignment="1">
      <alignment vertical="center"/>
    </xf>
    <xf numFmtId="0" fontId="12" fillId="0" borderId="103" xfId="2" applyBorder="1" applyAlignment="1">
      <alignment horizontal="right" vertical="center"/>
    </xf>
    <xf numFmtId="38" fontId="27" fillId="0" borderId="1" xfId="4" applyFont="1" applyFill="1" applyBorder="1" applyAlignment="1">
      <alignment vertical="center"/>
    </xf>
    <xf numFmtId="190" fontId="12" fillId="0" borderId="1" xfId="2" applyNumberFormat="1" applyBorder="1" applyAlignment="1">
      <alignment vertical="center"/>
    </xf>
    <xf numFmtId="188" fontId="12" fillId="0" borderId="1" xfId="2" applyNumberFormat="1" applyBorder="1" applyAlignment="1">
      <alignment vertical="center"/>
    </xf>
    <xf numFmtId="185" fontId="12" fillId="0" borderId="1" xfId="2" applyNumberFormat="1" applyBorder="1" applyAlignment="1">
      <alignment vertical="center"/>
    </xf>
    <xf numFmtId="189" fontId="15" fillId="0" borderId="0" xfId="2" applyNumberFormat="1" applyFont="1" applyAlignment="1">
      <alignment vertical="center"/>
    </xf>
    <xf numFmtId="189" fontId="12" fillId="0" borderId="0" xfId="2" applyNumberFormat="1"/>
    <xf numFmtId="190" fontId="12" fillId="0" borderId="0" xfId="2" applyNumberFormat="1"/>
    <xf numFmtId="2" fontId="12" fillId="0" borderId="0" xfId="2" applyNumberFormat="1"/>
    <xf numFmtId="188" fontId="12" fillId="0" borderId="0" xfId="2" applyNumberFormat="1"/>
    <xf numFmtId="185" fontId="12" fillId="0" borderId="0" xfId="2" applyNumberFormat="1"/>
    <xf numFmtId="0" fontId="15" fillId="0" borderId="0" xfId="2" applyFont="1" applyAlignment="1">
      <alignment horizontal="left" vertical="center"/>
    </xf>
    <xf numFmtId="3" fontId="37" fillId="0" borderId="0" xfId="2" applyNumberFormat="1" applyFont="1" applyAlignment="1">
      <alignment vertical="center"/>
    </xf>
    <xf numFmtId="3" fontId="38" fillId="0" borderId="0" xfId="2" applyNumberFormat="1" applyFont="1" applyAlignment="1">
      <alignment vertical="center"/>
    </xf>
    <xf numFmtId="3" fontId="39" fillId="0" borderId="0" xfId="2" applyNumberFormat="1" applyFont="1" applyAlignment="1">
      <alignment vertical="center"/>
    </xf>
    <xf numFmtId="3" fontId="8" fillId="0" borderId="0" xfId="2" applyNumberFormat="1" applyFont="1" applyAlignment="1">
      <alignment vertical="center"/>
    </xf>
    <xf numFmtId="3" fontId="8" fillId="0" borderId="0" xfId="2" applyNumberFormat="1" applyFont="1" applyAlignment="1">
      <alignment horizontal="right" vertical="center"/>
    </xf>
    <xf numFmtId="3" fontId="40" fillId="0" borderId="0" xfId="2" applyNumberFormat="1" applyFont="1" applyAlignment="1">
      <alignment vertical="center"/>
    </xf>
    <xf numFmtId="3" fontId="39" fillId="0" borderId="157" xfId="2" applyNumberFormat="1" applyFont="1" applyBorder="1" applyAlignment="1">
      <alignment vertical="center" shrinkToFit="1"/>
    </xf>
    <xf numFmtId="3" fontId="39" fillId="0" borderId="0" xfId="2" applyNumberFormat="1" applyFont="1" applyAlignment="1">
      <alignment vertical="center" shrinkToFit="1"/>
    </xf>
    <xf numFmtId="3" fontId="39" fillId="0" borderId="57" xfId="2" applyNumberFormat="1" applyFont="1" applyBorder="1" applyAlignment="1">
      <alignment shrinkToFit="1"/>
    </xf>
    <xf numFmtId="0" fontId="39" fillId="0" borderId="93" xfId="2" applyFont="1" applyBorder="1" applyAlignment="1">
      <alignment shrinkToFit="1"/>
    </xf>
    <xf numFmtId="3" fontId="39" fillId="0" borderId="93" xfId="2" applyNumberFormat="1" applyFont="1" applyBorder="1" applyAlignment="1">
      <alignment shrinkToFit="1"/>
    </xf>
    <xf numFmtId="3" fontId="39" fillId="0" borderId="158" xfId="2" applyNumberFormat="1" applyFont="1" applyBorder="1" applyAlignment="1">
      <alignment shrinkToFit="1"/>
    </xf>
    <xf numFmtId="3" fontId="39" fillId="0" borderId="0" xfId="2" applyNumberFormat="1" applyFont="1" applyAlignment="1">
      <alignment shrinkToFit="1"/>
    </xf>
    <xf numFmtId="3" fontId="39" fillId="0" borderId="57" xfId="2" applyNumberFormat="1" applyFont="1" applyBorder="1" applyAlignment="1">
      <alignment vertical="center" shrinkToFit="1"/>
    </xf>
    <xf numFmtId="3" fontId="39" fillId="0" borderId="7" xfId="2" applyNumberFormat="1" applyFont="1" applyBorder="1" applyAlignment="1">
      <alignment horizontal="center" vertical="center" shrinkToFit="1"/>
    </xf>
    <xf numFmtId="3" fontId="39" fillId="0" borderId="65" xfId="2" applyNumberFormat="1" applyFont="1" applyBorder="1" applyAlignment="1">
      <alignment horizontal="center" vertical="center" shrinkToFit="1"/>
    </xf>
    <xf numFmtId="3" fontId="34" fillId="0" borderId="0" xfId="2" applyNumberFormat="1" applyFont="1" applyAlignment="1">
      <alignment shrinkToFit="1"/>
    </xf>
    <xf numFmtId="3" fontId="34" fillId="0" borderId="58" xfId="2" applyNumberFormat="1" applyFont="1" applyBorder="1" applyAlignment="1">
      <alignment horizontal="center" shrinkToFit="1"/>
    </xf>
    <xf numFmtId="3" fontId="39" fillId="0" borderId="5" xfId="2" applyNumberFormat="1" applyFont="1" applyBorder="1" applyAlignment="1">
      <alignment shrinkToFit="1"/>
    </xf>
    <xf numFmtId="3" fontId="39" fillId="0" borderId="58" xfId="2" applyNumberFormat="1" applyFont="1" applyBorder="1" applyAlignment="1">
      <alignment shrinkToFit="1"/>
    </xf>
    <xf numFmtId="185" fontId="39" fillId="0" borderId="65" xfId="2" applyNumberFormat="1" applyFont="1" applyBorder="1" applyAlignment="1">
      <alignment shrinkToFit="1"/>
    </xf>
    <xf numFmtId="3" fontId="39" fillId="0" borderId="147" xfId="2" applyNumberFormat="1" applyFont="1" applyBorder="1" applyAlignment="1">
      <alignment vertical="center" shrinkToFit="1"/>
    </xf>
    <xf numFmtId="3" fontId="39" fillId="0" borderId="147" xfId="2" applyNumberFormat="1" applyFont="1" applyBorder="1" applyAlignment="1">
      <alignment horizontal="center" vertical="center" shrinkToFit="1"/>
    </xf>
    <xf numFmtId="3" fontId="39" fillId="0" borderId="58" xfId="2" applyNumberFormat="1" applyFont="1" applyBorder="1" applyAlignment="1">
      <alignment horizontal="center" vertical="center" shrinkToFit="1"/>
    </xf>
    <xf numFmtId="3" fontId="39" fillId="0" borderId="58" xfId="2" applyNumberFormat="1" applyFont="1" applyBorder="1" applyAlignment="1">
      <alignment vertical="center" shrinkToFit="1"/>
    </xf>
    <xf numFmtId="3" fontId="39" fillId="0" borderId="100" xfId="2" applyNumberFormat="1" applyFont="1" applyBorder="1" applyAlignment="1">
      <alignment vertical="center" shrinkToFit="1"/>
    </xf>
    <xf numFmtId="3" fontId="39" fillId="0" borderId="58" xfId="2" applyNumberFormat="1" applyFont="1" applyBorder="1" applyAlignment="1">
      <alignment horizontal="right" vertical="center" shrinkToFit="1"/>
    </xf>
    <xf numFmtId="3" fontId="39" fillId="0" borderId="57" xfId="2" applyNumberFormat="1" applyFont="1" applyBorder="1" applyAlignment="1">
      <alignment horizontal="right" vertical="center" shrinkToFit="1"/>
    </xf>
    <xf numFmtId="3" fontId="39" fillId="0" borderId="163" xfId="2" applyNumberFormat="1" applyFont="1" applyBorder="1" applyAlignment="1">
      <alignment vertical="center" shrinkToFit="1"/>
    </xf>
    <xf numFmtId="3" fontId="39" fillId="0" borderId="208" xfId="2" applyNumberFormat="1" applyFont="1" applyBorder="1" applyAlignment="1">
      <alignment vertical="center" shrinkToFit="1"/>
    </xf>
    <xf numFmtId="3" fontId="39" fillId="0" borderId="162" xfId="2" applyNumberFormat="1" applyFont="1" applyBorder="1" applyAlignment="1">
      <alignment vertical="center" shrinkToFit="1"/>
    </xf>
    <xf numFmtId="3" fontId="39" fillId="0" borderId="161" xfId="2" applyNumberFormat="1" applyFont="1" applyBorder="1" applyAlignment="1">
      <alignment vertical="center" shrinkToFit="1"/>
    </xf>
    <xf numFmtId="3" fontId="39" fillId="0" borderId="100" xfId="2" applyNumberFormat="1" applyFont="1" applyBorder="1" applyAlignment="1">
      <alignment horizontal="right" vertical="center" shrinkToFit="1"/>
    </xf>
    <xf numFmtId="3" fontId="39" fillId="0" borderId="0" xfId="2" applyNumberFormat="1" applyFont="1" applyAlignment="1">
      <alignment horizontal="right" vertical="center" shrinkToFit="1"/>
    </xf>
    <xf numFmtId="0" fontId="39" fillId="0" borderId="58" xfId="2" applyFont="1" applyBorder="1" applyAlignment="1">
      <alignment horizontal="right" vertical="center" shrinkToFit="1"/>
    </xf>
    <xf numFmtId="0" fontId="39" fillId="0" borderId="100" xfId="2" applyFont="1" applyBorder="1" applyAlignment="1">
      <alignment horizontal="right" vertical="center" shrinkToFit="1"/>
    </xf>
    <xf numFmtId="0" fontId="39" fillId="0" borderId="0" xfId="2" applyFont="1" applyAlignment="1">
      <alignment horizontal="right" vertical="center" shrinkToFit="1"/>
    </xf>
    <xf numFmtId="0" fontId="39" fillId="0" borderId="57" xfId="2" applyFont="1" applyBorder="1" applyAlignment="1">
      <alignment horizontal="right" vertical="center" shrinkToFit="1"/>
    </xf>
    <xf numFmtId="3" fontId="39" fillId="0" borderId="100" xfId="2" applyNumberFormat="1" applyFont="1" applyBorder="1" applyAlignment="1">
      <alignment shrinkToFit="1"/>
    </xf>
    <xf numFmtId="3" fontId="39" fillId="0" borderId="64" xfId="2" applyNumberFormat="1" applyFont="1" applyBorder="1" applyAlignment="1">
      <alignment shrinkToFit="1"/>
    </xf>
    <xf numFmtId="3" fontId="39" fillId="0" borderId="65" xfId="2" applyNumberFormat="1" applyFont="1" applyBorder="1" applyAlignment="1">
      <alignment shrinkToFit="1"/>
    </xf>
    <xf numFmtId="3" fontId="39" fillId="0" borderId="6" xfId="2" applyNumberFormat="1" applyFont="1" applyBorder="1" applyAlignment="1">
      <alignment shrinkToFit="1"/>
    </xf>
    <xf numFmtId="3" fontId="39" fillId="0" borderId="141" xfId="2" applyNumberFormat="1" applyFont="1" applyBorder="1" applyAlignment="1">
      <alignment shrinkToFit="1"/>
    </xf>
    <xf numFmtId="3" fontId="39" fillId="0" borderId="0" xfId="2" applyNumberFormat="1" applyFont="1"/>
    <xf numFmtId="3" fontId="34" fillId="0" borderId="91" xfId="2" applyNumberFormat="1" applyFont="1" applyBorder="1" applyAlignment="1">
      <alignment horizontal="center" vertical="center" wrapText="1" shrinkToFit="1"/>
    </xf>
    <xf numFmtId="3" fontId="34" fillId="0" borderId="160" xfId="2" applyNumberFormat="1" applyFont="1" applyBorder="1" applyAlignment="1">
      <alignment horizontal="center" vertical="center" wrapText="1" shrinkToFit="1"/>
    </xf>
    <xf numFmtId="183" fontId="8" fillId="0" borderId="1" xfId="7" applyNumberFormat="1" applyFont="1" applyFill="1" applyBorder="1" applyAlignment="1">
      <alignment horizontal="right" vertical="center"/>
    </xf>
    <xf numFmtId="183" fontId="8" fillId="0" borderId="103" xfId="7" applyNumberFormat="1" applyFont="1" applyFill="1" applyBorder="1" applyAlignment="1">
      <alignment horizontal="right" vertical="center"/>
    </xf>
    <xf numFmtId="179" fontId="8" fillId="0" borderId="1" xfId="6" applyNumberFormat="1" applyFont="1" applyBorder="1">
      <alignment vertical="center"/>
    </xf>
    <xf numFmtId="183" fontId="8" fillId="0" borderId="145" xfId="6" applyNumberFormat="1" applyFont="1" applyBorder="1" applyAlignment="1">
      <alignment horizontal="right" vertical="center"/>
    </xf>
    <xf numFmtId="183" fontId="8" fillId="0" borderId="103" xfId="7" applyNumberFormat="1" applyFont="1" applyFill="1" applyBorder="1" applyAlignment="1">
      <alignment vertical="center"/>
    </xf>
    <xf numFmtId="3" fontId="39" fillId="0" borderId="96" xfId="2" applyNumberFormat="1" applyFont="1" applyBorder="1" applyAlignment="1">
      <alignment vertical="center" shrinkToFit="1"/>
    </xf>
    <xf numFmtId="3" fontId="39" fillId="0" borderId="57" xfId="2" applyNumberFormat="1" applyFont="1" applyBorder="1" applyAlignment="1">
      <alignment horizontal="center" vertical="center" shrinkToFit="1"/>
    </xf>
    <xf numFmtId="3" fontId="21" fillId="0" borderId="57" xfId="2" applyNumberFormat="1" applyFont="1" applyBorder="1" applyAlignment="1">
      <alignment vertical="center" shrinkToFit="1"/>
    </xf>
    <xf numFmtId="3" fontId="21" fillId="0" borderId="57" xfId="2" applyNumberFormat="1" applyFont="1" applyBorder="1" applyAlignment="1">
      <alignment horizontal="left" vertical="center" shrinkToFit="1"/>
    </xf>
    <xf numFmtId="0" fontId="21" fillId="0" borderId="57" xfId="2" applyFont="1" applyBorder="1" applyAlignment="1">
      <alignment vertical="center" shrinkToFit="1"/>
    </xf>
    <xf numFmtId="3" fontId="21" fillId="0" borderId="57" xfId="2" applyNumberFormat="1" applyFont="1" applyBorder="1" applyAlignment="1">
      <alignment shrinkToFit="1"/>
    </xf>
    <xf numFmtId="3" fontId="21" fillId="0" borderId="141" xfId="2" applyNumberFormat="1" applyFont="1" applyBorder="1" applyAlignment="1">
      <alignment shrinkToFit="1"/>
    </xf>
    <xf numFmtId="3" fontId="39" fillId="0" borderId="97" xfId="2" applyNumberFormat="1" applyFont="1" applyBorder="1" applyAlignment="1">
      <alignment vertical="center" shrinkToFit="1"/>
    </xf>
    <xf numFmtId="185" fontId="39" fillId="0" borderId="100" xfId="2" applyNumberFormat="1" applyFont="1" applyBorder="1" applyAlignment="1">
      <alignment vertical="center" shrinkToFit="1"/>
    </xf>
    <xf numFmtId="0" fontId="8" fillId="0" borderId="130" xfId="6" applyFont="1" applyBorder="1" applyAlignment="1">
      <alignment horizontal="center" vertical="center"/>
    </xf>
    <xf numFmtId="183" fontId="8" fillId="0" borderId="100" xfId="7" applyNumberFormat="1" applyFont="1" applyFill="1" applyBorder="1" applyAlignment="1">
      <alignment vertical="center"/>
    </xf>
    <xf numFmtId="183" fontId="8" fillId="0" borderId="0" xfId="7" quotePrefix="1" applyNumberFormat="1" applyFont="1" applyFill="1" applyBorder="1" applyAlignment="1">
      <alignment horizontal="right" vertical="center"/>
    </xf>
    <xf numFmtId="183" fontId="8" fillId="0" borderId="57" xfId="7" quotePrefix="1" applyNumberFormat="1" applyFont="1" applyFill="1" applyBorder="1" applyAlignment="1">
      <alignment horizontal="right" vertical="center"/>
    </xf>
    <xf numFmtId="183" fontId="23" fillId="0" borderId="130" xfId="6" applyNumberFormat="1" applyFont="1" applyBorder="1">
      <alignment vertical="center"/>
    </xf>
    <xf numFmtId="183" fontId="23" fillId="0" borderId="130" xfId="7" applyNumberFormat="1" applyFont="1" applyFill="1" applyBorder="1" applyAlignment="1">
      <alignment vertical="center"/>
    </xf>
    <xf numFmtId="183" fontId="23" fillId="0" borderId="130" xfId="7" applyNumberFormat="1" applyFont="1" applyFill="1" applyBorder="1" applyAlignment="1">
      <alignment horizontal="right" vertical="center"/>
    </xf>
    <xf numFmtId="179" fontId="23" fillId="0" borderId="130" xfId="6" applyNumberFormat="1" applyFont="1" applyBorder="1">
      <alignment vertical="center"/>
    </xf>
    <xf numFmtId="0" fontId="35" fillId="0" borderId="130" xfId="6" applyFont="1" applyBorder="1" applyAlignment="1">
      <alignment horizontal="center" vertical="center"/>
    </xf>
    <xf numFmtId="0" fontId="35" fillId="0" borderId="10" xfId="6" applyFont="1" applyBorder="1" applyAlignment="1">
      <alignment horizontal="center" vertical="center"/>
    </xf>
    <xf numFmtId="0" fontId="23" fillId="0" borderId="209" xfId="6" applyFont="1" applyBorder="1" applyAlignment="1">
      <alignment horizontal="center" vertical="center"/>
    </xf>
    <xf numFmtId="0" fontId="15" fillId="0" borderId="2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12" fillId="0" borderId="37" xfId="2" applyBorder="1" applyAlignment="1">
      <alignment horizontal="center" vertical="center"/>
    </xf>
    <xf numFmtId="0" fontId="12" fillId="0" borderId="2" xfId="2" applyBorder="1" applyAlignment="1">
      <alignment vertical="center"/>
    </xf>
    <xf numFmtId="0" fontId="12" fillId="0" borderId="3" xfId="2" applyBorder="1" applyAlignment="1">
      <alignment horizontal="center" vertical="center"/>
    </xf>
    <xf numFmtId="0" fontId="12" fillId="0" borderId="39" xfId="2" applyBorder="1" applyAlignment="1">
      <alignment horizontal="center" vertical="center"/>
    </xf>
    <xf numFmtId="0" fontId="12" fillId="0" borderId="40" xfId="2" applyBorder="1" applyAlignment="1">
      <alignment vertical="center"/>
    </xf>
    <xf numFmtId="0" fontId="12" fillId="0" borderId="4" xfId="2" applyBorder="1" applyAlignment="1">
      <alignment horizontal="center" vertical="center" textRotation="255"/>
    </xf>
    <xf numFmtId="0" fontId="12" fillId="0" borderId="23" xfId="2" applyBorder="1" applyAlignment="1">
      <alignment horizontal="center" vertical="center" textRotation="255"/>
    </xf>
    <xf numFmtId="0" fontId="12" fillId="0" borderId="167" xfId="2" applyBorder="1" applyAlignment="1">
      <alignment horizontal="center" vertical="center" textRotation="255"/>
    </xf>
    <xf numFmtId="0" fontId="12" fillId="0" borderId="188" xfId="2" applyBorder="1" applyAlignment="1">
      <alignment horizontal="center" vertical="center" textRotation="255"/>
    </xf>
    <xf numFmtId="0" fontId="12" fillId="0" borderId="189" xfId="2" applyBorder="1" applyAlignment="1">
      <alignment horizontal="center" vertical="center" textRotation="255"/>
    </xf>
    <xf numFmtId="0" fontId="12" fillId="0" borderId="190" xfId="2" applyBorder="1" applyAlignment="1">
      <alignment horizontal="center" vertical="center" textRotation="255"/>
    </xf>
    <xf numFmtId="3" fontId="8" fillId="0" borderId="5" xfId="1" applyNumberFormat="1" applyFont="1" applyBorder="1" applyAlignment="1">
      <alignment horizontal="center" vertical="center" shrinkToFit="1"/>
    </xf>
    <xf numFmtId="3" fontId="8" fillId="0" borderId="0" xfId="1" applyNumberFormat="1" applyFont="1" applyAlignment="1">
      <alignment horizontal="center" vertical="center" shrinkToFit="1"/>
    </xf>
    <xf numFmtId="178" fontId="8" fillId="0" borderId="0" xfId="1" applyNumberFormat="1" applyFont="1" applyAlignment="1">
      <alignment horizontal="center" vertical="center" shrinkToFit="1"/>
    </xf>
    <xf numFmtId="3" fontId="8" fillId="0" borderId="5" xfId="1" applyNumberFormat="1" applyFont="1" applyBorder="1" applyAlignment="1">
      <alignment vertical="center" shrinkToFit="1"/>
    </xf>
    <xf numFmtId="3" fontId="8" fillId="0" borderId="0" xfId="1" applyNumberFormat="1" applyFont="1" applyAlignment="1">
      <alignment vertical="center" shrinkToFit="1"/>
    </xf>
    <xf numFmtId="178" fontId="8" fillId="0" borderId="0" xfId="1" applyNumberFormat="1" applyFont="1" applyAlignment="1">
      <alignment horizontal="right" vertical="center" shrinkToFit="1"/>
    </xf>
    <xf numFmtId="179" fontId="8" fillId="0" borderId="0" xfId="1" applyNumberFormat="1" applyFont="1" applyAlignment="1">
      <alignment horizontal="right" vertical="center" shrinkToFit="1"/>
    </xf>
    <xf numFmtId="178" fontId="6" fillId="0" borderId="1" xfId="1" applyNumberFormat="1" applyFont="1" applyBorder="1" applyAlignment="1">
      <alignment horizontal="center" vertical="center" shrinkToFit="1"/>
    </xf>
    <xf numFmtId="179" fontId="6" fillId="0" borderId="13" xfId="1" applyNumberFormat="1" applyFont="1" applyBorder="1" applyAlignment="1">
      <alignment horizontal="right" vertical="center" shrinkToFit="1"/>
    </xf>
    <xf numFmtId="0" fontId="1" fillId="0" borderId="3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176" fontId="5" fillId="0" borderId="5" xfId="1" applyNumberFormat="1" applyFont="1" applyBorder="1" applyAlignment="1">
      <alignment horizontal="center" vertical="center" wrapText="1"/>
    </xf>
    <xf numFmtId="176" fontId="5" fillId="0" borderId="0" xfId="1" applyNumberFormat="1" applyFont="1" applyAlignment="1">
      <alignment horizontal="center" vertical="center" wrapText="1"/>
    </xf>
    <xf numFmtId="0" fontId="1" fillId="0" borderId="7" xfId="1" applyBorder="1" applyAlignment="1">
      <alignment horizontal="right" vertical="center"/>
    </xf>
    <xf numFmtId="0" fontId="1" fillId="0" borderId="6" xfId="1" applyBorder="1" applyAlignment="1">
      <alignment horizontal="right" vertical="center"/>
    </xf>
    <xf numFmtId="0" fontId="1" fillId="0" borderId="8" xfId="1" applyBorder="1" applyAlignment="1">
      <alignment horizontal="right" vertical="center"/>
    </xf>
    <xf numFmtId="0" fontId="1" fillId="0" borderId="3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wrapText="1" shrinkToFit="1"/>
    </xf>
    <xf numFmtId="0" fontId="1" fillId="0" borderId="4" xfId="1" applyBorder="1" applyAlignment="1">
      <alignment horizontal="center" vertical="center" wrapText="1" shrinkToFit="1"/>
    </xf>
    <xf numFmtId="0" fontId="1" fillId="0" borderId="7" xfId="1" applyBorder="1" applyAlignment="1">
      <alignment horizontal="right" vertical="center" shrinkToFit="1"/>
    </xf>
    <xf numFmtId="0" fontId="1" fillId="0" borderId="6" xfId="1" applyBorder="1" applyAlignment="1">
      <alignment horizontal="right" vertical="center" shrinkToFit="1"/>
    </xf>
    <xf numFmtId="0" fontId="1" fillId="0" borderId="8" xfId="1" applyBorder="1" applyAlignment="1">
      <alignment horizontal="right" vertical="center" shrinkToFit="1"/>
    </xf>
    <xf numFmtId="3" fontId="5" fillId="0" borderId="5" xfId="1" applyNumberFormat="1" applyFont="1" applyBorder="1" applyAlignment="1">
      <alignment vertical="center" shrinkToFit="1"/>
    </xf>
    <xf numFmtId="3" fontId="5" fillId="0" borderId="0" xfId="1" applyNumberFormat="1" applyFont="1" applyAlignment="1">
      <alignment vertical="center" shrinkToFit="1"/>
    </xf>
    <xf numFmtId="178" fontId="5" fillId="0" borderId="0" xfId="1" applyNumberFormat="1" applyFont="1" applyAlignment="1">
      <alignment horizontal="right" vertical="center" shrinkToFit="1"/>
    </xf>
    <xf numFmtId="179" fontId="5" fillId="0" borderId="0" xfId="1" applyNumberFormat="1" applyFont="1" applyAlignment="1">
      <alignment horizontal="right" vertical="center" shrinkToFit="1"/>
    </xf>
    <xf numFmtId="3" fontId="6" fillId="0" borderId="5" xfId="1" applyNumberFormat="1" applyFont="1" applyBorder="1" applyAlignment="1">
      <alignment horizontal="center" vertical="center" shrinkToFit="1"/>
    </xf>
    <xf numFmtId="3" fontId="6" fillId="0" borderId="0" xfId="1" applyNumberFormat="1" applyFont="1" applyAlignment="1">
      <alignment horizontal="center" vertical="center" shrinkToFit="1"/>
    </xf>
    <xf numFmtId="0" fontId="7" fillId="0" borderId="0" xfId="1" applyFont="1" applyAlignment="1">
      <alignment vertical="center" wrapText="1" shrinkToFit="1"/>
    </xf>
    <xf numFmtId="178" fontId="6" fillId="0" borderId="0" xfId="1" applyNumberFormat="1" applyFont="1" applyAlignment="1">
      <alignment horizontal="center" vertical="center" shrinkToFit="1"/>
    </xf>
    <xf numFmtId="3" fontId="6" fillId="0" borderId="12" xfId="1" applyNumberFormat="1" applyFont="1" applyBorder="1" applyAlignment="1">
      <alignment horizontal="center" vertical="center" shrinkToFit="1"/>
    </xf>
    <xf numFmtId="3" fontId="6" fillId="0" borderId="13" xfId="1" applyNumberFormat="1" applyFont="1" applyBorder="1" applyAlignment="1">
      <alignment horizontal="center" vertical="center" shrinkToFit="1"/>
    </xf>
    <xf numFmtId="0" fontId="7" fillId="0" borderId="0" xfId="1" applyFont="1" applyAlignment="1">
      <alignment horizontal="left" vertical="center" shrinkToFit="1"/>
    </xf>
    <xf numFmtId="0" fontId="1" fillId="0" borderId="0" xfId="1" applyAlignment="1">
      <alignment horizontal="center" vertical="center" shrinkToFit="1"/>
    </xf>
    <xf numFmtId="0" fontId="1" fillId="0" borderId="23" xfId="1" applyBorder="1" applyAlignment="1">
      <alignment horizontal="center" vertical="center" shrinkToFit="1"/>
    </xf>
    <xf numFmtId="0" fontId="1" fillId="0" borderId="18" xfId="1" applyBorder="1" applyAlignment="1">
      <alignment horizontal="center" vertical="center" shrinkToFit="1"/>
    </xf>
    <xf numFmtId="0" fontId="1" fillId="0" borderId="19" xfId="1" applyBorder="1" applyAlignment="1">
      <alignment horizontal="center" vertical="center" shrinkToFit="1"/>
    </xf>
    <xf numFmtId="0" fontId="1" fillId="0" borderId="13" xfId="1" applyBorder="1" applyAlignment="1">
      <alignment horizontal="center" vertical="center" shrinkToFit="1"/>
    </xf>
    <xf numFmtId="0" fontId="1" fillId="0" borderId="32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178" fontId="8" fillId="0" borderId="0" xfId="0" applyNumberFormat="1" applyFont="1" applyAlignment="1">
      <alignment horizontal="right" vertical="center" shrinkToFit="1"/>
    </xf>
    <xf numFmtId="3" fontId="8" fillId="0" borderId="39" xfId="0" applyNumberFormat="1" applyFont="1" applyBorder="1" applyAlignment="1">
      <alignment horizontal="center" vertical="center" shrinkToFit="1"/>
    </xf>
    <xf numFmtId="3" fontId="8" fillId="0" borderId="40" xfId="0" applyNumberFormat="1" applyFont="1" applyBorder="1" applyAlignment="1">
      <alignment horizontal="center" vertical="center" shrinkToFit="1"/>
    </xf>
    <xf numFmtId="3" fontId="8" fillId="0" borderId="5" xfId="0" applyNumberFormat="1" applyFont="1" applyBorder="1" applyAlignment="1">
      <alignment vertical="center" shrinkToFit="1"/>
    </xf>
    <xf numFmtId="3" fontId="8" fillId="0" borderId="0" xfId="0" applyNumberFormat="1" applyFont="1" applyAlignment="1">
      <alignment vertical="center" shrinkToFit="1"/>
    </xf>
    <xf numFmtId="3" fontId="8" fillId="0" borderId="5" xfId="0" applyNumberFormat="1" applyFont="1" applyBorder="1" applyAlignment="1">
      <alignment horizontal="center" vertical="center" shrinkToFit="1"/>
    </xf>
    <xf numFmtId="3" fontId="8" fillId="0" borderId="0" xfId="0" applyNumberFormat="1" applyFont="1" applyAlignment="1">
      <alignment horizontal="center" vertical="center" shrinkToFit="1"/>
    </xf>
    <xf numFmtId="179" fontId="6" fillId="0" borderId="0" xfId="1" applyNumberFormat="1" applyFont="1" applyAlignment="1">
      <alignment horizontal="right" vertical="center" shrinkToFit="1"/>
    </xf>
    <xf numFmtId="179" fontId="6" fillId="0" borderId="10" xfId="1" applyNumberFormat="1" applyFont="1" applyBorder="1" applyAlignment="1">
      <alignment horizontal="right" vertical="center" shrinkToFit="1"/>
    </xf>
    <xf numFmtId="179" fontId="8" fillId="0" borderId="0" xfId="0" applyNumberFormat="1" applyFont="1" applyAlignment="1">
      <alignment horizontal="right" vertical="center" shrinkToFit="1"/>
    </xf>
    <xf numFmtId="176" fontId="5" fillId="0" borderId="5" xfId="1" applyNumberFormat="1" applyFont="1" applyBorder="1" applyAlignment="1">
      <alignment horizontal="center" vertical="center" wrapText="1" shrinkToFit="1"/>
    </xf>
    <xf numFmtId="176" fontId="5" fillId="0" borderId="0" xfId="1" applyNumberFormat="1" applyFont="1" applyAlignment="1">
      <alignment horizontal="center" vertical="center" wrapText="1" shrinkToFit="1"/>
    </xf>
    <xf numFmtId="0" fontId="8" fillId="0" borderId="192" xfId="6" applyFont="1" applyBorder="1" applyAlignment="1">
      <alignment horizontal="center" vertical="center" wrapText="1"/>
    </xf>
    <xf numFmtId="0" fontId="8" fillId="0" borderId="130" xfId="6" applyFont="1" applyBorder="1" applyAlignment="1">
      <alignment horizontal="center" vertical="center"/>
    </xf>
    <xf numFmtId="0" fontId="8" fillId="0" borderId="146" xfId="6" applyFont="1" applyBorder="1" applyAlignment="1">
      <alignment horizontal="center" vertical="center" wrapText="1"/>
    </xf>
    <xf numFmtId="0" fontId="8" fillId="0" borderId="65" xfId="6" applyFont="1" applyBorder="1" applyAlignment="1">
      <alignment horizontal="center" vertical="center"/>
    </xf>
    <xf numFmtId="0" fontId="34" fillId="0" borderId="14" xfId="6" applyFont="1" applyBorder="1" applyAlignment="1">
      <alignment vertical="center" shrinkToFit="1"/>
    </xf>
    <xf numFmtId="0" fontId="34" fillId="0" borderId="0" xfId="6" applyFont="1" applyAlignment="1">
      <alignment vertical="center" shrinkToFit="1"/>
    </xf>
    <xf numFmtId="183" fontId="8" fillId="0" borderId="58" xfId="7" applyNumberFormat="1" applyFont="1" applyFill="1" applyBorder="1" applyAlignment="1">
      <alignment horizontal="right" vertical="center"/>
    </xf>
    <xf numFmtId="0" fontId="8" fillId="0" borderId="137" xfId="6" applyFont="1" applyBorder="1" applyAlignment="1">
      <alignment horizontal="center" vertical="center"/>
    </xf>
    <xf numFmtId="0" fontId="8" fillId="0" borderId="141" xfId="6" applyFont="1" applyBorder="1" applyAlignment="1">
      <alignment horizontal="center" vertical="center"/>
    </xf>
    <xf numFmtId="183" fontId="8" fillId="0" borderId="139" xfId="7" applyNumberFormat="1" applyFont="1" applyFill="1" applyBorder="1" applyAlignment="1">
      <alignment horizontal="center" vertical="center" wrapText="1"/>
    </xf>
    <xf numFmtId="183" fontId="8" fillId="0" borderId="138" xfId="7" applyNumberFormat="1" applyFont="1" applyFill="1" applyBorder="1" applyAlignment="1">
      <alignment horizontal="center" vertical="center"/>
    </xf>
    <xf numFmtId="183" fontId="8" fillId="0" borderId="140" xfId="7" applyNumberFormat="1" applyFont="1" applyFill="1" applyBorder="1" applyAlignment="1">
      <alignment horizontal="center" vertical="center"/>
    </xf>
    <xf numFmtId="179" fontId="8" fillId="0" borderId="14" xfId="6" applyNumberFormat="1" applyFont="1" applyBorder="1" applyAlignment="1">
      <alignment horizontal="center" vertical="center" wrapText="1"/>
    </xf>
    <xf numFmtId="179" fontId="8" fillId="0" borderId="6" xfId="6" applyNumberFormat="1" applyFont="1" applyBorder="1" applyAlignment="1">
      <alignment horizontal="center" vertical="center" wrapText="1"/>
    </xf>
    <xf numFmtId="0" fontId="8" fillId="0" borderId="140" xfId="6" applyFont="1" applyBorder="1" applyAlignment="1">
      <alignment horizontal="center" vertical="center"/>
    </xf>
    <xf numFmtId="0" fontId="8" fillId="0" borderId="209" xfId="6" applyFont="1" applyBorder="1" applyAlignment="1">
      <alignment horizontal="center" vertical="center"/>
    </xf>
    <xf numFmtId="183" fontId="8" fillId="0" borderId="192" xfId="7" applyNumberFormat="1" applyFont="1" applyFill="1" applyBorder="1" applyAlignment="1">
      <alignment horizontal="center" vertical="center" wrapText="1"/>
    </xf>
    <xf numFmtId="183" fontId="8" fillId="0" borderId="192" xfId="7" applyNumberFormat="1" applyFont="1" applyFill="1" applyBorder="1" applyAlignment="1">
      <alignment horizontal="center" vertical="center"/>
    </xf>
    <xf numFmtId="179" fontId="8" fillId="0" borderId="192" xfId="6" applyNumberFormat="1" applyFont="1" applyBorder="1" applyAlignment="1">
      <alignment horizontal="center" vertical="center" wrapText="1"/>
    </xf>
    <xf numFmtId="179" fontId="8" fillId="0" borderId="130" xfId="6" applyNumberFormat="1" applyFont="1" applyBorder="1" applyAlignment="1">
      <alignment horizontal="center" vertical="center" wrapText="1"/>
    </xf>
    <xf numFmtId="183" fontId="8" fillId="0" borderId="58" xfId="7" quotePrefix="1" applyNumberFormat="1" applyFont="1" applyFill="1" applyBorder="1" applyAlignment="1">
      <alignment horizontal="right" vertical="center"/>
    </xf>
    <xf numFmtId="0" fontId="14" fillId="0" borderId="3" xfId="2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4" fillId="0" borderId="87" xfId="2" applyFont="1" applyBorder="1" applyAlignment="1">
      <alignment horizontal="center" vertical="center" shrinkToFit="1"/>
    </xf>
    <xf numFmtId="0" fontId="12" fillId="0" borderId="88" xfId="2" applyBorder="1" applyAlignment="1">
      <alignment horizontal="center" vertical="center" shrinkToFit="1"/>
    </xf>
    <xf numFmtId="0" fontId="12" fillId="0" borderId="89" xfId="2" applyBorder="1" applyAlignment="1">
      <alignment horizontal="center" vertical="center" shrinkToFit="1"/>
    </xf>
    <xf numFmtId="0" fontId="12" fillId="0" borderId="90" xfId="2" applyBorder="1" applyAlignment="1">
      <alignment horizontal="center" vertical="center" shrinkToFit="1"/>
    </xf>
    <xf numFmtId="0" fontId="14" fillId="0" borderId="37" xfId="2" applyFont="1" applyBorder="1" applyAlignment="1">
      <alignment horizontal="center" vertical="center" shrinkToFit="1"/>
    </xf>
    <xf numFmtId="0" fontId="14" fillId="0" borderId="2" xfId="2" applyFont="1" applyBorder="1" applyAlignment="1">
      <alignment vertical="center" shrinkToFit="1"/>
    </xf>
    <xf numFmtId="0" fontId="14" fillId="0" borderId="38" xfId="2" applyFont="1" applyBorder="1" applyAlignment="1">
      <alignment horizontal="center" vertical="center" shrinkToFit="1"/>
    </xf>
    <xf numFmtId="0" fontId="14" fillId="0" borderId="0" xfId="2" applyFont="1" applyAlignment="1">
      <alignment vertical="center" shrinkToFit="1"/>
    </xf>
    <xf numFmtId="0" fontId="14" fillId="0" borderId="5" xfId="2" applyFont="1" applyBorder="1" applyAlignment="1">
      <alignment horizontal="center" vertical="center" shrinkToFit="1"/>
    </xf>
    <xf numFmtId="0" fontId="14" fillId="0" borderId="88" xfId="2" applyFont="1" applyBorder="1" applyAlignment="1">
      <alignment horizontal="center" vertical="center" shrinkToFit="1"/>
    </xf>
    <xf numFmtId="0" fontId="14" fillId="0" borderId="89" xfId="2" applyFont="1" applyBorder="1" applyAlignment="1">
      <alignment horizontal="center" vertical="center" shrinkToFit="1"/>
    </xf>
    <xf numFmtId="3" fontId="15" fillId="0" borderId="100" xfId="2" applyNumberFormat="1" applyFont="1" applyBorder="1" applyAlignment="1">
      <alignment horizontal="right" vertical="center" shrinkToFit="1"/>
    </xf>
    <xf numFmtId="3" fontId="15" fillId="0" borderId="56" xfId="2" applyNumberFormat="1" applyFont="1" applyBorder="1" applyAlignment="1">
      <alignment horizontal="right" vertical="center" shrinkToFit="1"/>
    </xf>
    <xf numFmtId="183" fontId="15" fillId="0" borderId="0" xfId="2" applyNumberFormat="1" applyFont="1" applyAlignment="1">
      <alignment horizontal="right" vertical="center" shrinkToFit="1"/>
    </xf>
    <xf numFmtId="183" fontId="15" fillId="0" borderId="56" xfId="2" applyNumberFormat="1" applyFont="1" applyBorder="1" applyAlignment="1">
      <alignment horizontal="right" vertical="center" shrinkToFit="1"/>
    </xf>
    <xf numFmtId="3" fontId="15" fillId="0" borderId="0" xfId="2" applyNumberFormat="1" applyFont="1" applyAlignment="1">
      <alignment horizontal="right" vertical="center" shrinkToFit="1"/>
    </xf>
    <xf numFmtId="0" fontId="14" fillId="0" borderId="91" xfId="2" applyFont="1" applyBorder="1" applyAlignment="1">
      <alignment horizontal="center" vertical="center" shrinkToFit="1"/>
    </xf>
    <xf numFmtId="0" fontId="14" fillId="0" borderId="92" xfId="2" applyFont="1" applyBorder="1" applyAlignment="1">
      <alignment horizontal="center" vertical="center" shrinkToFit="1"/>
    </xf>
    <xf numFmtId="0" fontId="14" fillId="0" borderId="94" xfId="2" applyFont="1" applyBorder="1" applyAlignment="1">
      <alignment horizontal="center" vertical="center" shrinkToFit="1"/>
    </xf>
    <xf numFmtId="0" fontId="14" fillId="0" borderId="92" xfId="2" applyFont="1" applyBorder="1" applyAlignment="1">
      <alignment vertical="center" shrinkToFit="1"/>
    </xf>
    <xf numFmtId="0" fontId="14" fillId="0" borderId="93" xfId="2" applyFont="1" applyBorder="1" applyAlignment="1">
      <alignment vertical="center" shrinkToFit="1"/>
    </xf>
    <xf numFmtId="3" fontId="15" fillId="0" borderId="97" xfId="2" applyNumberFormat="1" applyFont="1" applyBorder="1" applyAlignment="1">
      <alignment horizontal="right" vertical="center" shrinkToFit="1"/>
    </xf>
    <xf numFmtId="3" fontId="15" fillId="0" borderId="98" xfId="2" applyNumberFormat="1" applyFont="1" applyBorder="1" applyAlignment="1">
      <alignment horizontal="right" vertical="center" shrinkToFit="1"/>
    </xf>
    <xf numFmtId="183" fontId="15" fillId="0" borderId="10" xfId="2" applyNumberFormat="1" applyFont="1" applyBorder="1" applyAlignment="1">
      <alignment horizontal="right" vertical="center" shrinkToFit="1"/>
    </xf>
    <xf numFmtId="183" fontId="15" fillId="0" borderId="98" xfId="2" applyNumberFormat="1" applyFont="1" applyBorder="1" applyAlignment="1">
      <alignment horizontal="right" vertical="center" shrinkToFit="1"/>
    </xf>
    <xf numFmtId="3" fontId="15" fillId="0" borderId="10" xfId="2" applyNumberFormat="1" applyFont="1" applyBorder="1" applyAlignment="1">
      <alignment horizontal="right" vertical="center" shrinkToFit="1"/>
    </xf>
    <xf numFmtId="183" fontId="15" fillId="0" borderId="102" xfId="2" applyNumberFormat="1" applyFont="1" applyBorder="1" applyAlignment="1">
      <alignment horizontal="right" vertical="center" shrinkToFit="1"/>
    </xf>
    <xf numFmtId="0" fontId="15" fillId="0" borderId="56" xfId="2" applyFont="1" applyBorder="1" applyAlignment="1">
      <alignment horizontal="right" vertical="center" shrinkToFit="1"/>
    </xf>
    <xf numFmtId="184" fontId="14" fillId="0" borderId="97" xfId="2" applyNumberFormat="1" applyFont="1" applyBorder="1" applyAlignment="1">
      <alignment horizontal="right" vertical="center" shrinkToFit="1"/>
    </xf>
    <xf numFmtId="184" fontId="14" fillId="0" borderId="98" xfId="2" applyNumberFormat="1" applyFont="1" applyBorder="1" applyAlignment="1">
      <alignment horizontal="right" vertical="center" shrinkToFit="1"/>
    </xf>
    <xf numFmtId="184" fontId="14" fillId="0" borderId="102" xfId="2" applyNumberFormat="1" applyFont="1" applyBorder="1" applyAlignment="1">
      <alignment horizontal="right" vertical="center" shrinkToFit="1"/>
    </xf>
    <xf numFmtId="184" fontId="14" fillId="0" borderId="56" xfId="2" applyNumberFormat="1" applyFont="1" applyBorder="1" applyAlignment="1">
      <alignment horizontal="right" vertical="center" shrinkToFit="1"/>
    </xf>
    <xf numFmtId="184" fontId="14" fillId="0" borderId="100" xfId="2" applyNumberFormat="1" applyFont="1" applyBorder="1" applyAlignment="1">
      <alignment horizontal="right" vertical="center" shrinkToFit="1"/>
    </xf>
    <xf numFmtId="184" fontId="14" fillId="0" borderId="0" xfId="2" applyNumberFormat="1" applyFont="1" applyAlignment="1">
      <alignment horizontal="right" vertical="center" shrinkToFit="1"/>
    </xf>
    <xf numFmtId="0" fontId="24" fillId="0" borderId="13" xfId="2" applyFont="1" applyBorder="1" applyAlignment="1">
      <alignment vertical="center" shrinkToFit="1"/>
    </xf>
    <xf numFmtId="0" fontId="26" fillId="0" borderId="13" xfId="2" applyFont="1" applyBorder="1" applyAlignment="1">
      <alignment vertical="center" shrinkToFit="1"/>
    </xf>
    <xf numFmtId="184" fontId="12" fillId="0" borderId="56" xfId="2" applyNumberFormat="1" applyBorder="1" applyAlignment="1">
      <alignment horizontal="right" vertical="center" shrinkToFit="1"/>
    </xf>
    <xf numFmtId="0" fontId="14" fillId="0" borderId="6" xfId="2" applyFont="1" applyBorder="1" applyAlignment="1">
      <alignment horizontal="center" vertical="center" shrinkToFit="1"/>
    </xf>
    <xf numFmtId="0" fontId="14" fillId="0" borderId="141" xfId="2" applyFont="1" applyBorder="1" applyAlignment="1">
      <alignment horizontal="center" vertical="center" shrinkToFit="1"/>
    </xf>
    <xf numFmtId="0" fontId="14" fillId="0" borderId="146" xfId="2" applyFont="1" applyBorder="1" applyAlignment="1">
      <alignment horizontal="center" vertical="center" shrinkToFit="1"/>
    </xf>
    <xf numFmtId="0" fontId="14" fillId="0" borderId="14" xfId="2" applyFont="1" applyBorder="1" applyAlignment="1">
      <alignment horizontal="center" vertical="center" shrinkToFit="1"/>
    </xf>
    <xf numFmtId="0" fontId="14" fillId="0" borderId="137" xfId="2" applyFont="1" applyBorder="1" applyAlignment="1">
      <alignment horizontal="center" vertical="center" shrinkToFit="1"/>
    </xf>
    <xf numFmtId="0" fontId="14" fillId="0" borderId="40" xfId="2" applyFont="1" applyBorder="1" applyAlignment="1">
      <alignment horizontal="distributed" vertical="center" shrinkToFit="1"/>
    </xf>
    <xf numFmtId="0" fontId="14" fillId="0" borderId="40" xfId="2" applyFont="1" applyBorder="1" applyAlignment="1">
      <alignment vertical="center" shrinkToFit="1"/>
    </xf>
    <xf numFmtId="38" fontId="14" fillId="0" borderId="118" xfId="4" applyFont="1" applyFill="1" applyBorder="1" applyAlignment="1">
      <alignment horizontal="center" vertical="center" shrinkToFit="1"/>
    </xf>
    <xf numFmtId="38" fontId="14" fillId="0" borderId="50" xfId="4" applyFont="1" applyFill="1" applyBorder="1" applyAlignment="1">
      <alignment horizontal="center" vertical="center" shrinkToFit="1"/>
    </xf>
    <xf numFmtId="38" fontId="14" fillId="0" borderId="119" xfId="4" applyFont="1" applyFill="1" applyBorder="1" applyAlignment="1">
      <alignment horizontal="center" vertical="center" shrinkToFit="1"/>
    </xf>
    <xf numFmtId="38" fontId="14" fillId="0" borderId="52" xfId="4" applyFont="1" applyFill="1" applyBorder="1" applyAlignment="1">
      <alignment horizontal="center" vertical="center" shrinkToFit="1"/>
    </xf>
    <xf numFmtId="38" fontId="14" fillId="0" borderId="51" xfId="4" applyFont="1" applyFill="1" applyBorder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4" fillId="0" borderId="132" xfId="2" applyFont="1" applyBorder="1" applyAlignment="1">
      <alignment horizontal="center" vertical="center" shrinkToFit="1"/>
    </xf>
    <xf numFmtId="0" fontId="14" fillId="0" borderId="193" xfId="2" applyFont="1" applyBorder="1" applyAlignment="1">
      <alignment horizontal="center" vertical="center" shrinkToFit="1"/>
    </xf>
    <xf numFmtId="0" fontId="14" fillId="0" borderId="197" xfId="2" applyFont="1" applyBorder="1" applyAlignment="1">
      <alignment horizontal="center" vertical="center" shrinkToFit="1"/>
    </xf>
    <xf numFmtId="0" fontId="14" fillId="0" borderId="158" xfId="2" applyFont="1" applyBorder="1" applyAlignment="1">
      <alignment horizontal="center" vertical="center" shrinkToFit="1"/>
    </xf>
    <xf numFmtId="0" fontId="14" fillId="0" borderId="117" xfId="2" applyFont="1" applyBorder="1" applyAlignment="1">
      <alignment horizontal="center" vertical="center" shrinkToFit="1"/>
    </xf>
    <xf numFmtId="0" fontId="18" fillId="0" borderId="0" xfId="2" applyFont="1" applyAlignment="1">
      <alignment horizontal="distributed" vertical="center" shrinkToFit="1"/>
    </xf>
    <xf numFmtId="0" fontId="18" fillId="0" borderId="0" xfId="2" applyFont="1" applyAlignment="1">
      <alignment vertical="center" shrinkToFit="1"/>
    </xf>
    <xf numFmtId="38" fontId="14" fillId="0" borderId="126" xfId="4" applyFont="1" applyFill="1" applyBorder="1" applyAlignment="1">
      <alignment horizontal="center" vertical="center" shrinkToFit="1"/>
    </xf>
    <xf numFmtId="38" fontId="14" fillId="0" borderId="127" xfId="4" applyFont="1" applyFill="1" applyBorder="1" applyAlignment="1">
      <alignment horizontal="center" vertical="center" shrinkToFit="1"/>
    </xf>
    <xf numFmtId="38" fontId="14" fillId="0" borderId="128" xfId="4" applyFont="1" applyFill="1" applyBorder="1" applyAlignment="1">
      <alignment horizontal="center" vertical="center" shrinkToFit="1"/>
    </xf>
    <xf numFmtId="38" fontId="14" fillId="0" borderId="175" xfId="4" applyFont="1" applyFill="1" applyBorder="1" applyAlignment="1">
      <alignment horizontal="center" vertical="center" shrinkToFit="1"/>
    </xf>
    <xf numFmtId="38" fontId="14" fillId="0" borderId="129" xfId="4" applyFont="1" applyFill="1" applyBorder="1" applyAlignment="1">
      <alignment horizontal="center" vertical="center" shrinkToFit="1"/>
    </xf>
    <xf numFmtId="0" fontId="18" fillId="0" borderId="120" xfId="2" applyFont="1" applyBorder="1" applyAlignment="1">
      <alignment horizontal="center" vertical="center" shrinkToFit="1"/>
    </xf>
    <xf numFmtId="0" fontId="18" fillId="0" borderId="120" xfId="2" applyFont="1" applyBorder="1" applyAlignment="1">
      <alignment vertical="center" shrinkToFit="1"/>
    </xf>
    <xf numFmtId="38" fontId="14" fillId="0" borderId="121" xfId="4" applyFont="1" applyFill="1" applyBorder="1" applyAlignment="1">
      <alignment horizontal="center" vertical="center" shrinkToFit="1"/>
    </xf>
    <xf numFmtId="38" fontId="14" fillId="0" borderId="122" xfId="4" applyFont="1" applyFill="1" applyBorder="1" applyAlignment="1">
      <alignment horizontal="center" vertical="center" shrinkToFit="1"/>
    </xf>
    <xf numFmtId="38" fontId="14" fillId="0" borderId="125" xfId="4" applyFont="1" applyFill="1" applyBorder="1" applyAlignment="1">
      <alignment horizontal="center" vertical="center" shrinkToFit="1"/>
    </xf>
    <xf numFmtId="38" fontId="14" fillId="0" borderId="124" xfId="4" applyFont="1" applyFill="1" applyBorder="1" applyAlignment="1">
      <alignment horizontal="center" vertical="center" shrinkToFit="1"/>
    </xf>
    <xf numFmtId="38" fontId="14" fillId="0" borderId="123" xfId="4" applyFont="1" applyFill="1" applyBorder="1" applyAlignment="1">
      <alignment horizontal="center" vertical="center" shrinkToFit="1"/>
    </xf>
    <xf numFmtId="0" fontId="19" fillId="0" borderId="0" xfId="2" applyFont="1" applyAlignment="1">
      <alignment vertical="top" shrinkToFit="1"/>
    </xf>
    <xf numFmtId="0" fontId="12" fillId="0" borderId="0" xfId="2" applyAlignment="1">
      <alignment vertical="top" shrinkToFit="1"/>
    </xf>
    <xf numFmtId="0" fontId="15" fillId="0" borderId="1" xfId="2" applyFont="1" applyBorder="1" applyAlignment="1">
      <alignment horizontal="right" vertical="center" shrinkToFit="1"/>
    </xf>
    <xf numFmtId="0" fontId="12" fillId="0" borderId="1" xfId="2" applyBorder="1" applyAlignment="1">
      <alignment horizontal="right" vertical="center" shrinkToFit="1"/>
    </xf>
    <xf numFmtId="0" fontId="14" fillId="0" borderId="110" xfId="2" applyFont="1" applyBorder="1" applyAlignment="1">
      <alignment horizontal="center" vertical="center" shrinkToFit="1"/>
    </xf>
    <xf numFmtId="0" fontId="14" fillId="0" borderId="111" xfId="2" applyFont="1" applyBorder="1" applyAlignment="1">
      <alignment horizontal="center" vertical="center" shrinkToFit="1"/>
    </xf>
    <xf numFmtId="0" fontId="14" fillId="0" borderId="139" xfId="2" applyFont="1" applyBorder="1" applyAlignment="1">
      <alignment horizontal="center" vertical="center" shrinkToFit="1"/>
    </xf>
    <xf numFmtId="0" fontId="14" fillId="0" borderId="138" xfId="2" applyFont="1" applyBorder="1" applyAlignment="1">
      <alignment horizontal="center" vertical="center" shrinkToFit="1"/>
    </xf>
    <xf numFmtId="0" fontId="14" fillId="0" borderId="140" xfId="2" applyFont="1" applyBorder="1" applyAlignment="1">
      <alignment horizontal="center" vertical="center" shrinkToFit="1"/>
    </xf>
    <xf numFmtId="0" fontId="18" fillId="0" borderId="13" xfId="2" applyFont="1" applyBorder="1" applyAlignment="1">
      <alignment horizontal="center" vertical="center" shrinkToFit="1"/>
    </xf>
    <xf numFmtId="38" fontId="14" fillId="0" borderId="104" xfId="4" applyFont="1" applyFill="1" applyBorder="1" applyAlignment="1">
      <alignment horizontal="center" vertical="center" shrinkToFit="1"/>
    </xf>
    <xf numFmtId="38" fontId="14" fillId="0" borderId="105" xfId="4" applyFont="1" applyFill="1" applyBorder="1" applyAlignment="1">
      <alignment horizontal="center" vertical="center" shrinkToFit="1"/>
    </xf>
    <xf numFmtId="38" fontId="14" fillId="0" borderId="106" xfId="4" applyFont="1" applyFill="1" applyBorder="1" applyAlignment="1">
      <alignment horizontal="center" vertical="center" shrinkToFit="1"/>
    </xf>
    <xf numFmtId="38" fontId="14" fillId="0" borderId="103" xfId="4" applyFont="1" applyFill="1" applyBorder="1" applyAlignment="1">
      <alignment horizontal="center" vertical="center" shrinkToFit="1"/>
    </xf>
    <xf numFmtId="38" fontId="14" fillId="0" borderId="1" xfId="4" applyFont="1" applyFill="1" applyBorder="1" applyAlignment="1">
      <alignment horizontal="center" vertical="center" shrinkToFit="1"/>
    </xf>
    <xf numFmtId="187" fontId="14" fillId="0" borderId="126" xfId="4" applyNumberFormat="1" applyFont="1" applyFill="1" applyBorder="1" applyAlignment="1">
      <alignment horizontal="center" vertical="center" shrinkToFit="1"/>
    </xf>
    <xf numFmtId="187" fontId="14" fillId="0" borderId="129" xfId="4" applyNumberFormat="1" applyFont="1" applyFill="1" applyBorder="1" applyAlignment="1">
      <alignment horizontal="center" vertical="center" shrinkToFit="1"/>
    </xf>
    <xf numFmtId="187" fontId="14" fillId="0" borderId="127" xfId="4" applyNumberFormat="1" applyFont="1" applyFill="1" applyBorder="1" applyAlignment="1">
      <alignment horizontal="center" vertical="center" shrinkToFit="1"/>
    </xf>
    <xf numFmtId="186" fontId="14" fillId="0" borderId="129" xfId="4" applyNumberFormat="1" applyFont="1" applyFill="1" applyBorder="1" applyAlignment="1">
      <alignment horizontal="center" vertical="center" shrinkToFit="1"/>
    </xf>
    <xf numFmtId="0" fontId="18" fillId="0" borderId="134" xfId="2" applyFont="1" applyBorder="1" applyAlignment="1">
      <alignment horizontal="center" vertical="center" shrinkToFit="1"/>
    </xf>
    <xf numFmtId="0" fontId="18" fillId="0" borderId="134" xfId="2" applyFont="1" applyBorder="1" applyAlignment="1">
      <alignment vertical="center" shrinkToFit="1"/>
    </xf>
    <xf numFmtId="185" fontId="14" fillId="0" borderId="135" xfId="2" applyNumberFormat="1" applyFont="1" applyBorder="1" applyAlignment="1">
      <alignment horizontal="center" vertical="center" shrinkToFit="1"/>
    </xf>
    <xf numFmtId="185" fontId="14" fillId="0" borderId="78" xfId="2" applyNumberFormat="1" applyFont="1" applyBorder="1" applyAlignment="1">
      <alignment horizontal="center" vertical="center" shrinkToFit="1"/>
    </xf>
    <xf numFmtId="185" fontId="14" fillId="0" borderId="79" xfId="2" applyNumberFormat="1" applyFont="1" applyBorder="1" applyAlignment="1">
      <alignment horizontal="center" vertical="center" shrinkToFit="1"/>
    </xf>
    <xf numFmtId="186" fontId="14" fillId="0" borderId="135" xfId="2" applyNumberFormat="1" applyFont="1" applyBorder="1" applyAlignment="1">
      <alignment horizontal="center" vertical="center" shrinkToFit="1"/>
    </xf>
    <xf numFmtId="186" fontId="14" fillId="0" borderId="78" xfId="2" applyNumberFormat="1" applyFont="1" applyBorder="1" applyAlignment="1">
      <alignment horizontal="center" vertical="center" shrinkToFit="1"/>
    </xf>
    <xf numFmtId="187" fontId="14" fillId="0" borderId="136" xfId="4" applyNumberFormat="1" applyFont="1" applyFill="1" applyBorder="1" applyAlignment="1">
      <alignment horizontal="center" vertical="center" shrinkToFit="1"/>
    </xf>
    <xf numFmtId="187" fontId="14" fillId="0" borderId="70" xfId="4" applyNumberFormat="1" applyFont="1" applyFill="1" applyBorder="1" applyAlignment="1">
      <alignment horizontal="center" vertical="center" shrinkToFit="1"/>
    </xf>
    <xf numFmtId="187" fontId="14" fillId="0" borderId="69" xfId="4" applyNumberFormat="1" applyFont="1" applyFill="1" applyBorder="1" applyAlignment="1">
      <alignment horizontal="center" vertical="center" shrinkToFit="1"/>
    </xf>
    <xf numFmtId="186" fontId="14" fillId="0" borderId="0" xfId="4" applyNumberFormat="1" applyFont="1" applyFill="1" applyBorder="1" applyAlignment="1">
      <alignment horizontal="center" vertical="center" shrinkToFit="1"/>
    </xf>
    <xf numFmtId="0" fontId="14" fillId="0" borderId="89" xfId="2" applyFont="1" applyBorder="1" applyAlignment="1">
      <alignment vertical="center" shrinkToFit="1"/>
    </xf>
    <xf numFmtId="0" fontId="14" fillId="0" borderId="114" xfId="2" applyFont="1" applyBorder="1" applyAlignment="1">
      <alignment horizontal="center" vertical="center" shrinkToFit="1"/>
    </xf>
    <xf numFmtId="0" fontId="14" fillId="0" borderId="201" xfId="2" applyFont="1" applyBorder="1" applyAlignment="1">
      <alignment horizontal="center" vertical="center" shrinkToFit="1"/>
    </xf>
    <xf numFmtId="0" fontId="14" fillId="0" borderId="130" xfId="2" applyFont="1" applyBorder="1" applyAlignment="1">
      <alignment horizontal="center" vertical="center" shrinkToFit="1"/>
    </xf>
    <xf numFmtId="0" fontId="14" fillId="0" borderId="131" xfId="2" applyFont="1" applyBorder="1" applyAlignment="1">
      <alignment horizontal="center" vertical="center" shrinkToFit="1"/>
    </xf>
    <xf numFmtId="0" fontId="14" fillId="0" borderId="116" xfId="2" applyFont="1" applyBorder="1" applyAlignment="1">
      <alignment horizontal="center" vertical="center" shrinkToFit="1"/>
    </xf>
    <xf numFmtId="0" fontId="15" fillId="0" borderId="0" xfId="2" applyFont="1" applyAlignment="1">
      <alignment vertical="center" shrinkToFit="1"/>
    </xf>
    <xf numFmtId="0" fontId="15" fillId="0" borderId="14" xfId="2" applyFont="1" applyBorder="1" applyAlignment="1">
      <alignment vertical="center" shrinkToFit="1"/>
    </xf>
    <xf numFmtId="3" fontId="15" fillId="0" borderId="104" xfId="2" applyNumberFormat="1" applyFont="1" applyBorder="1" applyAlignment="1">
      <alignment horizontal="right" vertical="center" shrinkToFit="1"/>
    </xf>
    <xf numFmtId="3" fontId="15" fillId="0" borderId="105" xfId="2" applyNumberFormat="1" applyFont="1" applyBorder="1" applyAlignment="1">
      <alignment horizontal="right" vertical="center" shrinkToFit="1"/>
    </xf>
    <xf numFmtId="183" fontId="15" fillId="0" borderId="108" xfId="2" applyNumberFormat="1" applyFont="1" applyBorder="1" applyAlignment="1">
      <alignment horizontal="right" vertical="center" shrinkToFit="1"/>
    </xf>
    <xf numFmtId="183" fontId="15" fillId="0" borderId="105" xfId="2" applyNumberFormat="1" applyFont="1" applyBorder="1" applyAlignment="1">
      <alignment horizontal="right" vertical="center" shrinkToFit="1"/>
    </xf>
    <xf numFmtId="3" fontId="15" fillId="0" borderId="1" xfId="2" applyNumberFormat="1" applyFont="1" applyBorder="1" applyAlignment="1">
      <alignment horizontal="right" vertical="center" shrinkToFit="1"/>
    </xf>
    <xf numFmtId="183" fontId="15" fillId="0" borderId="1" xfId="2" applyNumberFormat="1" applyFont="1" applyBorder="1" applyAlignment="1">
      <alignment horizontal="right" vertical="center" shrinkToFit="1"/>
    </xf>
    <xf numFmtId="184" fontId="14" fillId="0" borderId="104" xfId="2" applyNumberFormat="1" applyFont="1" applyBorder="1" applyAlignment="1">
      <alignment horizontal="right" vertical="center" shrinkToFit="1"/>
    </xf>
    <xf numFmtId="184" fontId="14" fillId="0" borderId="105" xfId="2" applyNumberFormat="1" applyFont="1" applyBorder="1" applyAlignment="1">
      <alignment horizontal="right" vertical="center" shrinkToFit="1"/>
    </xf>
    <xf numFmtId="184" fontId="14" fillId="0" borderId="108" xfId="2" applyNumberFormat="1" applyFont="1" applyBorder="1" applyAlignment="1">
      <alignment horizontal="right" vertical="center" shrinkToFit="1"/>
    </xf>
    <xf numFmtId="184" fontId="12" fillId="0" borderId="105" xfId="2" applyNumberFormat="1" applyBorder="1" applyAlignment="1">
      <alignment horizontal="right" vertical="center" shrinkToFit="1"/>
    </xf>
    <xf numFmtId="184" fontId="14" fillId="0" borderId="1" xfId="2" applyNumberFormat="1" applyFont="1" applyBorder="1" applyAlignment="1">
      <alignment horizontal="right" vertical="center" shrinkToFit="1"/>
    </xf>
    <xf numFmtId="0" fontId="18" fillId="0" borderId="1" xfId="2" applyFont="1" applyBorder="1" applyAlignment="1">
      <alignment horizontal="center" vertical="center" shrinkToFit="1"/>
    </xf>
    <xf numFmtId="0" fontId="18" fillId="0" borderId="103" xfId="2" applyFont="1" applyBorder="1" applyAlignment="1">
      <alignment vertical="center" shrinkToFit="1"/>
    </xf>
    <xf numFmtId="185" fontId="14" fillId="0" borderId="104" xfId="2" applyNumberFormat="1" applyFont="1" applyBorder="1" applyAlignment="1">
      <alignment horizontal="center" vertical="center" shrinkToFit="1"/>
    </xf>
    <xf numFmtId="185" fontId="14" fillId="0" borderId="105" xfId="2" applyNumberFormat="1" applyFont="1" applyBorder="1" applyAlignment="1">
      <alignment horizontal="center" vertical="center" shrinkToFit="1"/>
    </xf>
    <xf numFmtId="185" fontId="14" fillId="0" borderId="1" xfId="2" applyNumberFormat="1" applyFont="1" applyBorder="1" applyAlignment="1">
      <alignment horizontal="center" vertical="center" shrinkToFit="1"/>
    </xf>
    <xf numFmtId="186" fontId="14" fillId="0" borderId="104" xfId="2" applyNumberFormat="1" applyFont="1" applyBorder="1" applyAlignment="1">
      <alignment horizontal="center" vertical="center" shrinkToFit="1"/>
    </xf>
    <xf numFmtId="186" fontId="14" fillId="0" borderId="105" xfId="2" applyNumberFormat="1" applyFont="1" applyBorder="1" applyAlignment="1">
      <alignment horizontal="center" vertical="center" shrinkToFit="1"/>
    </xf>
    <xf numFmtId="187" fontId="14" fillId="0" borderId="104" xfId="4" applyNumberFormat="1" applyFont="1" applyFill="1" applyBorder="1" applyAlignment="1">
      <alignment horizontal="center" vertical="center" shrinkToFit="1"/>
    </xf>
    <xf numFmtId="187" fontId="14" fillId="0" borderId="1" xfId="4" applyNumberFormat="1" applyFont="1" applyFill="1" applyBorder="1" applyAlignment="1">
      <alignment horizontal="center" vertical="center" shrinkToFit="1"/>
    </xf>
    <xf numFmtId="187" fontId="14" fillId="0" borderId="105" xfId="4" applyNumberFormat="1" applyFont="1" applyFill="1" applyBorder="1" applyAlignment="1">
      <alignment horizontal="center" vertical="center" shrinkToFit="1"/>
    </xf>
    <xf numFmtId="186" fontId="14" fillId="0" borderId="1" xfId="4" applyNumberFormat="1" applyFont="1" applyFill="1" applyBorder="1" applyAlignment="1">
      <alignment horizontal="center" vertical="center" shrinkToFit="1"/>
    </xf>
    <xf numFmtId="185" fontId="14" fillId="0" borderId="126" xfId="2" applyNumberFormat="1" applyFont="1" applyBorder="1" applyAlignment="1">
      <alignment horizontal="center" vertical="center" shrinkToFit="1"/>
    </xf>
    <xf numFmtId="185" fontId="14" fillId="0" borderId="127" xfId="2" applyNumberFormat="1" applyFont="1" applyBorder="1" applyAlignment="1">
      <alignment horizontal="center" vertical="center" shrinkToFit="1"/>
    </xf>
    <xf numFmtId="185" fontId="14" fillId="0" borderId="0" xfId="2" applyNumberFormat="1" applyFont="1" applyAlignment="1">
      <alignment horizontal="center" vertical="center" shrinkToFit="1"/>
    </xf>
    <xf numFmtId="186" fontId="14" fillId="0" borderId="100" xfId="2" applyNumberFormat="1" applyFont="1" applyBorder="1" applyAlignment="1">
      <alignment horizontal="center" vertical="center" shrinkToFit="1"/>
    </xf>
    <xf numFmtId="186" fontId="14" fillId="0" borderId="56" xfId="2" applyNumberFormat="1" applyFont="1" applyBorder="1" applyAlignment="1">
      <alignment horizontal="center" vertical="center" shrinkToFit="1"/>
    </xf>
    <xf numFmtId="189" fontId="12" fillId="0" borderId="0" xfId="2" applyNumberFormat="1" applyAlignment="1">
      <alignment vertical="center"/>
    </xf>
    <xf numFmtId="3" fontId="12" fillId="0" borderId="0" xfId="2" applyNumberFormat="1" applyAlignment="1">
      <alignment vertical="center"/>
    </xf>
    <xf numFmtId="190" fontId="12" fillId="0" borderId="0" xfId="2" applyNumberFormat="1" applyAlignment="1">
      <alignment vertical="center"/>
    </xf>
    <xf numFmtId="2" fontId="12" fillId="0" borderId="0" xfId="2" applyNumberFormat="1" applyAlignment="1">
      <alignment vertical="center"/>
    </xf>
    <xf numFmtId="188" fontId="12" fillId="0" borderId="0" xfId="2" applyNumberFormat="1" applyAlignment="1">
      <alignment vertical="center"/>
    </xf>
    <xf numFmtId="185" fontId="12" fillId="0" borderId="0" xfId="2" applyNumberFormat="1" applyAlignment="1">
      <alignment vertical="center"/>
    </xf>
    <xf numFmtId="0" fontId="15" fillId="0" borderId="0" xfId="2" applyFont="1" applyAlignment="1">
      <alignment horizontal="left" vertical="center" wrapText="1"/>
    </xf>
    <xf numFmtId="0" fontId="15" fillId="0" borderId="0" xfId="2" applyFont="1" applyAlignment="1">
      <alignment horizontal="left" vertical="center"/>
    </xf>
    <xf numFmtId="38" fontId="27" fillId="0" borderId="0" xfId="4" applyFont="1" applyFill="1" applyBorder="1" applyAlignment="1">
      <alignment vertical="center"/>
    </xf>
    <xf numFmtId="38" fontId="27" fillId="0" borderId="0" xfId="4" applyFont="1" applyFill="1" applyBorder="1" applyAlignment="1">
      <alignment horizontal="right" vertical="center"/>
    </xf>
    <xf numFmtId="38" fontId="27" fillId="0" borderId="1" xfId="4" applyFont="1" applyFill="1" applyBorder="1" applyAlignment="1">
      <alignment horizontal="right" vertical="center"/>
    </xf>
    <xf numFmtId="185" fontId="12" fillId="0" borderId="7" xfId="2" applyNumberFormat="1" applyBorder="1" applyAlignment="1">
      <alignment vertical="center"/>
    </xf>
    <xf numFmtId="188" fontId="12" fillId="0" borderId="6" xfId="2" applyNumberFormat="1" applyBorder="1" applyAlignment="1">
      <alignment vertical="center"/>
    </xf>
    <xf numFmtId="190" fontId="12" fillId="0" borderId="7" xfId="2" applyNumberFormat="1" applyBorder="1" applyAlignment="1">
      <alignment horizontal="center" vertical="center"/>
    </xf>
    <xf numFmtId="2" fontId="12" fillId="0" borderId="6" xfId="2" applyNumberFormat="1" applyBorder="1" applyAlignment="1">
      <alignment vertical="center"/>
    </xf>
    <xf numFmtId="188" fontId="12" fillId="0" borderId="0" xfId="2" applyNumberFormat="1" applyAlignment="1">
      <alignment horizontal="right" vertical="center"/>
    </xf>
    <xf numFmtId="189" fontId="12" fillId="0" borderId="3" xfId="2" applyNumberFormat="1" applyBorder="1" applyAlignment="1">
      <alignment horizontal="center" vertical="center"/>
    </xf>
    <xf numFmtId="190" fontId="12" fillId="0" borderId="3" xfId="2" applyNumberFormat="1" applyBorder="1" applyAlignment="1">
      <alignment horizontal="center" vertical="center"/>
    </xf>
    <xf numFmtId="2" fontId="12" fillId="0" borderId="2" xfId="2" applyNumberFormat="1" applyBorder="1" applyAlignment="1">
      <alignment vertical="center"/>
    </xf>
    <xf numFmtId="188" fontId="12" fillId="0" borderId="3" xfId="2" applyNumberFormat="1" applyBorder="1" applyAlignment="1">
      <alignment horizontal="left" vertical="center"/>
    </xf>
    <xf numFmtId="188" fontId="12" fillId="0" borderId="2" xfId="2" applyNumberFormat="1" applyBorder="1" applyAlignment="1">
      <alignment vertical="center"/>
    </xf>
    <xf numFmtId="185" fontId="12" fillId="0" borderId="3" xfId="2" applyNumberFormat="1" applyBorder="1" applyAlignment="1">
      <alignment horizontal="distributed" vertical="center"/>
    </xf>
    <xf numFmtId="0" fontId="12" fillId="0" borderId="88" xfId="2" applyBorder="1" applyAlignment="1">
      <alignment horizontal="center" vertical="center"/>
    </xf>
    <xf numFmtId="190" fontId="12" fillId="0" borderId="167" xfId="2" applyNumberFormat="1" applyBorder="1" applyAlignment="1">
      <alignment horizontal="center" vertical="center"/>
    </xf>
    <xf numFmtId="2" fontId="12" fillId="0" borderId="5" xfId="2" applyNumberFormat="1" applyBorder="1" applyAlignment="1">
      <alignment vertical="center"/>
    </xf>
    <xf numFmtId="0" fontId="12" fillId="0" borderId="4" xfId="2" applyBorder="1" applyAlignment="1">
      <alignment horizontal="center" vertical="center"/>
    </xf>
    <xf numFmtId="0" fontId="12" fillId="0" borderId="8" xfId="2" applyBorder="1" applyAlignment="1">
      <alignment horizontal="center" vertical="center"/>
    </xf>
    <xf numFmtId="0" fontId="12" fillId="0" borderId="2" xfId="2" applyBorder="1" applyAlignment="1">
      <alignment horizontal="center" vertical="center"/>
    </xf>
    <xf numFmtId="0" fontId="12" fillId="0" borderId="89" xfId="2" applyBorder="1" applyAlignment="1">
      <alignment horizontal="center" vertical="center"/>
    </xf>
    <xf numFmtId="0" fontId="12" fillId="0" borderId="167" xfId="2" applyBorder="1" applyAlignment="1">
      <alignment horizontal="center" vertical="center"/>
    </xf>
    <xf numFmtId="0" fontId="12" fillId="0" borderId="3" xfId="2" applyBorder="1" applyAlignment="1">
      <alignment horizontal="distributed" vertical="center"/>
    </xf>
    <xf numFmtId="189" fontId="12" fillId="0" borderId="2" xfId="2" applyNumberFormat="1" applyBorder="1" applyAlignment="1">
      <alignment vertical="center"/>
    </xf>
    <xf numFmtId="190" fontId="12" fillId="0" borderId="2" xfId="2" applyNumberFormat="1" applyBorder="1" applyAlignment="1">
      <alignment vertical="center"/>
    </xf>
    <xf numFmtId="2" fontId="12" fillId="0" borderId="3" xfId="2" applyNumberFormat="1" applyBorder="1" applyAlignment="1">
      <alignment vertical="center"/>
    </xf>
    <xf numFmtId="3" fontId="12" fillId="0" borderId="186" xfId="2" applyNumberFormat="1" applyBorder="1" applyAlignment="1">
      <alignment vertical="center"/>
    </xf>
    <xf numFmtId="190" fontId="12" fillId="0" borderId="186" xfId="2" applyNumberFormat="1" applyBorder="1" applyAlignment="1">
      <alignment vertical="center"/>
    </xf>
    <xf numFmtId="2" fontId="12" fillId="0" borderId="186" xfId="2" applyNumberFormat="1" applyBorder="1" applyAlignment="1">
      <alignment vertical="center"/>
    </xf>
    <xf numFmtId="188" fontId="12" fillId="0" borderId="186" xfId="2" applyNumberFormat="1" applyBorder="1" applyAlignment="1">
      <alignment vertical="center"/>
    </xf>
    <xf numFmtId="0" fontId="12" fillId="0" borderId="7" xfId="2" applyBorder="1" applyAlignment="1">
      <alignment vertical="center"/>
    </xf>
    <xf numFmtId="0" fontId="12" fillId="0" borderId="6" xfId="2" applyBorder="1" applyAlignment="1">
      <alignment vertical="center"/>
    </xf>
    <xf numFmtId="189" fontId="12" fillId="0" borderId="7" xfId="2" applyNumberFormat="1" applyBorder="1" applyAlignment="1">
      <alignment horizontal="center" vertical="center"/>
    </xf>
    <xf numFmtId="0" fontId="12" fillId="0" borderId="0" xfId="2" applyAlignment="1">
      <alignment vertical="center" shrinkToFit="1"/>
    </xf>
    <xf numFmtId="0" fontId="12" fillId="0" borderId="57" xfId="2" applyBorder="1" applyAlignment="1">
      <alignment vertical="center" shrinkToFit="1"/>
    </xf>
    <xf numFmtId="0" fontId="12" fillId="0" borderId="13" xfId="2" applyBorder="1" applyAlignment="1">
      <alignment vertical="center" shrinkToFit="1"/>
    </xf>
    <xf numFmtId="0" fontId="12" fillId="0" borderId="185" xfId="2" applyBorder="1" applyAlignment="1">
      <alignment vertical="center" shrinkToFit="1"/>
    </xf>
    <xf numFmtId="0" fontId="12" fillId="0" borderId="144" xfId="2" applyBorder="1" applyAlignment="1">
      <alignment vertical="center" shrinkToFit="1"/>
    </xf>
    <xf numFmtId="0" fontId="12" fillId="0" borderId="142" xfId="2" applyBorder="1" applyAlignment="1">
      <alignment vertical="center" shrinkToFit="1"/>
    </xf>
    <xf numFmtId="0" fontId="15" fillId="0" borderId="57" xfId="2" applyFont="1" applyBorder="1" applyAlignment="1">
      <alignment vertical="center" shrinkToFit="1"/>
    </xf>
    <xf numFmtId="3" fontId="35" fillId="0" borderId="159" xfId="2" applyNumberFormat="1" applyFont="1" applyBorder="1" applyAlignment="1">
      <alignment horizontal="center" vertical="center" shrinkToFit="1"/>
    </xf>
    <xf numFmtId="3" fontId="35" fillId="0" borderId="10" xfId="2" applyNumberFormat="1" applyFont="1" applyBorder="1" applyAlignment="1">
      <alignment horizontal="center" vertical="center" shrinkToFit="1"/>
    </xf>
    <xf numFmtId="3" fontId="35" fillId="0" borderId="96" xfId="2" applyNumberFormat="1" applyFont="1" applyBorder="1" applyAlignment="1">
      <alignment horizontal="center" vertical="center" shrinkToFit="1"/>
    </xf>
    <xf numFmtId="3" fontId="35" fillId="0" borderId="97" xfId="2" applyNumberFormat="1" applyFont="1" applyBorder="1" applyAlignment="1">
      <alignment horizontal="center" vertical="center" shrinkToFit="1"/>
    </xf>
    <xf numFmtId="3" fontId="34" fillId="0" borderId="207" xfId="2" applyNumberFormat="1" applyFont="1" applyBorder="1" applyAlignment="1">
      <alignment horizontal="center" vertical="center" shrinkToFit="1"/>
    </xf>
    <xf numFmtId="3" fontId="34" fillId="0" borderId="205" xfId="2" applyNumberFormat="1" applyFont="1" applyBorder="1" applyAlignment="1">
      <alignment horizontal="center" vertical="center" shrinkToFit="1"/>
    </xf>
    <xf numFmtId="3" fontId="34" fillId="0" borderId="206" xfId="2" applyNumberFormat="1" applyFont="1" applyBorder="1" applyAlignment="1">
      <alignment horizontal="center" vertical="center" shrinkToFit="1"/>
    </xf>
    <xf numFmtId="3" fontId="34" fillId="0" borderId="97" xfId="2" applyNumberFormat="1" applyFont="1" applyBorder="1" applyAlignment="1">
      <alignment horizontal="center" vertical="center" shrinkToFit="1"/>
    </xf>
    <xf numFmtId="3" fontId="34" fillId="0" borderId="10" xfId="2" applyNumberFormat="1" applyFont="1" applyBorder="1" applyAlignment="1">
      <alignment horizontal="center" vertical="center" shrinkToFit="1"/>
    </xf>
    <xf numFmtId="3" fontId="34" fillId="0" borderId="96" xfId="2" applyNumberFormat="1" applyFont="1" applyBorder="1" applyAlignment="1">
      <alignment horizontal="center" vertical="center" shrinkToFit="1"/>
    </xf>
    <xf numFmtId="3" fontId="34" fillId="0" borderId="115" xfId="2" applyNumberFormat="1" applyFont="1" applyBorder="1" applyAlignment="1">
      <alignment horizontal="center" vertical="center" wrapText="1" shrinkToFit="1"/>
    </xf>
    <xf numFmtId="3" fontId="34" fillId="0" borderId="100" xfId="2" applyNumberFormat="1" applyFont="1" applyBorder="1" applyAlignment="1">
      <alignment horizontal="center" vertical="center" wrapText="1" shrinkToFit="1"/>
    </xf>
    <xf numFmtId="3" fontId="34" fillId="0" borderId="65" xfId="2" applyNumberFormat="1" applyFont="1" applyBorder="1" applyAlignment="1">
      <alignment horizontal="center" vertical="center" wrapText="1" shrinkToFit="1"/>
    </xf>
    <xf numFmtId="3" fontId="34" fillId="0" borderId="112" xfId="2" applyNumberFormat="1" applyFont="1" applyBorder="1" applyAlignment="1">
      <alignment horizontal="center" vertical="center" shrinkToFit="1"/>
    </xf>
    <xf numFmtId="3" fontId="34" fillId="0" borderId="113" xfId="2" applyNumberFormat="1" applyFont="1" applyBorder="1" applyAlignment="1">
      <alignment horizontal="center" vertical="center" shrinkToFit="1"/>
    </xf>
    <xf numFmtId="3" fontId="34" fillId="0" borderId="146" xfId="2" applyNumberFormat="1" applyFont="1" applyBorder="1" applyAlignment="1">
      <alignment horizontal="center" vertical="center" wrapText="1" shrinkToFit="1"/>
    </xf>
    <xf numFmtId="0" fontId="34" fillId="0" borderId="159" xfId="2" applyFont="1" applyBorder="1" applyAlignment="1">
      <alignment horizontal="center" vertical="center" shrinkToFit="1"/>
    </xf>
    <xf numFmtId="0" fontId="34" fillId="0" borderId="10" xfId="2" applyFont="1" applyBorder="1" applyAlignment="1">
      <alignment horizontal="center" vertical="center" shrinkToFit="1"/>
    </xf>
    <xf numFmtId="0" fontId="34" fillId="0" borderId="96" xfId="2" applyFont="1" applyBorder="1" applyAlignment="1">
      <alignment horizontal="center" vertical="center" shrinkToFit="1"/>
    </xf>
    <xf numFmtId="0" fontId="34" fillId="0" borderId="97" xfId="2" applyFont="1" applyBorder="1" applyAlignment="1">
      <alignment horizontal="center" vertical="center" shrinkToFit="1"/>
    </xf>
    <xf numFmtId="0" fontId="37" fillId="0" borderId="0" xfId="2" applyFont="1" applyAlignment="1">
      <alignment vertical="center"/>
    </xf>
    <xf numFmtId="0" fontId="37" fillId="0" borderId="0" xfId="2" applyFont="1" applyAlignment="1">
      <alignment vertical="center" shrinkToFit="1"/>
    </xf>
    <xf numFmtId="0" fontId="39" fillId="0" borderId="0" xfId="2" applyFont="1" applyAlignment="1">
      <alignment vertical="center" shrinkToFit="1"/>
    </xf>
    <xf numFmtId="0" fontId="34" fillId="0" borderId="0" xfId="2" applyFont="1" applyAlignment="1">
      <alignment horizontal="right" vertical="center"/>
    </xf>
    <xf numFmtId="0" fontId="39" fillId="0" borderId="210" xfId="2" applyFont="1" applyBorder="1" applyAlignment="1">
      <alignment horizontal="center" vertical="center" shrinkToFit="1"/>
    </xf>
    <xf numFmtId="0" fontId="39" fillId="0" borderId="211" xfId="2" applyFont="1" applyBorder="1" applyAlignment="1">
      <alignment horizontal="center" vertical="center" shrinkToFit="1"/>
    </xf>
    <xf numFmtId="0" fontId="39" fillId="0" borderId="165" xfId="2" applyFont="1" applyBorder="1" applyAlignment="1">
      <alignment horizontal="center" vertical="center" shrinkToFit="1"/>
    </xf>
    <xf numFmtId="0" fontId="39" fillId="0" borderId="166" xfId="2" applyFont="1" applyBorder="1" applyAlignment="1">
      <alignment horizontal="center" vertical="center" shrinkToFit="1"/>
    </xf>
    <xf numFmtId="0" fontId="39" fillId="0" borderId="164" xfId="2" applyFont="1" applyBorder="1" applyAlignment="1">
      <alignment horizontal="center" vertical="center" shrinkToFit="1"/>
    </xf>
    <xf numFmtId="0" fontId="39" fillId="0" borderId="167" xfId="2" applyFont="1" applyBorder="1" applyAlignment="1">
      <alignment horizontal="center" vertical="center" shrinkToFit="1"/>
    </xf>
    <xf numFmtId="0" fontId="39" fillId="0" borderId="95" xfId="2" applyFont="1" applyBorder="1" applyAlignment="1">
      <alignment horizontal="center" vertical="center" shrinkToFit="1"/>
    </xf>
    <xf numFmtId="0" fontId="39" fillId="0" borderId="93" xfId="2" applyFont="1" applyBorder="1" applyAlignment="1">
      <alignment horizontal="center" vertical="center" shrinkToFit="1"/>
    </xf>
    <xf numFmtId="0" fontId="39" fillId="0" borderId="160" xfId="2" applyFont="1" applyBorder="1" applyAlignment="1">
      <alignment horizontal="center" vertical="center" shrinkToFit="1"/>
    </xf>
    <xf numFmtId="0" fontId="39" fillId="0" borderId="168" xfId="2" applyFont="1" applyBorder="1" applyAlignment="1">
      <alignment horizontal="center" vertical="center" shrinkToFit="1"/>
    </xf>
    <xf numFmtId="0" fontId="39" fillId="0" borderId="92" xfId="2" applyFont="1" applyBorder="1" applyAlignment="1">
      <alignment horizontal="center" vertical="center" shrinkToFit="1"/>
    </xf>
    <xf numFmtId="0" fontId="39" fillId="0" borderId="91" xfId="2" applyFont="1" applyBorder="1" applyAlignment="1">
      <alignment horizontal="center" vertical="center" shrinkToFit="1"/>
    </xf>
    <xf numFmtId="0" fontId="39" fillId="0" borderId="169" xfId="2" applyFont="1" applyBorder="1" applyAlignment="1">
      <alignment horizontal="center" vertical="center" shrinkToFit="1"/>
    </xf>
    <xf numFmtId="183" fontId="39" fillId="0" borderId="171" xfId="2" applyNumberFormat="1" applyFont="1" applyBorder="1" applyAlignment="1">
      <alignment vertical="center" shrinkToFit="1"/>
    </xf>
    <xf numFmtId="183" fontId="39" fillId="0" borderId="51" xfId="2" applyNumberFormat="1" applyFont="1" applyBorder="1" applyAlignment="1">
      <alignment vertical="center" shrinkToFit="1"/>
    </xf>
    <xf numFmtId="183" fontId="39" fillId="0" borderId="52" xfId="2" applyNumberFormat="1" applyFont="1" applyBorder="1" applyAlignment="1">
      <alignment vertical="center" shrinkToFit="1"/>
    </xf>
    <xf numFmtId="183" fontId="39" fillId="0" borderId="170" xfId="2" applyNumberFormat="1" applyFont="1" applyBorder="1" applyAlignment="1">
      <alignment vertical="center" shrinkToFit="1"/>
    </xf>
    <xf numFmtId="38" fontId="39" fillId="0" borderId="170" xfId="8" applyFont="1" applyFill="1" applyBorder="1" applyAlignment="1">
      <alignment vertical="center" shrinkToFit="1"/>
    </xf>
    <xf numFmtId="183" fontId="39" fillId="0" borderId="0" xfId="2" applyNumberFormat="1" applyFont="1" applyAlignment="1">
      <alignment vertical="center" shrinkToFit="1"/>
    </xf>
    <xf numFmtId="0" fontId="39" fillId="0" borderId="172" xfId="2" applyFont="1" applyBorder="1" applyAlignment="1">
      <alignment horizontal="distributed" vertical="center" shrinkToFit="1"/>
    </xf>
    <xf numFmtId="183" fontId="39" fillId="0" borderId="174" xfId="2" applyNumberFormat="1" applyFont="1" applyBorder="1" applyAlignment="1">
      <alignment vertical="center" shrinkToFit="1"/>
    </xf>
    <xf numFmtId="183" fontId="39" fillId="0" borderId="162" xfId="2" applyNumberFormat="1" applyFont="1" applyBorder="1" applyAlignment="1">
      <alignment vertical="center" shrinkToFit="1"/>
    </xf>
    <xf numFmtId="183" fontId="39" fillId="0" borderId="57" xfId="2" applyNumberFormat="1" applyFont="1" applyBorder="1" applyAlignment="1">
      <alignment vertical="center" shrinkToFit="1"/>
    </xf>
    <xf numFmtId="183" fontId="39" fillId="0" borderId="173" xfId="2" applyNumberFormat="1" applyFont="1" applyBorder="1" applyAlignment="1">
      <alignment vertical="center" shrinkToFit="1"/>
    </xf>
    <xf numFmtId="38" fontId="39" fillId="0" borderId="173" xfId="8" applyFont="1" applyFill="1" applyBorder="1" applyAlignment="1">
      <alignment vertical="center" shrinkToFit="1"/>
    </xf>
    <xf numFmtId="0" fontId="39" fillId="0" borderId="57" xfId="2" applyFont="1" applyBorder="1" applyAlignment="1">
      <alignment horizontal="distributed" vertical="center" shrinkToFit="1"/>
    </xf>
    <xf numFmtId="183" fontId="39" fillId="0" borderId="109" xfId="2" applyNumberFormat="1" applyFont="1" applyBorder="1" applyAlignment="1">
      <alignment vertical="center" shrinkToFit="1"/>
    </xf>
    <xf numFmtId="183" fontId="39" fillId="0" borderId="175" xfId="2" applyNumberFormat="1" applyFont="1" applyBorder="1" applyAlignment="1">
      <alignment vertical="center" shrinkToFit="1"/>
    </xf>
    <xf numFmtId="183" fontId="39" fillId="0" borderId="56" xfId="2" applyNumberFormat="1" applyFont="1" applyBorder="1" applyAlignment="1">
      <alignment vertical="center" shrinkToFit="1"/>
    </xf>
    <xf numFmtId="38" fontId="39" fillId="0" borderId="56" xfId="8" applyFont="1" applyFill="1" applyBorder="1" applyAlignment="1">
      <alignment vertical="center" shrinkToFit="1"/>
    </xf>
    <xf numFmtId="183" fontId="39" fillId="0" borderId="129" xfId="2" applyNumberFormat="1" applyFont="1" applyBorder="1" applyAlignment="1">
      <alignment vertical="center" shrinkToFit="1"/>
    </xf>
    <xf numFmtId="183" fontId="39" fillId="0" borderId="141" xfId="2" applyNumberFormat="1" applyFont="1" applyBorder="1" applyAlignment="1">
      <alignment vertical="center" shrinkToFit="1"/>
    </xf>
    <xf numFmtId="183" fontId="39" fillId="0" borderId="6" xfId="2" applyNumberFormat="1" applyFont="1" applyBorder="1" applyAlignment="1">
      <alignment vertical="center" shrinkToFit="1"/>
    </xf>
    <xf numFmtId="0" fontId="39" fillId="0" borderId="176" xfId="2" applyFont="1" applyBorder="1" applyAlignment="1">
      <alignment horizontal="distributed" vertical="center" shrinkToFit="1"/>
    </xf>
    <xf numFmtId="183" fontId="39" fillId="0" borderId="178" xfId="2" applyNumberFormat="1" applyFont="1" applyBorder="1" applyAlignment="1">
      <alignment vertical="center" shrinkToFit="1"/>
    </xf>
    <xf numFmtId="183" fontId="39" fillId="0" borderId="66" xfId="2" applyNumberFormat="1" applyFont="1" applyBorder="1" applyAlignment="1">
      <alignment vertical="center" shrinkToFit="1"/>
    </xf>
    <xf numFmtId="183" fontId="39" fillId="0" borderId="177" xfId="2" applyNumberFormat="1" applyFont="1" applyBorder="1" applyAlignment="1">
      <alignment vertical="center" shrinkToFit="1"/>
    </xf>
    <xf numFmtId="38" fontId="39" fillId="0" borderId="177" xfId="8" applyFont="1" applyFill="1" applyBorder="1" applyAlignment="1">
      <alignment vertical="center" shrinkToFit="1"/>
    </xf>
    <xf numFmtId="183" fontId="39" fillId="0" borderId="180" xfId="2" applyNumberFormat="1" applyFont="1" applyBorder="1" applyAlignment="1">
      <alignment vertical="center" shrinkToFit="1"/>
    </xf>
    <xf numFmtId="183" fontId="39" fillId="0" borderId="179" xfId="2" applyNumberFormat="1" applyFont="1" applyBorder="1" applyAlignment="1">
      <alignment vertical="center" shrinkToFit="1"/>
    </xf>
    <xf numFmtId="38" fontId="39" fillId="0" borderId="179" xfId="8" applyFont="1" applyFill="1" applyBorder="1" applyAlignment="1">
      <alignment vertical="center" shrinkToFit="1"/>
    </xf>
    <xf numFmtId="38" fontId="39" fillId="0" borderId="0" xfId="8" applyFont="1" applyFill="1" applyAlignment="1">
      <alignment vertical="center" shrinkToFit="1"/>
    </xf>
    <xf numFmtId="38" fontId="39" fillId="0" borderId="129" xfId="8" applyFont="1" applyFill="1" applyBorder="1" applyAlignment="1">
      <alignment vertical="center" shrinkToFit="1"/>
    </xf>
    <xf numFmtId="0" fontId="39" fillId="0" borderId="63" xfId="2" applyFont="1" applyBorder="1" applyAlignment="1">
      <alignment horizontal="distributed" vertical="center" shrinkToFit="1"/>
    </xf>
    <xf numFmtId="38" fontId="39" fillId="0" borderId="6" xfId="8" applyFont="1" applyFill="1" applyBorder="1" applyAlignment="1">
      <alignment vertical="center" shrinkToFit="1"/>
    </xf>
    <xf numFmtId="183" fontId="39" fillId="0" borderId="181" xfId="2" applyNumberFormat="1" applyFont="1" applyBorder="1" applyAlignment="1">
      <alignment vertical="center" shrinkToFit="1"/>
    </xf>
    <xf numFmtId="183" fontId="39" fillId="0" borderId="182" xfId="2" applyNumberFormat="1" applyFont="1" applyBorder="1" applyAlignment="1">
      <alignment vertical="center" shrinkToFit="1"/>
    </xf>
    <xf numFmtId="0" fontId="34" fillId="0" borderId="57" xfId="2" applyFont="1" applyBorder="1" applyAlignment="1">
      <alignment horizontal="distributed" vertical="center" shrinkToFit="1"/>
    </xf>
    <xf numFmtId="183" fontId="10" fillId="0" borderId="0" xfId="3" quotePrefix="1" applyNumberFormat="1" applyFont="1" applyAlignment="1">
      <alignment horizontal="right" vertical="center" shrinkToFit="1"/>
    </xf>
    <xf numFmtId="183" fontId="10" fillId="0" borderId="57" xfId="3" quotePrefix="1" applyNumberFormat="1" applyFont="1" applyBorder="1" applyAlignment="1">
      <alignment horizontal="right" vertical="center" shrinkToFit="1"/>
    </xf>
    <xf numFmtId="0" fontId="10" fillId="0" borderId="0" xfId="8" quotePrefix="1" applyNumberFormat="1" applyFont="1" applyFill="1" applyAlignment="1">
      <alignment horizontal="right" vertical="center" shrinkToFit="1"/>
    </xf>
    <xf numFmtId="38" fontId="10" fillId="0" borderId="0" xfId="8" quotePrefix="1" applyFont="1" applyFill="1" applyAlignment="1">
      <alignment horizontal="right" vertical="center" shrinkToFit="1"/>
    </xf>
    <xf numFmtId="0" fontId="39" fillId="0" borderId="109" xfId="2" applyFont="1" applyBorder="1" applyAlignment="1">
      <alignment horizontal="center" vertical="center" shrinkToFit="1"/>
    </xf>
    <xf numFmtId="0" fontId="39" fillId="0" borderId="0" xfId="2" applyFont="1" applyAlignment="1">
      <alignment horizontal="center" vertical="center" shrinkToFit="1"/>
    </xf>
    <xf numFmtId="0" fontId="39" fillId="0" borderId="57" xfId="2" applyFont="1" applyBorder="1" applyAlignment="1">
      <alignment horizontal="center" vertical="center" shrinkToFit="1"/>
    </xf>
    <xf numFmtId="0" fontId="39" fillId="0" borderId="56" xfId="2" applyFont="1" applyBorder="1" applyAlignment="1">
      <alignment horizontal="center" vertical="center" shrinkToFit="1"/>
    </xf>
    <xf numFmtId="38" fontId="39" fillId="0" borderId="56" xfId="8" applyFont="1" applyFill="1" applyBorder="1" applyAlignment="1">
      <alignment horizontal="center" vertical="center" shrinkToFit="1"/>
    </xf>
    <xf numFmtId="0" fontId="10" fillId="0" borderId="57" xfId="2" applyFont="1" applyBorder="1" applyAlignment="1">
      <alignment horizontal="distributed" vertical="center" shrinkToFit="1"/>
    </xf>
    <xf numFmtId="0" fontId="35" fillId="0" borderId="57" xfId="2" applyFont="1" applyBorder="1" applyAlignment="1">
      <alignment horizontal="distributed" vertical="center" shrinkToFit="1"/>
    </xf>
    <xf numFmtId="0" fontId="34" fillId="0" borderId="57" xfId="2" applyFont="1" applyBorder="1" applyAlignment="1">
      <alignment horizontal="left" vertical="center" wrapText="1" shrinkToFit="1"/>
    </xf>
    <xf numFmtId="183" fontId="39" fillId="0" borderId="183" xfId="2" applyNumberFormat="1" applyFont="1" applyBorder="1" applyAlignment="1">
      <alignment vertical="center" shrinkToFit="1"/>
    </xf>
    <xf numFmtId="183" fontId="10" fillId="0" borderId="6" xfId="3" quotePrefix="1" applyNumberFormat="1" applyFont="1" applyBorder="1" applyAlignment="1">
      <alignment horizontal="right" vertical="center" shrinkToFit="1"/>
    </xf>
    <xf numFmtId="183" fontId="10" fillId="0" borderId="141" xfId="3" quotePrefix="1" applyNumberFormat="1" applyFont="1" applyBorder="1" applyAlignment="1">
      <alignment horizontal="right" vertical="center" shrinkToFit="1"/>
    </xf>
    <xf numFmtId="183" fontId="39" fillId="0" borderId="61" xfId="2" applyNumberFormat="1" applyFont="1" applyBorder="1" applyAlignment="1">
      <alignment vertical="center" shrinkToFit="1"/>
    </xf>
    <xf numFmtId="38" fontId="39" fillId="0" borderId="61" xfId="8" applyFont="1" applyFill="1" applyBorder="1" applyAlignment="1">
      <alignment vertical="center" shrinkToFit="1"/>
    </xf>
    <xf numFmtId="0" fontId="39" fillId="0" borderId="212" xfId="2" applyFont="1" applyBorder="1" applyAlignment="1">
      <alignment horizontal="distributed" vertical="center" shrinkToFit="1"/>
    </xf>
    <xf numFmtId="183" fontId="39" fillId="0" borderId="29" xfId="2" applyNumberFormat="1" applyFont="1" applyBorder="1" applyAlignment="1">
      <alignment vertical="center" shrinkToFit="1"/>
    </xf>
    <xf numFmtId="183" fontId="39" fillId="0" borderId="10" xfId="2" applyNumberFormat="1" applyFont="1" applyBorder="1" applyAlignment="1">
      <alignment vertical="center" shrinkToFit="1"/>
    </xf>
    <xf numFmtId="183" fontId="39" fillId="0" borderId="213" xfId="2" applyNumberFormat="1" applyFont="1" applyBorder="1" applyAlignment="1">
      <alignment vertical="center" shrinkToFit="1"/>
    </xf>
    <xf numFmtId="183" fontId="39" fillId="0" borderId="40" xfId="2" applyNumberFormat="1" applyFont="1" applyBorder="1" applyAlignment="1">
      <alignment vertical="center" shrinkToFit="1"/>
    </xf>
    <xf numFmtId="0" fontId="39" fillId="0" borderId="14" xfId="2" applyFont="1" applyBorder="1" applyAlignment="1">
      <alignment shrinkToFit="1"/>
    </xf>
    <xf numFmtId="183" fontId="39" fillId="0" borderId="14" xfId="2" applyNumberFormat="1" applyFont="1" applyBorder="1" applyAlignment="1">
      <alignment shrinkToFit="1"/>
    </xf>
    <xf numFmtId="0" fontId="39" fillId="0" borderId="0" xfId="2" applyFont="1" applyAlignment="1">
      <alignment shrinkToFit="1"/>
    </xf>
    <xf numFmtId="0" fontId="42" fillId="0" borderId="0" xfId="2" applyFont="1" applyAlignment="1">
      <alignment vertical="top" shrinkToFit="1"/>
    </xf>
    <xf numFmtId="0" fontId="34" fillId="0" borderId="0" xfId="2" applyFont="1" applyAlignment="1">
      <alignment horizontal="center" vertical="center" shrinkToFit="1"/>
    </xf>
    <xf numFmtId="0" fontId="39" fillId="0" borderId="140" xfId="2" applyFont="1" applyBorder="1" applyAlignment="1">
      <alignment horizontal="center" vertical="center" shrinkToFit="1"/>
    </xf>
    <xf numFmtId="0" fontId="39" fillId="0" borderId="141" xfId="2" applyFont="1" applyBorder="1" applyAlignment="1">
      <alignment horizontal="center" vertical="center" shrinkToFit="1"/>
    </xf>
    <xf numFmtId="188" fontId="39" fillId="0" borderId="52" xfId="2" applyNumberFormat="1" applyFont="1" applyBorder="1" applyAlignment="1">
      <alignment horizontal="center" vertical="center" shrinkToFit="1"/>
    </xf>
    <xf numFmtId="184" fontId="39" fillId="0" borderId="50" xfId="2" applyNumberFormat="1" applyFont="1" applyBorder="1" applyAlignment="1">
      <alignment vertical="center" shrinkToFit="1"/>
    </xf>
    <xf numFmtId="184" fontId="39" fillId="0" borderId="51" xfId="2" applyNumberFormat="1" applyFont="1" applyBorder="1" applyAlignment="1">
      <alignment vertical="center" shrinkToFit="1"/>
    </xf>
    <xf numFmtId="184" fontId="39" fillId="0" borderId="52" xfId="2" applyNumberFormat="1" applyFont="1" applyBorder="1" applyAlignment="1">
      <alignment vertical="center" shrinkToFit="1"/>
    </xf>
    <xf numFmtId="0" fontId="39" fillId="0" borderId="118" xfId="2" applyFont="1" applyBorder="1" applyAlignment="1">
      <alignment vertical="center" shrinkToFit="1"/>
    </xf>
    <xf numFmtId="188" fontId="39" fillId="0" borderId="119" xfId="2" applyNumberFormat="1" applyFont="1" applyBorder="1" applyAlignment="1">
      <alignment vertical="center" shrinkToFit="1"/>
    </xf>
    <xf numFmtId="188" fontId="39" fillId="0" borderId="51" xfId="2" applyNumberFormat="1" applyFont="1" applyBorder="1" applyAlignment="1">
      <alignment vertical="center" shrinkToFit="1"/>
    </xf>
    <xf numFmtId="188" fontId="39" fillId="0" borderId="0" xfId="2" applyNumberFormat="1" applyFont="1" applyAlignment="1">
      <alignment horizontal="distributed" vertical="center" shrinkToFit="1"/>
    </xf>
    <xf numFmtId="184" fontId="39" fillId="0" borderId="24" xfId="2" applyNumberFormat="1" applyFont="1" applyBorder="1" applyAlignment="1">
      <alignment vertical="center" shrinkToFit="1"/>
    </xf>
    <xf numFmtId="184" fontId="39" fillId="0" borderId="0" xfId="2" applyNumberFormat="1" applyFont="1" applyAlignment="1">
      <alignment vertical="center" shrinkToFit="1"/>
    </xf>
    <xf numFmtId="188" fontId="39" fillId="0" borderId="154" xfId="2" applyNumberFormat="1" applyFont="1" applyBorder="1" applyAlignment="1">
      <alignment vertical="center" shrinkToFit="1"/>
    </xf>
    <xf numFmtId="188" fontId="39" fillId="0" borderId="28" xfId="2" applyNumberFormat="1" applyFont="1" applyBorder="1" applyAlignment="1">
      <alignment vertical="center" shrinkToFit="1"/>
    </xf>
    <xf numFmtId="188" fontId="39" fillId="0" borderId="0" xfId="2" applyNumberFormat="1" applyFont="1" applyAlignment="1">
      <alignment vertical="center" shrinkToFit="1"/>
    </xf>
    <xf numFmtId="188" fontId="39" fillId="0" borderId="100" xfId="2" applyNumberFormat="1" applyFont="1" applyBorder="1" applyAlignment="1">
      <alignment vertical="center" shrinkToFit="1"/>
    </xf>
    <xf numFmtId="188" fontId="39" fillId="0" borderId="29" xfId="2" applyNumberFormat="1" applyFont="1" applyBorder="1" applyAlignment="1">
      <alignment vertical="center" shrinkToFit="1"/>
    </xf>
    <xf numFmtId="0" fontId="39" fillId="0" borderId="0" xfId="2" applyFont="1" applyAlignment="1">
      <alignment horizontal="distributed" vertical="center" shrinkToFit="1"/>
    </xf>
    <xf numFmtId="0" fontId="34" fillId="0" borderId="14" xfId="2" applyFont="1" applyBorder="1" applyAlignment="1">
      <alignment vertical="center" shrinkToFit="1"/>
    </xf>
    <xf numFmtId="0" fontId="34" fillId="0" borderId="0" xfId="2" applyFont="1" applyAlignment="1">
      <alignment shrinkToFit="1"/>
    </xf>
  </cellXfs>
  <cellStyles count="9">
    <cellStyle name="桁区切り" xfId="8" builtinId="6"/>
    <cellStyle name="桁区切り 2" xfId="4" xr:uid="{00000000-0005-0000-0000-000000000000}"/>
    <cellStyle name="桁区切り 3" xfId="7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  <cellStyle name="標準 4" xfId="6" xr:uid="{00000000-0005-0000-0000-000005000000}"/>
    <cellStyle name="標準_JB16" xfId="3" xr:uid="{00000000-0005-0000-0000-000006000000}"/>
    <cellStyle name="標準_Sheet1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73605</xdr:colOff>
      <xdr:row>31</xdr:row>
      <xdr:rowOff>76200</xdr:rowOff>
    </xdr:from>
    <xdr:to>
      <xdr:col>1</xdr:col>
      <xdr:colOff>119324</xdr:colOff>
      <xdr:row>34</xdr:row>
      <xdr:rowOff>95250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983A1F57-2665-4860-982E-4BBE8695F692}"/>
            </a:ext>
          </a:extLst>
        </xdr:cNvPr>
        <xdr:cNvSpPr/>
      </xdr:nvSpPr>
      <xdr:spPr>
        <a:xfrm>
          <a:off x="1303196" y="5271655"/>
          <a:ext cx="45719" cy="486640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79666</xdr:colOff>
      <xdr:row>49</xdr:row>
      <xdr:rowOff>27709</xdr:rowOff>
    </xdr:from>
    <xdr:to>
      <xdr:col>1</xdr:col>
      <xdr:colOff>127291</xdr:colOff>
      <xdr:row>50</xdr:row>
      <xdr:rowOff>122959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3067ED60-6991-4CAA-AB1E-969123215D4B}"/>
            </a:ext>
          </a:extLst>
        </xdr:cNvPr>
        <xdr:cNvSpPr/>
      </xdr:nvSpPr>
      <xdr:spPr>
        <a:xfrm>
          <a:off x="1309257" y="8028709"/>
          <a:ext cx="47625" cy="251114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77934</xdr:colOff>
      <xdr:row>68</xdr:row>
      <xdr:rowOff>66675</xdr:rowOff>
    </xdr:from>
    <xdr:to>
      <xdr:col>1</xdr:col>
      <xdr:colOff>123653</xdr:colOff>
      <xdr:row>70</xdr:row>
      <xdr:rowOff>104775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F3644E2A-1C9C-4A1A-A7D5-E9E4AB987CD0}"/>
            </a:ext>
          </a:extLst>
        </xdr:cNvPr>
        <xdr:cNvSpPr/>
      </xdr:nvSpPr>
      <xdr:spPr>
        <a:xfrm>
          <a:off x="1307525" y="11219584"/>
          <a:ext cx="45719" cy="349827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31</xdr:row>
      <xdr:rowOff>9525</xdr:rowOff>
    </xdr:from>
    <xdr:to>
      <xdr:col>11</xdr:col>
      <xdr:colOff>238125</xdr:colOff>
      <xdr:row>41</xdr:row>
      <xdr:rowOff>133350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03" t="13281" r="36668" b="25642"/>
        <a:stretch>
          <a:fillRect/>
        </a:stretch>
      </xdr:blipFill>
      <xdr:spPr bwMode="auto">
        <a:xfrm>
          <a:off x="895350" y="6629400"/>
          <a:ext cx="44577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31</xdr:row>
      <xdr:rowOff>38100</xdr:rowOff>
    </xdr:from>
    <xdr:to>
      <xdr:col>11</xdr:col>
      <xdr:colOff>238125</xdr:colOff>
      <xdr:row>41</xdr:row>
      <xdr:rowOff>133350</xdr:rowOff>
    </xdr:to>
    <xdr:pic>
      <xdr:nvPicPr>
        <xdr:cNvPr id="3" name="図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3" t="19719" r="24808" b="23747"/>
        <a:stretch>
          <a:fillRect/>
        </a:stretch>
      </xdr:blipFill>
      <xdr:spPr bwMode="auto">
        <a:xfrm>
          <a:off x="904875" y="6657975"/>
          <a:ext cx="4448175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0"/>
  <sheetViews>
    <sheetView view="pageBreakPreview" zoomScaleNormal="100" zoomScaleSheetLayoutView="100" workbookViewId="0">
      <selection activeCell="F91" sqref="F91"/>
    </sheetView>
  </sheetViews>
  <sheetFormatPr defaultColWidth="10.3984375" defaultRowHeight="14.7" customHeight="1"/>
  <cols>
    <col min="1" max="1" width="6.19921875" style="52" customWidth="1"/>
    <col min="2" max="2" width="8.09765625" style="52" customWidth="1"/>
    <col min="3" max="6" width="7.5" style="52" customWidth="1"/>
    <col min="7" max="7" width="8.09765625" style="52" customWidth="1"/>
    <col min="8" max="8" width="8.5" style="53" customWidth="1"/>
    <col min="9" max="9" width="0.69921875" style="52" customWidth="1"/>
    <col min="10" max="10" width="8.5" style="52" customWidth="1"/>
    <col min="11" max="11" width="0.69921875" style="52" customWidth="1"/>
    <col min="12" max="12" width="6.3984375" style="52" customWidth="1"/>
    <col min="13" max="13" width="2.3984375" style="52" customWidth="1"/>
    <col min="14" max="14" width="8.09765625" style="52" customWidth="1"/>
    <col min="15" max="250" width="10.3984375" style="52"/>
    <col min="251" max="251" width="6.19921875" style="52" customWidth="1"/>
    <col min="252" max="252" width="8.09765625" style="52" customWidth="1"/>
    <col min="253" max="256" width="7.5" style="52" customWidth="1"/>
    <col min="257" max="257" width="8.09765625" style="52" customWidth="1"/>
    <col min="258" max="258" width="8.5" style="52" customWidth="1"/>
    <col min="259" max="259" width="0.69921875" style="52" customWidth="1"/>
    <col min="260" max="260" width="8.5" style="52" customWidth="1"/>
    <col min="261" max="261" width="0.69921875" style="52" customWidth="1"/>
    <col min="262" max="262" width="6.3984375" style="52" customWidth="1"/>
    <col min="263" max="263" width="2.3984375" style="52" customWidth="1"/>
    <col min="264" max="264" width="8.09765625" style="52" customWidth="1"/>
    <col min="265" max="506" width="10.3984375" style="52"/>
    <col min="507" max="507" width="6.19921875" style="52" customWidth="1"/>
    <col min="508" max="508" width="8.09765625" style="52" customWidth="1"/>
    <col min="509" max="512" width="7.5" style="52" customWidth="1"/>
    <col min="513" max="513" width="8.09765625" style="52" customWidth="1"/>
    <col min="514" max="514" width="8.5" style="52" customWidth="1"/>
    <col min="515" max="515" width="0.69921875" style="52" customWidth="1"/>
    <col min="516" max="516" width="8.5" style="52" customWidth="1"/>
    <col min="517" max="517" width="0.69921875" style="52" customWidth="1"/>
    <col min="518" max="518" width="6.3984375" style="52" customWidth="1"/>
    <col min="519" max="519" width="2.3984375" style="52" customWidth="1"/>
    <col min="520" max="520" width="8.09765625" style="52" customWidth="1"/>
    <col min="521" max="762" width="10.3984375" style="52"/>
    <col min="763" max="763" width="6.19921875" style="52" customWidth="1"/>
    <col min="764" max="764" width="8.09765625" style="52" customWidth="1"/>
    <col min="765" max="768" width="7.5" style="52" customWidth="1"/>
    <col min="769" max="769" width="8.09765625" style="52" customWidth="1"/>
    <col min="770" max="770" width="8.5" style="52" customWidth="1"/>
    <col min="771" max="771" width="0.69921875" style="52" customWidth="1"/>
    <col min="772" max="772" width="8.5" style="52" customWidth="1"/>
    <col min="773" max="773" width="0.69921875" style="52" customWidth="1"/>
    <col min="774" max="774" width="6.3984375" style="52" customWidth="1"/>
    <col min="775" max="775" width="2.3984375" style="52" customWidth="1"/>
    <col min="776" max="776" width="8.09765625" style="52" customWidth="1"/>
    <col min="777" max="1018" width="10.3984375" style="52"/>
    <col min="1019" max="1019" width="6.19921875" style="52" customWidth="1"/>
    <col min="1020" max="1020" width="8.09765625" style="52" customWidth="1"/>
    <col min="1021" max="1024" width="7.5" style="52" customWidth="1"/>
    <col min="1025" max="1025" width="8.09765625" style="52" customWidth="1"/>
    <col min="1026" max="1026" width="8.5" style="52" customWidth="1"/>
    <col min="1027" max="1027" width="0.69921875" style="52" customWidth="1"/>
    <col min="1028" max="1028" width="8.5" style="52" customWidth="1"/>
    <col min="1029" max="1029" width="0.69921875" style="52" customWidth="1"/>
    <col min="1030" max="1030" width="6.3984375" style="52" customWidth="1"/>
    <col min="1031" max="1031" width="2.3984375" style="52" customWidth="1"/>
    <col min="1032" max="1032" width="8.09765625" style="52" customWidth="1"/>
    <col min="1033" max="1274" width="10.3984375" style="52"/>
    <col min="1275" max="1275" width="6.19921875" style="52" customWidth="1"/>
    <col min="1276" max="1276" width="8.09765625" style="52" customWidth="1"/>
    <col min="1277" max="1280" width="7.5" style="52" customWidth="1"/>
    <col min="1281" max="1281" width="8.09765625" style="52" customWidth="1"/>
    <col min="1282" max="1282" width="8.5" style="52" customWidth="1"/>
    <col min="1283" max="1283" width="0.69921875" style="52" customWidth="1"/>
    <col min="1284" max="1284" width="8.5" style="52" customWidth="1"/>
    <col min="1285" max="1285" width="0.69921875" style="52" customWidth="1"/>
    <col min="1286" max="1286" width="6.3984375" style="52" customWidth="1"/>
    <col min="1287" max="1287" width="2.3984375" style="52" customWidth="1"/>
    <col min="1288" max="1288" width="8.09765625" style="52" customWidth="1"/>
    <col min="1289" max="1530" width="10.3984375" style="52"/>
    <col min="1531" max="1531" width="6.19921875" style="52" customWidth="1"/>
    <col min="1532" max="1532" width="8.09765625" style="52" customWidth="1"/>
    <col min="1533" max="1536" width="7.5" style="52" customWidth="1"/>
    <col min="1537" max="1537" width="8.09765625" style="52" customWidth="1"/>
    <col min="1538" max="1538" width="8.5" style="52" customWidth="1"/>
    <col min="1539" max="1539" width="0.69921875" style="52" customWidth="1"/>
    <col min="1540" max="1540" width="8.5" style="52" customWidth="1"/>
    <col min="1541" max="1541" width="0.69921875" style="52" customWidth="1"/>
    <col min="1542" max="1542" width="6.3984375" style="52" customWidth="1"/>
    <col min="1543" max="1543" width="2.3984375" style="52" customWidth="1"/>
    <col min="1544" max="1544" width="8.09765625" style="52" customWidth="1"/>
    <col min="1545" max="1786" width="10.3984375" style="52"/>
    <col min="1787" max="1787" width="6.19921875" style="52" customWidth="1"/>
    <col min="1788" max="1788" width="8.09765625" style="52" customWidth="1"/>
    <col min="1789" max="1792" width="7.5" style="52" customWidth="1"/>
    <col min="1793" max="1793" width="8.09765625" style="52" customWidth="1"/>
    <col min="1794" max="1794" width="8.5" style="52" customWidth="1"/>
    <col min="1795" max="1795" width="0.69921875" style="52" customWidth="1"/>
    <col min="1796" max="1796" width="8.5" style="52" customWidth="1"/>
    <col min="1797" max="1797" width="0.69921875" style="52" customWidth="1"/>
    <col min="1798" max="1798" width="6.3984375" style="52" customWidth="1"/>
    <col min="1799" max="1799" width="2.3984375" style="52" customWidth="1"/>
    <col min="1800" max="1800" width="8.09765625" style="52" customWidth="1"/>
    <col min="1801" max="2042" width="10.3984375" style="52"/>
    <col min="2043" max="2043" width="6.19921875" style="52" customWidth="1"/>
    <col min="2044" max="2044" width="8.09765625" style="52" customWidth="1"/>
    <col min="2045" max="2048" width="7.5" style="52" customWidth="1"/>
    <col min="2049" max="2049" width="8.09765625" style="52" customWidth="1"/>
    <col min="2050" max="2050" width="8.5" style="52" customWidth="1"/>
    <col min="2051" max="2051" width="0.69921875" style="52" customWidth="1"/>
    <col min="2052" max="2052" width="8.5" style="52" customWidth="1"/>
    <col min="2053" max="2053" width="0.69921875" style="52" customWidth="1"/>
    <col min="2054" max="2054" width="6.3984375" style="52" customWidth="1"/>
    <col min="2055" max="2055" width="2.3984375" style="52" customWidth="1"/>
    <col min="2056" max="2056" width="8.09765625" style="52" customWidth="1"/>
    <col min="2057" max="2298" width="10.3984375" style="52"/>
    <col min="2299" max="2299" width="6.19921875" style="52" customWidth="1"/>
    <col min="2300" max="2300" width="8.09765625" style="52" customWidth="1"/>
    <col min="2301" max="2304" width="7.5" style="52" customWidth="1"/>
    <col min="2305" max="2305" width="8.09765625" style="52" customWidth="1"/>
    <col min="2306" max="2306" width="8.5" style="52" customWidth="1"/>
    <col min="2307" max="2307" width="0.69921875" style="52" customWidth="1"/>
    <col min="2308" max="2308" width="8.5" style="52" customWidth="1"/>
    <col min="2309" max="2309" width="0.69921875" style="52" customWidth="1"/>
    <col min="2310" max="2310" width="6.3984375" style="52" customWidth="1"/>
    <col min="2311" max="2311" width="2.3984375" style="52" customWidth="1"/>
    <col min="2312" max="2312" width="8.09765625" style="52" customWidth="1"/>
    <col min="2313" max="2554" width="10.3984375" style="52"/>
    <col min="2555" max="2555" width="6.19921875" style="52" customWidth="1"/>
    <col min="2556" max="2556" width="8.09765625" style="52" customWidth="1"/>
    <col min="2557" max="2560" width="7.5" style="52" customWidth="1"/>
    <col min="2561" max="2561" width="8.09765625" style="52" customWidth="1"/>
    <col min="2562" max="2562" width="8.5" style="52" customWidth="1"/>
    <col min="2563" max="2563" width="0.69921875" style="52" customWidth="1"/>
    <col min="2564" max="2564" width="8.5" style="52" customWidth="1"/>
    <col min="2565" max="2565" width="0.69921875" style="52" customWidth="1"/>
    <col min="2566" max="2566" width="6.3984375" style="52" customWidth="1"/>
    <col min="2567" max="2567" width="2.3984375" style="52" customWidth="1"/>
    <col min="2568" max="2568" width="8.09765625" style="52" customWidth="1"/>
    <col min="2569" max="2810" width="10.3984375" style="52"/>
    <col min="2811" max="2811" width="6.19921875" style="52" customWidth="1"/>
    <col min="2812" max="2812" width="8.09765625" style="52" customWidth="1"/>
    <col min="2813" max="2816" width="7.5" style="52" customWidth="1"/>
    <col min="2817" max="2817" width="8.09765625" style="52" customWidth="1"/>
    <col min="2818" max="2818" width="8.5" style="52" customWidth="1"/>
    <col min="2819" max="2819" width="0.69921875" style="52" customWidth="1"/>
    <col min="2820" max="2820" width="8.5" style="52" customWidth="1"/>
    <col min="2821" max="2821" width="0.69921875" style="52" customWidth="1"/>
    <col min="2822" max="2822" width="6.3984375" style="52" customWidth="1"/>
    <col min="2823" max="2823" width="2.3984375" style="52" customWidth="1"/>
    <col min="2824" max="2824" width="8.09765625" style="52" customWidth="1"/>
    <col min="2825" max="3066" width="10.3984375" style="52"/>
    <col min="3067" max="3067" width="6.19921875" style="52" customWidth="1"/>
    <col min="3068" max="3068" width="8.09765625" style="52" customWidth="1"/>
    <col min="3069" max="3072" width="7.5" style="52" customWidth="1"/>
    <col min="3073" max="3073" width="8.09765625" style="52" customWidth="1"/>
    <col min="3074" max="3074" width="8.5" style="52" customWidth="1"/>
    <col min="3075" max="3075" width="0.69921875" style="52" customWidth="1"/>
    <col min="3076" max="3076" width="8.5" style="52" customWidth="1"/>
    <col min="3077" max="3077" width="0.69921875" style="52" customWidth="1"/>
    <col min="3078" max="3078" width="6.3984375" style="52" customWidth="1"/>
    <col min="3079" max="3079" width="2.3984375" style="52" customWidth="1"/>
    <col min="3080" max="3080" width="8.09765625" style="52" customWidth="1"/>
    <col min="3081" max="3322" width="10.3984375" style="52"/>
    <col min="3323" max="3323" width="6.19921875" style="52" customWidth="1"/>
    <col min="3324" max="3324" width="8.09765625" style="52" customWidth="1"/>
    <col min="3325" max="3328" width="7.5" style="52" customWidth="1"/>
    <col min="3329" max="3329" width="8.09765625" style="52" customWidth="1"/>
    <col min="3330" max="3330" width="8.5" style="52" customWidth="1"/>
    <col min="3331" max="3331" width="0.69921875" style="52" customWidth="1"/>
    <col min="3332" max="3332" width="8.5" style="52" customWidth="1"/>
    <col min="3333" max="3333" width="0.69921875" style="52" customWidth="1"/>
    <col min="3334" max="3334" width="6.3984375" style="52" customWidth="1"/>
    <col min="3335" max="3335" width="2.3984375" style="52" customWidth="1"/>
    <col min="3336" max="3336" width="8.09765625" style="52" customWidth="1"/>
    <col min="3337" max="3578" width="10.3984375" style="52"/>
    <col min="3579" max="3579" width="6.19921875" style="52" customWidth="1"/>
    <col min="3580" max="3580" width="8.09765625" style="52" customWidth="1"/>
    <col min="3581" max="3584" width="7.5" style="52" customWidth="1"/>
    <col min="3585" max="3585" width="8.09765625" style="52" customWidth="1"/>
    <col min="3586" max="3586" width="8.5" style="52" customWidth="1"/>
    <col min="3587" max="3587" width="0.69921875" style="52" customWidth="1"/>
    <col min="3588" max="3588" width="8.5" style="52" customWidth="1"/>
    <col min="3589" max="3589" width="0.69921875" style="52" customWidth="1"/>
    <col min="3590" max="3590" width="6.3984375" style="52" customWidth="1"/>
    <col min="3591" max="3591" width="2.3984375" style="52" customWidth="1"/>
    <col min="3592" max="3592" width="8.09765625" style="52" customWidth="1"/>
    <col min="3593" max="3834" width="10.3984375" style="52"/>
    <col min="3835" max="3835" width="6.19921875" style="52" customWidth="1"/>
    <col min="3836" max="3836" width="8.09765625" style="52" customWidth="1"/>
    <col min="3837" max="3840" width="7.5" style="52" customWidth="1"/>
    <col min="3841" max="3841" width="8.09765625" style="52" customWidth="1"/>
    <col min="3842" max="3842" width="8.5" style="52" customWidth="1"/>
    <col min="3843" max="3843" width="0.69921875" style="52" customWidth="1"/>
    <col min="3844" max="3844" width="8.5" style="52" customWidth="1"/>
    <col min="3845" max="3845" width="0.69921875" style="52" customWidth="1"/>
    <col min="3846" max="3846" width="6.3984375" style="52" customWidth="1"/>
    <col min="3847" max="3847" width="2.3984375" style="52" customWidth="1"/>
    <col min="3848" max="3848" width="8.09765625" style="52" customWidth="1"/>
    <col min="3849" max="4090" width="10.3984375" style="52"/>
    <col min="4091" max="4091" width="6.19921875" style="52" customWidth="1"/>
    <col min="4092" max="4092" width="8.09765625" style="52" customWidth="1"/>
    <col min="4093" max="4096" width="7.5" style="52" customWidth="1"/>
    <col min="4097" max="4097" width="8.09765625" style="52" customWidth="1"/>
    <col min="4098" max="4098" width="8.5" style="52" customWidth="1"/>
    <col min="4099" max="4099" width="0.69921875" style="52" customWidth="1"/>
    <col min="4100" max="4100" width="8.5" style="52" customWidth="1"/>
    <col min="4101" max="4101" width="0.69921875" style="52" customWidth="1"/>
    <col min="4102" max="4102" width="6.3984375" style="52" customWidth="1"/>
    <col min="4103" max="4103" width="2.3984375" style="52" customWidth="1"/>
    <col min="4104" max="4104" width="8.09765625" style="52" customWidth="1"/>
    <col min="4105" max="4346" width="10.3984375" style="52"/>
    <col min="4347" max="4347" width="6.19921875" style="52" customWidth="1"/>
    <col min="4348" max="4348" width="8.09765625" style="52" customWidth="1"/>
    <col min="4349" max="4352" width="7.5" style="52" customWidth="1"/>
    <col min="4353" max="4353" width="8.09765625" style="52" customWidth="1"/>
    <col min="4354" max="4354" width="8.5" style="52" customWidth="1"/>
    <col min="4355" max="4355" width="0.69921875" style="52" customWidth="1"/>
    <col min="4356" max="4356" width="8.5" style="52" customWidth="1"/>
    <col min="4357" max="4357" width="0.69921875" style="52" customWidth="1"/>
    <col min="4358" max="4358" width="6.3984375" style="52" customWidth="1"/>
    <col min="4359" max="4359" width="2.3984375" style="52" customWidth="1"/>
    <col min="4360" max="4360" width="8.09765625" style="52" customWidth="1"/>
    <col min="4361" max="4602" width="10.3984375" style="52"/>
    <col min="4603" max="4603" width="6.19921875" style="52" customWidth="1"/>
    <col min="4604" max="4604" width="8.09765625" style="52" customWidth="1"/>
    <col min="4605" max="4608" width="7.5" style="52" customWidth="1"/>
    <col min="4609" max="4609" width="8.09765625" style="52" customWidth="1"/>
    <col min="4610" max="4610" width="8.5" style="52" customWidth="1"/>
    <col min="4611" max="4611" width="0.69921875" style="52" customWidth="1"/>
    <col min="4612" max="4612" width="8.5" style="52" customWidth="1"/>
    <col min="4613" max="4613" width="0.69921875" style="52" customWidth="1"/>
    <col min="4614" max="4614" width="6.3984375" style="52" customWidth="1"/>
    <col min="4615" max="4615" width="2.3984375" style="52" customWidth="1"/>
    <col min="4616" max="4616" width="8.09765625" style="52" customWidth="1"/>
    <col min="4617" max="4858" width="10.3984375" style="52"/>
    <col min="4859" max="4859" width="6.19921875" style="52" customWidth="1"/>
    <col min="4860" max="4860" width="8.09765625" style="52" customWidth="1"/>
    <col min="4861" max="4864" width="7.5" style="52" customWidth="1"/>
    <col min="4865" max="4865" width="8.09765625" style="52" customWidth="1"/>
    <col min="4866" max="4866" width="8.5" style="52" customWidth="1"/>
    <col min="4867" max="4867" width="0.69921875" style="52" customWidth="1"/>
    <col min="4868" max="4868" width="8.5" style="52" customWidth="1"/>
    <col min="4869" max="4869" width="0.69921875" style="52" customWidth="1"/>
    <col min="4870" max="4870" width="6.3984375" style="52" customWidth="1"/>
    <col min="4871" max="4871" width="2.3984375" style="52" customWidth="1"/>
    <col min="4872" max="4872" width="8.09765625" style="52" customWidth="1"/>
    <col min="4873" max="5114" width="10.3984375" style="52"/>
    <col min="5115" max="5115" width="6.19921875" style="52" customWidth="1"/>
    <col min="5116" max="5116" width="8.09765625" style="52" customWidth="1"/>
    <col min="5117" max="5120" width="7.5" style="52" customWidth="1"/>
    <col min="5121" max="5121" width="8.09765625" style="52" customWidth="1"/>
    <col min="5122" max="5122" width="8.5" style="52" customWidth="1"/>
    <col min="5123" max="5123" width="0.69921875" style="52" customWidth="1"/>
    <col min="5124" max="5124" width="8.5" style="52" customWidth="1"/>
    <col min="5125" max="5125" width="0.69921875" style="52" customWidth="1"/>
    <col min="5126" max="5126" width="6.3984375" style="52" customWidth="1"/>
    <col min="5127" max="5127" width="2.3984375" style="52" customWidth="1"/>
    <col min="5128" max="5128" width="8.09765625" style="52" customWidth="1"/>
    <col min="5129" max="5370" width="10.3984375" style="52"/>
    <col min="5371" max="5371" width="6.19921875" style="52" customWidth="1"/>
    <col min="5372" max="5372" width="8.09765625" style="52" customWidth="1"/>
    <col min="5373" max="5376" width="7.5" style="52" customWidth="1"/>
    <col min="5377" max="5377" width="8.09765625" style="52" customWidth="1"/>
    <col min="5378" max="5378" width="8.5" style="52" customWidth="1"/>
    <col min="5379" max="5379" width="0.69921875" style="52" customWidth="1"/>
    <col min="5380" max="5380" width="8.5" style="52" customWidth="1"/>
    <col min="5381" max="5381" width="0.69921875" style="52" customWidth="1"/>
    <col min="5382" max="5382" width="6.3984375" style="52" customWidth="1"/>
    <col min="5383" max="5383" width="2.3984375" style="52" customWidth="1"/>
    <col min="5384" max="5384" width="8.09765625" style="52" customWidth="1"/>
    <col min="5385" max="5626" width="10.3984375" style="52"/>
    <col min="5627" max="5627" width="6.19921875" style="52" customWidth="1"/>
    <col min="5628" max="5628" width="8.09765625" style="52" customWidth="1"/>
    <col min="5629" max="5632" width="7.5" style="52" customWidth="1"/>
    <col min="5633" max="5633" width="8.09765625" style="52" customWidth="1"/>
    <col min="5634" max="5634" width="8.5" style="52" customWidth="1"/>
    <col min="5635" max="5635" width="0.69921875" style="52" customWidth="1"/>
    <col min="5636" max="5636" width="8.5" style="52" customWidth="1"/>
    <col min="5637" max="5637" width="0.69921875" style="52" customWidth="1"/>
    <col min="5638" max="5638" width="6.3984375" style="52" customWidth="1"/>
    <col min="5639" max="5639" width="2.3984375" style="52" customWidth="1"/>
    <col min="5640" max="5640" width="8.09765625" style="52" customWidth="1"/>
    <col min="5641" max="5882" width="10.3984375" style="52"/>
    <col min="5883" max="5883" width="6.19921875" style="52" customWidth="1"/>
    <col min="5884" max="5884" width="8.09765625" style="52" customWidth="1"/>
    <col min="5885" max="5888" width="7.5" style="52" customWidth="1"/>
    <col min="5889" max="5889" width="8.09765625" style="52" customWidth="1"/>
    <col min="5890" max="5890" width="8.5" style="52" customWidth="1"/>
    <col min="5891" max="5891" width="0.69921875" style="52" customWidth="1"/>
    <col min="5892" max="5892" width="8.5" style="52" customWidth="1"/>
    <col min="5893" max="5893" width="0.69921875" style="52" customWidth="1"/>
    <col min="5894" max="5894" width="6.3984375" style="52" customWidth="1"/>
    <col min="5895" max="5895" width="2.3984375" style="52" customWidth="1"/>
    <col min="5896" max="5896" width="8.09765625" style="52" customWidth="1"/>
    <col min="5897" max="6138" width="10.3984375" style="52"/>
    <col min="6139" max="6139" width="6.19921875" style="52" customWidth="1"/>
    <col min="6140" max="6140" width="8.09765625" style="52" customWidth="1"/>
    <col min="6141" max="6144" width="7.5" style="52" customWidth="1"/>
    <col min="6145" max="6145" width="8.09765625" style="52" customWidth="1"/>
    <col min="6146" max="6146" width="8.5" style="52" customWidth="1"/>
    <col min="6147" max="6147" width="0.69921875" style="52" customWidth="1"/>
    <col min="6148" max="6148" width="8.5" style="52" customWidth="1"/>
    <col min="6149" max="6149" width="0.69921875" style="52" customWidth="1"/>
    <col min="6150" max="6150" width="6.3984375" style="52" customWidth="1"/>
    <col min="6151" max="6151" width="2.3984375" style="52" customWidth="1"/>
    <col min="6152" max="6152" width="8.09765625" style="52" customWidth="1"/>
    <col min="6153" max="6394" width="10.3984375" style="52"/>
    <col min="6395" max="6395" width="6.19921875" style="52" customWidth="1"/>
    <col min="6396" max="6396" width="8.09765625" style="52" customWidth="1"/>
    <col min="6397" max="6400" width="7.5" style="52" customWidth="1"/>
    <col min="6401" max="6401" width="8.09765625" style="52" customWidth="1"/>
    <col min="6402" max="6402" width="8.5" style="52" customWidth="1"/>
    <col min="6403" max="6403" width="0.69921875" style="52" customWidth="1"/>
    <col min="6404" max="6404" width="8.5" style="52" customWidth="1"/>
    <col min="6405" max="6405" width="0.69921875" style="52" customWidth="1"/>
    <col min="6406" max="6406" width="6.3984375" style="52" customWidth="1"/>
    <col min="6407" max="6407" width="2.3984375" style="52" customWidth="1"/>
    <col min="6408" max="6408" width="8.09765625" style="52" customWidth="1"/>
    <col min="6409" max="6650" width="10.3984375" style="52"/>
    <col min="6651" max="6651" width="6.19921875" style="52" customWidth="1"/>
    <col min="6652" max="6652" width="8.09765625" style="52" customWidth="1"/>
    <col min="6653" max="6656" width="7.5" style="52" customWidth="1"/>
    <col min="6657" max="6657" width="8.09765625" style="52" customWidth="1"/>
    <col min="6658" max="6658" width="8.5" style="52" customWidth="1"/>
    <col min="6659" max="6659" width="0.69921875" style="52" customWidth="1"/>
    <col min="6660" max="6660" width="8.5" style="52" customWidth="1"/>
    <col min="6661" max="6661" width="0.69921875" style="52" customWidth="1"/>
    <col min="6662" max="6662" width="6.3984375" style="52" customWidth="1"/>
    <col min="6663" max="6663" width="2.3984375" style="52" customWidth="1"/>
    <col min="6664" max="6664" width="8.09765625" style="52" customWidth="1"/>
    <col min="6665" max="6906" width="10.3984375" style="52"/>
    <col min="6907" max="6907" width="6.19921875" style="52" customWidth="1"/>
    <col min="6908" max="6908" width="8.09765625" style="52" customWidth="1"/>
    <col min="6909" max="6912" width="7.5" style="52" customWidth="1"/>
    <col min="6913" max="6913" width="8.09765625" style="52" customWidth="1"/>
    <col min="6914" max="6914" width="8.5" style="52" customWidth="1"/>
    <col min="6915" max="6915" width="0.69921875" style="52" customWidth="1"/>
    <col min="6916" max="6916" width="8.5" style="52" customWidth="1"/>
    <col min="6917" max="6917" width="0.69921875" style="52" customWidth="1"/>
    <col min="6918" max="6918" width="6.3984375" style="52" customWidth="1"/>
    <col min="6919" max="6919" width="2.3984375" style="52" customWidth="1"/>
    <col min="6920" max="6920" width="8.09765625" style="52" customWidth="1"/>
    <col min="6921" max="7162" width="10.3984375" style="52"/>
    <col min="7163" max="7163" width="6.19921875" style="52" customWidth="1"/>
    <col min="7164" max="7164" width="8.09765625" style="52" customWidth="1"/>
    <col min="7165" max="7168" width="7.5" style="52" customWidth="1"/>
    <col min="7169" max="7169" width="8.09765625" style="52" customWidth="1"/>
    <col min="7170" max="7170" width="8.5" style="52" customWidth="1"/>
    <col min="7171" max="7171" width="0.69921875" style="52" customWidth="1"/>
    <col min="7172" max="7172" width="8.5" style="52" customWidth="1"/>
    <col min="7173" max="7173" width="0.69921875" style="52" customWidth="1"/>
    <col min="7174" max="7174" width="6.3984375" style="52" customWidth="1"/>
    <col min="7175" max="7175" width="2.3984375" style="52" customWidth="1"/>
    <col min="7176" max="7176" width="8.09765625" style="52" customWidth="1"/>
    <col min="7177" max="7418" width="10.3984375" style="52"/>
    <col min="7419" max="7419" width="6.19921875" style="52" customWidth="1"/>
    <col min="7420" max="7420" width="8.09765625" style="52" customWidth="1"/>
    <col min="7421" max="7424" width="7.5" style="52" customWidth="1"/>
    <col min="7425" max="7425" width="8.09765625" style="52" customWidth="1"/>
    <col min="7426" max="7426" width="8.5" style="52" customWidth="1"/>
    <col min="7427" max="7427" width="0.69921875" style="52" customWidth="1"/>
    <col min="7428" max="7428" width="8.5" style="52" customWidth="1"/>
    <col min="7429" max="7429" width="0.69921875" style="52" customWidth="1"/>
    <col min="7430" max="7430" width="6.3984375" style="52" customWidth="1"/>
    <col min="7431" max="7431" width="2.3984375" style="52" customWidth="1"/>
    <col min="7432" max="7432" width="8.09765625" style="52" customWidth="1"/>
    <col min="7433" max="7674" width="10.3984375" style="52"/>
    <col min="7675" max="7675" width="6.19921875" style="52" customWidth="1"/>
    <col min="7676" max="7676" width="8.09765625" style="52" customWidth="1"/>
    <col min="7677" max="7680" width="7.5" style="52" customWidth="1"/>
    <col min="7681" max="7681" width="8.09765625" style="52" customWidth="1"/>
    <col min="7682" max="7682" width="8.5" style="52" customWidth="1"/>
    <col min="7683" max="7683" width="0.69921875" style="52" customWidth="1"/>
    <col min="7684" max="7684" width="8.5" style="52" customWidth="1"/>
    <col min="7685" max="7685" width="0.69921875" style="52" customWidth="1"/>
    <col min="7686" max="7686" width="6.3984375" style="52" customWidth="1"/>
    <col min="7687" max="7687" width="2.3984375" style="52" customWidth="1"/>
    <col min="7688" max="7688" width="8.09765625" style="52" customWidth="1"/>
    <col min="7689" max="7930" width="10.3984375" style="52"/>
    <col min="7931" max="7931" width="6.19921875" style="52" customWidth="1"/>
    <col min="7932" max="7932" width="8.09765625" style="52" customWidth="1"/>
    <col min="7933" max="7936" width="7.5" style="52" customWidth="1"/>
    <col min="7937" max="7937" width="8.09765625" style="52" customWidth="1"/>
    <col min="7938" max="7938" width="8.5" style="52" customWidth="1"/>
    <col min="7939" max="7939" width="0.69921875" style="52" customWidth="1"/>
    <col min="7940" max="7940" width="8.5" style="52" customWidth="1"/>
    <col min="7941" max="7941" width="0.69921875" style="52" customWidth="1"/>
    <col min="7942" max="7942" width="6.3984375" style="52" customWidth="1"/>
    <col min="7943" max="7943" width="2.3984375" style="52" customWidth="1"/>
    <col min="7944" max="7944" width="8.09765625" style="52" customWidth="1"/>
    <col min="7945" max="8186" width="10.3984375" style="52"/>
    <col min="8187" max="8187" width="6.19921875" style="52" customWidth="1"/>
    <col min="8188" max="8188" width="8.09765625" style="52" customWidth="1"/>
    <col min="8189" max="8192" width="7.5" style="52" customWidth="1"/>
    <col min="8193" max="8193" width="8.09765625" style="52" customWidth="1"/>
    <col min="8194" max="8194" width="8.5" style="52" customWidth="1"/>
    <col min="8195" max="8195" width="0.69921875" style="52" customWidth="1"/>
    <col min="8196" max="8196" width="8.5" style="52" customWidth="1"/>
    <col min="8197" max="8197" width="0.69921875" style="52" customWidth="1"/>
    <col min="8198" max="8198" width="6.3984375" style="52" customWidth="1"/>
    <col min="8199" max="8199" width="2.3984375" style="52" customWidth="1"/>
    <col min="8200" max="8200" width="8.09765625" style="52" customWidth="1"/>
    <col min="8201" max="8442" width="10.3984375" style="52"/>
    <col min="8443" max="8443" width="6.19921875" style="52" customWidth="1"/>
    <col min="8444" max="8444" width="8.09765625" style="52" customWidth="1"/>
    <col min="8445" max="8448" width="7.5" style="52" customWidth="1"/>
    <col min="8449" max="8449" width="8.09765625" style="52" customWidth="1"/>
    <col min="8450" max="8450" width="8.5" style="52" customWidth="1"/>
    <col min="8451" max="8451" width="0.69921875" style="52" customWidth="1"/>
    <col min="8452" max="8452" width="8.5" style="52" customWidth="1"/>
    <col min="8453" max="8453" width="0.69921875" style="52" customWidth="1"/>
    <col min="8454" max="8454" width="6.3984375" style="52" customWidth="1"/>
    <col min="8455" max="8455" width="2.3984375" style="52" customWidth="1"/>
    <col min="8456" max="8456" width="8.09765625" style="52" customWidth="1"/>
    <col min="8457" max="8698" width="10.3984375" style="52"/>
    <col min="8699" max="8699" width="6.19921875" style="52" customWidth="1"/>
    <col min="8700" max="8700" width="8.09765625" style="52" customWidth="1"/>
    <col min="8701" max="8704" width="7.5" style="52" customWidth="1"/>
    <col min="8705" max="8705" width="8.09765625" style="52" customWidth="1"/>
    <col min="8706" max="8706" width="8.5" style="52" customWidth="1"/>
    <col min="8707" max="8707" width="0.69921875" style="52" customWidth="1"/>
    <col min="8708" max="8708" width="8.5" style="52" customWidth="1"/>
    <col min="8709" max="8709" width="0.69921875" style="52" customWidth="1"/>
    <col min="8710" max="8710" width="6.3984375" style="52" customWidth="1"/>
    <col min="8711" max="8711" width="2.3984375" style="52" customWidth="1"/>
    <col min="8712" max="8712" width="8.09765625" style="52" customWidth="1"/>
    <col min="8713" max="8954" width="10.3984375" style="52"/>
    <col min="8955" max="8955" width="6.19921875" style="52" customWidth="1"/>
    <col min="8956" max="8956" width="8.09765625" style="52" customWidth="1"/>
    <col min="8957" max="8960" width="7.5" style="52" customWidth="1"/>
    <col min="8961" max="8961" width="8.09765625" style="52" customWidth="1"/>
    <col min="8962" max="8962" width="8.5" style="52" customWidth="1"/>
    <col min="8963" max="8963" width="0.69921875" style="52" customWidth="1"/>
    <col min="8964" max="8964" width="8.5" style="52" customWidth="1"/>
    <col min="8965" max="8965" width="0.69921875" style="52" customWidth="1"/>
    <col min="8966" max="8966" width="6.3984375" style="52" customWidth="1"/>
    <col min="8967" max="8967" width="2.3984375" style="52" customWidth="1"/>
    <col min="8968" max="8968" width="8.09765625" style="52" customWidth="1"/>
    <col min="8969" max="9210" width="10.3984375" style="52"/>
    <col min="9211" max="9211" width="6.19921875" style="52" customWidth="1"/>
    <col min="9212" max="9212" width="8.09765625" style="52" customWidth="1"/>
    <col min="9213" max="9216" width="7.5" style="52" customWidth="1"/>
    <col min="9217" max="9217" width="8.09765625" style="52" customWidth="1"/>
    <col min="9218" max="9218" width="8.5" style="52" customWidth="1"/>
    <col min="9219" max="9219" width="0.69921875" style="52" customWidth="1"/>
    <col min="9220" max="9220" width="8.5" style="52" customWidth="1"/>
    <col min="9221" max="9221" width="0.69921875" style="52" customWidth="1"/>
    <col min="9222" max="9222" width="6.3984375" style="52" customWidth="1"/>
    <col min="9223" max="9223" width="2.3984375" style="52" customWidth="1"/>
    <col min="9224" max="9224" width="8.09765625" style="52" customWidth="1"/>
    <col min="9225" max="9466" width="10.3984375" style="52"/>
    <col min="9467" max="9467" width="6.19921875" style="52" customWidth="1"/>
    <col min="9468" max="9468" width="8.09765625" style="52" customWidth="1"/>
    <col min="9469" max="9472" width="7.5" style="52" customWidth="1"/>
    <col min="9473" max="9473" width="8.09765625" style="52" customWidth="1"/>
    <col min="9474" max="9474" width="8.5" style="52" customWidth="1"/>
    <col min="9475" max="9475" width="0.69921875" style="52" customWidth="1"/>
    <col min="9476" max="9476" width="8.5" style="52" customWidth="1"/>
    <col min="9477" max="9477" width="0.69921875" style="52" customWidth="1"/>
    <col min="9478" max="9478" width="6.3984375" style="52" customWidth="1"/>
    <col min="9479" max="9479" width="2.3984375" style="52" customWidth="1"/>
    <col min="9480" max="9480" width="8.09765625" style="52" customWidth="1"/>
    <col min="9481" max="9722" width="10.3984375" style="52"/>
    <col min="9723" max="9723" width="6.19921875" style="52" customWidth="1"/>
    <col min="9724" max="9724" width="8.09765625" style="52" customWidth="1"/>
    <col min="9725" max="9728" width="7.5" style="52" customWidth="1"/>
    <col min="9729" max="9729" width="8.09765625" style="52" customWidth="1"/>
    <col min="9730" max="9730" width="8.5" style="52" customWidth="1"/>
    <col min="9731" max="9731" width="0.69921875" style="52" customWidth="1"/>
    <col min="9732" max="9732" width="8.5" style="52" customWidth="1"/>
    <col min="9733" max="9733" width="0.69921875" style="52" customWidth="1"/>
    <col min="9734" max="9734" width="6.3984375" style="52" customWidth="1"/>
    <col min="9735" max="9735" width="2.3984375" style="52" customWidth="1"/>
    <col min="9736" max="9736" width="8.09765625" style="52" customWidth="1"/>
    <col min="9737" max="9978" width="10.3984375" style="52"/>
    <col min="9979" max="9979" width="6.19921875" style="52" customWidth="1"/>
    <col min="9980" max="9980" width="8.09765625" style="52" customWidth="1"/>
    <col min="9981" max="9984" width="7.5" style="52" customWidth="1"/>
    <col min="9985" max="9985" width="8.09765625" style="52" customWidth="1"/>
    <col min="9986" max="9986" width="8.5" style="52" customWidth="1"/>
    <col min="9987" max="9987" width="0.69921875" style="52" customWidth="1"/>
    <col min="9988" max="9988" width="8.5" style="52" customWidth="1"/>
    <col min="9989" max="9989" width="0.69921875" style="52" customWidth="1"/>
    <col min="9990" max="9990" width="6.3984375" style="52" customWidth="1"/>
    <col min="9991" max="9991" width="2.3984375" style="52" customWidth="1"/>
    <col min="9992" max="9992" width="8.09765625" style="52" customWidth="1"/>
    <col min="9993" max="10234" width="10.3984375" style="52"/>
    <col min="10235" max="10235" width="6.19921875" style="52" customWidth="1"/>
    <col min="10236" max="10236" width="8.09765625" style="52" customWidth="1"/>
    <col min="10237" max="10240" width="7.5" style="52" customWidth="1"/>
    <col min="10241" max="10241" width="8.09765625" style="52" customWidth="1"/>
    <col min="10242" max="10242" width="8.5" style="52" customWidth="1"/>
    <col min="10243" max="10243" width="0.69921875" style="52" customWidth="1"/>
    <col min="10244" max="10244" width="8.5" style="52" customWidth="1"/>
    <col min="10245" max="10245" width="0.69921875" style="52" customWidth="1"/>
    <col min="10246" max="10246" width="6.3984375" style="52" customWidth="1"/>
    <col min="10247" max="10247" width="2.3984375" style="52" customWidth="1"/>
    <col min="10248" max="10248" width="8.09765625" style="52" customWidth="1"/>
    <col min="10249" max="10490" width="10.3984375" style="52"/>
    <col min="10491" max="10491" width="6.19921875" style="52" customWidth="1"/>
    <col min="10492" max="10492" width="8.09765625" style="52" customWidth="1"/>
    <col min="10493" max="10496" width="7.5" style="52" customWidth="1"/>
    <col min="10497" max="10497" width="8.09765625" style="52" customWidth="1"/>
    <col min="10498" max="10498" width="8.5" style="52" customWidth="1"/>
    <col min="10499" max="10499" width="0.69921875" style="52" customWidth="1"/>
    <col min="10500" max="10500" width="8.5" style="52" customWidth="1"/>
    <col min="10501" max="10501" width="0.69921875" style="52" customWidth="1"/>
    <col min="10502" max="10502" width="6.3984375" style="52" customWidth="1"/>
    <col min="10503" max="10503" width="2.3984375" style="52" customWidth="1"/>
    <col min="10504" max="10504" width="8.09765625" style="52" customWidth="1"/>
    <col min="10505" max="10746" width="10.3984375" style="52"/>
    <col min="10747" max="10747" width="6.19921875" style="52" customWidth="1"/>
    <col min="10748" max="10748" width="8.09765625" style="52" customWidth="1"/>
    <col min="10749" max="10752" width="7.5" style="52" customWidth="1"/>
    <col min="10753" max="10753" width="8.09765625" style="52" customWidth="1"/>
    <col min="10754" max="10754" width="8.5" style="52" customWidth="1"/>
    <col min="10755" max="10755" width="0.69921875" style="52" customWidth="1"/>
    <col min="10756" max="10756" width="8.5" style="52" customWidth="1"/>
    <col min="10757" max="10757" width="0.69921875" style="52" customWidth="1"/>
    <col min="10758" max="10758" width="6.3984375" style="52" customWidth="1"/>
    <col min="10759" max="10759" width="2.3984375" style="52" customWidth="1"/>
    <col min="10760" max="10760" width="8.09765625" style="52" customWidth="1"/>
    <col min="10761" max="11002" width="10.3984375" style="52"/>
    <col min="11003" max="11003" width="6.19921875" style="52" customWidth="1"/>
    <col min="11004" max="11004" width="8.09765625" style="52" customWidth="1"/>
    <col min="11005" max="11008" width="7.5" style="52" customWidth="1"/>
    <col min="11009" max="11009" width="8.09765625" style="52" customWidth="1"/>
    <col min="11010" max="11010" width="8.5" style="52" customWidth="1"/>
    <col min="11011" max="11011" width="0.69921875" style="52" customWidth="1"/>
    <col min="11012" max="11012" width="8.5" style="52" customWidth="1"/>
    <col min="11013" max="11013" width="0.69921875" style="52" customWidth="1"/>
    <col min="11014" max="11014" width="6.3984375" style="52" customWidth="1"/>
    <col min="11015" max="11015" width="2.3984375" style="52" customWidth="1"/>
    <col min="11016" max="11016" width="8.09765625" style="52" customWidth="1"/>
    <col min="11017" max="11258" width="10.3984375" style="52"/>
    <col min="11259" max="11259" width="6.19921875" style="52" customWidth="1"/>
    <col min="11260" max="11260" width="8.09765625" style="52" customWidth="1"/>
    <col min="11261" max="11264" width="7.5" style="52" customWidth="1"/>
    <col min="11265" max="11265" width="8.09765625" style="52" customWidth="1"/>
    <col min="11266" max="11266" width="8.5" style="52" customWidth="1"/>
    <col min="11267" max="11267" width="0.69921875" style="52" customWidth="1"/>
    <col min="11268" max="11268" width="8.5" style="52" customWidth="1"/>
    <col min="11269" max="11269" width="0.69921875" style="52" customWidth="1"/>
    <col min="11270" max="11270" width="6.3984375" style="52" customWidth="1"/>
    <col min="11271" max="11271" width="2.3984375" style="52" customWidth="1"/>
    <col min="11272" max="11272" width="8.09765625" style="52" customWidth="1"/>
    <col min="11273" max="11514" width="10.3984375" style="52"/>
    <col min="11515" max="11515" width="6.19921875" style="52" customWidth="1"/>
    <col min="11516" max="11516" width="8.09765625" style="52" customWidth="1"/>
    <col min="11517" max="11520" width="7.5" style="52" customWidth="1"/>
    <col min="11521" max="11521" width="8.09765625" style="52" customWidth="1"/>
    <col min="11522" max="11522" width="8.5" style="52" customWidth="1"/>
    <col min="11523" max="11523" width="0.69921875" style="52" customWidth="1"/>
    <col min="11524" max="11524" width="8.5" style="52" customWidth="1"/>
    <col min="11525" max="11525" width="0.69921875" style="52" customWidth="1"/>
    <col min="11526" max="11526" width="6.3984375" style="52" customWidth="1"/>
    <col min="11527" max="11527" width="2.3984375" style="52" customWidth="1"/>
    <col min="11528" max="11528" width="8.09765625" style="52" customWidth="1"/>
    <col min="11529" max="11770" width="10.3984375" style="52"/>
    <col min="11771" max="11771" width="6.19921875" style="52" customWidth="1"/>
    <col min="11772" max="11772" width="8.09765625" style="52" customWidth="1"/>
    <col min="11773" max="11776" width="7.5" style="52" customWidth="1"/>
    <col min="11777" max="11777" width="8.09765625" style="52" customWidth="1"/>
    <col min="11778" max="11778" width="8.5" style="52" customWidth="1"/>
    <col min="11779" max="11779" width="0.69921875" style="52" customWidth="1"/>
    <col min="11780" max="11780" width="8.5" style="52" customWidth="1"/>
    <col min="11781" max="11781" width="0.69921875" style="52" customWidth="1"/>
    <col min="11782" max="11782" width="6.3984375" style="52" customWidth="1"/>
    <col min="11783" max="11783" width="2.3984375" style="52" customWidth="1"/>
    <col min="11784" max="11784" width="8.09765625" style="52" customWidth="1"/>
    <col min="11785" max="12026" width="10.3984375" style="52"/>
    <col min="12027" max="12027" width="6.19921875" style="52" customWidth="1"/>
    <col min="12028" max="12028" width="8.09765625" style="52" customWidth="1"/>
    <col min="12029" max="12032" width="7.5" style="52" customWidth="1"/>
    <col min="12033" max="12033" width="8.09765625" style="52" customWidth="1"/>
    <col min="12034" max="12034" width="8.5" style="52" customWidth="1"/>
    <col min="12035" max="12035" width="0.69921875" style="52" customWidth="1"/>
    <col min="12036" max="12036" width="8.5" style="52" customWidth="1"/>
    <col min="12037" max="12037" width="0.69921875" style="52" customWidth="1"/>
    <col min="12038" max="12038" width="6.3984375" style="52" customWidth="1"/>
    <col min="12039" max="12039" width="2.3984375" style="52" customWidth="1"/>
    <col min="12040" max="12040" width="8.09765625" style="52" customWidth="1"/>
    <col min="12041" max="12282" width="10.3984375" style="52"/>
    <col min="12283" max="12283" width="6.19921875" style="52" customWidth="1"/>
    <col min="12284" max="12284" width="8.09765625" style="52" customWidth="1"/>
    <col min="12285" max="12288" width="7.5" style="52" customWidth="1"/>
    <col min="12289" max="12289" width="8.09765625" style="52" customWidth="1"/>
    <col min="12290" max="12290" width="8.5" style="52" customWidth="1"/>
    <col min="12291" max="12291" width="0.69921875" style="52" customWidth="1"/>
    <col min="12292" max="12292" width="8.5" style="52" customWidth="1"/>
    <col min="12293" max="12293" width="0.69921875" style="52" customWidth="1"/>
    <col min="12294" max="12294" width="6.3984375" style="52" customWidth="1"/>
    <col min="12295" max="12295" width="2.3984375" style="52" customWidth="1"/>
    <col min="12296" max="12296" width="8.09765625" style="52" customWidth="1"/>
    <col min="12297" max="12538" width="10.3984375" style="52"/>
    <col min="12539" max="12539" width="6.19921875" style="52" customWidth="1"/>
    <col min="12540" max="12540" width="8.09765625" style="52" customWidth="1"/>
    <col min="12541" max="12544" width="7.5" style="52" customWidth="1"/>
    <col min="12545" max="12545" width="8.09765625" style="52" customWidth="1"/>
    <col min="12546" max="12546" width="8.5" style="52" customWidth="1"/>
    <col min="12547" max="12547" width="0.69921875" style="52" customWidth="1"/>
    <col min="12548" max="12548" width="8.5" style="52" customWidth="1"/>
    <col min="12549" max="12549" width="0.69921875" style="52" customWidth="1"/>
    <col min="12550" max="12550" width="6.3984375" style="52" customWidth="1"/>
    <col min="12551" max="12551" width="2.3984375" style="52" customWidth="1"/>
    <col min="12552" max="12552" width="8.09765625" style="52" customWidth="1"/>
    <col min="12553" max="12794" width="10.3984375" style="52"/>
    <col min="12795" max="12795" width="6.19921875" style="52" customWidth="1"/>
    <col min="12796" max="12796" width="8.09765625" style="52" customWidth="1"/>
    <col min="12797" max="12800" width="7.5" style="52" customWidth="1"/>
    <col min="12801" max="12801" width="8.09765625" style="52" customWidth="1"/>
    <col min="12802" max="12802" width="8.5" style="52" customWidth="1"/>
    <col min="12803" max="12803" width="0.69921875" style="52" customWidth="1"/>
    <col min="12804" max="12804" width="8.5" style="52" customWidth="1"/>
    <col min="12805" max="12805" width="0.69921875" style="52" customWidth="1"/>
    <col min="12806" max="12806" width="6.3984375" style="52" customWidth="1"/>
    <col min="12807" max="12807" width="2.3984375" style="52" customWidth="1"/>
    <col min="12808" max="12808" width="8.09765625" style="52" customWidth="1"/>
    <col min="12809" max="13050" width="10.3984375" style="52"/>
    <col min="13051" max="13051" width="6.19921875" style="52" customWidth="1"/>
    <col min="13052" max="13052" width="8.09765625" style="52" customWidth="1"/>
    <col min="13053" max="13056" width="7.5" style="52" customWidth="1"/>
    <col min="13057" max="13057" width="8.09765625" style="52" customWidth="1"/>
    <col min="13058" max="13058" width="8.5" style="52" customWidth="1"/>
    <col min="13059" max="13059" width="0.69921875" style="52" customWidth="1"/>
    <col min="13060" max="13060" width="8.5" style="52" customWidth="1"/>
    <col min="13061" max="13061" width="0.69921875" style="52" customWidth="1"/>
    <col min="13062" max="13062" width="6.3984375" style="52" customWidth="1"/>
    <col min="13063" max="13063" width="2.3984375" style="52" customWidth="1"/>
    <col min="13064" max="13064" width="8.09765625" style="52" customWidth="1"/>
    <col min="13065" max="13306" width="10.3984375" style="52"/>
    <col min="13307" max="13307" width="6.19921875" style="52" customWidth="1"/>
    <col min="13308" max="13308" width="8.09765625" style="52" customWidth="1"/>
    <col min="13309" max="13312" width="7.5" style="52" customWidth="1"/>
    <col min="13313" max="13313" width="8.09765625" style="52" customWidth="1"/>
    <col min="13314" max="13314" width="8.5" style="52" customWidth="1"/>
    <col min="13315" max="13315" width="0.69921875" style="52" customWidth="1"/>
    <col min="13316" max="13316" width="8.5" style="52" customWidth="1"/>
    <col min="13317" max="13317" width="0.69921875" style="52" customWidth="1"/>
    <col min="13318" max="13318" width="6.3984375" style="52" customWidth="1"/>
    <col min="13319" max="13319" width="2.3984375" style="52" customWidth="1"/>
    <col min="13320" max="13320" width="8.09765625" style="52" customWidth="1"/>
    <col min="13321" max="13562" width="10.3984375" style="52"/>
    <col min="13563" max="13563" width="6.19921875" style="52" customWidth="1"/>
    <col min="13564" max="13564" width="8.09765625" style="52" customWidth="1"/>
    <col min="13565" max="13568" width="7.5" style="52" customWidth="1"/>
    <col min="13569" max="13569" width="8.09765625" style="52" customWidth="1"/>
    <col min="13570" max="13570" width="8.5" style="52" customWidth="1"/>
    <col min="13571" max="13571" width="0.69921875" style="52" customWidth="1"/>
    <col min="13572" max="13572" width="8.5" style="52" customWidth="1"/>
    <col min="13573" max="13573" width="0.69921875" style="52" customWidth="1"/>
    <col min="13574" max="13574" width="6.3984375" style="52" customWidth="1"/>
    <col min="13575" max="13575" width="2.3984375" style="52" customWidth="1"/>
    <col min="13576" max="13576" width="8.09765625" style="52" customWidth="1"/>
    <col min="13577" max="13818" width="10.3984375" style="52"/>
    <col min="13819" max="13819" width="6.19921875" style="52" customWidth="1"/>
    <col min="13820" max="13820" width="8.09765625" style="52" customWidth="1"/>
    <col min="13821" max="13824" width="7.5" style="52" customWidth="1"/>
    <col min="13825" max="13825" width="8.09765625" style="52" customWidth="1"/>
    <col min="13826" max="13826" width="8.5" style="52" customWidth="1"/>
    <col min="13827" max="13827" width="0.69921875" style="52" customWidth="1"/>
    <col min="13828" max="13828" width="8.5" style="52" customWidth="1"/>
    <col min="13829" max="13829" width="0.69921875" style="52" customWidth="1"/>
    <col min="13830" max="13830" width="6.3984375" style="52" customWidth="1"/>
    <col min="13831" max="13831" width="2.3984375" style="52" customWidth="1"/>
    <col min="13832" max="13832" width="8.09765625" style="52" customWidth="1"/>
    <col min="13833" max="14074" width="10.3984375" style="52"/>
    <col min="14075" max="14075" width="6.19921875" style="52" customWidth="1"/>
    <col min="14076" max="14076" width="8.09765625" style="52" customWidth="1"/>
    <col min="14077" max="14080" width="7.5" style="52" customWidth="1"/>
    <col min="14081" max="14081" width="8.09765625" style="52" customWidth="1"/>
    <col min="14082" max="14082" width="8.5" style="52" customWidth="1"/>
    <col min="14083" max="14083" width="0.69921875" style="52" customWidth="1"/>
    <col min="14084" max="14084" width="8.5" style="52" customWidth="1"/>
    <col min="14085" max="14085" width="0.69921875" style="52" customWidth="1"/>
    <col min="14086" max="14086" width="6.3984375" style="52" customWidth="1"/>
    <col min="14087" max="14087" width="2.3984375" style="52" customWidth="1"/>
    <col min="14088" max="14088" width="8.09765625" style="52" customWidth="1"/>
    <col min="14089" max="14330" width="10.3984375" style="52"/>
    <col min="14331" max="14331" width="6.19921875" style="52" customWidth="1"/>
    <col min="14332" max="14332" width="8.09765625" style="52" customWidth="1"/>
    <col min="14333" max="14336" width="7.5" style="52" customWidth="1"/>
    <col min="14337" max="14337" width="8.09765625" style="52" customWidth="1"/>
    <col min="14338" max="14338" width="8.5" style="52" customWidth="1"/>
    <col min="14339" max="14339" width="0.69921875" style="52" customWidth="1"/>
    <col min="14340" max="14340" width="8.5" style="52" customWidth="1"/>
    <col min="14341" max="14341" width="0.69921875" style="52" customWidth="1"/>
    <col min="14342" max="14342" width="6.3984375" style="52" customWidth="1"/>
    <col min="14343" max="14343" width="2.3984375" style="52" customWidth="1"/>
    <col min="14344" max="14344" width="8.09765625" style="52" customWidth="1"/>
    <col min="14345" max="14586" width="10.3984375" style="52"/>
    <col min="14587" max="14587" width="6.19921875" style="52" customWidth="1"/>
    <col min="14588" max="14588" width="8.09765625" style="52" customWidth="1"/>
    <col min="14589" max="14592" width="7.5" style="52" customWidth="1"/>
    <col min="14593" max="14593" width="8.09765625" style="52" customWidth="1"/>
    <col min="14594" max="14594" width="8.5" style="52" customWidth="1"/>
    <col min="14595" max="14595" width="0.69921875" style="52" customWidth="1"/>
    <col min="14596" max="14596" width="8.5" style="52" customWidth="1"/>
    <col min="14597" max="14597" width="0.69921875" style="52" customWidth="1"/>
    <col min="14598" max="14598" width="6.3984375" style="52" customWidth="1"/>
    <col min="14599" max="14599" width="2.3984375" style="52" customWidth="1"/>
    <col min="14600" max="14600" width="8.09765625" style="52" customWidth="1"/>
    <col min="14601" max="14842" width="10.3984375" style="52"/>
    <col min="14843" max="14843" width="6.19921875" style="52" customWidth="1"/>
    <col min="14844" max="14844" width="8.09765625" style="52" customWidth="1"/>
    <col min="14845" max="14848" width="7.5" style="52" customWidth="1"/>
    <col min="14849" max="14849" width="8.09765625" style="52" customWidth="1"/>
    <col min="14850" max="14850" width="8.5" style="52" customWidth="1"/>
    <col min="14851" max="14851" width="0.69921875" style="52" customWidth="1"/>
    <col min="14852" max="14852" width="8.5" style="52" customWidth="1"/>
    <col min="14853" max="14853" width="0.69921875" style="52" customWidth="1"/>
    <col min="14854" max="14854" width="6.3984375" style="52" customWidth="1"/>
    <col min="14855" max="14855" width="2.3984375" style="52" customWidth="1"/>
    <col min="14856" max="14856" width="8.09765625" style="52" customWidth="1"/>
    <col min="14857" max="15098" width="10.3984375" style="52"/>
    <col min="15099" max="15099" width="6.19921875" style="52" customWidth="1"/>
    <col min="15100" max="15100" width="8.09765625" style="52" customWidth="1"/>
    <col min="15101" max="15104" width="7.5" style="52" customWidth="1"/>
    <col min="15105" max="15105" width="8.09765625" style="52" customWidth="1"/>
    <col min="15106" max="15106" width="8.5" style="52" customWidth="1"/>
    <col min="15107" max="15107" width="0.69921875" style="52" customWidth="1"/>
    <col min="15108" max="15108" width="8.5" style="52" customWidth="1"/>
    <col min="15109" max="15109" width="0.69921875" style="52" customWidth="1"/>
    <col min="15110" max="15110" width="6.3984375" style="52" customWidth="1"/>
    <col min="15111" max="15111" width="2.3984375" style="52" customWidth="1"/>
    <col min="15112" max="15112" width="8.09765625" style="52" customWidth="1"/>
    <col min="15113" max="15354" width="10.3984375" style="52"/>
    <col min="15355" max="15355" width="6.19921875" style="52" customWidth="1"/>
    <col min="15356" max="15356" width="8.09765625" style="52" customWidth="1"/>
    <col min="15357" max="15360" width="7.5" style="52" customWidth="1"/>
    <col min="15361" max="15361" width="8.09765625" style="52" customWidth="1"/>
    <col min="15362" max="15362" width="8.5" style="52" customWidth="1"/>
    <col min="15363" max="15363" width="0.69921875" style="52" customWidth="1"/>
    <col min="15364" max="15364" width="8.5" style="52" customWidth="1"/>
    <col min="15365" max="15365" width="0.69921875" style="52" customWidth="1"/>
    <col min="15366" max="15366" width="6.3984375" style="52" customWidth="1"/>
    <col min="15367" max="15367" width="2.3984375" style="52" customWidth="1"/>
    <col min="15368" max="15368" width="8.09765625" style="52" customWidth="1"/>
    <col min="15369" max="15610" width="10.3984375" style="52"/>
    <col min="15611" max="15611" width="6.19921875" style="52" customWidth="1"/>
    <col min="15612" max="15612" width="8.09765625" style="52" customWidth="1"/>
    <col min="15613" max="15616" width="7.5" style="52" customWidth="1"/>
    <col min="15617" max="15617" width="8.09765625" style="52" customWidth="1"/>
    <col min="15618" max="15618" width="8.5" style="52" customWidth="1"/>
    <col min="15619" max="15619" width="0.69921875" style="52" customWidth="1"/>
    <col min="15620" max="15620" width="8.5" style="52" customWidth="1"/>
    <col min="15621" max="15621" width="0.69921875" style="52" customWidth="1"/>
    <col min="15622" max="15622" width="6.3984375" style="52" customWidth="1"/>
    <col min="15623" max="15623" width="2.3984375" style="52" customWidth="1"/>
    <col min="15624" max="15624" width="8.09765625" style="52" customWidth="1"/>
    <col min="15625" max="15866" width="10.3984375" style="52"/>
    <col min="15867" max="15867" width="6.19921875" style="52" customWidth="1"/>
    <col min="15868" max="15868" width="8.09765625" style="52" customWidth="1"/>
    <col min="15869" max="15872" width="7.5" style="52" customWidth="1"/>
    <col min="15873" max="15873" width="8.09765625" style="52" customWidth="1"/>
    <col min="15874" max="15874" width="8.5" style="52" customWidth="1"/>
    <col min="15875" max="15875" width="0.69921875" style="52" customWidth="1"/>
    <col min="15876" max="15876" width="8.5" style="52" customWidth="1"/>
    <col min="15877" max="15877" width="0.69921875" style="52" customWidth="1"/>
    <col min="15878" max="15878" width="6.3984375" style="52" customWidth="1"/>
    <col min="15879" max="15879" width="2.3984375" style="52" customWidth="1"/>
    <col min="15880" max="15880" width="8.09765625" style="52" customWidth="1"/>
    <col min="15881" max="16122" width="10.3984375" style="52"/>
    <col min="16123" max="16123" width="6.19921875" style="52" customWidth="1"/>
    <col min="16124" max="16124" width="8.09765625" style="52" customWidth="1"/>
    <col min="16125" max="16128" width="7.5" style="52" customWidth="1"/>
    <col min="16129" max="16129" width="8.09765625" style="52" customWidth="1"/>
    <col min="16130" max="16130" width="8.5" style="52" customWidth="1"/>
    <col min="16131" max="16131" width="0.69921875" style="52" customWidth="1"/>
    <col min="16132" max="16132" width="8.5" style="52" customWidth="1"/>
    <col min="16133" max="16133" width="0.69921875" style="52" customWidth="1"/>
    <col min="16134" max="16134" width="6.3984375" style="52" customWidth="1"/>
    <col min="16135" max="16135" width="2.3984375" style="52" customWidth="1"/>
    <col min="16136" max="16136" width="8.09765625" style="52" customWidth="1"/>
    <col min="16137" max="16384" width="10.3984375" style="52"/>
  </cols>
  <sheetData>
    <row r="1" spans="1:14" s="41" customFormat="1" ht="19.95" customHeight="1" thickBot="1">
      <c r="A1" s="40" t="s">
        <v>0</v>
      </c>
      <c r="H1" s="42"/>
      <c r="L1" s="43"/>
      <c r="M1" s="43"/>
    </row>
    <row r="2" spans="1:14" s="1" customFormat="1" ht="36" customHeight="1">
      <c r="A2" s="44"/>
      <c r="B2" s="44"/>
      <c r="C2" s="456" t="s">
        <v>1</v>
      </c>
      <c r="D2" s="457"/>
      <c r="E2" s="456" t="s">
        <v>2</v>
      </c>
      <c r="F2" s="457"/>
      <c r="G2" s="45" t="s">
        <v>412</v>
      </c>
      <c r="H2" s="456" t="s">
        <v>3</v>
      </c>
      <c r="I2" s="458"/>
      <c r="J2" s="456" t="s">
        <v>4</v>
      </c>
      <c r="K2" s="458"/>
      <c r="L2" s="459" t="s">
        <v>5</v>
      </c>
      <c r="M2" s="460"/>
      <c r="N2" s="46"/>
    </row>
    <row r="3" spans="1:14" s="1" customFormat="1" ht="13.05" customHeight="1">
      <c r="A3" s="47" t="s">
        <v>6</v>
      </c>
      <c r="B3" s="47" t="s">
        <v>7</v>
      </c>
      <c r="C3" s="461" t="s">
        <v>8</v>
      </c>
      <c r="D3" s="462"/>
      <c r="E3" s="461" t="s">
        <v>9</v>
      </c>
      <c r="F3" s="462"/>
      <c r="G3" s="48" t="s">
        <v>9</v>
      </c>
      <c r="H3" s="461" t="s">
        <v>9</v>
      </c>
      <c r="I3" s="463"/>
      <c r="J3" s="461" t="s">
        <v>10</v>
      </c>
      <c r="K3" s="463"/>
      <c r="L3" s="461" t="s">
        <v>10</v>
      </c>
      <c r="M3" s="462"/>
      <c r="N3" s="49"/>
    </row>
    <row r="4" spans="1:14" s="112" customFormat="1" ht="12" customHeight="1">
      <c r="A4" s="108" t="s">
        <v>416</v>
      </c>
      <c r="B4" s="109"/>
      <c r="C4" s="491">
        <f>C5+C6+C7</f>
        <v>12327</v>
      </c>
      <c r="D4" s="492"/>
      <c r="E4" s="492">
        <f>E5+E6+E7</f>
        <v>65660</v>
      </c>
      <c r="F4" s="492"/>
      <c r="G4" s="110">
        <f>E4/C4</f>
        <v>5.3265190232822262</v>
      </c>
      <c r="H4" s="449" t="s">
        <v>12</v>
      </c>
      <c r="I4" s="449"/>
      <c r="J4" s="449" t="s">
        <v>12</v>
      </c>
      <c r="K4" s="449"/>
      <c r="L4" s="111" t="s">
        <v>65</v>
      </c>
    </row>
    <row r="5" spans="1:14" s="112" customFormat="1" ht="12" customHeight="1">
      <c r="A5" s="113"/>
      <c r="B5" s="114" t="s">
        <v>14</v>
      </c>
      <c r="C5" s="493">
        <v>7966</v>
      </c>
      <c r="D5" s="494"/>
      <c r="E5" s="494">
        <v>42788</v>
      </c>
      <c r="F5" s="494"/>
      <c r="G5" s="115">
        <f>ROUND(E5/C5,3)</f>
        <v>5.3710000000000004</v>
      </c>
      <c r="H5" s="449" t="s">
        <v>12</v>
      </c>
      <c r="I5" s="449"/>
      <c r="J5" s="449" t="s">
        <v>12</v>
      </c>
      <c r="K5" s="449"/>
      <c r="L5" s="116"/>
    </row>
    <row r="6" spans="1:14" s="112" customFormat="1" ht="12" customHeight="1">
      <c r="A6" s="113"/>
      <c r="B6" s="114" t="s">
        <v>15</v>
      </c>
      <c r="C6" s="493">
        <v>2720</v>
      </c>
      <c r="D6" s="494"/>
      <c r="E6" s="494">
        <v>14720</v>
      </c>
      <c r="F6" s="494"/>
      <c r="G6" s="115">
        <f>ROUND(E6/C6,3)</f>
        <v>5.4119999999999999</v>
      </c>
      <c r="H6" s="449" t="s">
        <v>12</v>
      </c>
      <c r="I6" s="449"/>
      <c r="J6" s="449" t="s">
        <v>12</v>
      </c>
      <c r="K6" s="449"/>
      <c r="L6" s="116"/>
    </row>
    <row r="7" spans="1:14" s="112" customFormat="1" ht="12" customHeight="1">
      <c r="A7" s="113"/>
      <c r="B7" s="114" t="s">
        <v>16</v>
      </c>
      <c r="C7" s="493">
        <v>1641</v>
      </c>
      <c r="D7" s="494"/>
      <c r="E7" s="494">
        <v>8152</v>
      </c>
      <c r="F7" s="494"/>
      <c r="G7" s="117">
        <f>ROUND(E7/C7,3)</f>
        <v>4.968</v>
      </c>
      <c r="H7" s="449" t="s">
        <v>12</v>
      </c>
      <c r="I7" s="449"/>
      <c r="J7" s="449" t="s">
        <v>12</v>
      </c>
      <c r="K7" s="449"/>
      <c r="L7" s="116"/>
    </row>
    <row r="8" spans="1:14" s="112" customFormat="1" ht="12" customHeight="1">
      <c r="A8" s="113" t="s">
        <v>417</v>
      </c>
      <c r="B8" s="114"/>
      <c r="C8" s="495">
        <f>C9+C10+C11</f>
        <v>12598</v>
      </c>
      <c r="D8" s="496"/>
      <c r="E8" s="496">
        <f>E9+E10+E11</f>
        <v>67031</v>
      </c>
      <c r="F8" s="496"/>
      <c r="G8" s="118">
        <f>E8/C8</f>
        <v>5.3207652008255275</v>
      </c>
      <c r="H8" s="119">
        <f t="shared" ref="H8:H11" si="0">E8-E4</f>
        <v>1371</v>
      </c>
      <c r="I8" s="120"/>
      <c r="J8" s="116">
        <f>H8/E4*100</f>
        <v>2.0880292415473654</v>
      </c>
      <c r="L8" s="116">
        <v>7.8</v>
      </c>
    </row>
    <row r="9" spans="1:14" s="112" customFormat="1" ht="12" customHeight="1">
      <c r="A9" s="120"/>
      <c r="B9" s="114" t="s">
        <v>14</v>
      </c>
      <c r="C9" s="493">
        <v>8129</v>
      </c>
      <c r="D9" s="494"/>
      <c r="E9" s="494">
        <v>43559</v>
      </c>
      <c r="F9" s="494"/>
      <c r="G9" s="115">
        <f>ROUND(E9/C9,3)</f>
        <v>5.3579999999999997</v>
      </c>
      <c r="H9" s="490">
        <f t="shared" si="0"/>
        <v>771</v>
      </c>
      <c r="I9" s="490"/>
      <c r="J9" s="499">
        <f>H9/E5*100</f>
        <v>1.8019070767504908</v>
      </c>
      <c r="K9" s="499"/>
      <c r="L9" s="116"/>
    </row>
    <row r="10" spans="1:14" s="112" customFormat="1" ht="12" customHeight="1">
      <c r="A10" s="120"/>
      <c r="B10" s="114" t="s">
        <v>15</v>
      </c>
      <c r="C10" s="493">
        <v>2757</v>
      </c>
      <c r="D10" s="494"/>
      <c r="E10" s="494">
        <v>15073</v>
      </c>
      <c r="F10" s="494"/>
      <c r="G10" s="115">
        <f>ROUND(E10/C10,3)</f>
        <v>5.4669999999999996</v>
      </c>
      <c r="H10" s="490">
        <f t="shared" si="0"/>
        <v>353</v>
      </c>
      <c r="I10" s="490"/>
      <c r="J10" s="499">
        <f>H10/E6*100</f>
        <v>2.3980978260869565</v>
      </c>
      <c r="K10" s="499"/>
      <c r="L10" s="116"/>
    </row>
    <row r="11" spans="1:14" s="112" customFormat="1" ht="12" customHeight="1">
      <c r="A11" s="120"/>
      <c r="B11" s="114" t="s">
        <v>16</v>
      </c>
      <c r="C11" s="493">
        <v>1712</v>
      </c>
      <c r="D11" s="494"/>
      <c r="E11" s="494">
        <v>8399</v>
      </c>
      <c r="F11" s="494"/>
      <c r="G11" s="117">
        <f>ROUND(E11/C11,3)</f>
        <v>4.9059999999999997</v>
      </c>
      <c r="H11" s="490">
        <f t="shared" si="0"/>
        <v>247</v>
      </c>
      <c r="I11" s="490"/>
      <c r="J11" s="499">
        <f>H11/E7*100</f>
        <v>3.0299313052011776</v>
      </c>
      <c r="K11" s="499"/>
      <c r="L11" s="116"/>
    </row>
    <row r="12" spans="1:14" s="127" customFormat="1" ht="12" customHeight="1">
      <c r="A12" s="121" t="s">
        <v>11</v>
      </c>
      <c r="B12" s="122"/>
      <c r="C12" s="447">
        <f>C13+C14+C15</f>
        <v>12766</v>
      </c>
      <c r="D12" s="448"/>
      <c r="E12" s="448">
        <f>E13+E14+E15</f>
        <v>69957</v>
      </c>
      <c r="F12" s="448"/>
      <c r="G12" s="124">
        <f>E12/C12</f>
        <v>5.4799467335108885</v>
      </c>
      <c r="H12" s="449" t="s">
        <v>12</v>
      </c>
      <c r="I12" s="449"/>
      <c r="J12" s="125" t="s">
        <v>12</v>
      </c>
      <c r="K12" s="125"/>
      <c r="L12" s="126" t="s">
        <v>12</v>
      </c>
      <c r="M12" s="125"/>
      <c r="N12" s="125"/>
    </row>
    <row r="13" spans="1:14" s="127" customFormat="1" ht="12" customHeight="1">
      <c r="A13" s="128" t="s">
        <v>13</v>
      </c>
      <c r="B13" s="122" t="s">
        <v>14</v>
      </c>
      <c r="C13" s="450">
        <v>8206</v>
      </c>
      <c r="D13" s="451"/>
      <c r="E13" s="451">
        <v>45290</v>
      </c>
      <c r="F13" s="451"/>
      <c r="G13" s="129">
        <f>ROUND(E13/C13,3)</f>
        <v>5.5190000000000001</v>
      </c>
      <c r="H13" s="449" t="s">
        <v>12</v>
      </c>
      <c r="I13" s="449"/>
      <c r="J13" s="125" t="s">
        <v>418</v>
      </c>
      <c r="K13" s="125"/>
      <c r="L13" s="126"/>
      <c r="M13" s="125"/>
      <c r="N13" s="125"/>
    </row>
    <row r="14" spans="1:14" s="127" customFormat="1" ht="12" customHeight="1">
      <c r="A14" s="121"/>
      <c r="B14" s="122" t="s">
        <v>15</v>
      </c>
      <c r="C14" s="450">
        <v>2801</v>
      </c>
      <c r="D14" s="451"/>
      <c r="E14" s="451">
        <v>15825</v>
      </c>
      <c r="F14" s="451"/>
      <c r="G14" s="129">
        <f>ROUND(E14/C14,3)</f>
        <v>5.65</v>
      </c>
      <c r="H14" s="449" t="s">
        <v>12</v>
      </c>
      <c r="I14" s="449"/>
      <c r="J14" s="125" t="s">
        <v>12</v>
      </c>
      <c r="K14" s="125"/>
      <c r="L14" s="126"/>
      <c r="M14" s="125"/>
      <c r="N14" s="125"/>
    </row>
    <row r="15" spans="1:14" s="127" customFormat="1" ht="12" customHeight="1">
      <c r="A15" s="121"/>
      <c r="B15" s="122" t="s">
        <v>16</v>
      </c>
      <c r="C15" s="450">
        <v>1759</v>
      </c>
      <c r="D15" s="451"/>
      <c r="E15" s="451">
        <v>8842</v>
      </c>
      <c r="F15" s="451"/>
      <c r="G15" s="130">
        <f>ROUND(E15/C15,3)</f>
        <v>5.0270000000000001</v>
      </c>
      <c r="H15" s="449" t="s">
        <v>12</v>
      </c>
      <c r="I15" s="449"/>
      <c r="J15" s="125" t="s">
        <v>12</v>
      </c>
      <c r="K15" s="125"/>
      <c r="L15" s="126"/>
      <c r="M15" s="125"/>
      <c r="N15" s="125"/>
    </row>
    <row r="16" spans="1:14" s="127" customFormat="1" ht="12" customHeight="1">
      <c r="A16" s="121">
        <v>10</v>
      </c>
      <c r="B16" s="131"/>
      <c r="C16" s="447">
        <f>C17+C18+C19</f>
        <v>13035</v>
      </c>
      <c r="D16" s="448"/>
      <c r="E16" s="448">
        <f>E17+E18+E19</f>
        <v>71298</v>
      </c>
      <c r="F16" s="448"/>
      <c r="G16" s="124">
        <f>E16/C16</f>
        <v>5.4697353279631757</v>
      </c>
      <c r="H16" s="132">
        <f t="shared" ref="H16:H32" si="1">E16-E12</f>
        <v>1341</v>
      </c>
      <c r="I16" s="132"/>
      <c r="J16" s="126">
        <f t="shared" ref="J16:J36" si="2">H16/E12*100</f>
        <v>1.9168918049659076</v>
      </c>
      <c r="K16" s="126"/>
      <c r="L16" s="126">
        <v>7.9</v>
      </c>
      <c r="M16" s="125"/>
      <c r="N16" s="125"/>
    </row>
    <row r="17" spans="1:14" s="127" customFormat="1" ht="12" customHeight="1">
      <c r="A17" s="128" t="s">
        <v>17</v>
      </c>
      <c r="B17" s="122" t="s">
        <v>14</v>
      </c>
      <c r="C17" s="450">
        <v>8396</v>
      </c>
      <c r="D17" s="451"/>
      <c r="E17" s="451">
        <v>45992</v>
      </c>
      <c r="F17" s="451"/>
      <c r="G17" s="129">
        <f>ROUND(E17/C17,3)</f>
        <v>5.4779999999999998</v>
      </c>
      <c r="H17" s="452">
        <f>E17-E13</f>
        <v>702</v>
      </c>
      <c r="I17" s="452"/>
      <c r="J17" s="453">
        <f>H17/E13*100</f>
        <v>1.550011039964672</v>
      </c>
      <c r="K17" s="453"/>
      <c r="L17" s="126"/>
      <c r="M17" s="125"/>
      <c r="N17" s="125"/>
    </row>
    <row r="18" spans="1:14" s="127" customFormat="1" ht="12" customHeight="1">
      <c r="A18" s="121"/>
      <c r="B18" s="122" t="s">
        <v>15</v>
      </c>
      <c r="C18" s="450">
        <v>2850</v>
      </c>
      <c r="D18" s="451"/>
      <c r="E18" s="451">
        <v>16154</v>
      </c>
      <c r="F18" s="451"/>
      <c r="G18" s="129">
        <f>ROUND(E18/C18,3)</f>
        <v>5.6680000000000001</v>
      </c>
      <c r="H18" s="452">
        <f>E18-E14</f>
        <v>329</v>
      </c>
      <c r="I18" s="452"/>
      <c r="J18" s="453">
        <f>H18/E14*100</f>
        <v>2.0789889415481833</v>
      </c>
      <c r="K18" s="453"/>
      <c r="L18" s="126"/>
      <c r="M18" s="125"/>
      <c r="N18" s="125"/>
    </row>
    <row r="19" spans="1:14" s="127" customFormat="1" ht="12" customHeight="1">
      <c r="A19" s="121"/>
      <c r="B19" s="122" t="s">
        <v>16</v>
      </c>
      <c r="C19" s="450">
        <v>1789</v>
      </c>
      <c r="D19" s="451"/>
      <c r="E19" s="451">
        <v>9152</v>
      </c>
      <c r="F19" s="451"/>
      <c r="G19" s="130">
        <f>ROUND(E19/C19,3)</f>
        <v>5.1159999999999997</v>
      </c>
      <c r="H19" s="452">
        <f>E19-E15</f>
        <v>310</v>
      </c>
      <c r="I19" s="452"/>
      <c r="J19" s="453">
        <f>H19/E15*100</f>
        <v>3.5059941189776067</v>
      </c>
      <c r="K19" s="453"/>
      <c r="L19" s="126"/>
      <c r="M19" s="125"/>
      <c r="N19" s="125"/>
    </row>
    <row r="20" spans="1:14" s="127" customFormat="1" ht="12" customHeight="1">
      <c r="A20" s="121">
        <v>15</v>
      </c>
      <c r="B20" s="122"/>
      <c r="C20" s="447">
        <f>C21+C22+C23</f>
        <v>12798</v>
      </c>
      <c r="D20" s="448"/>
      <c r="E20" s="448">
        <f>E21+E22+E23</f>
        <v>70982</v>
      </c>
      <c r="F20" s="448"/>
      <c r="G20" s="124">
        <f>E20/C20</f>
        <v>5.5463353649007656</v>
      </c>
      <c r="H20" s="132">
        <f t="shared" si="1"/>
        <v>-316</v>
      </c>
      <c r="I20" s="132"/>
      <c r="J20" s="126">
        <f t="shared" si="2"/>
        <v>-0.4432101882240736</v>
      </c>
      <c r="K20" s="126"/>
      <c r="L20" s="126">
        <v>4</v>
      </c>
      <c r="M20" s="125"/>
      <c r="N20" s="125"/>
    </row>
    <row r="21" spans="1:14" s="127" customFormat="1" ht="12" customHeight="1">
      <c r="A21" s="128" t="s">
        <v>18</v>
      </c>
      <c r="B21" s="122" t="s">
        <v>14</v>
      </c>
      <c r="C21" s="450">
        <v>8283</v>
      </c>
      <c r="D21" s="451"/>
      <c r="E21" s="451">
        <v>45841</v>
      </c>
      <c r="F21" s="451"/>
      <c r="G21" s="129">
        <f>ROUND(E21/C21,3)</f>
        <v>5.5339999999999998</v>
      </c>
      <c r="H21" s="452">
        <f>E21-E17</f>
        <v>-151</v>
      </c>
      <c r="I21" s="452"/>
      <c r="J21" s="453">
        <f>H21/E17*100</f>
        <v>-0.32831796834232041</v>
      </c>
      <c r="K21" s="453"/>
      <c r="L21" s="126"/>
      <c r="M21" s="125"/>
      <c r="N21" s="125"/>
    </row>
    <row r="22" spans="1:14" s="127" customFormat="1" ht="12" customHeight="1">
      <c r="A22" s="121"/>
      <c r="B22" s="122" t="s">
        <v>15</v>
      </c>
      <c r="C22" s="450">
        <v>2790</v>
      </c>
      <c r="D22" s="451"/>
      <c r="E22" s="451">
        <v>16096</v>
      </c>
      <c r="F22" s="451"/>
      <c r="G22" s="129">
        <f>ROUND(E22/C22,3)</f>
        <v>5.7690000000000001</v>
      </c>
      <c r="H22" s="452">
        <f>E22-E18</f>
        <v>-58</v>
      </c>
      <c r="I22" s="452"/>
      <c r="J22" s="453">
        <f>H22/E18*100</f>
        <v>-0.35904419957905165</v>
      </c>
      <c r="K22" s="453"/>
      <c r="L22" s="126"/>
      <c r="M22" s="125"/>
      <c r="N22" s="125"/>
    </row>
    <row r="23" spans="1:14" s="127" customFormat="1" ht="12" customHeight="1">
      <c r="A23" s="121"/>
      <c r="B23" s="122" t="s">
        <v>16</v>
      </c>
      <c r="C23" s="450">
        <v>1725</v>
      </c>
      <c r="D23" s="451"/>
      <c r="E23" s="451">
        <v>9045</v>
      </c>
      <c r="F23" s="451"/>
      <c r="G23" s="130">
        <f>ROUND(E23/C23,3)</f>
        <v>5.2430000000000003</v>
      </c>
      <c r="H23" s="452">
        <f>E23-E19</f>
        <v>-107</v>
      </c>
      <c r="I23" s="452"/>
      <c r="J23" s="453">
        <f>H23/E19*100</f>
        <v>-1.1691433566433567</v>
      </c>
      <c r="K23" s="453"/>
      <c r="L23" s="126"/>
      <c r="M23" s="125"/>
      <c r="N23" s="125"/>
    </row>
    <row r="24" spans="1:14" s="127" customFormat="1" ht="12" customHeight="1">
      <c r="A24" s="121">
        <v>22</v>
      </c>
      <c r="B24" s="122"/>
      <c r="C24" s="447" t="s">
        <v>19</v>
      </c>
      <c r="D24" s="448"/>
      <c r="E24" s="448">
        <f>E25+E26+E27</f>
        <v>90292</v>
      </c>
      <c r="F24" s="448"/>
      <c r="G24" s="123" t="s">
        <v>19</v>
      </c>
      <c r="H24" s="132">
        <f t="shared" si="1"/>
        <v>19310</v>
      </c>
      <c r="I24" s="132"/>
      <c r="J24" s="126">
        <f t="shared" si="2"/>
        <v>27.204079907582202</v>
      </c>
      <c r="K24" s="126"/>
      <c r="L24" s="126">
        <v>16.600000000000001</v>
      </c>
      <c r="M24" s="125"/>
      <c r="N24" s="125"/>
    </row>
    <row r="25" spans="1:14" s="127" customFormat="1" ht="12" customHeight="1">
      <c r="A25" s="128" t="s">
        <v>20</v>
      </c>
      <c r="B25" s="122" t="s">
        <v>14</v>
      </c>
      <c r="C25" s="447" t="s">
        <v>19</v>
      </c>
      <c r="D25" s="448"/>
      <c r="E25" s="451">
        <v>58801</v>
      </c>
      <c r="F25" s="451"/>
      <c r="G25" s="123" t="s">
        <v>19</v>
      </c>
      <c r="H25" s="452">
        <f t="shared" si="1"/>
        <v>12960</v>
      </c>
      <c r="I25" s="452"/>
      <c r="J25" s="453">
        <f t="shared" si="2"/>
        <v>28.271634562945835</v>
      </c>
      <c r="K25" s="453"/>
      <c r="L25" s="126"/>
      <c r="M25" s="125"/>
      <c r="N25" s="125"/>
    </row>
    <row r="26" spans="1:14" s="127" customFormat="1" ht="12" customHeight="1">
      <c r="A26" s="121"/>
      <c r="B26" s="122" t="s">
        <v>15</v>
      </c>
      <c r="C26" s="447" t="s">
        <v>19</v>
      </c>
      <c r="D26" s="448"/>
      <c r="E26" s="451">
        <v>19666</v>
      </c>
      <c r="F26" s="451"/>
      <c r="G26" s="123" t="s">
        <v>19</v>
      </c>
      <c r="H26" s="452">
        <f t="shared" si="1"/>
        <v>3570</v>
      </c>
      <c r="I26" s="452"/>
      <c r="J26" s="453">
        <f t="shared" si="2"/>
        <v>22.179423459244532</v>
      </c>
      <c r="K26" s="453"/>
      <c r="L26" s="126"/>
      <c r="M26" s="125"/>
      <c r="N26" s="125"/>
    </row>
    <row r="27" spans="1:14" s="127" customFormat="1" ht="12" customHeight="1">
      <c r="A27" s="121"/>
      <c r="B27" s="122" t="s">
        <v>16</v>
      </c>
      <c r="C27" s="447" t="s">
        <v>19</v>
      </c>
      <c r="D27" s="448"/>
      <c r="E27" s="451">
        <v>11825</v>
      </c>
      <c r="F27" s="451"/>
      <c r="G27" s="123" t="s">
        <v>19</v>
      </c>
      <c r="H27" s="452">
        <f t="shared" si="1"/>
        <v>2780</v>
      </c>
      <c r="I27" s="452"/>
      <c r="J27" s="453">
        <f t="shared" si="2"/>
        <v>30.735212824765064</v>
      </c>
      <c r="K27" s="453"/>
      <c r="L27" s="126"/>
      <c r="M27" s="125"/>
      <c r="N27" s="125"/>
    </row>
    <row r="28" spans="1:14" s="127" customFormat="1" ht="12" customHeight="1">
      <c r="A28" s="121">
        <v>25</v>
      </c>
      <c r="B28" s="131"/>
      <c r="C28" s="447">
        <f>C29+C30+C31</f>
        <v>16169</v>
      </c>
      <c r="D28" s="448"/>
      <c r="E28" s="448">
        <f>E29+E30+E31</f>
        <v>91203</v>
      </c>
      <c r="F28" s="448"/>
      <c r="G28" s="124">
        <f>E28/C28</f>
        <v>5.640608571958686</v>
      </c>
      <c r="H28" s="132">
        <f t="shared" si="1"/>
        <v>911</v>
      </c>
      <c r="I28" s="132"/>
      <c r="J28" s="126">
        <f t="shared" si="2"/>
        <v>1.0089487440747795</v>
      </c>
      <c r="K28" s="126"/>
      <c r="L28" s="126">
        <v>5</v>
      </c>
      <c r="M28" s="125"/>
      <c r="N28" s="125"/>
    </row>
    <row r="29" spans="1:14" s="127" customFormat="1" ht="12" customHeight="1">
      <c r="A29" s="128" t="s">
        <v>21</v>
      </c>
      <c r="B29" s="122" t="s">
        <v>14</v>
      </c>
      <c r="C29" s="450">
        <v>10586</v>
      </c>
      <c r="D29" s="451"/>
      <c r="E29" s="451">
        <v>59695</v>
      </c>
      <c r="F29" s="451"/>
      <c r="G29" s="129">
        <f>ROUND(E29/C29,3)</f>
        <v>5.6390000000000002</v>
      </c>
      <c r="H29" s="452">
        <f t="shared" si="1"/>
        <v>894</v>
      </c>
      <c r="I29" s="452"/>
      <c r="J29" s="453">
        <f t="shared" si="2"/>
        <v>1.5203823064233601</v>
      </c>
      <c r="K29" s="453"/>
      <c r="L29" s="126"/>
      <c r="M29" s="125"/>
      <c r="N29" s="125"/>
    </row>
    <row r="30" spans="1:14" s="127" customFormat="1" ht="12" customHeight="1">
      <c r="A30" s="121"/>
      <c r="B30" s="122" t="s">
        <v>15</v>
      </c>
      <c r="C30" s="450">
        <v>3369</v>
      </c>
      <c r="D30" s="451"/>
      <c r="E30" s="451">
        <v>19823</v>
      </c>
      <c r="F30" s="451"/>
      <c r="G30" s="129">
        <f>ROUND(E30/C30,3)</f>
        <v>5.8840000000000003</v>
      </c>
      <c r="H30" s="452">
        <f t="shared" si="1"/>
        <v>157</v>
      </c>
      <c r="I30" s="452"/>
      <c r="J30" s="453">
        <f t="shared" si="2"/>
        <v>0.79833214685243559</v>
      </c>
      <c r="K30" s="453"/>
      <c r="L30" s="126"/>
      <c r="M30" s="125"/>
      <c r="N30" s="125"/>
    </row>
    <row r="31" spans="1:14" s="127" customFormat="1" ht="12" customHeight="1">
      <c r="A31" s="121"/>
      <c r="B31" s="122" t="s">
        <v>16</v>
      </c>
      <c r="C31" s="450">
        <v>2214</v>
      </c>
      <c r="D31" s="451"/>
      <c r="E31" s="451">
        <v>11685</v>
      </c>
      <c r="F31" s="451"/>
      <c r="G31" s="130">
        <f>ROUND(E31/C31,3)</f>
        <v>5.2779999999999996</v>
      </c>
      <c r="H31" s="452">
        <f t="shared" si="1"/>
        <v>-140</v>
      </c>
      <c r="I31" s="452"/>
      <c r="J31" s="453">
        <f t="shared" si="2"/>
        <v>-1.1839323467230445</v>
      </c>
      <c r="K31" s="453"/>
      <c r="L31" s="126"/>
      <c r="M31" s="125"/>
      <c r="N31" s="125"/>
    </row>
    <row r="32" spans="1:14" s="127" customFormat="1" ht="12" customHeight="1">
      <c r="A32" s="121">
        <v>30</v>
      </c>
      <c r="B32" s="122"/>
      <c r="C32" s="447">
        <f>C33+C34+C35</f>
        <v>16681</v>
      </c>
      <c r="D32" s="448"/>
      <c r="E32" s="448">
        <f>E33+E34+E35</f>
        <v>92072</v>
      </c>
      <c r="F32" s="448"/>
      <c r="G32" s="124">
        <f>E32/C32</f>
        <v>5.519573167076314</v>
      </c>
      <c r="H32" s="132">
        <f t="shared" si="1"/>
        <v>869</v>
      </c>
      <c r="I32" s="132"/>
      <c r="J32" s="126">
        <f t="shared" si="2"/>
        <v>0.95281953444513889</v>
      </c>
      <c r="K32" s="126"/>
      <c r="L32" s="126">
        <v>7.2</v>
      </c>
      <c r="M32" s="125"/>
      <c r="N32" s="125"/>
    </row>
    <row r="33" spans="1:14" s="127" customFormat="1" ht="12" customHeight="1">
      <c r="A33" s="128" t="s">
        <v>22</v>
      </c>
      <c r="B33" s="122" t="s">
        <v>14</v>
      </c>
      <c r="C33" s="450">
        <v>11056</v>
      </c>
      <c r="D33" s="451"/>
      <c r="E33" s="451">
        <v>60712</v>
      </c>
      <c r="F33" s="451"/>
      <c r="G33" s="129">
        <f>ROUND(E33/C33,3)</f>
        <v>5.4909999999999997</v>
      </c>
      <c r="H33" s="452">
        <v>1013</v>
      </c>
      <c r="I33" s="452"/>
      <c r="J33" s="453">
        <f t="shared" si="2"/>
        <v>1.6969595443504479</v>
      </c>
      <c r="K33" s="453"/>
      <c r="L33" s="126"/>
      <c r="M33" s="125"/>
      <c r="N33" s="125"/>
    </row>
    <row r="34" spans="1:14" s="127" customFormat="1" ht="12" customHeight="1">
      <c r="A34" s="121"/>
      <c r="B34" s="122" t="s">
        <v>15</v>
      </c>
      <c r="C34" s="450">
        <v>3284</v>
      </c>
      <c r="D34" s="451"/>
      <c r="E34" s="451">
        <v>18846</v>
      </c>
      <c r="F34" s="451"/>
      <c r="G34" s="129">
        <f>ROUND(E34/C34,3)</f>
        <v>5.7389999999999999</v>
      </c>
      <c r="H34" s="452">
        <f>E34-E30</f>
        <v>-977</v>
      </c>
      <c r="I34" s="452"/>
      <c r="J34" s="453">
        <f t="shared" si="2"/>
        <v>-4.9286182717045861</v>
      </c>
      <c r="K34" s="453"/>
      <c r="L34" s="126"/>
      <c r="M34" s="125"/>
      <c r="N34" s="125"/>
    </row>
    <row r="35" spans="1:14" s="127" customFormat="1" ht="12" customHeight="1">
      <c r="A35" s="121"/>
      <c r="B35" s="122" t="s">
        <v>16</v>
      </c>
      <c r="C35" s="450">
        <v>2341</v>
      </c>
      <c r="D35" s="451"/>
      <c r="E35" s="451">
        <v>12514</v>
      </c>
      <c r="F35" s="451"/>
      <c r="G35" s="130">
        <f>ROUND(E35/C35,3)</f>
        <v>5.3460000000000001</v>
      </c>
      <c r="H35" s="452">
        <f>E35-E31</f>
        <v>829</v>
      </c>
      <c r="I35" s="452"/>
      <c r="J35" s="453">
        <f t="shared" si="2"/>
        <v>7.0945656824989305</v>
      </c>
      <c r="K35" s="453"/>
      <c r="L35" s="126"/>
      <c r="M35" s="125"/>
      <c r="N35" s="125"/>
    </row>
    <row r="36" spans="1:14" s="127" customFormat="1" ht="12" customHeight="1">
      <c r="A36" s="121">
        <v>35</v>
      </c>
      <c r="B36" s="122"/>
      <c r="C36" s="447">
        <f>C37+C38+C39</f>
        <v>17031</v>
      </c>
      <c r="D36" s="448"/>
      <c r="E36" s="448">
        <f>E37+E38+E39</f>
        <v>88989</v>
      </c>
      <c r="F36" s="448"/>
      <c r="G36" s="124">
        <f>E36/C36</f>
        <v>5.2251189008279022</v>
      </c>
      <c r="H36" s="449">
        <f>E36-E32</f>
        <v>-3083</v>
      </c>
      <c r="I36" s="449"/>
      <c r="J36" s="126">
        <f t="shared" si="2"/>
        <v>-3.3484664175862369</v>
      </c>
      <c r="K36" s="126"/>
      <c r="L36" s="126">
        <v>4</v>
      </c>
      <c r="M36" s="125"/>
      <c r="N36" s="125"/>
    </row>
    <row r="37" spans="1:14" s="127" customFormat="1" ht="12" customHeight="1">
      <c r="A37" s="128" t="s">
        <v>23</v>
      </c>
      <c r="B37" s="122" t="s">
        <v>14</v>
      </c>
      <c r="C37" s="450">
        <v>11423</v>
      </c>
      <c r="D37" s="451"/>
      <c r="E37" s="451">
        <v>59762</v>
      </c>
      <c r="F37" s="451"/>
      <c r="G37" s="129">
        <v>5.23</v>
      </c>
      <c r="H37" s="452">
        <v>-944</v>
      </c>
      <c r="I37" s="452"/>
      <c r="J37" s="453">
        <v>-1.6</v>
      </c>
      <c r="K37" s="453"/>
      <c r="L37" s="126"/>
      <c r="M37" s="125"/>
      <c r="N37" s="125"/>
    </row>
    <row r="38" spans="1:14" s="127" customFormat="1" ht="12" customHeight="1">
      <c r="A38" s="121"/>
      <c r="B38" s="122" t="s">
        <v>15</v>
      </c>
      <c r="C38" s="450">
        <v>3259</v>
      </c>
      <c r="D38" s="451"/>
      <c r="E38" s="451">
        <v>17662</v>
      </c>
      <c r="F38" s="451"/>
      <c r="G38" s="129">
        <v>5.42</v>
      </c>
      <c r="H38" s="452">
        <f>E38-E34</f>
        <v>-1184</v>
      </c>
      <c r="I38" s="452"/>
      <c r="J38" s="453">
        <f>H38/E34*100</f>
        <v>-6.282500265308288</v>
      </c>
      <c r="K38" s="453"/>
      <c r="L38" s="126"/>
      <c r="M38" s="125"/>
      <c r="N38" s="125"/>
    </row>
    <row r="39" spans="1:14" s="127" customFormat="1" ht="12" customHeight="1">
      <c r="A39" s="121"/>
      <c r="B39" s="122" t="s">
        <v>16</v>
      </c>
      <c r="C39" s="450">
        <v>2349</v>
      </c>
      <c r="D39" s="451"/>
      <c r="E39" s="451">
        <v>11565</v>
      </c>
      <c r="F39" s="451"/>
      <c r="G39" s="129">
        <v>4.92</v>
      </c>
      <c r="H39" s="452" t="s">
        <v>19</v>
      </c>
      <c r="I39" s="452"/>
      <c r="J39" s="453" t="s">
        <v>19</v>
      </c>
      <c r="K39" s="453"/>
      <c r="L39" s="126"/>
      <c r="M39" s="125"/>
      <c r="N39" s="125"/>
    </row>
    <row r="40" spans="1:14" s="127" customFormat="1" ht="12" customHeight="1">
      <c r="A40" s="121">
        <v>40</v>
      </c>
      <c r="B40" s="131"/>
      <c r="C40" s="447">
        <f>C41+C42+C43</f>
        <v>17803</v>
      </c>
      <c r="D40" s="448"/>
      <c r="E40" s="448">
        <f>E41+E42+E43</f>
        <v>86228</v>
      </c>
      <c r="F40" s="448"/>
      <c r="G40" s="124">
        <f>E40/C40</f>
        <v>4.8434533505588941</v>
      </c>
      <c r="H40" s="449">
        <f>E40-E36</f>
        <v>-2761</v>
      </c>
      <c r="I40" s="449"/>
      <c r="J40" s="126">
        <f>H40/E36*100</f>
        <v>-3.1026306622166784</v>
      </c>
      <c r="K40" s="126"/>
      <c r="L40" s="126">
        <v>5.7</v>
      </c>
      <c r="M40" s="125"/>
      <c r="N40" s="125"/>
    </row>
    <row r="41" spans="1:14" s="127" customFormat="1" ht="12" customHeight="1">
      <c r="A41" s="128" t="s">
        <v>24</v>
      </c>
      <c r="B41" s="122" t="s">
        <v>14</v>
      </c>
      <c r="C41" s="450">
        <v>12130</v>
      </c>
      <c r="D41" s="451"/>
      <c r="E41" s="451">
        <v>58876</v>
      </c>
      <c r="F41" s="451"/>
      <c r="G41" s="129">
        <v>4.8499999999999996</v>
      </c>
      <c r="H41" s="452">
        <v>-886</v>
      </c>
      <c r="I41" s="452"/>
      <c r="J41" s="453">
        <v>-1.5</v>
      </c>
      <c r="K41" s="453"/>
      <c r="L41" s="126"/>
      <c r="M41" s="125"/>
      <c r="N41" s="125"/>
    </row>
    <row r="42" spans="1:14" s="127" customFormat="1" ht="12" customHeight="1">
      <c r="A42" s="121"/>
      <c r="B42" s="122" t="s">
        <v>15</v>
      </c>
      <c r="C42" s="450">
        <v>3294</v>
      </c>
      <c r="D42" s="451"/>
      <c r="E42" s="451">
        <v>16640</v>
      </c>
      <c r="F42" s="451"/>
      <c r="G42" s="129">
        <v>5.05</v>
      </c>
      <c r="H42" s="452">
        <f>E42-E38</f>
        <v>-1022</v>
      </c>
      <c r="I42" s="452"/>
      <c r="J42" s="453">
        <f>H42/E38*100</f>
        <v>-5.7864341524176197</v>
      </c>
      <c r="K42" s="453"/>
      <c r="L42" s="126"/>
      <c r="M42" s="125"/>
      <c r="N42" s="125"/>
    </row>
    <row r="43" spans="1:14" s="127" customFormat="1" ht="12" customHeight="1">
      <c r="A43" s="121"/>
      <c r="B43" s="122" t="s">
        <v>16</v>
      </c>
      <c r="C43" s="450">
        <v>2379</v>
      </c>
      <c r="D43" s="451"/>
      <c r="E43" s="451">
        <v>10712</v>
      </c>
      <c r="F43" s="451"/>
      <c r="G43" s="129">
        <v>4.5</v>
      </c>
      <c r="H43" s="452">
        <f>E43-E39</f>
        <v>-853</v>
      </c>
      <c r="I43" s="452"/>
      <c r="J43" s="453">
        <f>H43/E39*100</f>
        <v>-7.3757025507998275</v>
      </c>
      <c r="K43" s="453"/>
      <c r="L43" s="126"/>
      <c r="M43" s="125"/>
      <c r="N43" s="125"/>
    </row>
    <row r="44" spans="1:14" s="127" customFormat="1" ht="12" customHeight="1">
      <c r="A44" s="121">
        <v>45</v>
      </c>
      <c r="B44" s="122"/>
      <c r="C44" s="447">
        <f>C45+C46+C47</f>
        <v>18903</v>
      </c>
      <c r="D44" s="448"/>
      <c r="E44" s="448">
        <f>E45+E46+E47</f>
        <v>86113</v>
      </c>
      <c r="F44" s="448"/>
      <c r="G44" s="124">
        <f>E44/C44</f>
        <v>4.5555202877850078</v>
      </c>
      <c r="H44" s="132">
        <f>E44-E40</f>
        <v>-115</v>
      </c>
      <c r="I44" s="132"/>
      <c r="J44" s="126">
        <f>H44/E40*100</f>
        <v>-0.13336735167231062</v>
      </c>
      <c r="K44" s="126"/>
      <c r="L44" s="126">
        <v>6.1</v>
      </c>
      <c r="M44" s="125"/>
      <c r="N44" s="125"/>
    </row>
    <row r="45" spans="1:14" s="127" customFormat="1" ht="12" customHeight="1">
      <c r="A45" s="128" t="s">
        <v>25</v>
      </c>
      <c r="B45" s="122" t="s">
        <v>14</v>
      </c>
      <c r="C45" s="450">
        <v>12979</v>
      </c>
      <c r="D45" s="451"/>
      <c r="E45" s="451">
        <v>59153</v>
      </c>
      <c r="F45" s="451"/>
      <c r="G45" s="129">
        <v>4.5599999999999996</v>
      </c>
      <c r="H45" s="452">
        <v>277</v>
      </c>
      <c r="I45" s="452"/>
      <c r="J45" s="453">
        <v>0.5</v>
      </c>
      <c r="K45" s="453"/>
      <c r="L45" s="126"/>
      <c r="M45" s="125"/>
      <c r="N45" s="125"/>
    </row>
    <row r="46" spans="1:14" s="127" customFormat="1" ht="12" customHeight="1">
      <c r="A46" s="121"/>
      <c r="B46" s="122" t="s">
        <v>15</v>
      </c>
      <c r="C46" s="450">
        <v>3427</v>
      </c>
      <c r="D46" s="451"/>
      <c r="E46" s="451">
        <v>16256</v>
      </c>
      <c r="F46" s="451"/>
      <c r="G46" s="129">
        <v>4.74</v>
      </c>
      <c r="H46" s="452">
        <f>E46-E42</f>
        <v>-384</v>
      </c>
      <c r="I46" s="452"/>
      <c r="J46" s="453">
        <f>H46/E42*100</f>
        <v>-2.3076923076923079</v>
      </c>
      <c r="K46" s="453"/>
      <c r="L46" s="126"/>
      <c r="M46" s="125"/>
      <c r="N46" s="125"/>
    </row>
    <row r="47" spans="1:14" s="127" customFormat="1" ht="12" customHeight="1">
      <c r="A47" s="121"/>
      <c r="B47" s="122" t="s">
        <v>16</v>
      </c>
      <c r="C47" s="450">
        <v>2497</v>
      </c>
      <c r="D47" s="451"/>
      <c r="E47" s="451">
        <v>10704</v>
      </c>
      <c r="F47" s="451"/>
      <c r="G47" s="129">
        <v>4.29</v>
      </c>
      <c r="H47" s="452">
        <f>E47-E43</f>
        <v>-8</v>
      </c>
      <c r="I47" s="452"/>
      <c r="J47" s="453">
        <f>H47/E43*100</f>
        <v>-7.4682598954443624E-2</v>
      </c>
      <c r="K47" s="453"/>
      <c r="L47" s="126"/>
      <c r="M47" s="125"/>
      <c r="N47" s="125"/>
    </row>
    <row r="48" spans="1:14" s="127" customFormat="1" ht="12" customHeight="1">
      <c r="A48" s="121">
        <v>50</v>
      </c>
      <c r="B48" s="122"/>
      <c r="C48" s="447">
        <f>C49+C50+C51</f>
        <v>21094</v>
      </c>
      <c r="D48" s="448"/>
      <c r="E48" s="448">
        <f>E49+E50+E51</f>
        <v>90160</v>
      </c>
      <c r="F48" s="448"/>
      <c r="G48" s="124">
        <f>E48/C48</f>
        <v>4.274201194652508</v>
      </c>
      <c r="H48" s="132">
        <f>E48-E44</f>
        <v>4047</v>
      </c>
      <c r="I48" s="132"/>
      <c r="J48" s="126">
        <f>H48/E44*100</f>
        <v>4.6996388466317516</v>
      </c>
      <c r="K48" s="126"/>
      <c r="L48" s="126">
        <v>7.1</v>
      </c>
      <c r="M48" s="125"/>
      <c r="N48" s="125"/>
    </row>
    <row r="49" spans="1:14" s="127" customFormat="1" ht="12" customHeight="1">
      <c r="A49" s="128" t="s">
        <v>26</v>
      </c>
      <c r="B49" s="122" t="s">
        <v>456</v>
      </c>
      <c r="C49" s="450">
        <v>14576</v>
      </c>
      <c r="D49" s="451"/>
      <c r="E49" s="451">
        <v>61731</v>
      </c>
      <c r="F49" s="451"/>
      <c r="G49" s="129">
        <v>4.24</v>
      </c>
      <c r="H49" s="452">
        <v>2578</v>
      </c>
      <c r="I49" s="452"/>
      <c r="J49" s="453">
        <v>4.4000000000000004</v>
      </c>
      <c r="K49" s="453"/>
      <c r="L49" s="126"/>
      <c r="M49" s="125"/>
      <c r="N49" s="125"/>
    </row>
    <row r="50" spans="1:14" s="127" customFormat="1" ht="12" customHeight="1">
      <c r="A50" s="121"/>
      <c r="B50" s="122" t="s">
        <v>15</v>
      </c>
      <c r="C50" s="450">
        <v>3913</v>
      </c>
      <c r="D50" s="451"/>
      <c r="E50" s="451">
        <v>17511</v>
      </c>
      <c r="F50" s="451"/>
      <c r="G50" s="129">
        <v>4.4800000000000004</v>
      </c>
      <c r="H50" s="452">
        <f>E50-E46</f>
        <v>1255</v>
      </c>
      <c r="I50" s="452"/>
      <c r="J50" s="453">
        <f>H50/E46*100</f>
        <v>7.7202263779527565</v>
      </c>
      <c r="K50" s="453"/>
      <c r="L50" s="126"/>
      <c r="M50" s="125"/>
      <c r="N50" s="125"/>
    </row>
    <row r="51" spans="1:14" s="127" customFormat="1" ht="12" customHeight="1">
      <c r="A51" s="121"/>
      <c r="B51" s="122" t="s">
        <v>16</v>
      </c>
      <c r="C51" s="450">
        <v>2605</v>
      </c>
      <c r="D51" s="451"/>
      <c r="E51" s="451">
        <v>10918</v>
      </c>
      <c r="F51" s="451"/>
      <c r="G51" s="129">
        <v>4.1900000000000004</v>
      </c>
      <c r="H51" s="452">
        <f>E51-E47</f>
        <v>214</v>
      </c>
      <c r="I51" s="452"/>
      <c r="J51" s="453">
        <f>H51/E47*100</f>
        <v>1.9992526158445441</v>
      </c>
      <c r="K51" s="453"/>
      <c r="L51" s="126"/>
      <c r="M51" s="125"/>
      <c r="N51" s="125"/>
    </row>
    <row r="52" spans="1:14" s="127" customFormat="1" ht="12" customHeight="1">
      <c r="A52" s="121">
        <v>55</v>
      </c>
      <c r="B52" s="131"/>
      <c r="C52" s="447">
        <f>C53+C54+C55</f>
        <v>22953</v>
      </c>
      <c r="D52" s="448"/>
      <c r="E52" s="448">
        <f>E53+E54+E55</f>
        <v>94398</v>
      </c>
      <c r="F52" s="448"/>
      <c r="G52" s="124">
        <f>E52/C52</f>
        <v>4.1126650111096588</v>
      </c>
      <c r="H52" s="132">
        <f>E52-E48</f>
        <v>4238</v>
      </c>
      <c r="I52" s="132"/>
      <c r="J52" s="126">
        <f>H52/E48*100</f>
        <v>4.7005323868677911</v>
      </c>
      <c r="K52" s="126"/>
      <c r="L52" s="126">
        <v>4.0999999999999996</v>
      </c>
      <c r="M52" s="125"/>
      <c r="N52" s="125"/>
    </row>
    <row r="53" spans="1:14" s="127" customFormat="1" ht="12" customHeight="1">
      <c r="A53" s="128" t="s">
        <v>27</v>
      </c>
      <c r="B53" s="122" t="s">
        <v>28</v>
      </c>
      <c r="C53" s="450">
        <v>15877</v>
      </c>
      <c r="D53" s="451"/>
      <c r="E53" s="451">
        <v>64843</v>
      </c>
      <c r="F53" s="451"/>
      <c r="G53" s="129">
        <v>4.08</v>
      </c>
      <c r="H53" s="452">
        <v>3112</v>
      </c>
      <c r="I53" s="452"/>
      <c r="J53" s="453">
        <v>5</v>
      </c>
      <c r="K53" s="453"/>
      <c r="L53" s="126"/>
      <c r="M53" s="125"/>
      <c r="N53" s="125"/>
    </row>
    <row r="54" spans="1:14" s="127" customFormat="1" ht="12" customHeight="1">
      <c r="A54" s="121"/>
      <c r="B54" s="122" t="s">
        <v>15</v>
      </c>
      <c r="C54" s="450">
        <v>4292</v>
      </c>
      <c r="D54" s="451"/>
      <c r="E54" s="451">
        <v>18241</v>
      </c>
      <c r="F54" s="451"/>
      <c r="G54" s="129">
        <v>4.25</v>
      </c>
      <c r="H54" s="452">
        <f>E54-E50</f>
        <v>730</v>
      </c>
      <c r="I54" s="452"/>
      <c r="J54" s="453">
        <f>H54/E50*100</f>
        <v>4.1688081777168637</v>
      </c>
      <c r="K54" s="453"/>
      <c r="L54" s="126"/>
      <c r="M54" s="125"/>
      <c r="N54" s="125"/>
    </row>
    <row r="55" spans="1:14" s="127" customFormat="1" ht="12" customHeight="1">
      <c r="A55" s="121"/>
      <c r="B55" s="122" t="s">
        <v>16</v>
      </c>
      <c r="C55" s="451">
        <v>2784</v>
      </c>
      <c r="D55" s="451"/>
      <c r="E55" s="451">
        <v>11314</v>
      </c>
      <c r="F55" s="451"/>
      <c r="G55" s="129">
        <v>4.0599999999999996</v>
      </c>
      <c r="H55" s="452">
        <f>E55-E51</f>
        <v>396</v>
      </c>
      <c r="I55" s="452"/>
      <c r="J55" s="453">
        <f>H55/E51*100</f>
        <v>3.6270379190327899</v>
      </c>
      <c r="K55" s="453"/>
      <c r="L55" s="126"/>
      <c r="M55" s="125"/>
      <c r="N55" s="125"/>
    </row>
    <row r="56" spans="1:14" s="127" customFormat="1" ht="12" customHeight="1">
      <c r="A56" s="121">
        <v>60</v>
      </c>
      <c r="B56" s="131"/>
      <c r="C56" s="447">
        <f>C57+C58+C59</f>
        <v>24946</v>
      </c>
      <c r="D56" s="448"/>
      <c r="E56" s="448">
        <f>E57+E58+E59</f>
        <v>99974</v>
      </c>
      <c r="F56" s="448"/>
      <c r="G56" s="124">
        <f>E56/C56</f>
        <v>4.0076164515353163</v>
      </c>
      <c r="H56" s="132">
        <f>E56-E52</f>
        <v>5576</v>
      </c>
      <c r="I56" s="132"/>
      <c r="J56" s="126">
        <f>H56/E52*100</f>
        <v>5.9069048073052395</v>
      </c>
      <c r="K56" s="126"/>
      <c r="L56" s="126">
        <v>3.7</v>
      </c>
      <c r="M56" s="125"/>
      <c r="N56" s="125"/>
    </row>
    <row r="57" spans="1:14" s="127" customFormat="1" ht="12" customHeight="1">
      <c r="A57" s="128" t="s">
        <v>29</v>
      </c>
      <c r="B57" s="122" t="s">
        <v>14</v>
      </c>
      <c r="C57" s="450">
        <v>17351</v>
      </c>
      <c r="D57" s="451"/>
      <c r="E57" s="451">
        <v>68724</v>
      </c>
      <c r="F57" s="451"/>
      <c r="G57" s="129">
        <v>3.96</v>
      </c>
      <c r="H57" s="452">
        <v>3881</v>
      </c>
      <c r="I57" s="452"/>
      <c r="J57" s="453">
        <v>6</v>
      </c>
      <c r="K57" s="453"/>
      <c r="L57" s="126"/>
      <c r="M57" s="125"/>
      <c r="N57" s="125"/>
    </row>
    <row r="58" spans="1:14" s="127" customFormat="1" ht="12" customHeight="1">
      <c r="A58" s="121"/>
      <c r="B58" s="122" t="s">
        <v>15</v>
      </c>
      <c r="C58" s="450">
        <v>4586</v>
      </c>
      <c r="D58" s="451"/>
      <c r="E58" s="451">
        <v>19139</v>
      </c>
      <c r="F58" s="451"/>
      <c r="G58" s="129">
        <v>4.17</v>
      </c>
      <c r="H58" s="452">
        <f>E58-E54</f>
        <v>898</v>
      </c>
      <c r="I58" s="452"/>
      <c r="J58" s="453">
        <f>H58/E54*100</f>
        <v>4.9229757140507644</v>
      </c>
      <c r="K58" s="453"/>
      <c r="L58" s="126"/>
      <c r="M58" s="125"/>
      <c r="N58" s="125"/>
    </row>
    <row r="59" spans="1:14" s="127" customFormat="1" ht="12" customHeight="1">
      <c r="A59" s="121"/>
      <c r="B59" s="122" t="s">
        <v>16</v>
      </c>
      <c r="C59" s="450">
        <v>3009</v>
      </c>
      <c r="D59" s="451"/>
      <c r="E59" s="451">
        <v>12111</v>
      </c>
      <c r="F59" s="451"/>
      <c r="G59" s="129">
        <v>4.0199999999999996</v>
      </c>
      <c r="H59" s="452">
        <f>E59-E55</f>
        <v>797</v>
      </c>
      <c r="I59" s="452"/>
      <c r="J59" s="453">
        <f>H59/E55*100</f>
        <v>7.0443698073183665</v>
      </c>
      <c r="K59" s="453"/>
      <c r="L59" s="126"/>
      <c r="M59" s="125"/>
      <c r="N59" s="125"/>
    </row>
    <row r="60" spans="1:14" s="142" customFormat="1" ht="12" customHeight="1" thickBot="1">
      <c r="A60" s="133"/>
      <c r="B60" s="134"/>
      <c r="C60" s="135"/>
      <c r="D60" s="136"/>
      <c r="E60" s="136"/>
      <c r="F60" s="136"/>
      <c r="G60" s="137"/>
      <c r="H60" s="138"/>
      <c r="I60" s="138"/>
      <c r="J60" s="139"/>
      <c r="K60" s="139"/>
      <c r="L60" s="139"/>
      <c r="M60" s="140"/>
      <c r="N60" s="141"/>
    </row>
    <row r="61" spans="1:14" s="142" customFormat="1" ht="12" customHeight="1">
      <c r="A61" s="143"/>
      <c r="B61" s="144"/>
      <c r="C61" s="144"/>
      <c r="D61" s="144"/>
      <c r="E61" s="144"/>
      <c r="F61" s="144"/>
      <c r="G61" s="144"/>
      <c r="H61" s="145"/>
      <c r="I61" s="144"/>
      <c r="J61" s="144"/>
      <c r="K61" s="144"/>
      <c r="L61" s="144"/>
    </row>
    <row r="62" spans="1:14" s="142" customFormat="1" ht="19.95" customHeight="1" thickBot="1">
      <c r="H62" s="133"/>
      <c r="L62" s="146"/>
      <c r="M62" s="146"/>
    </row>
    <row r="63" spans="1:14" s="142" customFormat="1" ht="36" customHeight="1">
      <c r="A63" s="144"/>
      <c r="B63" s="144"/>
      <c r="C63" s="464" t="s">
        <v>1</v>
      </c>
      <c r="D63" s="465"/>
      <c r="E63" s="464" t="s">
        <v>2</v>
      </c>
      <c r="F63" s="465"/>
      <c r="G63" s="188" t="s">
        <v>413</v>
      </c>
      <c r="H63" s="466" t="s">
        <v>3</v>
      </c>
      <c r="I63" s="467"/>
      <c r="J63" s="466" t="s">
        <v>4</v>
      </c>
      <c r="K63" s="467"/>
      <c r="L63" s="500" t="s">
        <v>5</v>
      </c>
      <c r="M63" s="501"/>
      <c r="N63" s="148"/>
    </row>
    <row r="64" spans="1:14" s="142" customFormat="1" ht="13.05" customHeight="1">
      <c r="A64" s="149" t="s">
        <v>6</v>
      </c>
      <c r="B64" s="149" t="s">
        <v>7</v>
      </c>
      <c r="C64" s="468" t="s">
        <v>8</v>
      </c>
      <c r="D64" s="469"/>
      <c r="E64" s="468" t="s">
        <v>9</v>
      </c>
      <c r="F64" s="469"/>
      <c r="G64" s="150" t="s">
        <v>9</v>
      </c>
      <c r="H64" s="468" t="s">
        <v>9</v>
      </c>
      <c r="I64" s="470"/>
      <c r="J64" s="468" t="s">
        <v>10</v>
      </c>
      <c r="K64" s="470"/>
      <c r="L64" s="468" t="s">
        <v>10</v>
      </c>
      <c r="M64" s="469"/>
      <c r="N64" s="133"/>
    </row>
    <row r="65" spans="1:14" s="142" customFormat="1" ht="12" customHeight="1">
      <c r="A65" s="151" t="s">
        <v>30</v>
      </c>
      <c r="B65" s="152"/>
      <c r="C65" s="475">
        <f>C66+C67+C68</f>
        <v>27667</v>
      </c>
      <c r="D65" s="476"/>
      <c r="E65" s="476">
        <f>E66+E67+E68</f>
        <v>105030</v>
      </c>
      <c r="F65" s="476"/>
      <c r="G65" s="153">
        <f>E65/C65</f>
        <v>3.7962193226587631</v>
      </c>
      <c r="H65" s="154">
        <f>E65-E56</f>
        <v>5056</v>
      </c>
      <c r="I65" s="154"/>
      <c r="J65" s="155">
        <f>H65/E56*100</f>
        <v>5.057314901874487</v>
      </c>
      <c r="K65" s="155"/>
      <c r="L65" s="498">
        <v>2.7</v>
      </c>
      <c r="M65" s="498"/>
      <c r="N65" s="156"/>
    </row>
    <row r="66" spans="1:14" s="142" customFormat="1" ht="12" customHeight="1">
      <c r="A66" s="157" t="s">
        <v>31</v>
      </c>
      <c r="B66" s="158" t="s">
        <v>14</v>
      </c>
      <c r="C66" s="471">
        <v>19354</v>
      </c>
      <c r="D66" s="472"/>
      <c r="E66" s="472">
        <v>72795</v>
      </c>
      <c r="F66" s="472"/>
      <c r="G66" s="137">
        <v>3.76</v>
      </c>
      <c r="H66" s="473">
        <v>4071</v>
      </c>
      <c r="I66" s="473"/>
      <c r="J66" s="474">
        <v>5.9</v>
      </c>
      <c r="K66" s="474"/>
      <c r="L66" s="155"/>
      <c r="M66" s="155"/>
      <c r="N66" s="156"/>
    </row>
    <row r="67" spans="1:14" s="142" customFormat="1" ht="12" customHeight="1">
      <c r="A67" s="151"/>
      <c r="B67" s="158" t="s">
        <v>15</v>
      </c>
      <c r="C67" s="471">
        <v>5252</v>
      </c>
      <c r="D67" s="472"/>
      <c r="E67" s="472">
        <v>20156</v>
      </c>
      <c r="F67" s="472"/>
      <c r="G67" s="137">
        <v>3.84</v>
      </c>
      <c r="H67" s="473">
        <f>E67-E58</f>
        <v>1017</v>
      </c>
      <c r="I67" s="473"/>
      <c r="J67" s="474">
        <f>H67/E58*100</f>
        <v>5.313757249595068</v>
      </c>
      <c r="K67" s="474"/>
      <c r="L67" s="155"/>
      <c r="M67" s="155"/>
      <c r="N67" s="156"/>
    </row>
    <row r="68" spans="1:14" s="142" customFormat="1" ht="12" customHeight="1">
      <c r="A68" s="151"/>
      <c r="B68" s="158" t="s">
        <v>16</v>
      </c>
      <c r="C68" s="471">
        <v>3061</v>
      </c>
      <c r="D68" s="472"/>
      <c r="E68" s="472">
        <v>12079</v>
      </c>
      <c r="F68" s="472"/>
      <c r="G68" s="137">
        <v>3.95</v>
      </c>
      <c r="H68" s="473">
        <f>E68-E59</f>
        <v>-32</v>
      </c>
      <c r="I68" s="473"/>
      <c r="J68" s="474">
        <f>H68/E59*100</f>
        <v>-0.26422260754685822</v>
      </c>
      <c r="K68" s="474"/>
      <c r="L68" s="155"/>
      <c r="M68" s="155"/>
      <c r="N68" s="156"/>
    </row>
    <row r="69" spans="1:14" s="142" customFormat="1" ht="12" customHeight="1">
      <c r="A69" s="151">
        <v>7</v>
      </c>
      <c r="B69" s="159"/>
      <c r="C69" s="475">
        <f>C70+C71+C72</f>
        <v>31185</v>
      </c>
      <c r="D69" s="476"/>
      <c r="E69" s="476">
        <f>E70+E71+E72</f>
        <v>109978</v>
      </c>
      <c r="F69" s="476"/>
      <c r="G69" s="153">
        <f>E69/C69</f>
        <v>3.52663139329806</v>
      </c>
      <c r="H69" s="154">
        <f>E69-E65</f>
        <v>4948</v>
      </c>
      <c r="I69" s="154"/>
      <c r="J69" s="155">
        <f>H69/E65*100</f>
        <v>4.7110349423974105</v>
      </c>
      <c r="K69" s="155"/>
      <c r="L69" s="497">
        <v>1.8</v>
      </c>
      <c r="M69" s="497"/>
      <c r="N69" s="156"/>
    </row>
    <row r="70" spans="1:14" s="142" customFormat="1" ht="12" customHeight="1">
      <c r="A70" s="157" t="s">
        <v>32</v>
      </c>
      <c r="B70" s="158" t="s">
        <v>14</v>
      </c>
      <c r="C70" s="471">
        <v>22213</v>
      </c>
      <c r="D70" s="472"/>
      <c r="E70" s="472">
        <v>76839</v>
      </c>
      <c r="F70" s="472"/>
      <c r="G70" s="137">
        <v>3.46</v>
      </c>
      <c r="H70" s="473">
        <v>4044</v>
      </c>
      <c r="I70" s="473"/>
      <c r="J70" s="474">
        <v>5.6</v>
      </c>
      <c r="K70" s="474"/>
      <c r="L70" s="155"/>
      <c r="M70" s="155"/>
      <c r="N70" s="156"/>
    </row>
    <row r="71" spans="1:14" s="142" customFormat="1" ht="12" customHeight="1">
      <c r="A71" s="151"/>
      <c r="B71" s="158" t="s">
        <v>15</v>
      </c>
      <c r="C71" s="471">
        <v>5683</v>
      </c>
      <c r="D71" s="472"/>
      <c r="E71" s="472">
        <v>20995</v>
      </c>
      <c r="F71" s="472"/>
      <c r="G71" s="137">
        <v>3.69</v>
      </c>
      <c r="H71" s="473">
        <f>E71-E67</f>
        <v>839</v>
      </c>
      <c r="I71" s="473"/>
      <c r="J71" s="474">
        <f>H71/E67*100</f>
        <v>4.1625322484619964</v>
      </c>
      <c r="K71" s="474"/>
      <c r="L71" s="155"/>
      <c r="M71" s="155"/>
      <c r="N71" s="156"/>
    </row>
    <row r="72" spans="1:14" s="142" customFormat="1" ht="12" customHeight="1">
      <c r="A72" s="151"/>
      <c r="B72" s="158" t="s">
        <v>16</v>
      </c>
      <c r="C72" s="471">
        <v>3289</v>
      </c>
      <c r="D72" s="472"/>
      <c r="E72" s="472">
        <v>12144</v>
      </c>
      <c r="F72" s="472"/>
      <c r="G72" s="137">
        <v>3.69</v>
      </c>
      <c r="H72" s="473">
        <f>E72-E68</f>
        <v>65</v>
      </c>
      <c r="I72" s="473"/>
      <c r="J72" s="474">
        <f>H72/E68*100</f>
        <v>0.53812401688881528</v>
      </c>
      <c r="K72" s="474"/>
      <c r="L72" s="155"/>
      <c r="M72" s="155"/>
      <c r="N72" s="156"/>
    </row>
    <row r="73" spans="1:14" s="142" customFormat="1" ht="12" customHeight="1">
      <c r="A73" s="151">
        <v>12</v>
      </c>
      <c r="B73" s="159"/>
      <c r="C73" s="475">
        <f>C74+C75+C76</f>
        <v>34926</v>
      </c>
      <c r="D73" s="476"/>
      <c r="E73" s="476">
        <f>E74+E75+E76</f>
        <v>114328</v>
      </c>
      <c r="F73" s="476"/>
      <c r="G73" s="153">
        <f>E73/C73</f>
        <v>3.2734352631277557</v>
      </c>
      <c r="H73" s="154">
        <f>E73-E69</f>
        <v>4350</v>
      </c>
      <c r="I73" s="154"/>
      <c r="J73" s="155">
        <f>H73/E69*100</f>
        <v>3.9553365218498246</v>
      </c>
      <c r="K73" s="155"/>
      <c r="L73" s="497">
        <v>0.8</v>
      </c>
      <c r="M73" s="497"/>
      <c r="N73" s="156"/>
    </row>
    <row r="74" spans="1:14" s="142" customFormat="1" ht="12" customHeight="1">
      <c r="A74" s="157" t="s">
        <v>33</v>
      </c>
      <c r="B74" s="158" t="s">
        <v>14</v>
      </c>
      <c r="C74" s="471">
        <v>25121</v>
      </c>
      <c r="D74" s="472"/>
      <c r="E74" s="472">
        <v>80217</v>
      </c>
      <c r="F74" s="472"/>
      <c r="G74" s="137">
        <v>3.19</v>
      </c>
      <c r="H74" s="473">
        <v>3378</v>
      </c>
      <c r="I74" s="473"/>
      <c r="J74" s="474">
        <v>4.4000000000000004</v>
      </c>
      <c r="K74" s="474"/>
      <c r="L74" s="139"/>
      <c r="M74" s="141"/>
      <c r="N74" s="141"/>
    </row>
    <row r="75" spans="1:14" s="142" customFormat="1" ht="12" customHeight="1">
      <c r="A75" s="151"/>
      <c r="B75" s="158" t="s">
        <v>15</v>
      </c>
      <c r="C75" s="471">
        <v>6274</v>
      </c>
      <c r="D75" s="472"/>
      <c r="E75" s="472">
        <v>21791</v>
      </c>
      <c r="F75" s="472"/>
      <c r="G75" s="137">
        <v>3.48</v>
      </c>
      <c r="H75" s="473">
        <f>E75-E71</f>
        <v>796</v>
      </c>
      <c r="I75" s="473"/>
      <c r="J75" s="474">
        <f>H75/E71*100</f>
        <v>3.7913788997380329</v>
      </c>
      <c r="K75" s="474"/>
      <c r="L75" s="139"/>
      <c r="M75" s="141"/>
      <c r="N75" s="141"/>
    </row>
    <row r="76" spans="1:14" s="142" customFormat="1" ht="12" customHeight="1">
      <c r="A76" s="151"/>
      <c r="B76" s="158" t="s">
        <v>16</v>
      </c>
      <c r="C76" s="471">
        <v>3531</v>
      </c>
      <c r="D76" s="472"/>
      <c r="E76" s="472">
        <v>12320</v>
      </c>
      <c r="F76" s="472"/>
      <c r="G76" s="137">
        <v>3.49</v>
      </c>
      <c r="H76" s="473">
        <f>E76-E72</f>
        <v>176</v>
      </c>
      <c r="I76" s="473"/>
      <c r="J76" s="474">
        <f>H76/E72*100</f>
        <v>1.4492753623188406</v>
      </c>
      <c r="K76" s="474"/>
      <c r="L76" s="139"/>
      <c r="M76" s="141"/>
      <c r="N76" s="141"/>
    </row>
    <row r="77" spans="1:14" s="142" customFormat="1" ht="24" customHeight="1">
      <c r="A77" s="30" t="s">
        <v>34</v>
      </c>
      <c r="B77" s="159"/>
      <c r="C77" s="475">
        <v>38691</v>
      </c>
      <c r="D77" s="476"/>
      <c r="E77" s="476">
        <v>117857</v>
      </c>
      <c r="F77" s="476"/>
      <c r="G77" s="153">
        <f>E77/C77</f>
        <v>3.0461089142177769</v>
      </c>
      <c r="H77" s="154">
        <f>E77-E73</f>
        <v>3529</v>
      </c>
      <c r="I77" s="154"/>
      <c r="J77" s="155">
        <f>H77/E73*100</f>
        <v>3.0867329088237354</v>
      </c>
      <c r="K77" s="155"/>
      <c r="L77" s="497">
        <v>0.67</v>
      </c>
      <c r="M77" s="497"/>
      <c r="N77" s="155"/>
    </row>
    <row r="78" spans="1:14" s="142" customFormat="1" ht="24" customHeight="1">
      <c r="A78" s="30" t="s">
        <v>35</v>
      </c>
      <c r="B78" s="159"/>
      <c r="C78" s="475">
        <v>39497</v>
      </c>
      <c r="D78" s="476"/>
      <c r="E78" s="476">
        <v>116363</v>
      </c>
      <c r="F78" s="476"/>
      <c r="G78" s="153">
        <f>E78/C78</f>
        <v>2.9461224903157204</v>
      </c>
      <c r="H78" s="478">
        <f>E78-E77</f>
        <v>-1494</v>
      </c>
      <c r="I78" s="478"/>
      <c r="J78" s="155">
        <f>H78/E77*100</f>
        <v>-1.2676379001671516</v>
      </c>
      <c r="K78" s="155"/>
      <c r="L78" s="497">
        <v>-0.7</v>
      </c>
      <c r="M78" s="497"/>
      <c r="N78" s="155"/>
    </row>
    <row r="79" spans="1:14" s="142" customFormat="1" ht="24" customHeight="1">
      <c r="A79" s="30" t="s">
        <v>36</v>
      </c>
      <c r="B79" s="159"/>
      <c r="C79" s="475">
        <v>41050</v>
      </c>
      <c r="D79" s="476"/>
      <c r="E79" s="476">
        <v>114602</v>
      </c>
      <c r="F79" s="476"/>
      <c r="G79" s="153">
        <f>E79/C79</f>
        <v>2.791766138855055</v>
      </c>
      <c r="H79" s="478">
        <f>E79-E78</f>
        <v>-1761</v>
      </c>
      <c r="I79" s="478"/>
      <c r="J79" s="155">
        <f>H79/E78*100</f>
        <v>-1.5133676512293426</v>
      </c>
      <c r="K79" s="155"/>
      <c r="L79" s="497">
        <v>-1.72</v>
      </c>
      <c r="M79" s="497"/>
      <c r="N79" s="155"/>
    </row>
    <row r="80" spans="1:14" s="142" customFormat="1" ht="24" customHeight="1" thickBot="1">
      <c r="A80" s="34" t="s">
        <v>419</v>
      </c>
      <c r="B80" s="160"/>
      <c r="C80" s="479">
        <v>43770</v>
      </c>
      <c r="D80" s="480"/>
      <c r="E80" s="480">
        <v>114954</v>
      </c>
      <c r="F80" s="480"/>
      <c r="G80" s="161">
        <f>E80/C80</f>
        <v>2.6263193968471557</v>
      </c>
      <c r="H80" s="454">
        <f>E80-E79</f>
        <v>352</v>
      </c>
      <c r="I80" s="454"/>
      <c r="J80" s="162">
        <f>H80/E79*100</f>
        <v>0.3071499624788398</v>
      </c>
      <c r="K80" s="163"/>
      <c r="L80" s="455">
        <v>-1.8</v>
      </c>
      <c r="M80" s="455"/>
      <c r="N80" s="155" t="s">
        <v>429</v>
      </c>
    </row>
    <row r="81" spans="1:21" s="142" customFormat="1" ht="13.05" customHeight="1">
      <c r="A81" s="477" t="s">
        <v>457</v>
      </c>
      <c r="B81" s="477"/>
      <c r="C81" s="477"/>
      <c r="D81" s="477"/>
      <c r="E81" s="477"/>
      <c r="F81" s="477"/>
      <c r="G81" s="477"/>
      <c r="H81" s="477"/>
      <c r="I81" s="477"/>
      <c r="J81" s="477"/>
      <c r="K81" s="477"/>
      <c r="L81" s="477"/>
      <c r="M81" s="477"/>
      <c r="N81" s="164"/>
    </row>
    <row r="82" spans="1:21" s="142" customFormat="1" ht="13.05" customHeight="1">
      <c r="A82" s="477"/>
      <c r="B82" s="477"/>
      <c r="C82" s="477"/>
      <c r="D82" s="477"/>
      <c r="E82" s="477"/>
      <c r="F82" s="477"/>
      <c r="G82" s="477"/>
      <c r="H82" s="477"/>
      <c r="I82" s="477"/>
      <c r="J82" s="477"/>
      <c r="K82" s="477"/>
      <c r="L82" s="477"/>
      <c r="M82" s="477"/>
    </row>
    <row r="83" spans="1:21" s="142" customFormat="1" ht="19.95" customHeight="1">
      <c r="A83" s="1"/>
      <c r="H83" s="133"/>
    </row>
    <row r="84" spans="1:21" s="142" customFormat="1" ht="19.95" customHeight="1" thickBot="1">
      <c r="A84" s="50" t="s">
        <v>411</v>
      </c>
      <c r="H84" s="133"/>
      <c r="L84" s="165"/>
      <c r="M84" s="165"/>
      <c r="N84" s="165"/>
    </row>
    <row r="85" spans="1:21" s="142" customFormat="1" ht="15" customHeight="1">
      <c r="A85" s="488" t="s">
        <v>37</v>
      </c>
      <c r="B85" s="489"/>
      <c r="C85" s="147" t="s">
        <v>38</v>
      </c>
      <c r="D85" s="166">
        <v>12</v>
      </c>
      <c r="E85" s="166">
        <v>17</v>
      </c>
      <c r="F85" s="166">
        <v>22</v>
      </c>
      <c r="G85" s="167">
        <v>27</v>
      </c>
      <c r="H85" s="167" t="s">
        <v>420</v>
      </c>
      <c r="L85" s="151"/>
      <c r="M85" s="151"/>
      <c r="N85" s="151"/>
    </row>
    <row r="86" spans="1:21" s="142" customFormat="1" ht="15" customHeight="1" thickBot="1">
      <c r="A86" s="484"/>
      <c r="B86" s="485"/>
      <c r="C86" s="168" t="s">
        <v>39</v>
      </c>
      <c r="D86" s="169" t="s">
        <v>40</v>
      </c>
      <c r="E86" s="169" t="s">
        <v>41</v>
      </c>
      <c r="F86" s="170" t="s">
        <v>42</v>
      </c>
      <c r="G86" s="169" t="s">
        <v>43</v>
      </c>
      <c r="H86" s="169" t="s">
        <v>421</v>
      </c>
      <c r="L86" s="151"/>
      <c r="M86" s="151"/>
      <c r="N86" s="151"/>
    </row>
    <row r="87" spans="1:21" s="142" customFormat="1" ht="15" customHeight="1" thickTop="1">
      <c r="A87" s="482" t="s">
        <v>44</v>
      </c>
      <c r="B87" s="483"/>
      <c r="C87" s="171">
        <v>5440</v>
      </c>
      <c r="D87" s="172">
        <v>5397</v>
      </c>
      <c r="E87" s="173">
        <v>5550</v>
      </c>
      <c r="F87" s="174">
        <v>5388</v>
      </c>
      <c r="G87" s="175">
        <v>5113</v>
      </c>
      <c r="H87" s="175">
        <v>4706</v>
      </c>
      <c r="I87" s="176"/>
      <c r="J87" s="176"/>
      <c r="K87" s="176"/>
      <c r="L87" s="176"/>
      <c r="M87" s="176"/>
      <c r="N87" s="177"/>
      <c r="O87" s="177"/>
      <c r="P87" s="177"/>
      <c r="Q87" s="177"/>
      <c r="R87" s="177"/>
      <c r="S87" s="177"/>
      <c r="T87" s="177"/>
      <c r="U87" s="177"/>
    </row>
    <row r="88" spans="1:21" s="142" customFormat="1" ht="15" customHeight="1">
      <c r="A88" s="482" t="s">
        <v>45</v>
      </c>
      <c r="B88" s="483"/>
      <c r="C88" s="171">
        <v>6842</v>
      </c>
      <c r="D88" s="173">
        <v>5907</v>
      </c>
      <c r="E88" s="173">
        <v>5608</v>
      </c>
      <c r="F88" s="176">
        <v>5436</v>
      </c>
      <c r="G88" s="178">
        <v>5476</v>
      </c>
      <c r="H88" s="178">
        <v>5370</v>
      </c>
      <c r="I88" s="176"/>
      <c r="J88" s="176"/>
      <c r="K88" s="176"/>
      <c r="L88" s="176"/>
      <c r="M88" s="176"/>
      <c r="N88" s="176"/>
    </row>
    <row r="89" spans="1:21" s="142" customFormat="1" ht="15" customHeight="1">
      <c r="A89" s="482" t="s">
        <v>46</v>
      </c>
      <c r="B89" s="483"/>
      <c r="C89" s="171">
        <v>7961</v>
      </c>
      <c r="D89" s="173">
        <v>7159</v>
      </c>
      <c r="E89" s="173">
        <v>5945</v>
      </c>
      <c r="F89" s="176">
        <v>5528</v>
      </c>
      <c r="G89" s="178">
        <v>5471</v>
      </c>
      <c r="H89" s="178">
        <v>5579</v>
      </c>
      <c r="I89" s="176"/>
      <c r="J89" s="176"/>
      <c r="K89" s="176"/>
      <c r="L89" s="176"/>
      <c r="M89" s="176"/>
      <c r="N89" s="176"/>
    </row>
    <row r="90" spans="1:21" s="142" customFormat="1" ht="15" customHeight="1">
      <c r="A90" s="482" t="s">
        <v>47</v>
      </c>
      <c r="B90" s="483"/>
      <c r="C90" s="171">
        <v>7310</v>
      </c>
      <c r="D90" s="173">
        <v>7225</v>
      </c>
      <c r="E90" s="173">
        <v>6497</v>
      </c>
      <c r="F90" s="176">
        <v>5404</v>
      </c>
      <c r="G90" s="178">
        <v>5043</v>
      </c>
      <c r="H90" s="178">
        <v>5008</v>
      </c>
      <c r="I90" s="176"/>
      <c r="J90" s="176"/>
      <c r="K90" s="176"/>
      <c r="L90" s="176"/>
      <c r="M90" s="176"/>
      <c r="N90" s="176"/>
    </row>
    <row r="91" spans="1:21" s="142" customFormat="1" ht="15" customHeight="1">
      <c r="A91" s="482" t="s">
        <v>48</v>
      </c>
      <c r="B91" s="483"/>
      <c r="C91" s="171">
        <v>6571</v>
      </c>
      <c r="D91" s="173">
        <v>6424</v>
      </c>
      <c r="E91" s="173">
        <v>6485</v>
      </c>
      <c r="F91" s="176">
        <v>5160</v>
      </c>
      <c r="G91" s="178">
        <v>4341</v>
      </c>
      <c r="H91" s="178">
        <v>4344</v>
      </c>
      <c r="I91" s="176"/>
      <c r="J91" s="176"/>
      <c r="K91" s="176"/>
      <c r="L91" s="176"/>
      <c r="M91" s="176"/>
      <c r="N91" s="176"/>
    </row>
    <row r="92" spans="1:21" s="142" customFormat="1" ht="15" customHeight="1">
      <c r="A92" s="482" t="s">
        <v>49</v>
      </c>
      <c r="B92" s="483"/>
      <c r="C92" s="171">
        <v>6399</v>
      </c>
      <c r="D92" s="173">
        <v>7861</v>
      </c>
      <c r="E92" s="173">
        <v>7936</v>
      </c>
      <c r="F92" s="176">
        <v>6947</v>
      </c>
      <c r="G92" s="178">
        <v>6033</v>
      </c>
      <c r="H92" s="178">
        <v>5267</v>
      </c>
      <c r="I92" s="176"/>
      <c r="J92" s="176"/>
      <c r="K92" s="176"/>
      <c r="L92" s="176"/>
      <c r="M92" s="176"/>
      <c r="N92" s="176"/>
    </row>
    <row r="93" spans="1:21" s="142" customFormat="1" ht="15" customHeight="1">
      <c r="A93" s="482" t="s">
        <v>50</v>
      </c>
      <c r="B93" s="483"/>
      <c r="C93" s="171">
        <v>6749</v>
      </c>
      <c r="D93" s="173">
        <v>7001</v>
      </c>
      <c r="E93" s="173">
        <v>8513</v>
      </c>
      <c r="F93" s="176">
        <v>7693</v>
      </c>
      <c r="G93" s="178">
        <v>7043</v>
      </c>
      <c r="H93" s="178">
        <v>6413</v>
      </c>
      <c r="I93" s="176"/>
      <c r="J93" s="176"/>
      <c r="K93" s="176"/>
      <c r="L93" s="176"/>
      <c r="M93" s="176"/>
      <c r="N93" s="176"/>
    </row>
    <row r="94" spans="1:21" s="142" customFormat="1" ht="15" customHeight="1">
      <c r="A94" s="482" t="s">
        <v>51</v>
      </c>
      <c r="B94" s="483"/>
      <c r="C94" s="171">
        <v>7481</v>
      </c>
      <c r="D94" s="173">
        <v>7311</v>
      </c>
      <c r="E94" s="173">
        <v>7427</v>
      </c>
      <c r="F94" s="176">
        <v>8137</v>
      </c>
      <c r="G94" s="178">
        <v>7732</v>
      </c>
      <c r="H94" s="178">
        <v>7361</v>
      </c>
      <c r="I94" s="176"/>
      <c r="J94" s="176"/>
      <c r="K94" s="176"/>
      <c r="L94" s="176"/>
      <c r="M94" s="176"/>
      <c r="N94" s="176"/>
    </row>
    <row r="95" spans="1:21" s="142" customFormat="1" ht="15" customHeight="1">
      <c r="A95" s="482" t="s">
        <v>52</v>
      </c>
      <c r="B95" s="483"/>
      <c r="C95" s="171">
        <v>8880</v>
      </c>
      <c r="D95" s="173">
        <v>7850</v>
      </c>
      <c r="E95" s="173">
        <v>7570</v>
      </c>
      <c r="F95" s="176">
        <v>7170</v>
      </c>
      <c r="G95" s="178">
        <v>8254</v>
      </c>
      <c r="H95" s="178">
        <v>7943</v>
      </c>
      <c r="I95" s="176"/>
      <c r="J95" s="176"/>
      <c r="K95" s="176"/>
      <c r="L95" s="176"/>
      <c r="M95" s="176"/>
      <c r="N95" s="176"/>
    </row>
    <row r="96" spans="1:21" s="142" customFormat="1" ht="15" customHeight="1">
      <c r="A96" s="482" t="s">
        <v>53</v>
      </c>
      <c r="B96" s="483"/>
      <c r="C96" s="171">
        <v>9185</v>
      </c>
      <c r="D96" s="173">
        <v>9091</v>
      </c>
      <c r="E96" s="173">
        <v>7938</v>
      </c>
      <c r="F96" s="176">
        <v>7402</v>
      </c>
      <c r="G96" s="178">
        <v>7084</v>
      </c>
      <c r="H96" s="178">
        <v>8314</v>
      </c>
      <c r="I96" s="176"/>
      <c r="J96" s="176"/>
      <c r="K96" s="176"/>
      <c r="L96" s="176"/>
      <c r="M96" s="176"/>
      <c r="N96" s="176"/>
    </row>
    <row r="97" spans="1:21" s="142" customFormat="1" ht="15" customHeight="1">
      <c r="A97" s="482" t="s">
        <v>54</v>
      </c>
      <c r="B97" s="483"/>
      <c r="C97" s="171">
        <v>6636</v>
      </c>
      <c r="D97" s="173">
        <v>9310</v>
      </c>
      <c r="E97" s="173">
        <v>9199</v>
      </c>
      <c r="F97" s="176">
        <v>7714</v>
      </c>
      <c r="G97" s="178">
        <v>7263</v>
      </c>
      <c r="H97" s="178">
        <v>7102</v>
      </c>
      <c r="I97" s="176"/>
      <c r="J97" s="176"/>
      <c r="K97" s="176"/>
      <c r="L97" s="176"/>
      <c r="M97" s="176"/>
      <c r="N97" s="176"/>
    </row>
    <row r="98" spans="1:21" s="142" customFormat="1" ht="15" customHeight="1">
      <c r="A98" s="482" t="s">
        <v>55</v>
      </c>
      <c r="B98" s="483"/>
      <c r="C98" s="171">
        <v>6236</v>
      </c>
      <c r="D98" s="173">
        <v>6648</v>
      </c>
      <c r="E98" s="173">
        <v>9228</v>
      </c>
      <c r="F98" s="176">
        <v>8926</v>
      </c>
      <c r="G98" s="178">
        <v>7620</v>
      </c>
      <c r="H98" s="178">
        <v>7169</v>
      </c>
      <c r="I98" s="176"/>
      <c r="J98" s="176"/>
      <c r="K98" s="176"/>
      <c r="L98" s="176"/>
      <c r="M98" s="176"/>
      <c r="N98" s="176"/>
    </row>
    <row r="99" spans="1:21" s="142" customFormat="1" ht="15" customHeight="1">
      <c r="A99" s="482" t="s">
        <v>56</v>
      </c>
      <c r="B99" s="483"/>
      <c r="C99" s="171">
        <v>6273</v>
      </c>
      <c r="D99" s="173">
        <v>6122</v>
      </c>
      <c r="E99" s="173">
        <v>6552</v>
      </c>
      <c r="F99" s="176">
        <v>8911</v>
      </c>
      <c r="G99" s="178">
        <v>8628</v>
      </c>
      <c r="H99" s="178">
        <v>7446</v>
      </c>
      <c r="I99" s="176"/>
      <c r="J99" s="176"/>
      <c r="K99" s="176"/>
      <c r="L99" s="176"/>
      <c r="M99" s="176"/>
      <c r="N99" s="176"/>
    </row>
    <row r="100" spans="1:21" s="142" customFormat="1" ht="15" customHeight="1">
      <c r="A100" s="482" t="s">
        <v>57</v>
      </c>
      <c r="B100" s="483"/>
      <c r="C100" s="171">
        <v>6143</v>
      </c>
      <c r="D100" s="173">
        <v>6101</v>
      </c>
      <c r="E100" s="173">
        <v>5931</v>
      </c>
      <c r="F100" s="176">
        <v>6280</v>
      </c>
      <c r="G100" s="178">
        <v>8569</v>
      </c>
      <c r="H100" s="178">
        <v>8285</v>
      </c>
      <c r="I100" s="176"/>
      <c r="J100" s="176"/>
      <c r="K100" s="176"/>
      <c r="L100" s="176"/>
      <c r="M100" s="176"/>
      <c r="N100" s="176"/>
    </row>
    <row r="101" spans="1:21" s="142" customFormat="1" ht="15" customHeight="1">
      <c r="A101" s="482" t="s">
        <v>58</v>
      </c>
      <c r="B101" s="483"/>
      <c r="C101" s="171">
        <v>4648</v>
      </c>
      <c r="D101" s="173">
        <v>5775</v>
      </c>
      <c r="E101" s="173">
        <v>5728</v>
      </c>
      <c r="F101" s="176">
        <v>5625</v>
      </c>
      <c r="G101" s="178">
        <v>5962</v>
      </c>
      <c r="H101" s="178">
        <v>8120</v>
      </c>
      <c r="I101" s="176"/>
      <c r="J101" s="176"/>
      <c r="K101" s="176"/>
      <c r="L101" s="176"/>
      <c r="M101" s="176"/>
      <c r="N101" s="176"/>
      <c r="O101" s="177"/>
      <c r="P101" s="177"/>
      <c r="Q101" s="177"/>
      <c r="R101" s="177"/>
      <c r="S101" s="177"/>
      <c r="T101" s="177"/>
      <c r="U101" s="177"/>
    </row>
    <row r="102" spans="1:21" s="142" customFormat="1" ht="15" customHeight="1">
      <c r="A102" s="482" t="s">
        <v>59</v>
      </c>
      <c r="B102" s="483"/>
      <c r="C102" s="171">
        <v>3217</v>
      </c>
      <c r="D102" s="173">
        <v>4156</v>
      </c>
      <c r="E102" s="173">
        <v>5242</v>
      </c>
      <c r="F102" s="176">
        <v>5214</v>
      </c>
      <c r="G102" s="178">
        <v>5128</v>
      </c>
      <c r="H102" s="178">
        <v>5496</v>
      </c>
      <c r="I102" s="176"/>
      <c r="J102" s="176"/>
      <c r="K102" s="176"/>
      <c r="L102" s="176"/>
      <c r="M102" s="176"/>
      <c r="N102" s="176"/>
    </row>
    <row r="103" spans="1:21" s="142" customFormat="1" ht="15" customHeight="1">
      <c r="A103" s="482" t="s">
        <v>60</v>
      </c>
      <c r="B103" s="483"/>
      <c r="C103" s="171">
        <v>2364</v>
      </c>
      <c r="D103" s="173">
        <v>2614</v>
      </c>
      <c r="E103" s="173">
        <v>3536</v>
      </c>
      <c r="F103" s="176">
        <v>4393</v>
      </c>
      <c r="G103" s="178">
        <v>4430</v>
      </c>
      <c r="H103" s="178">
        <v>4391</v>
      </c>
      <c r="I103" s="176"/>
      <c r="J103" s="176"/>
      <c r="K103" s="176"/>
      <c r="L103" s="176"/>
      <c r="M103" s="176"/>
      <c r="N103" s="176"/>
    </row>
    <row r="104" spans="1:21" s="142" customFormat="1" ht="15" customHeight="1">
      <c r="A104" s="482" t="s">
        <v>61</v>
      </c>
      <c r="B104" s="483"/>
      <c r="C104" s="171">
        <v>1161</v>
      </c>
      <c r="D104" s="173">
        <v>1615</v>
      </c>
      <c r="E104" s="173">
        <v>1876</v>
      </c>
      <c r="F104" s="176">
        <v>2556</v>
      </c>
      <c r="G104" s="178">
        <v>3174</v>
      </c>
      <c r="H104" s="178">
        <v>3282</v>
      </c>
      <c r="I104" s="176"/>
      <c r="J104" s="176"/>
      <c r="K104" s="176"/>
      <c r="L104" s="176"/>
      <c r="M104" s="176"/>
      <c r="N104" s="176"/>
    </row>
    <row r="105" spans="1:21" s="142" customFormat="1" ht="15" customHeight="1">
      <c r="A105" s="482" t="s">
        <v>62</v>
      </c>
      <c r="B105" s="483"/>
      <c r="C105" s="171">
        <v>392</v>
      </c>
      <c r="D105" s="173">
        <v>624</v>
      </c>
      <c r="E105" s="173">
        <v>868</v>
      </c>
      <c r="F105" s="176">
        <v>1011</v>
      </c>
      <c r="G105" s="178">
        <v>1420</v>
      </c>
      <c r="H105" s="178">
        <v>1851</v>
      </c>
      <c r="I105" s="176"/>
      <c r="J105" s="176"/>
      <c r="K105" s="176"/>
      <c r="L105" s="176"/>
      <c r="M105" s="176"/>
      <c r="N105" s="176"/>
    </row>
    <row r="106" spans="1:21" s="142" customFormat="1" ht="15" customHeight="1">
      <c r="A106" s="482" t="s">
        <v>63</v>
      </c>
      <c r="B106" s="483"/>
      <c r="C106" s="171">
        <v>90</v>
      </c>
      <c r="D106" s="173">
        <v>133</v>
      </c>
      <c r="E106" s="173">
        <v>223</v>
      </c>
      <c r="F106" s="176">
        <v>354</v>
      </c>
      <c r="G106" s="178">
        <v>413</v>
      </c>
      <c r="H106" s="178">
        <v>618</v>
      </c>
      <c r="I106" s="176"/>
      <c r="J106" s="176"/>
      <c r="K106" s="176"/>
      <c r="L106" s="176"/>
      <c r="M106" s="176"/>
      <c r="N106" s="176"/>
    </row>
    <row r="107" spans="1:21" s="142" customFormat="1" ht="15" customHeight="1" thickBot="1">
      <c r="A107" s="484" t="s">
        <v>64</v>
      </c>
      <c r="B107" s="485"/>
      <c r="C107" s="179" t="s">
        <v>65</v>
      </c>
      <c r="D107" s="180">
        <v>4</v>
      </c>
      <c r="E107" s="180">
        <v>5</v>
      </c>
      <c r="F107" s="181">
        <v>1114</v>
      </c>
      <c r="G107" s="182">
        <v>405</v>
      </c>
      <c r="H107" s="182">
        <v>889</v>
      </c>
      <c r="I107" s="183"/>
      <c r="J107" s="176"/>
      <c r="K107" s="176"/>
      <c r="L107" s="183"/>
      <c r="M107" s="183"/>
      <c r="N107" s="183" t="s">
        <v>430</v>
      </c>
    </row>
    <row r="108" spans="1:21" s="142" customFormat="1" ht="15" customHeight="1" thickTop="1" thickBot="1">
      <c r="A108" s="486" t="s">
        <v>66</v>
      </c>
      <c r="B108" s="487"/>
      <c r="C108" s="184">
        <v>109978</v>
      </c>
      <c r="D108" s="185">
        <v>114328</v>
      </c>
      <c r="E108" s="185">
        <v>117857</v>
      </c>
      <c r="F108" s="186">
        <f>SUM(F87:F107)</f>
        <v>116363</v>
      </c>
      <c r="G108" s="187">
        <f>SUM(G87:G107)</f>
        <v>114602</v>
      </c>
      <c r="H108" s="187">
        <f>SUM(H87:H107)</f>
        <v>114954</v>
      </c>
      <c r="I108" s="183"/>
      <c r="J108" s="176"/>
      <c r="K108" s="176"/>
      <c r="L108" s="183"/>
      <c r="M108" s="183"/>
      <c r="N108" s="183"/>
    </row>
    <row r="109" spans="1:21" s="142" customFormat="1" ht="15" customHeight="1">
      <c r="A109" s="51" t="s">
        <v>459</v>
      </c>
      <c r="B109" s="144"/>
      <c r="C109" s="144"/>
      <c r="D109" s="144"/>
      <c r="H109" s="133"/>
      <c r="J109" s="176"/>
      <c r="K109" s="176"/>
    </row>
    <row r="110" spans="1:21" s="142" customFormat="1" ht="15" customHeight="1">
      <c r="A110" s="481" t="s">
        <v>458</v>
      </c>
      <c r="B110" s="481"/>
      <c r="C110" s="481"/>
      <c r="D110" s="481"/>
      <c r="E110" s="481"/>
      <c r="F110" s="481"/>
      <c r="G110" s="481"/>
      <c r="H110" s="481"/>
      <c r="I110" s="481"/>
      <c r="J110" s="481"/>
      <c r="K110" s="481"/>
      <c r="L110" s="481"/>
      <c r="M110" s="481"/>
      <c r="N110" s="164"/>
    </row>
  </sheetData>
  <mergeCells count="303">
    <mergeCell ref="J4:K4"/>
    <mergeCell ref="J5:K5"/>
    <mergeCell ref="J6:K6"/>
    <mergeCell ref="J7:K7"/>
    <mergeCell ref="C9:D9"/>
    <mergeCell ref="E9:F9"/>
    <mergeCell ref="L78:M78"/>
    <mergeCell ref="L79:M79"/>
    <mergeCell ref="L77:M77"/>
    <mergeCell ref="L73:M73"/>
    <mergeCell ref="L69:M69"/>
    <mergeCell ref="L65:M65"/>
    <mergeCell ref="J11:K11"/>
    <mergeCell ref="J10:K10"/>
    <mergeCell ref="J9:K9"/>
    <mergeCell ref="J75:K75"/>
    <mergeCell ref="J76:K76"/>
    <mergeCell ref="L63:M63"/>
    <mergeCell ref="L64:M64"/>
    <mergeCell ref="C10:D10"/>
    <mergeCell ref="E10:F10"/>
    <mergeCell ref="C11:D11"/>
    <mergeCell ref="E11:F11"/>
    <mergeCell ref="H9:I9"/>
    <mergeCell ref="H10:I10"/>
    <mergeCell ref="H11:I11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H4:I4"/>
    <mergeCell ref="H5:I5"/>
    <mergeCell ref="H6:I6"/>
    <mergeCell ref="H7:I7"/>
    <mergeCell ref="A91:B91"/>
    <mergeCell ref="A92:B92"/>
    <mergeCell ref="A93:B93"/>
    <mergeCell ref="A94:B94"/>
    <mergeCell ref="A95:B95"/>
    <mergeCell ref="A96:B96"/>
    <mergeCell ref="A85:B86"/>
    <mergeCell ref="A87:B87"/>
    <mergeCell ref="A88:B88"/>
    <mergeCell ref="A89:B89"/>
    <mergeCell ref="A90:B90"/>
    <mergeCell ref="A110:M110"/>
    <mergeCell ref="A103:B103"/>
    <mergeCell ref="A104:B104"/>
    <mergeCell ref="A105:B105"/>
    <mergeCell ref="A106:B106"/>
    <mergeCell ref="A107:B107"/>
    <mergeCell ref="A108:B108"/>
    <mergeCell ref="A97:B97"/>
    <mergeCell ref="A98:B98"/>
    <mergeCell ref="A99:B99"/>
    <mergeCell ref="A100:B100"/>
    <mergeCell ref="A101:B101"/>
    <mergeCell ref="A102:B102"/>
    <mergeCell ref="A81:M82"/>
    <mergeCell ref="H75:I75"/>
    <mergeCell ref="H78:I78"/>
    <mergeCell ref="H79:I79"/>
    <mergeCell ref="C76:D76"/>
    <mergeCell ref="E76:F76"/>
    <mergeCell ref="H76:I76"/>
    <mergeCell ref="C73:D73"/>
    <mergeCell ref="E73:F73"/>
    <mergeCell ref="C74:D74"/>
    <mergeCell ref="E74:F74"/>
    <mergeCell ref="H74:I74"/>
    <mergeCell ref="J74:K74"/>
    <mergeCell ref="C77:D77"/>
    <mergeCell ref="E77:F77"/>
    <mergeCell ref="C78:D78"/>
    <mergeCell ref="E78:F78"/>
    <mergeCell ref="C79:D79"/>
    <mergeCell ref="E79:F79"/>
    <mergeCell ref="C75:D75"/>
    <mergeCell ref="E75:F75"/>
    <mergeCell ref="C80:D80"/>
    <mergeCell ref="E80:F80"/>
    <mergeCell ref="C71:D71"/>
    <mergeCell ref="E71:F71"/>
    <mergeCell ref="H71:I71"/>
    <mergeCell ref="J71:K71"/>
    <mergeCell ref="C72:D72"/>
    <mergeCell ref="E72:F72"/>
    <mergeCell ref="H72:I72"/>
    <mergeCell ref="J72:K72"/>
    <mergeCell ref="C69:D69"/>
    <mergeCell ref="E69:F69"/>
    <mergeCell ref="C70:D70"/>
    <mergeCell ref="E70:F70"/>
    <mergeCell ref="H70:I70"/>
    <mergeCell ref="J70:K70"/>
    <mergeCell ref="C67:D67"/>
    <mergeCell ref="E67:F67"/>
    <mergeCell ref="H67:I67"/>
    <mergeCell ref="J67:K67"/>
    <mergeCell ref="C68:D68"/>
    <mergeCell ref="E68:F68"/>
    <mergeCell ref="H68:I68"/>
    <mergeCell ref="J68:K68"/>
    <mergeCell ref="C65:D65"/>
    <mergeCell ref="E65:F65"/>
    <mergeCell ref="C66:D66"/>
    <mergeCell ref="E66:F66"/>
    <mergeCell ref="H66:I66"/>
    <mergeCell ref="J66:K66"/>
    <mergeCell ref="C63:D63"/>
    <mergeCell ref="E63:F63"/>
    <mergeCell ref="H63:I63"/>
    <mergeCell ref="J63:K63"/>
    <mergeCell ref="C64:D64"/>
    <mergeCell ref="E64:F64"/>
    <mergeCell ref="H64:I64"/>
    <mergeCell ref="J64:K64"/>
    <mergeCell ref="C58:D58"/>
    <mergeCell ref="E58:F58"/>
    <mergeCell ref="H58:I58"/>
    <mergeCell ref="J58:K58"/>
    <mergeCell ref="C59:D59"/>
    <mergeCell ref="E59:F59"/>
    <mergeCell ref="H59:I59"/>
    <mergeCell ref="J59:K59"/>
    <mergeCell ref="C56:D56"/>
    <mergeCell ref="E56:F56"/>
    <mergeCell ref="C57:D57"/>
    <mergeCell ref="E57:F57"/>
    <mergeCell ref="H57:I57"/>
    <mergeCell ref="J57:K57"/>
    <mergeCell ref="C54:D54"/>
    <mergeCell ref="E54:F54"/>
    <mergeCell ref="H54:I54"/>
    <mergeCell ref="J54:K54"/>
    <mergeCell ref="C55:D55"/>
    <mergeCell ref="E55:F55"/>
    <mergeCell ref="H55:I55"/>
    <mergeCell ref="J55:K55"/>
    <mergeCell ref="C52:D52"/>
    <mergeCell ref="E52:F52"/>
    <mergeCell ref="C53:D53"/>
    <mergeCell ref="E53:F53"/>
    <mergeCell ref="H53:I53"/>
    <mergeCell ref="J53:K53"/>
    <mergeCell ref="C50:D50"/>
    <mergeCell ref="E50:F50"/>
    <mergeCell ref="H50:I50"/>
    <mergeCell ref="J50:K50"/>
    <mergeCell ref="C51:D51"/>
    <mergeCell ref="E51:F51"/>
    <mergeCell ref="H51:I51"/>
    <mergeCell ref="J51:K51"/>
    <mergeCell ref="C48:D48"/>
    <mergeCell ref="E48:F48"/>
    <mergeCell ref="C49:D49"/>
    <mergeCell ref="E49:F49"/>
    <mergeCell ref="H49:I49"/>
    <mergeCell ref="J49:K49"/>
    <mergeCell ref="C46:D46"/>
    <mergeCell ref="E46:F46"/>
    <mergeCell ref="H46:I46"/>
    <mergeCell ref="J46:K46"/>
    <mergeCell ref="C47:D47"/>
    <mergeCell ref="E47:F47"/>
    <mergeCell ref="H47:I47"/>
    <mergeCell ref="J47:K47"/>
    <mergeCell ref="C44:D44"/>
    <mergeCell ref="E44:F44"/>
    <mergeCell ref="C45:D45"/>
    <mergeCell ref="E45:F45"/>
    <mergeCell ref="H45:I45"/>
    <mergeCell ref="J45:K45"/>
    <mergeCell ref="C42:D42"/>
    <mergeCell ref="E42:F42"/>
    <mergeCell ref="H42:I42"/>
    <mergeCell ref="J42:K42"/>
    <mergeCell ref="C43:D43"/>
    <mergeCell ref="E43:F43"/>
    <mergeCell ref="H43:I43"/>
    <mergeCell ref="J43:K43"/>
    <mergeCell ref="C40:D40"/>
    <mergeCell ref="E40:F40"/>
    <mergeCell ref="C41:D41"/>
    <mergeCell ref="E41:F41"/>
    <mergeCell ref="H41:I41"/>
    <mergeCell ref="J41:K41"/>
    <mergeCell ref="H40:I40"/>
    <mergeCell ref="C38:D38"/>
    <mergeCell ref="E38:F38"/>
    <mergeCell ref="H38:I38"/>
    <mergeCell ref="J38:K38"/>
    <mergeCell ref="C39:D39"/>
    <mergeCell ref="E39:F39"/>
    <mergeCell ref="H39:I39"/>
    <mergeCell ref="J39:K39"/>
    <mergeCell ref="C36:D36"/>
    <mergeCell ref="E36:F36"/>
    <mergeCell ref="C37:D37"/>
    <mergeCell ref="E37:F37"/>
    <mergeCell ref="H37:I37"/>
    <mergeCell ref="J37:K37"/>
    <mergeCell ref="H36:I36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J17:K17"/>
    <mergeCell ref="H80:I80"/>
    <mergeCell ref="L80:M80"/>
    <mergeCell ref="C2:D2"/>
    <mergeCell ref="E2:F2"/>
    <mergeCell ref="H2:I2"/>
    <mergeCell ref="J2:K2"/>
    <mergeCell ref="L2:M2"/>
    <mergeCell ref="C3:D3"/>
    <mergeCell ref="E3:F3"/>
    <mergeCell ref="H3:I3"/>
    <mergeCell ref="J3:K3"/>
    <mergeCell ref="L3:M3"/>
    <mergeCell ref="C14:D14"/>
    <mergeCell ref="E14:F14"/>
    <mergeCell ref="H14:I14"/>
    <mergeCell ref="C15:D15"/>
    <mergeCell ref="E15:F15"/>
    <mergeCell ref="H15:I15"/>
    <mergeCell ref="C20:D20"/>
    <mergeCell ref="E20:F20"/>
    <mergeCell ref="C21:D21"/>
    <mergeCell ref="E21:F21"/>
    <mergeCell ref="H21:I21"/>
    <mergeCell ref="C12:D12"/>
    <mergeCell ref="E12:F12"/>
    <mergeCell ref="H12:I12"/>
    <mergeCell ref="C13:D13"/>
    <mergeCell ref="E13:F13"/>
    <mergeCell ref="H13:I13"/>
    <mergeCell ref="C16:D16"/>
    <mergeCell ref="E16:F16"/>
    <mergeCell ref="C17:D17"/>
    <mergeCell ref="E17:F17"/>
    <mergeCell ref="H17:I17"/>
  </mergeCells>
  <phoneticPr fontId="3"/>
  <printOptions gridLinesSet="0"/>
  <pageMargins left="0.78740157480314965" right="0.78740157480314965" top="0.78740157480314965" bottom="0.78740157480314965" header="0.51181102362204722" footer="0.51181102362204722"/>
  <pageSetup paperSize="9" scale="90" firstPageNumber="38" pageOrder="overThenDown" orientation="portrait" useFirstPageNumber="1" r:id="rId1"/>
  <headerFooter alignWithMargins="0"/>
  <rowBreaks count="1" manualBreakCount="1">
    <brk id="6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F2ADF-55B9-46D1-9293-B4BEBA0F8150}">
  <dimension ref="A1:N257"/>
  <sheetViews>
    <sheetView view="pageBreakPreview" zoomScale="90" zoomScaleNormal="100" zoomScaleSheetLayoutView="90" workbookViewId="0">
      <pane ySplit="4" topLeftCell="A5" activePane="bottomLeft" state="frozen"/>
      <selection pane="bottomLeft" activeCell="I14" sqref="I14"/>
    </sheetView>
  </sheetViews>
  <sheetFormatPr defaultRowHeight="13.2"/>
  <cols>
    <col min="1" max="1" width="16.09765625" style="55" customWidth="1"/>
    <col min="2" max="2" width="9.69921875" style="55" customWidth="1"/>
    <col min="3" max="7" width="9.69921875" style="57" customWidth="1"/>
    <col min="8" max="8" width="9.69921875" style="107" customWidth="1"/>
    <col min="9" max="9" width="9.69921875" style="190" customWidth="1"/>
    <col min="10" max="257" width="9" style="55"/>
    <col min="258" max="258" width="16.09765625" style="55" customWidth="1"/>
    <col min="259" max="260" width="12.5" style="55" customWidth="1"/>
    <col min="261" max="264" width="10" style="55" customWidth="1"/>
    <col min="265" max="513" width="9" style="55"/>
    <col min="514" max="514" width="16.09765625" style="55" customWidth="1"/>
    <col min="515" max="516" width="12.5" style="55" customWidth="1"/>
    <col min="517" max="520" width="10" style="55" customWidth="1"/>
    <col min="521" max="769" width="9" style="55"/>
    <col min="770" max="770" width="16.09765625" style="55" customWidth="1"/>
    <col min="771" max="772" width="12.5" style="55" customWidth="1"/>
    <col min="773" max="776" width="10" style="55" customWidth="1"/>
    <col min="777" max="1025" width="9" style="55"/>
    <col min="1026" max="1026" width="16.09765625" style="55" customWidth="1"/>
    <col min="1027" max="1028" width="12.5" style="55" customWidth="1"/>
    <col min="1029" max="1032" width="10" style="55" customWidth="1"/>
    <col min="1033" max="1281" width="9" style="55"/>
    <col min="1282" max="1282" width="16.09765625" style="55" customWidth="1"/>
    <col min="1283" max="1284" width="12.5" style="55" customWidth="1"/>
    <col min="1285" max="1288" width="10" style="55" customWidth="1"/>
    <col min="1289" max="1537" width="9" style="55"/>
    <col min="1538" max="1538" width="16.09765625" style="55" customWidth="1"/>
    <col min="1539" max="1540" width="12.5" style="55" customWidth="1"/>
    <col min="1541" max="1544" width="10" style="55" customWidth="1"/>
    <col min="1545" max="1793" width="9" style="55"/>
    <col min="1794" max="1794" width="16.09765625" style="55" customWidth="1"/>
    <col min="1795" max="1796" width="12.5" style="55" customWidth="1"/>
    <col min="1797" max="1800" width="10" style="55" customWidth="1"/>
    <col min="1801" max="2049" width="9" style="55"/>
    <col min="2050" max="2050" width="16.09765625" style="55" customWidth="1"/>
    <col min="2051" max="2052" width="12.5" style="55" customWidth="1"/>
    <col min="2053" max="2056" width="10" style="55" customWidth="1"/>
    <col min="2057" max="2305" width="9" style="55"/>
    <col min="2306" max="2306" width="16.09765625" style="55" customWidth="1"/>
    <col min="2307" max="2308" width="12.5" style="55" customWidth="1"/>
    <col min="2309" max="2312" width="10" style="55" customWidth="1"/>
    <col min="2313" max="2561" width="9" style="55"/>
    <col min="2562" max="2562" width="16.09765625" style="55" customWidth="1"/>
    <col min="2563" max="2564" width="12.5" style="55" customWidth="1"/>
    <col min="2565" max="2568" width="10" style="55" customWidth="1"/>
    <col min="2569" max="2817" width="9" style="55"/>
    <col min="2818" max="2818" width="16.09765625" style="55" customWidth="1"/>
    <col min="2819" max="2820" width="12.5" style="55" customWidth="1"/>
    <col min="2821" max="2824" width="10" style="55" customWidth="1"/>
    <col min="2825" max="3073" width="9" style="55"/>
    <col min="3074" max="3074" width="16.09765625" style="55" customWidth="1"/>
    <col min="3075" max="3076" width="12.5" style="55" customWidth="1"/>
    <col min="3077" max="3080" width="10" style="55" customWidth="1"/>
    <col min="3081" max="3329" width="9" style="55"/>
    <col min="3330" max="3330" width="16.09765625" style="55" customWidth="1"/>
    <col min="3331" max="3332" width="12.5" style="55" customWidth="1"/>
    <col min="3333" max="3336" width="10" style="55" customWidth="1"/>
    <col min="3337" max="3585" width="9" style="55"/>
    <col min="3586" max="3586" width="16.09765625" style="55" customWidth="1"/>
    <col min="3587" max="3588" width="12.5" style="55" customWidth="1"/>
    <col min="3589" max="3592" width="10" style="55" customWidth="1"/>
    <col min="3593" max="3841" width="9" style="55"/>
    <col min="3842" max="3842" width="16.09765625" style="55" customWidth="1"/>
    <col min="3843" max="3844" width="12.5" style="55" customWidth="1"/>
    <col min="3845" max="3848" width="10" style="55" customWidth="1"/>
    <col min="3849" max="4097" width="9" style="55"/>
    <col min="4098" max="4098" width="16.09765625" style="55" customWidth="1"/>
    <col min="4099" max="4100" width="12.5" style="55" customWidth="1"/>
    <col min="4101" max="4104" width="10" style="55" customWidth="1"/>
    <col min="4105" max="4353" width="9" style="55"/>
    <col min="4354" max="4354" width="16.09765625" style="55" customWidth="1"/>
    <col min="4355" max="4356" width="12.5" style="55" customWidth="1"/>
    <col min="4357" max="4360" width="10" style="55" customWidth="1"/>
    <col min="4361" max="4609" width="9" style="55"/>
    <col min="4610" max="4610" width="16.09765625" style="55" customWidth="1"/>
    <col min="4611" max="4612" width="12.5" style="55" customWidth="1"/>
    <col min="4613" max="4616" width="10" style="55" customWidth="1"/>
    <col min="4617" max="4865" width="9" style="55"/>
    <col min="4866" max="4866" width="16.09765625" style="55" customWidth="1"/>
    <col min="4867" max="4868" width="12.5" style="55" customWidth="1"/>
    <col min="4869" max="4872" width="10" style="55" customWidth="1"/>
    <col min="4873" max="5121" width="9" style="55"/>
    <col min="5122" max="5122" width="16.09765625" style="55" customWidth="1"/>
    <col min="5123" max="5124" width="12.5" style="55" customWidth="1"/>
    <col min="5125" max="5128" width="10" style="55" customWidth="1"/>
    <col min="5129" max="5377" width="9" style="55"/>
    <col min="5378" max="5378" width="16.09765625" style="55" customWidth="1"/>
    <col min="5379" max="5380" width="12.5" style="55" customWidth="1"/>
    <col min="5381" max="5384" width="10" style="55" customWidth="1"/>
    <col min="5385" max="5633" width="9" style="55"/>
    <col min="5634" max="5634" width="16.09765625" style="55" customWidth="1"/>
    <col min="5635" max="5636" width="12.5" style="55" customWidth="1"/>
    <col min="5637" max="5640" width="10" style="55" customWidth="1"/>
    <col min="5641" max="5889" width="9" style="55"/>
    <col min="5890" max="5890" width="16.09765625" style="55" customWidth="1"/>
    <col min="5891" max="5892" width="12.5" style="55" customWidth="1"/>
    <col min="5893" max="5896" width="10" style="55" customWidth="1"/>
    <col min="5897" max="6145" width="9" style="55"/>
    <col min="6146" max="6146" width="16.09765625" style="55" customWidth="1"/>
    <col min="6147" max="6148" width="12.5" style="55" customWidth="1"/>
    <col min="6149" max="6152" width="10" style="55" customWidth="1"/>
    <col min="6153" max="6401" width="9" style="55"/>
    <col min="6402" max="6402" width="16.09765625" style="55" customWidth="1"/>
    <col min="6403" max="6404" width="12.5" style="55" customWidth="1"/>
    <col min="6405" max="6408" width="10" style="55" customWidth="1"/>
    <col min="6409" max="6657" width="9" style="55"/>
    <col min="6658" max="6658" width="16.09765625" style="55" customWidth="1"/>
    <col min="6659" max="6660" width="12.5" style="55" customWidth="1"/>
    <col min="6661" max="6664" width="10" style="55" customWidth="1"/>
    <col min="6665" max="6913" width="9" style="55"/>
    <col min="6914" max="6914" width="16.09765625" style="55" customWidth="1"/>
    <col min="6915" max="6916" width="12.5" style="55" customWidth="1"/>
    <col min="6917" max="6920" width="10" style="55" customWidth="1"/>
    <col min="6921" max="7169" width="9" style="55"/>
    <col min="7170" max="7170" width="16.09765625" style="55" customWidth="1"/>
    <col min="7171" max="7172" width="12.5" style="55" customWidth="1"/>
    <col min="7173" max="7176" width="10" style="55" customWidth="1"/>
    <col min="7177" max="7425" width="9" style="55"/>
    <col min="7426" max="7426" width="16.09765625" style="55" customWidth="1"/>
    <col min="7427" max="7428" width="12.5" style="55" customWidth="1"/>
    <col min="7429" max="7432" width="10" style="55" customWidth="1"/>
    <col min="7433" max="7681" width="9" style="55"/>
    <col min="7682" max="7682" width="16.09765625" style="55" customWidth="1"/>
    <col min="7683" max="7684" width="12.5" style="55" customWidth="1"/>
    <col min="7685" max="7688" width="10" style="55" customWidth="1"/>
    <col min="7689" max="7937" width="9" style="55"/>
    <col min="7938" max="7938" width="16.09765625" style="55" customWidth="1"/>
    <col min="7939" max="7940" width="12.5" style="55" customWidth="1"/>
    <col min="7941" max="7944" width="10" style="55" customWidth="1"/>
    <col min="7945" max="8193" width="9" style="55"/>
    <col min="8194" max="8194" width="16.09765625" style="55" customWidth="1"/>
    <col min="8195" max="8196" width="12.5" style="55" customWidth="1"/>
    <col min="8197" max="8200" width="10" style="55" customWidth="1"/>
    <col min="8201" max="8449" width="9" style="55"/>
    <col min="8450" max="8450" width="16.09765625" style="55" customWidth="1"/>
    <col min="8451" max="8452" width="12.5" style="55" customWidth="1"/>
    <col min="8453" max="8456" width="10" style="55" customWidth="1"/>
    <col min="8457" max="8705" width="9" style="55"/>
    <col min="8706" max="8706" width="16.09765625" style="55" customWidth="1"/>
    <col min="8707" max="8708" width="12.5" style="55" customWidth="1"/>
    <col min="8709" max="8712" width="10" style="55" customWidth="1"/>
    <col min="8713" max="8961" width="9" style="55"/>
    <col min="8962" max="8962" width="16.09765625" style="55" customWidth="1"/>
    <col min="8963" max="8964" width="12.5" style="55" customWidth="1"/>
    <col min="8965" max="8968" width="10" style="55" customWidth="1"/>
    <col min="8969" max="9217" width="9" style="55"/>
    <col min="9218" max="9218" width="16.09765625" style="55" customWidth="1"/>
    <col min="9219" max="9220" width="12.5" style="55" customWidth="1"/>
    <col min="9221" max="9224" width="10" style="55" customWidth="1"/>
    <col min="9225" max="9473" width="9" style="55"/>
    <col min="9474" max="9474" width="16.09765625" style="55" customWidth="1"/>
    <col min="9475" max="9476" width="12.5" style="55" customWidth="1"/>
    <col min="9477" max="9480" width="10" style="55" customWidth="1"/>
    <col min="9481" max="9729" width="9" style="55"/>
    <col min="9730" max="9730" width="16.09765625" style="55" customWidth="1"/>
    <col min="9731" max="9732" width="12.5" style="55" customWidth="1"/>
    <col min="9733" max="9736" width="10" style="55" customWidth="1"/>
    <col min="9737" max="9985" width="9" style="55"/>
    <col min="9986" max="9986" width="16.09765625" style="55" customWidth="1"/>
    <col min="9987" max="9988" width="12.5" style="55" customWidth="1"/>
    <col min="9989" max="9992" width="10" style="55" customWidth="1"/>
    <col min="9993" max="10241" width="9" style="55"/>
    <col min="10242" max="10242" width="16.09765625" style="55" customWidth="1"/>
    <col min="10243" max="10244" width="12.5" style="55" customWidth="1"/>
    <col min="10245" max="10248" width="10" style="55" customWidth="1"/>
    <col min="10249" max="10497" width="9" style="55"/>
    <col min="10498" max="10498" width="16.09765625" style="55" customWidth="1"/>
    <col min="10499" max="10500" width="12.5" style="55" customWidth="1"/>
    <col min="10501" max="10504" width="10" style="55" customWidth="1"/>
    <col min="10505" max="10753" width="9" style="55"/>
    <col min="10754" max="10754" width="16.09765625" style="55" customWidth="1"/>
    <col min="10755" max="10756" width="12.5" style="55" customWidth="1"/>
    <col min="10757" max="10760" width="10" style="55" customWidth="1"/>
    <col min="10761" max="11009" width="9" style="55"/>
    <col min="11010" max="11010" width="16.09765625" style="55" customWidth="1"/>
    <col min="11011" max="11012" width="12.5" style="55" customWidth="1"/>
    <col min="11013" max="11016" width="10" style="55" customWidth="1"/>
    <col min="11017" max="11265" width="9" style="55"/>
    <col min="11266" max="11266" width="16.09765625" style="55" customWidth="1"/>
    <col min="11267" max="11268" width="12.5" style="55" customWidth="1"/>
    <col min="11269" max="11272" width="10" style="55" customWidth="1"/>
    <col min="11273" max="11521" width="9" style="55"/>
    <col min="11522" max="11522" width="16.09765625" style="55" customWidth="1"/>
    <col min="11523" max="11524" width="12.5" style="55" customWidth="1"/>
    <col min="11525" max="11528" width="10" style="55" customWidth="1"/>
    <col min="11529" max="11777" width="9" style="55"/>
    <col min="11778" max="11778" width="16.09765625" style="55" customWidth="1"/>
    <col min="11779" max="11780" width="12.5" style="55" customWidth="1"/>
    <col min="11781" max="11784" width="10" style="55" customWidth="1"/>
    <col min="11785" max="12033" width="9" style="55"/>
    <col min="12034" max="12034" width="16.09765625" style="55" customWidth="1"/>
    <col min="12035" max="12036" width="12.5" style="55" customWidth="1"/>
    <col min="12037" max="12040" width="10" style="55" customWidth="1"/>
    <col min="12041" max="12289" width="9" style="55"/>
    <col min="12290" max="12290" width="16.09765625" style="55" customWidth="1"/>
    <col min="12291" max="12292" width="12.5" style="55" customWidth="1"/>
    <col min="12293" max="12296" width="10" style="55" customWidth="1"/>
    <col min="12297" max="12545" width="9" style="55"/>
    <col min="12546" max="12546" width="16.09765625" style="55" customWidth="1"/>
    <col min="12547" max="12548" width="12.5" style="55" customWidth="1"/>
    <col min="12549" max="12552" width="10" style="55" customWidth="1"/>
    <col min="12553" max="12801" width="9" style="55"/>
    <col min="12802" max="12802" width="16.09765625" style="55" customWidth="1"/>
    <col min="12803" max="12804" width="12.5" style="55" customWidth="1"/>
    <col min="12805" max="12808" width="10" style="55" customWidth="1"/>
    <col min="12809" max="13057" width="9" style="55"/>
    <col min="13058" max="13058" width="16.09765625" style="55" customWidth="1"/>
    <col min="13059" max="13060" width="12.5" style="55" customWidth="1"/>
    <col min="13061" max="13064" width="10" style="55" customWidth="1"/>
    <col min="13065" max="13313" width="9" style="55"/>
    <col min="13314" max="13314" width="16.09765625" style="55" customWidth="1"/>
    <col min="13315" max="13316" width="12.5" style="55" customWidth="1"/>
    <col min="13317" max="13320" width="10" style="55" customWidth="1"/>
    <col min="13321" max="13569" width="9" style="55"/>
    <col min="13570" max="13570" width="16.09765625" style="55" customWidth="1"/>
    <col min="13571" max="13572" width="12.5" style="55" customWidth="1"/>
    <col min="13573" max="13576" width="10" style="55" customWidth="1"/>
    <col min="13577" max="13825" width="9" style="55"/>
    <col min="13826" max="13826" width="16.09765625" style="55" customWidth="1"/>
    <col min="13827" max="13828" width="12.5" style="55" customWidth="1"/>
    <col min="13829" max="13832" width="10" style="55" customWidth="1"/>
    <col min="13833" max="14081" width="9" style="55"/>
    <col min="14082" max="14082" width="16.09765625" style="55" customWidth="1"/>
    <col min="14083" max="14084" width="12.5" style="55" customWidth="1"/>
    <col min="14085" max="14088" width="10" style="55" customWidth="1"/>
    <col min="14089" max="14337" width="9" style="55"/>
    <col min="14338" max="14338" width="16.09765625" style="55" customWidth="1"/>
    <col min="14339" max="14340" width="12.5" style="55" customWidth="1"/>
    <col min="14341" max="14344" width="10" style="55" customWidth="1"/>
    <col min="14345" max="14593" width="9" style="55"/>
    <col min="14594" max="14594" width="16.09765625" style="55" customWidth="1"/>
    <col min="14595" max="14596" width="12.5" style="55" customWidth="1"/>
    <col min="14597" max="14600" width="10" style="55" customWidth="1"/>
    <col min="14601" max="14849" width="9" style="55"/>
    <col min="14850" max="14850" width="16.09765625" style="55" customWidth="1"/>
    <col min="14851" max="14852" width="12.5" style="55" customWidth="1"/>
    <col min="14853" max="14856" width="10" style="55" customWidth="1"/>
    <col min="14857" max="15105" width="9" style="55"/>
    <col min="15106" max="15106" width="16.09765625" style="55" customWidth="1"/>
    <col min="15107" max="15108" width="12.5" style="55" customWidth="1"/>
    <col min="15109" max="15112" width="10" style="55" customWidth="1"/>
    <col min="15113" max="15361" width="9" style="55"/>
    <col min="15362" max="15362" width="16.09765625" style="55" customWidth="1"/>
    <col min="15363" max="15364" width="12.5" style="55" customWidth="1"/>
    <col min="15365" max="15368" width="10" style="55" customWidth="1"/>
    <col min="15369" max="15617" width="9" style="55"/>
    <col min="15618" max="15618" width="16.09765625" style="55" customWidth="1"/>
    <col min="15619" max="15620" width="12.5" style="55" customWidth="1"/>
    <col min="15621" max="15624" width="10" style="55" customWidth="1"/>
    <col min="15625" max="15873" width="9" style="55"/>
    <col min="15874" max="15874" width="16.09765625" style="55" customWidth="1"/>
    <col min="15875" max="15876" width="12.5" style="55" customWidth="1"/>
    <col min="15877" max="15880" width="10" style="55" customWidth="1"/>
    <col min="15881" max="16129" width="9" style="55"/>
    <col min="16130" max="16130" width="16.09765625" style="55" customWidth="1"/>
    <col min="16131" max="16132" width="12.5" style="55" customWidth="1"/>
    <col min="16133" max="16136" width="10" style="55" customWidth="1"/>
    <col min="16137" max="16384" width="9" style="55"/>
  </cols>
  <sheetData>
    <row r="1" spans="1:9" ht="20.100000000000001" customHeight="1" thickBot="1">
      <c r="A1" s="54" t="s">
        <v>144</v>
      </c>
      <c r="C1" s="56"/>
      <c r="D1" s="56"/>
      <c r="F1" s="58"/>
      <c r="G1" s="58"/>
      <c r="H1" s="59" t="s">
        <v>145</v>
      </c>
    </row>
    <row r="2" spans="1:9" s="58" customFormat="1" ht="31.95" customHeight="1">
      <c r="A2" s="516" t="s">
        <v>146</v>
      </c>
      <c r="B2" s="61" t="s">
        <v>438</v>
      </c>
      <c r="C2" s="61" t="s">
        <v>439</v>
      </c>
      <c r="D2" s="518" t="s">
        <v>440</v>
      </c>
      <c r="E2" s="519"/>
      <c r="F2" s="519"/>
      <c r="G2" s="519"/>
      <c r="H2" s="520" t="s">
        <v>423</v>
      </c>
      <c r="I2" s="502" t="s">
        <v>446</v>
      </c>
    </row>
    <row r="3" spans="1:9" s="58" customFormat="1" ht="12">
      <c r="A3" s="517"/>
      <c r="B3" s="423" t="s">
        <v>147</v>
      </c>
      <c r="C3" s="63" t="s">
        <v>147</v>
      </c>
      <c r="D3" s="63" t="s">
        <v>147</v>
      </c>
      <c r="E3" s="63" t="s">
        <v>148</v>
      </c>
      <c r="F3" s="63" t="s">
        <v>149</v>
      </c>
      <c r="G3" s="63" t="s">
        <v>150</v>
      </c>
      <c r="H3" s="521"/>
      <c r="I3" s="503"/>
    </row>
    <row r="4" spans="1:9" s="58" customFormat="1" ht="15.9" customHeight="1">
      <c r="A4" s="433" t="s">
        <v>151</v>
      </c>
      <c r="B4" s="427">
        <f t="shared" ref="B4:F4" si="0">SUM(B5:B150)</f>
        <v>83706</v>
      </c>
      <c r="C4" s="428">
        <f t="shared" si="0"/>
        <v>84192</v>
      </c>
      <c r="D4" s="429">
        <f t="shared" si="0"/>
        <v>85972</v>
      </c>
      <c r="E4" s="429">
        <f t="shared" si="0"/>
        <v>43164</v>
      </c>
      <c r="F4" s="429">
        <f t="shared" si="0"/>
        <v>42808</v>
      </c>
      <c r="G4" s="429">
        <f>SUM(G5:G150)</f>
        <v>33398</v>
      </c>
      <c r="H4" s="430">
        <f>(D4-C4)/C4*100</f>
        <v>2.1142151273280123</v>
      </c>
      <c r="I4" s="431"/>
    </row>
    <row r="5" spans="1:9" s="58" customFormat="1" ht="12.45" customHeight="1">
      <c r="A5" s="36" t="s">
        <v>152</v>
      </c>
      <c r="B5" s="39">
        <v>1582</v>
      </c>
      <c r="C5" s="424">
        <v>1629</v>
      </c>
      <c r="D5" s="67">
        <f>E5+F5</f>
        <v>1600</v>
      </c>
      <c r="E5" s="425">
        <v>781</v>
      </c>
      <c r="F5" s="426">
        <v>819</v>
      </c>
      <c r="G5" s="39">
        <v>686</v>
      </c>
      <c r="H5" s="70">
        <f>(D5-C5)/C5*100</f>
        <v>-1.780233271945979</v>
      </c>
      <c r="I5" s="190"/>
    </row>
    <row r="6" spans="1:9" s="58" customFormat="1" ht="12.45" customHeight="1">
      <c r="A6" s="36" t="s">
        <v>153</v>
      </c>
      <c r="B6" s="37">
        <v>315</v>
      </c>
      <c r="C6" s="67">
        <v>293</v>
      </c>
      <c r="D6" s="67">
        <f>E6+F6</f>
        <v>264</v>
      </c>
      <c r="E6" s="68">
        <v>112</v>
      </c>
      <c r="F6" s="38">
        <v>152</v>
      </c>
      <c r="G6" s="69">
        <v>102</v>
      </c>
      <c r="H6" s="70">
        <f t="shared" ref="H6:H12" si="1">(D6-C6)/C6*100</f>
        <v>-9.8976109215017072</v>
      </c>
      <c r="I6" s="190"/>
    </row>
    <row r="7" spans="1:9" s="58" customFormat="1" ht="12.45" customHeight="1">
      <c r="A7" s="36" t="s">
        <v>154</v>
      </c>
      <c r="B7" s="39">
        <v>508</v>
      </c>
      <c r="C7" s="67">
        <v>514</v>
      </c>
      <c r="D7" s="67">
        <f t="shared" ref="D7:D66" si="2">E7+F7</f>
        <v>510</v>
      </c>
      <c r="E7" s="68">
        <v>251</v>
      </c>
      <c r="F7" s="38">
        <v>259</v>
      </c>
      <c r="G7" s="39">
        <v>192</v>
      </c>
      <c r="H7" s="70">
        <f t="shared" si="1"/>
        <v>-0.77821011673151752</v>
      </c>
      <c r="I7" s="190"/>
    </row>
    <row r="8" spans="1:9" s="58" customFormat="1" ht="12.45" customHeight="1">
      <c r="A8" s="36" t="s">
        <v>155</v>
      </c>
      <c r="B8" s="37">
        <v>201</v>
      </c>
      <c r="C8" s="67">
        <v>167</v>
      </c>
      <c r="D8" s="67">
        <f t="shared" si="2"/>
        <v>155</v>
      </c>
      <c r="E8" s="68">
        <v>75</v>
      </c>
      <c r="F8" s="38">
        <v>80</v>
      </c>
      <c r="G8" s="69">
        <v>56</v>
      </c>
      <c r="H8" s="70">
        <f t="shared" si="1"/>
        <v>-7.1856287425149699</v>
      </c>
      <c r="I8" s="190"/>
    </row>
    <row r="9" spans="1:9" s="58" customFormat="1" ht="12.45" customHeight="1">
      <c r="A9" s="36" t="s">
        <v>156</v>
      </c>
      <c r="B9" s="37">
        <v>207</v>
      </c>
      <c r="C9" s="67">
        <v>175</v>
      </c>
      <c r="D9" s="67">
        <f t="shared" si="2"/>
        <v>160</v>
      </c>
      <c r="E9" s="68">
        <v>78</v>
      </c>
      <c r="F9" s="38">
        <v>82</v>
      </c>
      <c r="G9" s="69">
        <v>64</v>
      </c>
      <c r="H9" s="70">
        <f t="shared" si="1"/>
        <v>-8.5714285714285712</v>
      </c>
      <c r="I9" s="190"/>
    </row>
    <row r="10" spans="1:9" s="58" customFormat="1" ht="12.45" customHeight="1">
      <c r="A10" s="36" t="s">
        <v>157</v>
      </c>
      <c r="B10" s="37">
        <v>117</v>
      </c>
      <c r="C10" s="67">
        <v>107</v>
      </c>
      <c r="D10" s="67">
        <f t="shared" si="2"/>
        <v>99</v>
      </c>
      <c r="E10" s="68">
        <v>53</v>
      </c>
      <c r="F10" s="38">
        <v>46</v>
      </c>
      <c r="G10" s="69">
        <v>33</v>
      </c>
      <c r="H10" s="70">
        <f t="shared" si="1"/>
        <v>-7.4766355140186906</v>
      </c>
      <c r="I10" s="190"/>
    </row>
    <row r="11" spans="1:9" s="58" customFormat="1" ht="12.45" customHeight="1">
      <c r="A11" s="36" t="s">
        <v>158</v>
      </c>
      <c r="B11" s="37">
        <v>73</v>
      </c>
      <c r="C11" s="67">
        <v>75</v>
      </c>
      <c r="D11" s="67">
        <f t="shared" si="2"/>
        <v>73</v>
      </c>
      <c r="E11" s="68">
        <v>34</v>
      </c>
      <c r="F11" s="38">
        <v>39</v>
      </c>
      <c r="G11" s="69">
        <v>26</v>
      </c>
      <c r="H11" s="70">
        <f t="shared" si="1"/>
        <v>-2.666666666666667</v>
      </c>
      <c r="I11" s="190"/>
    </row>
    <row r="12" spans="1:9" s="58" customFormat="1" ht="12.45" customHeight="1">
      <c r="A12" s="36" t="s">
        <v>159</v>
      </c>
      <c r="B12" s="37">
        <v>563</v>
      </c>
      <c r="C12" s="67">
        <v>542</v>
      </c>
      <c r="D12" s="67">
        <f t="shared" si="2"/>
        <v>531</v>
      </c>
      <c r="E12" s="68">
        <v>254</v>
      </c>
      <c r="F12" s="38">
        <v>277</v>
      </c>
      <c r="G12" s="69">
        <v>210</v>
      </c>
      <c r="H12" s="70">
        <f t="shared" si="1"/>
        <v>-2.0295202952029521</v>
      </c>
      <c r="I12" s="190"/>
    </row>
    <row r="13" spans="1:9" s="58" customFormat="1" ht="12.45" customHeight="1">
      <c r="A13" s="36" t="s">
        <v>160</v>
      </c>
      <c r="B13" s="37">
        <v>545</v>
      </c>
      <c r="C13" s="67">
        <v>515</v>
      </c>
      <c r="D13" s="67">
        <f t="shared" si="2"/>
        <v>486</v>
      </c>
      <c r="E13" s="68">
        <v>246</v>
      </c>
      <c r="F13" s="38">
        <v>240</v>
      </c>
      <c r="G13" s="69">
        <v>194</v>
      </c>
      <c r="H13" s="70">
        <f t="shared" ref="H13:H61" si="3">(D13-C13)/C13*100</f>
        <v>-5.6310679611650478</v>
      </c>
      <c r="I13" s="190"/>
    </row>
    <row r="14" spans="1:9" s="58" customFormat="1" ht="12.45" customHeight="1">
      <c r="A14" s="36" t="s">
        <v>161</v>
      </c>
      <c r="B14" s="37">
        <v>124</v>
      </c>
      <c r="C14" s="67">
        <v>116</v>
      </c>
      <c r="D14" s="67">
        <f t="shared" si="2"/>
        <v>91</v>
      </c>
      <c r="E14" s="68">
        <v>37</v>
      </c>
      <c r="F14" s="38">
        <v>54</v>
      </c>
      <c r="G14" s="69">
        <v>44</v>
      </c>
      <c r="H14" s="70">
        <f t="shared" si="3"/>
        <v>-21.551724137931032</v>
      </c>
      <c r="I14" s="190"/>
    </row>
    <row r="15" spans="1:9" s="58" customFormat="1" ht="12.45" customHeight="1">
      <c r="A15" s="36" t="s">
        <v>162</v>
      </c>
      <c r="B15" s="37">
        <v>153</v>
      </c>
      <c r="C15" s="67">
        <v>136</v>
      </c>
      <c r="D15" s="67">
        <f t="shared" si="2"/>
        <v>133</v>
      </c>
      <c r="E15" s="68">
        <v>66</v>
      </c>
      <c r="F15" s="38">
        <v>67</v>
      </c>
      <c r="G15" s="69">
        <v>58</v>
      </c>
      <c r="H15" s="70">
        <f t="shared" si="3"/>
        <v>-2.2058823529411766</v>
      </c>
      <c r="I15" s="190"/>
    </row>
    <row r="16" spans="1:9" s="58" customFormat="1" ht="12.45" customHeight="1">
      <c r="A16" s="36" t="s">
        <v>163</v>
      </c>
      <c r="B16" s="37">
        <v>112</v>
      </c>
      <c r="C16" s="67">
        <v>101</v>
      </c>
      <c r="D16" s="67">
        <f t="shared" si="2"/>
        <v>100</v>
      </c>
      <c r="E16" s="68">
        <v>47</v>
      </c>
      <c r="F16" s="38">
        <v>53</v>
      </c>
      <c r="G16" s="69">
        <v>45</v>
      </c>
      <c r="H16" s="70">
        <f t="shared" si="3"/>
        <v>-0.99009900990099009</v>
      </c>
      <c r="I16" s="190"/>
    </row>
    <row r="17" spans="1:9" s="58" customFormat="1" ht="12.45" customHeight="1">
      <c r="A17" s="36" t="s">
        <v>164</v>
      </c>
      <c r="B17" s="37">
        <v>116</v>
      </c>
      <c r="C17" s="67">
        <v>101</v>
      </c>
      <c r="D17" s="67">
        <f t="shared" si="2"/>
        <v>243</v>
      </c>
      <c r="E17" s="68">
        <v>117</v>
      </c>
      <c r="F17" s="38">
        <v>126</v>
      </c>
      <c r="G17" s="69">
        <v>109</v>
      </c>
      <c r="H17" s="70">
        <f>(D17-C17)/C17*100</f>
        <v>140.59405940594058</v>
      </c>
      <c r="I17" s="190"/>
    </row>
    <row r="18" spans="1:9" s="58" customFormat="1" ht="12.45" customHeight="1">
      <c r="A18" s="36" t="s">
        <v>165</v>
      </c>
      <c r="B18" s="37">
        <v>214</v>
      </c>
      <c r="C18" s="67">
        <v>195</v>
      </c>
      <c r="D18" s="67">
        <f t="shared" si="2"/>
        <v>170</v>
      </c>
      <c r="E18" s="68">
        <v>77</v>
      </c>
      <c r="F18" s="38">
        <v>93</v>
      </c>
      <c r="G18" s="69">
        <v>70</v>
      </c>
      <c r="H18" s="70">
        <f t="shared" si="3"/>
        <v>-12.820512820512819</v>
      </c>
      <c r="I18" s="190"/>
    </row>
    <row r="19" spans="1:9" s="58" customFormat="1" ht="12.45" customHeight="1">
      <c r="A19" s="36" t="s">
        <v>166</v>
      </c>
      <c r="B19" s="39">
        <v>455</v>
      </c>
      <c r="C19" s="67">
        <v>493</v>
      </c>
      <c r="D19" s="67">
        <f t="shared" si="2"/>
        <v>523</v>
      </c>
      <c r="E19" s="68">
        <v>267</v>
      </c>
      <c r="F19" s="38">
        <v>256</v>
      </c>
      <c r="G19" s="39">
        <v>234</v>
      </c>
      <c r="H19" s="70">
        <f t="shared" si="3"/>
        <v>6.0851926977687629</v>
      </c>
      <c r="I19" s="190"/>
    </row>
    <row r="20" spans="1:9" s="58" customFormat="1" ht="12.45" customHeight="1">
      <c r="A20" s="36" t="s">
        <v>167</v>
      </c>
      <c r="B20" s="37">
        <v>359</v>
      </c>
      <c r="C20" s="67">
        <v>326</v>
      </c>
      <c r="D20" s="67">
        <f t="shared" si="2"/>
        <v>308</v>
      </c>
      <c r="E20" s="68">
        <v>169</v>
      </c>
      <c r="F20" s="38">
        <v>139</v>
      </c>
      <c r="G20" s="69">
        <v>135</v>
      </c>
      <c r="H20" s="70">
        <f t="shared" si="3"/>
        <v>-5.5214723926380369</v>
      </c>
      <c r="I20" s="190"/>
    </row>
    <row r="21" spans="1:9" s="58" customFormat="1" ht="12.45" customHeight="1">
      <c r="A21" s="36" t="s">
        <v>168</v>
      </c>
      <c r="B21" s="37">
        <v>474</v>
      </c>
      <c r="C21" s="67">
        <v>450</v>
      </c>
      <c r="D21" s="67">
        <f t="shared" si="2"/>
        <v>467</v>
      </c>
      <c r="E21" s="68">
        <v>243</v>
      </c>
      <c r="F21" s="38">
        <v>224</v>
      </c>
      <c r="G21" s="69">
        <v>203</v>
      </c>
      <c r="H21" s="70">
        <f t="shared" si="3"/>
        <v>3.7777777777777777</v>
      </c>
      <c r="I21" s="190"/>
    </row>
    <row r="22" spans="1:9" s="58" customFormat="1" ht="12.45" customHeight="1">
      <c r="A22" s="36" t="s">
        <v>169</v>
      </c>
      <c r="B22" s="37">
        <v>242</v>
      </c>
      <c r="C22" s="67">
        <v>221</v>
      </c>
      <c r="D22" s="67">
        <f t="shared" si="2"/>
        <v>234</v>
      </c>
      <c r="E22" s="68">
        <v>120</v>
      </c>
      <c r="F22" s="38">
        <v>114</v>
      </c>
      <c r="G22" s="69">
        <v>101</v>
      </c>
      <c r="H22" s="70">
        <f t="shared" si="3"/>
        <v>5.8823529411764701</v>
      </c>
      <c r="I22" s="190"/>
    </row>
    <row r="23" spans="1:9" s="58" customFormat="1" ht="12.45" customHeight="1">
      <c r="A23" s="36" t="s">
        <v>170</v>
      </c>
      <c r="B23" s="37">
        <v>333</v>
      </c>
      <c r="C23" s="67">
        <v>359</v>
      </c>
      <c r="D23" s="67">
        <f t="shared" si="2"/>
        <v>365</v>
      </c>
      <c r="E23" s="68">
        <v>207</v>
      </c>
      <c r="F23" s="38">
        <v>158</v>
      </c>
      <c r="G23" s="69">
        <v>208</v>
      </c>
      <c r="H23" s="70">
        <f t="shared" si="3"/>
        <v>1.6713091922005572</v>
      </c>
      <c r="I23" s="190"/>
    </row>
    <row r="24" spans="1:9" s="58" customFormat="1" ht="12.45" customHeight="1">
      <c r="A24" s="36" t="s">
        <v>171</v>
      </c>
      <c r="B24" s="37">
        <v>740</v>
      </c>
      <c r="C24" s="67">
        <v>739</v>
      </c>
      <c r="D24" s="67">
        <f t="shared" si="2"/>
        <v>692</v>
      </c>
      <c r="E24" s="68">
        <v>334</v>
      </c>
      <c r="F24" s="38">
        <v>358</v>
      </c>
      <c r="G24" s="69">
        <v>295</v>
      </c>
      <c r="H24" s="70">
        <f t="shared" si="3"/>
        <v>-6.3599458728010827</v>
      </c>
      <c r="I24" s="190"/>
    </row>
    <row r="25" spans="1:9" s="58" customFormat="1" ht="12.45" customHeight="1">
      <c r="A25" s="36" t="s">
        <v>172</v>
      </c>
      <c r="B25" s="37">
        <v>461</v>
      </c>
      <c r="C25" s="67">
        <v>451</v>
      </c>
      <c r="D25" s="67">
        <f t="shared" si="2"/>
        <v>461</v>
      </c>
      <c r="E25" s="68">
        <v>219</v>
      </c>
      <c r="F25" s="38">
        <v>242</v>
      </c>
      <c r="G25" s="69">
        <v>194</v>
      </c>
      <c r="H25" s="70">
        <f t="shared" si="3"/>
        <v>2.2172949002217295</v>
      </c>
      <c r="I25" s="190"/>
    </row>
    <row r="26" spans="1:9" s="58" customFormat="1" ht="12.45" customHeight="1">
      <c r="A26" s="36" t="s">
        <v>173</v>
      </c>
      <c r="B26" s="37">
        <v>305</v>
      </c>
      <c r="C26" s="67">
        <v>349</v>
      </c>
      <c r="D26" s="67">
        <f t="shared" si="2"/>
        <v>371</v>
      </c>
      <c r="E26" s="68">
        <v>182</v>
      </c>
      <c r="F26" s="38">
        <v>189</v>
      </c>
      <c r="G26" s="69">
        <v>153</v>
      </c>
      <c r="H26" s="70">
        <f t="shared" si="3"/>
        <v>6.303724928366762</v>
      </c>
      <c r="I26" s="190"/>
    </row>
    <row r="27" spans="1:9" s="58" customFormat="1" ht="12.45" customHeight="1">
      <c r="A27" s="36" t="s">
        <v>174</v>
      </c>
      <c r="B27" s="37">
        <v>659</v>
      </c>
      <c r="C27" s="67">
        <v>655</v>
      </c>
      <c r="D27" s="67">
        <f t="shared" si="2"/>
        <v>710</v>
      </c>
      <c r="E27" s="68">
        <v>334</v>
      </c>
      <c r="F27" s="38">
        <v>376</v>
      </c>
      <c r="G27" s="69">
        <v>297</v>
      </c>
      <c r="H27" s="70">
        <f t="shared" si="3"/>
        <v>8.3969465648854964</v>
      </c>
      <c r="I27" s="190"/>
    </row>
    <row r="28" spans="1:9" s="58" customFormat="1" ht="12.45" customHeight="1">
      <c r="A28" s="36" t="s">
        <v>175</v>
      </c>
      <c r="B28" s="37">
        <v>644</v>
      </c>
      <c r="C28" s="67">
        <v>618</v>
      </c>
      <c r="D28" s="67">
        <f t="shared" si="2"/>
        <v>599</v>
      </c>
      <c r="E28" s="68">
        <v>299</v>
      </c>
      <c r="F28" s="38">
        <v>300</v>
      </c>
      <c r="G28" s="69">
        <v>225</v>
      </c>
      <c r="H28" s="70">
        <f t="shared" si="3"/>
        <v>-3.0744336569579289</v>
      </c>
      <c r="I28" s="190"/>
    </row>
    <row r="29" spans="1:9" s="58" customFormat="1" ht="12.45" customHeight="1">
      <c r="A29" s="36" t="s">
        <v>176</v>
      </c>
      <c r="B29" s="37">
        <v>635</v>
      </c>
      <c r="C29" s="67">
        <v>610</v>
      </c>
      <c r="D29" s="67">
        <f t="shared" si="2"/>
        <v>573</v>
      </c>
      <c r="E29" s="68">
        <v>302</v>
      </c>
      <c r="F29" s="38">
        <v>271</v>
      </c>
      <c r="G29" s="69">
        <v>267</v>
      </c>
      <c r="H29" s="70">
        <f t="shared" si="3"/>
        <v>-6.0655737704918034</v>
      </c>
      <c r="I29" s="190"/>
    </row>
    <row r="30" spans="1:9" s="58" customFormat="1" ht="12.45" customHeight="1">
      <c r="A30" s="36" t="s">
        <v>177</v>
      </c>
      <c r="B30" s="37">
        <v>540</v>
      </c>
      <c r="C30" s="67">
        <v>650</v>
      </c>
      <c r="D30" s="67">
        <f t="shared" si="2"/>
        <v>621</v>
      </c>
      <c r="E30" s="68">
        <v>299</v>
      </c>
      <c r="F30" s="38">
        <v>322</v>
      </c>
      <c r="G30" s="69">
        <v>215</v>
      </c>
      <c r="H30" s="70">
        <f t="shared" si="3"/>
        <v>-4.4615384615384617</v>
      </c>
      <c r="I30" s="190"/>
    </row>
    <row r="31" spans="1:9" s="58" customFormat="1" ht="12.45" customHeight="1">
      <c r="A31" s="36" t="s">
        <v>178</v>
      </c>
      <c r="B31" s="39">
        <v>2727</v>
      </c>
      <c r="C31" s="67">
        <v>2917</v>
      </c>
      <c r="D31" s="67">
        <f t="shared" si="2"/>
        <v>2991</v>
      </c>
      <c r="E31" s="68">
        <v>1485</v>
      </c>
      <c r="F31" s="38">
        <v>1506</v>
      </c>
      <c r="G31" s="39">
        <v>1171</v>
      </c>
      <c r="H31" s="70">
        <f>(D31-C31)/C31*100</f>
        <v>2.5368529310935894</v>
      </c>
      <c r="I31" s="190"/>
    </row>
    <row r="32" spans="1:9" s="58" customFormat="1" ht="12.45" customHeight="1">
      <c r="A32" s="36" t="s">
        <v>179</v>
      </c>
      <c r="B32" s="522">
        <v>2725</v>
      </c>
      <c r="C32" s="67">
        <v>665</v>
      </c>
      <c r="D32" s="67">
        <f t="shared" si="2"/>
        <v>623</v>
      </c>
      <c r="E32" s="68">
        <v>309</v>
      </c>
      <c r="F32" s="38">
        <v>314</v>
      </c>
      <c r="G32" s="39">
        <v>261</v>
      </c>
      <c r="H32" s="70">
        <f>(D32-C32)/C32*100</f>
        <v>-6.3157894736842106</v>
      </c>
      <c r="I32" s="190"/>
    </row>
    <row r="33" spans="1:9" s="58" customFormat="1" ht="12.45" customHeight="1">
      <c r="A33" s="36" t="s">
        <v>180</v>
      </c>
      <c r="B33" s="522"/>
      <c r="C33" s="67">
        <v>1066</v>
      </c>
      <c r="D33" s="67">
        <f t="shared" si="2"/>
        <v>1099</v>
      </c>
      <c r="E33" s="68">
        <v>559</v>
      </c>
      <c r="F33" s="38">
        <v>540</v>
      </c>
      <c r="G33" s="39">
        <v>448</v>
      </c>
      <c r="H33" s="70">
        <f>(D33-C33)/C33*100</f>
        <v>3.095684803001876</v>
      </c>
      <c r="I33" s="190"/>
    </row>
    <row r="34" spans="1:9" s="58" customFormat="1" ht="12.45" customHeight="1">
      <c r="A34" s="36" t="s">
        <v>181</v>
      </c>
      <c r="B34" s="522"/>
      <c r="C34" s="67">
        <v>772</v>
      </c>
      <c r="D34" s="67">
        <f t="shared" si="2"/>
        <v>778</v>
      </c>
      <c r="E34" s="68">
        <v>434</v>
      </c>
      <c r="F34" s="38">
        <v>344</v>
      </c>
      <c r="G34" s="39">
        <v>423</v>
      </c>
      <c r="H34" s="70">
        <f t="shared" si="3"/>
        <v>0.77720207253886009</v>
      </c>
      <c r="I34" s="190"/>
    </row>
    <row r="35" spans="1:9" s="58" customFormat="1" ht="12.45" customHeight="1">
      <c r="A35" s="36" t="s">
        <v>182</v>
      </c>
      <c r="B35" s="522"/>
      <c r="C35" s="67">
        <v>220</v>
      </c>
      <c r="D35" s="67">
        <f t="shared" si="2"/>
        <v>267</v>
      </c>
      <c r="E35" s="68">
        <v>154</v>
      </c>
      <c r="F35" s="38">
        <v>113</v>
      </c>
      <c r="G35" s="39">
        <v>173</v>
      </c>
      <c r="H35" s="70">
        <f>(D35-C35)/C35*100</f>
        <v>21.363636363636363</v>
      </c>
      <c r="I35" s="190"/>
    </row>
    <row r="36" spans="1:9" s="58" customFormat="1" ht="12.45" customHeight="1">
      <c r="A36" s="36" t="s">
        <v>183</v>
      </c>
      <c r="B36" s="37">
        <v>596</v>
      </c>
      <c r="C36" s="67">
        <v>610</v>
      </c>
      <c r="D36" s="67">
        <f t="shared" si="2"/>
        <v>678</v>
      </c>
      <c r="E36" s="68">
        <v>334</v>
      </c>
      <c r="F36" s="38">
        <v>344</v>
      </c>
      <c r="G36" s="69">
        <v>284</v>
      </c>
      <c r="H36" s="70">
        <f t="shared" si="3"/>
        <v>11.147540983606557</v>
      </c>
      <c r="I36" s="190"/>
    </row>
    <row r="37" spans="1:9" s="58" customFormat="1" ht="12.45" customHeight="1">
      <c r="A37" s="36" t="s">
        <v>184</v>
      </c>
      <c r="B37" s="37">
        <v>1007</v>
      </c>
      <c r="C37" s="67">
        <v>961</v>
      </c>
      <c r="D37" s="67">
        <f t="shared" si="2"/>
        <v>918</v>
      </c>
      <c r="E37" s="68">
        <v>455</v>
      </c>
      <c r="F37" s="38">
        <v>463</v>
      </c>
      <c r="G37" s="69">
        <v>344</v>
      </c>
      <c r="H37" s="70">
        <f t="shared" si="3"/>
        <v>-4.4745057232049943</v>
      </c>
      <c r="I37" s="190"/>
    </row>
    <row r="38" spans="1:9" s="58" customFormat="1" ht="12.45" customHeight="1">
      <c r="A38" s="36" t="s">
        <v>185</v>
      </c>
      <c r="B38" s="37">
        <v>187</v>
      </c>
      <c r="C38" s="67">
        <v>169</v>
      </c>
      <c r="D38" s="67">
        <f t="shared" si="2"/>
        <v>167</v>
      </c>
      <c r="E38" s="68">
        <v>89</v>
      </c>
      <c r="F38" s="38">
        <v>78</v>
      </c>
      <c r="G38" s="69">
        <v>77</v>
      </c>
      <c r="H38" s="70">
        <f t="shared" si="3"/>
        <v>-1.1834319526627219</v>
      </c>
      <c r="I38" s="190"/>
    </row>
    <row r="39" spans="1:9" s="58" customFormat="1" ht="12.45" customHeight="1">
      <c r="A39" s="36" t="s">
        <v>186</v>
      </c>
      <c r="B39" s="37">
        <v>537</v>
      </c>
      <c r="C39" s="67">
        <v>520</v>
      </c>
      <c r="D39" s="67">
        <f t="shared" si="2"/>
        <v>563</v>
      </c>
      <c r="E39" s="68">
        <v>295</v>
      </c>
      <c r="F39" s="38">
        <v>268</v>
      </c>
      <c r="G39" s="69">
        <v>269</v>
      </c>
      <c r="H39" s="70">
        <f t="shared" si="3"/>
        <v>8.2692307692307683</v>
      </c>
      <c r="I39" s="190"/>
    </row>
    <row r="40" spans="1:9" s="58" customFormat="1" ht="12.45" customHeight="1">
      <c r="A40" s="36" t="s">
        <v>187</v>
      </c>
      <c r="B40" s="37">
        <v>408</v>
      </c>
      <c r="C40" s="67">
        <v>392</v>
      </c>
      <c r="D40" s="67">
        <f t="shared" si="2"/>
        <v>417</v>
      </c>
      <c r="E40" s="68">
        <v>219</v>
      </c>
      <c r="F40" s="38">
        <v>198</v>
      </c>
      <c r="G40" s="69">
        <v>176</v>
      </c>
      <c r="H40" s="70">
        <f t="shared" si="3"/>
        <v>6.3775510204081636</v>
      </c>
      <c r="I40" s="190"/>
    </row>
    <row r="41" spans="1:9" s="58" customFormat="1" ht="12.45" customHeight="1">
      <c r="A41" s="36" t="s">
        <v>188</v>
      </c>
      <c r="B41" s="37">
        <v>486</v>
      </c>
      <c r="C41" s="67">
        <v>750</v>
      </c>
      <c r="D41" s="67">
        <f t="shared" si="2"/>
        <v>919</v>
      </c>
      <c r="E41" s="68">
        <v>418</v>
      </c>
      <c r="F41" s="38">
        <v>501</v>
      </c>
      <c r="G41" s="69">
        <v>288</v>
      </c>
      <c r="H41" s="70">
        <f t="shared" si="3"/>
        <v>22.533333333333331</v>
      </c>
      <c r="I41" s="190"/>
    </row>
    <row r="42" spans="1:9" s="58" customFormat="1" ht="12.45" customHeight="1">
      <c r="A42" s="36" t="s">
        <v>189</v>
      </c>
      <c r="B42" s="37">
        <v>551</v>
      </c>
      <c r="C42" s="67">
        <v>643</v>
      </c>
      <c r="D42" s="67">
        <f t="shared" si="2"/>
        <v>636</v>
      </c>
      <c r="E42" s="68">
        <v>351</v>
      </c>
      <c r="F42" s="38">
        <v>285</v>
      </c>
      <c r="G42" s="69">
        <v>330</v>
      </c>
      <c r="H42" s="70">
        <f t="shared" si="3"/>
        <v>-1.088646967340591</v>
      </c>
      <c r="I42" s="190"/>
    </row>
    <row r="43" spans="1:9" s="58" customFormat="1" ht="12.45" customHeight="1">
      <c r="A43" s="36" t="s">
        <v>190</v>
      </c>
      <c r="B43" s="39">
        <v>805</v>
      </c>
      <c r="C43" s="67">
        <v>867</v>
      </c>
      <c r="D43" s="67">
        <f t="shared" si="2"/>
        <v>1045</v>
      </c>
      <c r="E43" s="68">
        <v>549</v>
      </c>
      <c r="F43" s="38">
        <v>496</v>
      </c>
      <c r="G43" s="39">
        <v>438</v>
      </c>
      <c r="H43" s="70">
        <f t="shared" si="3"/>
        <v>20.530565167243367</v>
      </c>
      <c r="I43" s="190"/>
    </row>
    <row r="44" spans="1:9" s="58" customFormat="1" ht="12.45" customHeight="1">
      <c r="A44" s="36" t="s">
        <v>191</v>
      </c>
      <c r="B44" s="37">
        <v>653</v>
      </c>
      <c r="C44" s="67">
        <v>626</v>
      </c>
      <c r="D44" s="67">
        <f t="shared" si="2"/>
        <v>626</v>
      </c>
      <c r="E44" s="68">
        <v>317</v>
      </c>
      <c r="F44" s="38">
        <v>309</v>
      </c>
      <c r="G44" s="69">
        <v>270</v>
      </c>
      <c r="H44" s="70">
        <f t="shared" si="3"/>
        <v>0</v>
      </c>
      <c r="I44" s="190"/>
    </row>
    <row r="45" spans="1:9" s="58" customFormat="1" ht="12.45" customHeight="1">
      <c r="A45" s="36" t="s">
        <v>192</v>
      </c>
      <c r="B45" s="37">
        <v>922</v>
      </c>
      <c r="C45" s="67">
        <v>986</v>
      </c>
      <c r="D45" s="67">
        <f t="shared" si="2"/>
        <v>1025</v>
      </c>
      <c r="E45" s="68">
        <v>520</v>
      </c>
      <c r="F45" s="38">
        <v>505</v>
      </c>
      <c r="G45" s="69">
        <v>440</v>
      </c>
      <c r="H45" s="70">
        <f t="shared" si="3"/>
        <v>3.9553752535496955</v>
      </c>
      <c r="I45" s="190"/>
    </row>
    <row r="46" spans="1:9" s="58" customFormat="1" ht="12.45" customHeight="1">
      <c r="A46" s="36" t="s">
        <v>193</v>
      </c>
      <c r="B46" s="37">
        <v>70</v>
      </c>
      <c r="C46" s="67">
        <v>145</v>
      </c>
      <c r="D46" s="67">
        <f t="shared" si="2"/>
        <v>197</v>
      </c>
      <c r="E46" s="68">
        <v>112</v>
      </c>
      <c r="F46" s="38">
        <v>85</v>
      </c>
      <c r="G46" s="69">
        <v>79</v>
      </c>
      <c r="H46" s="70">
        <f t="shared" si="3"/>
        <v>35.862068965517238</v>
      </c>
      <c r="I46" s="190"/>
    </row>
    <row r="47" spans="1:9" s="58" customFormat="1" ht="12.45" customHeight="1">
      <c r="A47" s="36" t="s">
        <v>194</v>
      </c>
      <c r="B47" s="37">
        <v>532</v>
      </c>
      <c r="C47" s="67">
        <v>489</v>
      </c>
      <c r="D47" s="67">
        <f t="shared" si="2"/>
        <v>567</v>
      </c>
      <c r="E47" s="68">
        <v>281</v>
      </c>
      <c r="F47" s="38">
        <v>286</v>
      </c>
      <c r="G47" s="69">
        <v>265</v>
      </c>
      <c r="H47" s="70">
        <f t="shared" si="3"/>
        <v>15.950920245398773</v>
      </c>
      <c r="I47" s="190"/>
    </row>
    <row r="48" spans="1:9" s="58" customFormat="1" ht="12.45" customHeight="1">
      <c r="A48" s="36" t="s">
        <v>424</v>
      </c>
      <c r="B48" s="37"/>
      <c r="C48" s="38" t="s">
        <v>427</v>
      </c>
      <c r="D48" s="67">
        <f t="shared" ref="D48:D49" si="4">E48+F48</f>
        <v>524</v>
      </c>
      <c r="E48" s="68">
        <v>264</v>
      </c>
      <c r="F48" s="38">
        <v>260</v>
      </c>
      <c r="G48" s="39">
        <v>148</v>
      </c>
      <c r="H48" s="71" t="s">
        <v>425</v>
      </c>
      <c r="I48" s="190"/>
    </row>
    <row r="49" spans="1:9" s="58" customFormat="1" ht="12.45" customHeight="1">
      <c r="A49" s="36" t="s">
        <v>428</v>
      </c>
      <c r="B49" s="37">
        <v>561</v>
      </c>
      <c r="C49" s="38">
        <v>610</v>
      </c>
      <c r="D49" s="67">
        <f t="shared" si="4"/>
        <v>654</v>
      </c>
      <c r="E49" s="68">
        <v>335</v>
      </c>
      <c r="F49" s="38">
        <v>319</v>
      </c>
      <c r="G49" s="39">
        <v>273</v>
      </c>
      <c r="H49" s="70">
        <f>(D49-C49)/C49*100</f>
        <v>7.2131147540983616</v>
      </c>
      <c r="I49" s="190"/>
    </row>
    <row r="50" spans="1:9" s="58" customFormat="1" ht="12.45" customHeight="1">
      <c r="A50" s="36" t="s">
        <v>195</v>
      </c>
      <c r="B50" s="508">
        <v>1352</v>
      </c>
      <c r="C50" s="67">
        <v>1314</v>
      </c>
      <c r="D50" s="67">
        <f t="shared" si="2"/>
        <v>1297</v>
      </c>
      <c r="E50" s="68">
        <v>637</v>
      </c>
      <c r="F50" s="38">
        <v>660</v>
      </c>
      <c r="G50" s="67">
        <v>620</v>
      </c>
      <c r="H50" s="70">
        <f t="shared" si="3"/>
        <v>-1.2937595129375952</v>
      </c>
      <c r="I50" s="190"/>
    </row>
    <row r="51" spans="1:9" s="58" customFormat="1" ht="12.45" customHeight="1">
      <c r="A51" s="36" t="s">
        <v>196</v>
      </c>
      <c r="B51" s="508"/>
      <c r="C51" s="67">
        <v>78</v>
      </c>
      <c r="D51" s="67">
        <f t="shared" si="2"/>
        <v>108</v>
      </c>
      <c r="E51" s="68">
        <v>62</v>
      </c>
      <c r="F51" s="38">
        <v>46</v>
      </c>
      <c r="G51" s="67">
        <v>58</v>
      </c>
      <c r="H51" s="70">
        <f t="shared" si="3"/>
        <v>38.461538461538467</v>
      </c>
      <c r="I51" s="190"/>
    </row>
    <row r="52" spans="1:9" s="58" customFormat="1" ht="12.45" customHeight="1">
      <c r="A52" s="36" t="s">
        <v>197</v>
      </c>
      <c r="B52" s="37">
        <v>388</v>
      </c>
      <c r="C52" s="67">
        <v>402</v>
      </c>
      <c r="D52" s="67">
        <f t="shared" si="2"/>
        <v>381</v>
      </c>
      <c r="E52" s="68">
        <v>188</v>
      </c>
      <c r="F52" s="38">
        <v>193</v>
      </c>
      <c r="G52" s="69">
        <v>157</v>
      </c>
      <c r="H52" s="70">
        <f t="shared" si="3"/>
        <v>-5.2238805970149249</v>
      </c>
      <c r="I52" s="190"/>
    </row>
    <row r="53" spans="1:9" s="58" customFormat="1" ht="12.45" customHeight="1">
      <c r="A53" s="36" t="s">
        <v>198</v>
      </c>
      <c r="B53" s="37">
        <v>673</v>
      </c>
      <c r="C53" s="67">
        <v>689</v>
      </c>
      <c r="D53" s="67">
        <f t="shared" si="2"/>
        <v>721</v>
      </c>
      <c r="E53" s="68">
        <v>402</v>
      </c>
      <c r="F53" s="38">
        <v>319</v>
      </c>
      <c r="G53" s="69">
        <v>417</v>
      </c>
      <c r="H53" s="70">
        <f t="shared" si="3"/>
        <v>4.6444121915820027</v>
      </c>
      <c r="I53" s="190"/>
    </row>
    <row r="54" spans="1:9" s="58" customFormat="1" ht="12.45" customHeight="1">
      <c r="A54" s="36" t="s">
        <v>199</v>
      </c>
      <c r="B54" s="37">
        <v>599</v>
      </c>
      <c r="C54" s="67">
        <v>584</v>
      </c>
      <c r="D54" s="67">
        <f t="shared" si="2"/>
        <v>583</v>
      </c>
      <c r="E54" s="68">
        <v>312</v>
      </c>
      <c r="F54" s="38">
        <v>271</v>
      </c>
      <c r="G54" s="69">
        <v>282</v>
      </c>
      <c r="H54" s="70">
        <f t="shared" si="3"/>
        <v>-0.17123287671232876</v>
      </c>
      <c r="I54" s="190"/>
    </row>
    <row r="55" spans="1:9" s="58" customFormat="1" ht="12.45" customHeight="1">
      <c r="A55" s="36" t="s">
        <v>200</v>
      </c>
      <c r="B55" s="37">
        <v>437</v>
      </c>
      <c r="C55" s="67">
        <v>440</v>
      </c>
      <c r="D55" s="67">
        <f t="shared" si="2"/>
        <v>432</v>
      </c>
      <c r="E55" s="68">
        <v>235</v>
      </c>
      <c r="F55" s="38">
        <v>197</v>
      </c>
      <c r="G55" s="69">
        <v>220</v>
      </c>
      <c r="H55" s="70">
        <f t="shared" si="3"/>
        <v>-1.8181818181818181</v>
      </c>
      <c r="I55" s="190"/>
    </row>
    <row r="56" spans="1:9" s="58" customFormat="1" ht="12.45" customHeight="1">
      <c r="A56" s="36" t="s">
        <v>201</v>
      </c>
      <c r="B56" s="37">
        <v>511</v>
      </c>
      <c r="C56" s="67">
        <v>464</v>
      </c>
      <c r="D56" s="67">
        <f t="shared" si="2"/>
        <v>449</v>
      </c>
      <c r="E56" s="68">
        <v>233</v>
      </c>
      <c r="F56" s="38">
        <v>216</v>
      </c>
      <c r="G56" s="69">
        <v>225</v>
      </c>
      <c r="H56" s="70">
        <f t="shared" si="3"/>
        <v>-3.2327586206896552</v>
      </c>
      <c r="I56" s="190"/>
    </row>
    <row r="57" spans="1:9" s="58" customFormat="1" ht="12.45" customHeight="1">
      <c r="A57" s="36" t="s">
        <v>202</v>
      </c>
      <c r="B57" s="37">
        <v>743</v>
      </c>
      <c r="C57" s="67">
        <v>686</v>
      </c>
      <c r="D57" s="67">
        <f t="shared" si="2"/>
        <v>756</v>
      </c>
      <c r="E57" s="68">
        <v>387</v>
      </c>
      <c r="F57" s="38">
        <v>369</v>
      </c>
      <c r="G57" s="69">
        <v>361</v>
      </c>
      <c r="H57" s="70">
        <f t="shared" si="3"/>
        <v>10.204081632653061</v>
      </c>
      <c r="I57" s="190"/>
    </row>
    <row r="58" spans="1:9" s="58" customFormat="1" ht="12.45" customHeight="1">
      <c r="A58" s="36" t="s">
        <v>203</v>
      </c>
      <c r="B58" s="39">
        <v>295</v>
      </c>
      <c r="C58" s="67">
        <v>283</v>
      </c>
      <c r="D58" s="67">
        <f t="shared" si="2"/>
        <v>395</v>
      </c>
      <c r="E58" s="68">
        <v>194</v>
      </c>
      <c r="F58" s="38">
        <v>201</v>
      </c>
      <c r="G58" s="39">
        <v>136</v>
      </c>
      <c r="H58" s="70">
        <f t="shared" si="3"/>
        <v>39.57597173144876</v>
      </c>
      <c r="I58" s="190"/>
    </row>
    <row r="59" spans="1:9" s="58" customFormat="1" ht="12.45" customHeight="1">
      <c r="A59" s="36" t="s">
        <v>204</v>
      </c>
      <c r="B59" s="37">
        <v>78</v>
      </c>
      <c r="C59" s="67">
        <v>77</v>
      </c>
      <c r="D59" s="67">
        <f t="shared" si="2"/>
        <v>71</v>
      </c>
      <c r="E59" s="68">
        <v>39</v>
      </c>
      <c r="F59" s="38">
        <v>32</v>
      </c>
      <c r="G59" s="69">
        <v>21</v>
      </c>
      <c r="H59" s="70">
        <f t="shared" si="3"/>
        <v>-7.7922077922077921</v>
      </c>
      <c r="I59" s="190"/>
    </row>
    <row r="60" spans="1:9" s="58" customFormat="1" ht="12.45" customHeight="1">
      <c r="A60" s="36" t="s">
        <v>205</v>
      </c>
      <c r="B60" s="39">
        <v>1015</v>
      </c>
      <c r="C60" s="67">
        <v>965</v>
      </c>
      <c r="D60" s="67">
        <f t="shared" si="2"/>
        <v>977</v>
      </c>
      <c r="E60" s="68">
        <v>483</v>
      </c>
      <c r="F60" s="38">
        <v>494</v>
      </c>
      <c r="G60" s="39">
        <v>326</v>
      </c>
      <c r="H60" s="70">
        <f t="shared" si="3"/>
        <v>1.2435233160621761</v>
      </c>
      <c r="I60" s="190"/>
    </row>
    <row r="61" spans="1:9" s="58" customFormat="1" ht="12.45" customHeight="1">
      <c r="A61" s="36" t="s">
        <v>206</v>
      </c>
      <c r="B61" s="39">
        <v>637</v>
      </c>
      <c r="C61" s="67">
        <v>608</v>
      </c>
      <c r="D61" s="67">
        <f t="shared" si="2"/>
        <v>580</v>
      </c>
      <c r="E61" s="68">
        <v>290</v>
      </c>
      <c r="F61" s="38">
        <v>290</v>
      </c>
      <c r="G61" s="39">
        <v>186</v>
      </c>
      <c r="H61" s="70">
        <f t="shared" si="3"/>
        <v>-4.6052631578947363</v>
      </c>
      <c r="I61" s="190"/>
    </row>
    <row r="62" spans="1:9" s="58" customFormat="1" ht="12.45" customHeight="1">
      <c r="A62" s="36" t="s">
        <v>207</v>
      </c>
      <c r="B62" s="37">
        <v>196</v>
      </c>
      <c r="C62" s="67">
        <v>161</v>
      </c>
      <c r="D62" s="67">
        <f t="shared" si="2"/>
        <v>164</v>
      </c>
      <c r="E62" s="68">
        <v>80</v>
      </c>
      <c r="F62" s="38">
        <v>84</v>
      </c>
      <c r="G62" s="69">
        <v>57</v>
      </c>
      <c r="H62" s="70">
        <f>(D62-C62)/C62*100</f>
        <v>1.8633540372670807</v>
      </c>
      <c r="I62" s="190"/>
    </row>
    <row r="63" spans="1:9" s="58" customFormat="1" ht="12.45" customHeight="1">
      <c r="A63" s="36" t="s">
        <v>208</v>
      </c>
      <c r="B63" s="37">
        <v>327</v>
      </c>
      <c r="C63" s="67">
        <v>199</v>
      </c>
      <c r="D63" s="67">
        <f t="shared" si="2"/>
        <v>178</v>
      </c>
      <c r="E63" s="68">
        <v>93</v>
      </c>
      <c r="F63" s="38">
        <v>85</v>
      </c>
      <c r="G63" s="69">
        <v>58</v>
      </c>
      <c r="H63" s="70">
        <f>(D63-C63)/C63*100</f>
        <v>-10.552763819095476</v>
      </c>
      <c r="I63" s="190"/>
    </row>
    <row r="64" spans="1:9" s="58" customFormat="1" ht="12.45" customHeight="1">
      <c r="A64" s="36" t="s">
        <v>209</v>
      </c>
      <c r="B64" s="37">
        <v>114</v>
      </c>
      <c r="C64" s="67">
        <v>227</v>
      </c>
      <c r="D64" s="67">
        <f t="shared" si="2"/>
        <v>214</v>
      </c>
      <c r="E64" s="68">
        <v>110</v>
      </c>
      <c r="F64" s="38">
        <v>104</v>
      </c>
      <c r="G64" s="69">
        <v>72</v>
      </c>
      <c r="H64" s="70">
        <f>(D64-C64)/C64*100</f>
        <v>-5.7268722466960353</v>
      </c>
      <c r="I64" s="190"/>
    </row>
    <row r="65" spans="1:9" s="58" customFormat="1" ht="12.45" customHeight="1">
      <c r="A65" s="36" t="s">
        <v>210</v>
      </c>
      <c r="B65" s="37">
        <v>468</v>
      </c>
      <c r="C65" s="67">
        <v>479</v>
      </c>
      <c r="D65" s="67">
        <f t="shared" si="2"/>
        <v>513</v>
      </c>
      <c r="E65" s="68">
        <v>257</v>
      </c>
      <c r="F65" s="38">
        <v>256</v>
      </c>
      <c r="G65" s="69">
        <v>194</v>
      </c>
      <c r="H65" s="70">
        <f>(D65-C65)/C65*100</f>
        <v>7.0981210855949897</v>
      </c>
      <c r="I65" s="190"/>
    </row>
    <row r="66" spans="1:9" s="58" customFormat="1" ht="12.45" customHeight="1" thickBot="1">
      <c r="A66" s="72" t="s">
        <v>211</v>
      </c>
      <c r="B66" s="26">
        <v>656</v>
      </c>
      <c r="C66" s="73">
        <v>646</v>
      </c>
      <c r="D66" s="73">
        <f t="shared" si="2"/>
        <v>683</v>
      </c>
      <c r="E66" s="409">
        <v>311</v>
      </c>
      <c r="F66" s="410">
        <v>372</v>
      </c>
      <c r="G66" s="26">
        <v>229</v>
      </c>
      <c r="H66" s="411">
        <f>(D66-C66)/C66*100</f>
        <v>5.7275541795665639</v>
      </c>
      <c r="I66" s="189"/>
    </row>
    <row r="67" spans="1:9" s="58" customFormat="1" ht="31.95" customHeight="1">
      <c r="A67" s="516" t="s">
        <v>146</v>
      </c>
      <c r="B67" s="61" t="s">
        <v>438</v>
      </c>
      <c r="C67" s="61" t="s">
        <v>439</v>
      </c>
      <c r="D67" s="518" t="s">
        <v>440</v>
      </c>
      <c r="E67" s="519"/>
      <c r="F67" s="519"/>
      <c r="G67" s="519"/>
      <c r="H67" s="520" t="s">
        <v>423</v>
      </c>
      <c r="I67" s="502" t="s">
        <v>446</v>
      </c>
    </row>
    <row r="68" spans="1:9" s="58" customFormat="1" ht="12">
      <c r="A68" s="517"/>
      <c r="B68" s="423" t="s">
        <v>147</v>
      </c>
      <c r="C68" s="63" t="s">
        <v>147</v>
      </c>
      <c r="D68" s="63" t="s">
        <v>147</v>
      </c>
      <c r="E68" s="63" t="s">
        <v>148</v>
      </c>
      <c r="F68" s="63" t="s">
        <v>149</v>
      </c>
      <c r="G68" s="63" t="s">
        <v>150</v>
      </c>
      <c r="H68" s="521"/>
      <c r="I68" s="503"/>
    </row>
    <row r="69" spans="1:9" s="58" customFormat="1" ht="12.45" customHeight="1">
      <c r="A69" s="36" t="s">
        <v>212</v>
      </c>
      <c r="B69" s="508">
        <v>2415</v>
      </c>
      <c r="C69" s="67">
        <v>1870</v>
      </c>
      <c r="D69" s="67">
        <f t="shared" ref="D69:D70" si="5">E69+F69</f>
        <v>2243</v>
      </c>
      <c r="E69" s="68">
        <v>1141</v>
      </c>
      <c r="F69" s="38">
        <v>1102</v>
      </c>
      <c r="G69" s="39">
        <v>919</v>
      </c>
      <c r="H69" s="70">
        <f t="shared" ref="H69:H70" si="6">(D69-C69)/C69*100</f>
        <v>19.946524064171122</v>
      </c>
      <c r="I69" s="190"/>
    </row>
    <row r="70" spans="1:9" s="58" customFormat="1" ht="12.45" customHeight="1">
      <c r="A70" s="36" t="s">
        <v>213</v>
      </c>
      <c r="B70" s="508"/>
      <c r="C70" s="67">
        <v>719</v>
      </c>
      <c r="D70" s="67">
        <f t="shared" si="5"/>
        <v>722</v>
      </c>
      <c r="E70" s="68">
        <v>355</v>
      </c>
      <c r="F70" s="38">
        <v>367</v>
      </c>
      <c r="G70" s="39">
        <v>290</v>
      </c>
      <c r="H70" s="70">
        <f t="shared" si="6"/>
        <v>0.41724617524339358</v>
      </c>
      <c r="I70" s="190"/>
    </row>
    <row r="71" spans="1:9" s="58" customFormat="1" ht="12.45" customHeight="1">
      <c r="A71" s="36" t="s">
        <v>214</v>
      </c>
      <c r="B71" s="508"/>
      <c r="C71" s="67">
        <v>375</v>
      </c>
      <c r="D71" s="67">
        <f t="shared" ref="D71:D136" si="7">E71+F71</f>
        <v>348</v>
      </c>
      <c r="E71" s="68">
        <v>173</v>
      </c>
      <c r="F71" s="38">
        <v>175</v>
      </c>
      <c r="G71" s="39">
        <v>114</v>
      </c>
      <c r="H71" s="70">
        <f t="shared" ref="H71:H135" si="8">(D71-C71)/C71*100</f>
        <v>-7.1999999999999993</v>
      </c>
      <c r="I71" s="190"/>
    </row>
    <row r="72" spans="1:9" s="58" customFormat="1" ht="12.45" customHeight="1">
      <c r="A72" s="36" t="s">
        <v>215</v>
      </c>
      <c r="B72" s="67">
        <v>1066</v>
      </c>
      <c r="C72" s="67">
        <v>1205</v>
      </c>
      <c r="D72" s="67">
        <f t="shared" si="7"/>
        <v>1350</v>
      </c>
      <c r="E72" s="68">
        <v>673</v>
      </c>
      <c r="F72" s="38">
        <v>677</v>
      </c>
      <c r="G72" s="39">
        <v>521</v>
      </c>
      <c r="H72" s="70">
        <f t="shared" si="8"/>
        <v>12.033195020746888</v>
      </c>
      <c r="I72" s="190"/>
    </row>
    <row r="73" spans="1:9" s="58" customFormat="1" ht="12.45" customHeight="1">
      <c r="A73" s="36" t="s">
        <v>216</v>
      </c>
      <c r="B73" s="67">
        <v>1519</v>
      </c>
      <c r="C73" s="67">
        <v>1330</v>
      </c>
      <c r="D73" s="67">
        <f t="shared" si="7"/>
        <v>1308</v>
      </c>
      <c r="E73" s="68">
        <v>640</v>
      </c>
      <c r="F73" s="38">
        <v>668</v>
      </c>
      <c r="G73" s="39">
        <v>520</v>
      </c>
      <c r="H73" s="70">
        <f t="shared" si="8"/>
        <v>-1.6541353383458646</v>
      </c>
      <c r="I73" s="190"/>
    </row>
    <row r="74" spans="1:9" s="58" customFormat="1" ht="12.45" customHeight="1">
      <c r="A74" s="36" t="s">
        <v>217</v>
      </c>
      <c r="B74" s="37">
        <v>254</v>
      </c>
      <c r="C74" s="67">
        <v>253</v>
      </c>
      <c r="D74" s="67">
        <f t="shared" si="7"/>
        <v>247</v>
      </c>
      <c r="E74" s="68">
        <v>128</v>
      </c>
      <c r="F74" s="38">
        <v>119</v>
      </c>
      <c r="G74" s="39">
        <v>83</v>
      </c>
      <c r="H74" s="70">
        <f t="shared" si="8"/>
        <v>-2.3715415019762842</v>
      </c>
      <c r="I74" s="190"/>
    </row>
    <row r="75" spans="1:9" s="58" customFormat="1" ht="12.45" customHeight="1">
      <c r="A75" s="36" t="s">
        <v>218</v>
      </c>
      <c r="B75" s="37">
        <v>1091</v>
      </c>
      <c r="C75" s="67">
        <v>1085</v>
      </c>
      <c r="D75" s="67">
        <f t="shared" si="7"/>
        <v>1028</v>
      </c>
      <c r="E75" s="68">
        <v>503</v>
      </c>
      <c r="F75" s="38">
        <v>525</v>
      </c>
      <c r="G75" s="39">
        <v>409</v>
      </c>
      <c r="H75" s="70">
        <f t="shared" si="8"/>
        <v>-5.2534562211981566</v>
      </c>
      <c r="I75" s="190"/>
    </row>
    <row r="76" spans="1:9" s="58" customFormat="1" ht="12.45" customHeight="1">
      <c r="A76" s="36" t="s">
        <v>219</v>
      </c>
      <c r="B76" s="67">
        <v>720</v>
      </c>
      <c r="C76" s="67">
        <v>690</v>
      </c>
      <c r="D76" s="67">
        <f t="shared" si="7"/>
        <v>687</v>
      </c>
      <c r="E76" s="68">
        <v>344</v>
      </c>
      <c r="F76" s="38">
        <v>343</v>
      </c>
      <c r="G76" s="39">
        <v>229</v>
      </c>
      <c r="H76" s="70">
        <f t="shared" si="8"/>
        <v>-0.43478260869565216</v>
      </c>
      <c r="I76" s="190"/>
    </row>
    <row r="77" spans="1:9" s="58" customFormat="1" ht="12.45" customHeight="1">
      <c r="A77" s="36" t="s">
        <v>220</v>
      </c>
      <c r="B77" s="67">
        <v>746</v>
      </c>
      <c r="C77" s="67">
        <v>675</v>
      </c>
      <c r="D77" s="67">
        <f t="shared" si="7"/>
        <v>611</v>
      </c>
      <c r="E77" s="68">
        <v>298</v>
      </c>
      <c r="F77" s="38">
        <v>313</v>
      </c>
      <c r="G77" s="39">
        <v>210</v>
      </c>
      <c r="H77" s="70">
        <f t="shared" si="8"/>
        <v>-9.481481481481481</v>
      </c>
      <c r="I77" s="190"/>
    </row>
    <row r="78" spans="1:9" s="58" customFormat="1" ht="12.45" customHeight="1">
      <c r="A78" s="36" t="s">
        <v>221</v>
      </c>
      <c r="B78" s="67">
        <v>296</v>
      </c>
      <c r="C78" s="67">
        <v>274</v>
      </c>
      <c r="D78" s="67">
        <f t="shared" si="7"/>
        <v>289</v>
      </c>
      <c r="E78" s="68">
        <v>149</v>
      </c>
      <c r="F78" s="38">
        <v>140</v>
      </c>
      <c r="G78" s="39">
        <v>107</v>
      </c>
      <c r="H78" s="70">
        <f t="shared" si="8"/>
        <v>5.4744525547445262</v>
      </c>
      <c r="I78" s="190"/>
    </row>
    <row r="79" spans="1:9" s="58" customFormat="1" ht="12.45" customHeight="1">
      <c r="A79" s="36" t="s">
        <v>222</v>
      </c>
      <c r="B79" s="67">
        <v>38</v>
      </c>
      <c r="C79" s="67">
        <v>30</v>
      </c>
      <c r="D79" s="67">
        <f t="shared" si="7"/>
        <v>26</v>
      </c>
      <c r="E79" s="68">
        <v>16</v>
      </c>
      <c r="F79" s="38">
        <v>10</v>
      </c>
      <c r="G79" s="39">
        <v>9</v>
      </c>
      <c r="H79" s="70">
        <f t="shared" si="8"/>
        <v>-13.333333333333334</v>
      </c>
      <c r="I79" s="190"/>
    </row>
    <row r="80" spans="1:9" s="58" customFormat="1" ht="12.45" customHeight="1">
      <c r="A80" s="36" t="s">
        <v>223</v>
      </c>
      <c r="B80" s="67">
        <v>600</v>
      </c>
      <c r="C80" s="67">
        <v>607</v>
      </c>
      <c r="D80" s="67">
        <f t="shared" si="7"/>
        <v>649</v>
      </c>
      <c r="E80" s="68">
        <v>321</v>
      </c>
      <c r="F80" s="38">
        <v>328</v>
      </c>
      <c r="G80" s="39">
        <v>268</v>
      </c>
      <c r="H80" s="70">
        <f t="shared" si="8"/>
        <v>6.9192751235584842</v>
      </c>
      <c r="I80" s="190"/>
    </row>
    <row r="81" spans="1:9" s="58" customFormat="1" ht="12.45" customHeight="1">
      <c r="A81" s="36" t="s">
        <v>224</v>
      </c>
      <c r="B81" s="67">
        <v>471</v>
      </c>
      <c r="C81" s="67">
        <v>456</v>
      </c>
      <c r="D81" s="67">
        <f t="shared" si="7"/>
        <v>408</v>
      </c>
      <c r="E81" s="68">
        <v>202</v>
      </c>
      <c r="F81" s="38">
        <v>206</v>
      </c>
      <c r="G81" s="39">
        <v>133</v>
      </c>
      <c r="H81" s="70">
        <f t="shared" si="8"/>
        <v>-10.526315789473683</v>
      </c>
      <c r="I81" s="190"/>
    </row>
    <row r="82" spans="1:9" s="58" customFormat="1" ht="12.45" customHeight="1">
      <c r="A82" s="36" t="s">
        <v>225</v>
      </c>
      <c r="B82" s="67">
        <v>472</v>
      </c>
      <c r="C82" s="67">
        <v>453</v>
      </c>
      <c r="D82" s="67">
        <f t="shared" si="7"/>
        <v>399</v>
      </c>
      <c r="E82" s="68">
        <v>202</v>
      </c>
      <c r="F82" s="38">
        <v>197</v>
      </c>
      <c r="G82" s="39">
        <v>140</v>
      </c>
      <c r="H82" s="70">
        <f t="shared" si="8"/>
        <v>-11.920529801324504</v>
      </c>
      <c r="I82" s="190"/>
    </row>
    <row r="83" spans="1:9" s="58" customFormat="1" ht="12.45" customHeight="1">
      <c r="A83" s="36" t="s">
        <v>226</v>
      </c>
      <c r="B83" s="67">
        <v>107</v>
      </c>
      <c r="C83" s="67">
        <v>112</v>
      </c>
      <c r="D83" s="67">
        <f t="shared" si="7"/>
        <v>93</v>
      </c>
      <c r="E83" s="68">
        <v>48</v>
      </c>
      <c r="F83" s="38">
        <v>45</v>
      </c>
      <c r="G83" s="39">
        <v>28</v>
      </c>
      <c r="H83" s="70">
        <f t="shared" si="8"/>
        <v>-16.964285714285715</v>
      </c>
      <c r="I83" s="190"/>
    </row>
    <row r="84" spans="1:9" s="58" customFormat="1" ht="12.45" customHeight="1">
      <c r="A84" s="36" t="s">
        <v>227</v>
      </c>
      <c r="B84" s="67">
        <v>561</v>
      </c>
      <c r="C84" s="67">
        <v>536</v>
      </c>
      <c r="D84" s="67">
        <f t="shared" si="7"/>
        <v>495</v>
      </c>
      <c r="E84" s="68">
        <v>252</v>
      </c>
      <c r="F84" s="38">
        <v>243</v>
      </c>
      <c r="G84" s="39">
        <v>151</v>
      </c>
      <c r="H84" s="70">
        <f t="shared" si="8"/>
        <v>-7.6492537313432836</v>
      </c>
      <c r="I84" s="190"/>
    </row>
    <row r="85" spans="1:9" s="58" customFormat="1" ht="12.45" customHeight="1">
      <c r="A85" s="36" t="s">
        <v>228</v>
      </c>
      <c r="B85" s="67">
        <v>481</v>
      </c>
      <c r="C85" s="67">
        <v>444</v>
      </c>
      <c r="D85" s="67">
        <f t="shared" si="7"/>
        <v>405</v>
      </c>
      <c r="E85" s="68">
        <v>200</v>
      </c>
      <c r="F85" s="38">
        <v>205</v>
      </c>
      <c r="G85" s="39">
        <v>120</v>
      </c>
      <c r="H85" s="70">
        <f t="shared" si="8"/>
        <v>-8.7837837837837842</v>
      </c>
      <c r="I85" s="190"/>
    </row>
    <row r="86" spans="1:9" s="58" customFormat="1" ht="12.45" customHeight="1">
      <c r="A86" s="36" t="s">
        <v>229</v>
      </c>
      <c r="B86" s="67">
        <v>1162</v>
      </c>
      <c r="C86" s="67">
        <v>1195</v>
      </c>
      <c r="D86" s="67">
        <f t="shared" si="7"/>
        <v>1247</v>
      </c>
      <c r="E86" s="68">
        <v>636</v>
      </c>
      <c r="F86" s="38">
        <v>611</v>
      </c>
      <c r="G86" s="39">
        <v>423</v>
      </c>
      <c r="H86" s="70">
        <f t="shared" si="8"/>
        <v>4.3514644351464433</v>
      </c>
      <c r="I86" s="190"/>
    </row>
    <row r="87" spans="1:9" s="58" customFormat="1" ht="12.45" customHeight="1">
      <c r="A87" s="36" t="s">
        <v>230</v>
      </c>
      <c r="B87" s="67">
        <v>2081</v>
      </c>
      <c r="C87" s="67">
        <v>2007</v>
      </c>
      <c r="D87" s="67">
        <f t="shared" si="7"/>
        <v>1939</v>
      </c>
      <c r="E87" s="68">
        <v>937</v>
      </c>
      <c r="F87" s="38">
        <v>1002</v>
      </c>
      <c r="G87" s="39">
        <v>663</v>
      </c>
      <c r="H87" s="70">
        <f t="shared" si="8"/>
        <v>-3.3881415047334329</v>
      </c>
      <c r="I87" s="190"/>
    </row>
    <row r="88" spans="1:9" s="58" customFormat="1" ht="12.45" customHeight="1">
      <c r="A88" s="36" t="s">
        <v>231</v>
      </c>
      <c r="B88" s="37">
        <v>591</v>
      </c>
      <c r="C88" s="67">
        <v>555</v>
      </c>
      <c r="D88" s="67">
        <f t="shared" si="7"/>
        <v>532</v>
      </c>
      <c r="E88" s="68">
        <v>260</v>
      </c>
      <c r="F88" s="38">
        <v>272</v>
      </c>
      <c r="G88" s="39">
        <v>208</v>
      </c>
      <c r="H88" s="70">
        <f t="shared" si="8"/>
        <v>-4.1441441441441444</v>
      </c>
      <c r="I88" s="190"/>
    </row>
    <row r="89" spans="1:9" s="58" customFormat="1" ht="12.45" customHeight="1">
      <c r="A89" s="36" t="s">
        <v>232</v>
      </c>
      <c r="B89" s="37">
        <v>578</v>
      </c>
      <c r="C89" s="67">
        <v>550</v>
      </c>
      <c r="D89" s="67">
        <f t="shared" si="7"/>
        <v>518</v>
      </c>
      <c r="E89" s="68">
        <v>249</v>
      </c>
      <c r="F89" s="38">
        <v>269</v>
      </c>
      <c r="G89" s="39">
        <v>201</v>
      </c>
      <c r="H89" s="70">
        <f t="shared" si="8"/>
        <v>-5.8181818181818183</v>
      </c>
      <c r="I89" s="190"/>
    </row>
    <row r="90" spans="1:9" s="58" customFormat="1" ht="12.45" customHeight="1">
      <c r="A90" s="36" t="s">
        <v>233</v>
      </c>
      <c r="B90" s="37">
        <v>541</v>
      </c>
      <c r="C90" s="67">
        <v>502</v>
      </c>
      <c r="D90" s="67">
        <f t="shared" si="7"/>
        <v>498</v>
      </c>
      <c r="E90" s="68">
        <v>266</v>
      </c>
      <c r="F90" s="38">
        <v>232</v>
      </c>
      <c r="G90" s="39">
        <v>194</v>
      </c>
      <c r="H90" s="70">
        <f t="shared" si="8"/>
        <v>-0.79681274900398402</v>
      </c>
      <c r="I90" s="190"/>
    </row>
    <row r="91" spans="1:9" s="58" customFormat="1" ht="12.45" customHeight="1">
      <c r="A91" s="36" t="s">
        <v>234</v>
      </c>
      <c r="B91" s="37">
        <v>378</v>
      </c>
      <c r="C91" s="67">
        <v>374</v>
      </c>
      <c r="D91" s="67">
        <f t="shared" si="7"/>
        <v>393</v>
      </c>
      <c r="E91" s="68">
        <v>183</v>
      </c>
      <c r="F91" s="38">
        <v>210</v>
      </c>
      <c r="G91" s="39">
        <v>146</v>
      </c>
      <c r="H91" s="70">
        <f t="shared" si="8"/>
        <v>5.0802139037433154</v>
      </c>
      <c r="I91" s="190"/>
    </row>
    <row r="92" spans="1:9" s="58" customFormat="1" ht="12.45" customHeight="1">
      <c r="A92" s="36" t="s">
        <v>235</v>
      </c>
      <c r="B92" s="37">
        <v>370</v>
      </c>
      <c r="C92" s="67">
        <v>372</v>
      </c>
      <c r="D92" s="67">
        <f t="shared" si="7"/>
        <v>377</v>
      </c>
      <c r="E92" s="68">
        <v>197</v>
      </c>
      <c r="F92" s="38">
        <v>180</v>
      </c>
      <c r="G92" s="39">
        <v>146</v>
      </c>
      <c r="H92" s="70">
        <f t="shared" si="8"/>
        <v>1.3440860215053763</v>
      </c>
      <c r="I92" s="190"/>
    </row>
    <row r="93" spans="1:9" s="58" customFormat="1" ht="12.45" customHeight="1">
      <c r="A93" s="36" t="s">
        <v>431</v>
      </c>
      <c r="B93" s="37" t="s">
        <v>448</v>
      </c>
      <c r="C93" s="69" t="s">
        <v>432</v>
      </c>
      <c r="D93" s="69" t="s">
        <v>432</v>
      </c>
      <c r="E93" s="68" t="s">
        <v>432</v>
      </c>
      <c r="F93" s="38" t="s">
        <v>432</v>
      </c>
      <c r="G93" s="39" t="s">
        <v>432</v>
      </c>
      <c r="H93" s="71" t="s">
        <v>432</v>
      </c>
      <c r="I93" s="190"/>
    </row>
    <row r="94" spans="1:9" s="58" customFormat="1" ht="12.45" customHeight="1">
      <c r="A94" s="36" t="s">
        <v>436</v>
      </c>
      <c r="B94" s="37" t="s">
        <v>448</v>
      </c>
      <c r="C94" s="69" t="s">
        <v>432</v>
      </c>
      <c r="D94" s="69" t="s">
        <v>432</v>
      </c>
      <c r="E94" s="68" t="s">
        <v>432</v>
      </c>
      <c r="F94" s="38" t="s">
        <v>432</v>
      </c>
      <c r="G94" s="39" t="s">
        <v>432</v>
      </c>
      <c r="H94" s="71" t="s">
        <v>432</v>
      </c>
      <c r="I94" s="190"/>
    </row>
    <row r="95" spans="1:9" s="58" customFormat="1" ht="12.45" customHeight="1">
      <c r="A95" s="36" t="s">
        <v>236</v>
      </c>
      <c r="B95" s="67">
        <v>611</v>
      </c>
      <c r="C95" s="67">
        <v>646</v>
      </c>
      <c r="D95" s="67">
        <f t="shared" si="7"/>
        <v>644</v>
      </c>
      <c r="E95" s="68">
        <v>327</v>
      </c>
      <c r="F95" s="38">
        <v>317</v>
      </c>
      <c r="G95" s="39">
        <v>272</v>
      </c>
      <c r="H95" s="70">
        <f t="shared" si="8"/>
        <v>-0.30959752321981426</v>
      </c>
      <c r="I95" s="190"/>
    </row>
    <row r="96" spans="1:9" s="58" customFormat="1" ht="12.45" customHeight="1">
      <c r="A96" s="36" t="s">
        <v>237</v>
      </c>
      <c r="B96" s="37">
        <v>435</v>
      </c>
      <c r="C96" s="67">
        <v>402</v>
      </c>
      <c r="D96" s="67">
        <f t="shared" si="7"/>
        <v>437</v>
      </c>
      <c r="E96" s="68">
        <v>222</v>
      </c>
      <c r="F96" s="38">
        <v>215</v>
      </c>
      <c r="G96" s="39">
        <v>162</v>
      </c>
      <c r="H96" s="70">
        <f t="shared" si="8"/>
        <v>8.7064676616915424</v>
      </c>
      <c r="I96" s="190"/>
    </row>
    <row r="97" spans="1:9" s="58" customFormat="1" ht="12.45" customHeight="1">
      <c r="A97" s="36" t="s">
        <v>238</v>
      </c>
      <c r="B97" s="37">
        <v>429</v>
      </c>
      <c r="C97" s="67">
        <v>412</v>
      </c>
      <c r="D97" s="67">
        <f t="shared" si="7"/>
        <v>427</v>
      </c>
      <c r="E97" s="68">
        <v>212</v>
      </c>
      <c r="F97" s="38">
        <v>215</v>
      </c>
      <c r="G97" s="39">
        <v>161</v>
      </c>
      <c r="H97" s="70">
        <f t="shared" si="8"/>
        <v>3.6407766990291259</v>
      </c>
      <c r="I97" s="190"/>
    </row>
    <row r="98" spans="1:9" s="58" customFormat="1" ht="12.45" customHeight="1">
      <c r="A98" s="36" t="s">
        <v>239</v>
      </c>
      <c r="B98" s="67">
        <v>474</v>
      </c>
      <c r="C98" s="67">
        <v>478</v>
      </c>
      <c r="D98" s="67">
        <f t="shared" si="7"/>
        <v>537</v>
      </c>
      <c r="E98" s="68">
        <v>271</v>
      </c>
      <c r="F98" s="38">
        <v>266</v>
      </c>
      <c r="G98" s="39">
        <v>235</v>
      </c>
      <c r="H98" s="70">
        <f t="shared" si="8"/>
        <v>12.343096234309623</v>
      </c>
      <c r="I98" s="190"/>
    </row>
    <row r="99" spans="1:9" s="58" customFormat="1" ht="12.45" customHeight="1">
      <c r="A99" s="36" t="s">
        <v>240</v>
      </c>
      <c r="B99" s="67">
        <v>83</v>
      </c>
      <c r="C99" s="67">
        <v>51</v>
      </c>
      <c r="D99" s="67">
        <f t="shared" si="7"/>
        <v>87</v>
      </c>
      <c r="E99" s="68">
        <v>41</v>
      </c>
      <c r="F99" s="38">
        <v>46</v>
      </c>
      <c r="G99" s="39">
        <v>53</v>
      </c>
      <c r="H99" s="70">
        <f t="shared" si="8"/>
        <v>70.588235294117652</v>
      </c>
      <c r="I99" s="190"/>
    </row>
    <row r="100" spans="1:9" s="58" customFormat="1" ht="12.45" customHeight="1">
      <c r="A100" s="36" t="s">
        <v>241</v>
      </c>
      <c r="B100" s="67">
        <v>677</v>
      </c>
      <c r="C100" s="67">
        <v>652</v>
      </c>
      <c r="D100" s="67">
        <f t="shared" si="7"/>
        <v>739</v>
      </c>
      <c r="E100" s="68">
        <v>376</v>
      </c>
      <c r="F100" s="38">
        <v>363</v>
      </c>
      <c r="G100" s="39">
        <v>320</v>
      </c>
      <c r="H100" s="70">
        <f t="shared" si="8"/>
        <v>13.343558282208591</v>
      </c>
      <c r="I100" s="190"/>
    </row>
    <row r="101" spans="1:9" s="58" customFormat="1" ht="12.45" customHeight="1">
      <c r="A101" s="36" t="s">
        <v>242</v>
      </c>
      <c r="B101" s="67">
        <v>223</v>
      </c>
      <c r="C101" s="67">
        <v>213</v>
      </c>
      <c r="D101" s="67">
        <f t="shared" si="7"/>
        <v>249</v>
      </c>
      <c r="E101" s="68">
        <v>116</v>
      </c>
      <c r="F101" s="38">
        <v>133</v>
      </c>
      <c r="G101" s="39">
        <v>89</v>
      </c>
      <c r="H101" s="70">
        <f t="shared" si="8"/>
        <v>16.901408450704224</v>
      </c>
      <c r="I101" s="190"/>
    </row>
    <row r="102" spans="1:9" s="58" customFormat="1" ht="12.45" customHeight="1">
      <c r="A102" s="36" t="s">
        <v>243</v>
      </c>
      <c r="B102" s="67">
        <v>592</v>
      </c>
      <c r="C102" s="67">
        <v>598</v>
      </c>
      <c r="D102" s="67">
        <f t="shared" si="7"/>
        <v>645</v>
      </c>
      <c r="E102" s="68">
        <v>312</v>
      </c>
      <c r="F102" s="38">
        <v>333</v>
      </c>
      <c r="G102" s="39">
        <v>258</v>
      </c>
      <c r="H102" s="70">
        <f t="shared" si="8"/>
        <v>7.8595317725752514</v>
      </c>
      <c r="I102" s="190"/>
    </row>
    <row r="103" spans="1:9" s="58" customFormat="1" ht="12.45" customHeight="1">
      <c r="A103" s="36" t="s">
        <v>244</v>
      </c>
      <c r="B103" s="37">
        <v>118</v>
      </c>
      <c r="C103" s="67">
        <v>112</v>
      </c>
      <c r="D103" s="67">
        <f t="shared" si="7"/>
        <v>89</v>
      </c>
      <c r="E103" s="68">
        <v>45</v>
      </c>
      <c r="F103" s="38">
        <v>44</v>
      </c>
      <c r="G103" s="39">
        <v>35</v>
      </c>
      <c r="H103" s="70">
        <f t="shared" si="8"/>
        <v>-20.535714285714285</v>
      </c>
      <c r="I103" s="190"/>
    </row>
    <row r="104" spans="1:9" s="58" customFormat="1" ht="12.45" customHeight="1">
      <c r="A104" s="36" t="s">
        <v>245</v>
      </c>
      <c r="B104" s="37">
        <v>234</v>
      </c>
      <c r="C104" s="67">
        <v>221</v>
      </c>
      <c r="D104" s="67">
        <f t="shared" si="7"/>
        <v>261</v>
      </c>
      <c r="E104" s="68">
        <v>131</v>
      </c>
      <c r="F104" s="38">
        <v>130</v>
      </c>
      <c r="G104" s="39">
        <v>107</v>
      </c>
      <c r="H104" s="70">
        <f t="shared" si="8"/>
        <v>18.099547511312217</v>
      </c>
      <c r="I104" s="190"/>
    </row>
    <row r="105" spans="1:9" s="58" customFormat="1" ht="12.45" customHeight="1">
      <c r="A105" s="36" t="s">
        <v>246</v>
      </c>
      <c r="B105" s="67">
        <v>1685</v>
      </c>
      <c r="C105" s="67">
        <v>1506</v>
      </c>
      <c r="D105" s="67">
        <f t="shared" si="7"/>
        <v>1412</v>
      </c>
      <c r="E105" s="68">
        <v>717</v>
      </c>
      <c r="F105" s="38">
        <v>695</v>
      </c>
      <c r="G105" s="39">
        <v>513</v>
      </c>
      <c r="H105" s="70">
        <f t="shared" si="8"/>
        <v>-6.241699867197875</v>
      </c>
      <c r="I105" s="190"/>
    </row>
    <row r="106" spans="1:9" s="58" customFormat="1" ht="12.45" customHeight="1">
      <c r="A106" s="36" t="s">
        <v>247</v>
      </c>
      <c r="B106" s="67">
        <v>4619</v>
      </c>
      <c r="C106" s="67">
        <v>4695</v>
      </c>
      <c r="D106" s="67">
        <f t="shared" si="7"/>
        <v>5132</v>
      </c>
      <c r="E106" s="68">
        <v>2525</v>
      </c>
      <c r="F106" s="38">
        <v>2607</v>
      </c>
      <c r="G106" s="39">
        <v>1812</v>
      </c>
      <c r="H106" s="70">
        <f t="shared" si="8"/>
        <v>9.3077742279020228</v>
      </c>
      <c r="I106" s="190"/>
    </row>
    <row r="107" spans="1:9" s="58" customFormat="1" ht="12.45" customHeight="1">
      <c r="A107" s="36" t="s">
        <v>248</v>
      </c>
      <c r="B107" s="67">
        <v>528</v>
      </c>
      <c r="C107" s="67">
        <v>553</v>
      </c>
      <c r="D107" s="67">
        <f t="shared" si="7"/>
        <v>537</v>
      </c>
      <c r="E107" s="68">
        <v>267</v>
      </c>
      <c r="F107" s="38">
        <v>270</v>
      </c>
      <c r="G107" s="39">
        <v>169</v>
      </c>
      <c r="H107" s="70">
        <f t="shared" si="8"/>
        <v>-2.8933092224231465</v>
      </c>
      <c r="I107" s="190"/>
    </row>
    <row r="108" spans="1:9" s="58" customFormat="1" ht="12.45" customHeight="1">
      <c r="A108" s="36" t="s">
        <v>249</v>
      </c>
      <c r="B108" s="37">
        <v>57</v>
      </c>
      <c r="C108" s="67">
        <v>82</v>
      </c>
      <c r="D108" s="67">
        <f t="shared" si="7"/>
        <v>103</v>
      </c>
      <c r="E108" s="68">
        <v>52</v>
      </c>
      <c r="F108" s="38">
        <v>51</v>
      </c>
      <c r="G108" s="39">
        <v>38</v>
      </c>
      <c r="H108" s="70">
        <f t="shared" si="8"/>
        <v>25.609756097560975</v>
      </c>
      <c r="I108" s="190"/>
    </row>
    <row r="109" spans="1:9" s="58" customFormat="1" ht="12.45" customHeight="1">
      <c r="A109" s="36" t="s">
        <v>250</v>
      </c>
      <c r="B109" s="37">
        <v>635</v>
      </c>
      <c r="C109" s="67">
        <v>890</v>
      </c>
      <c r="D109" s="67">
        <f t="shared" si="7"/>
        <v>830</v>
      </c>
      <c r="E109" s="68">
        <v>433</v>
      </c>
      <c r="F109" s="38">
        <v>397</v>
      </c>
      <c r="G109" s="39">
        <v>339</v>
      </c>
      <c r="H109" s="70">
        <f t="shared" si="8"/>
        <v>-6.7415730337078648</v>
      </c>
      <c r="I109" s="190"/>
    </row>
    <row r="110" spans="1:9" s="58" customFormat="1" ht="12.45" customHeight="1">
      <c r="A110" s="36" t="s">
        <v>251</v>
      </c>
      <c r="B110" s="67">
        <v>148</v>
      </c>
      <c r="C110" s="67">
        <v>130</v>
      </c>
      <c r="D110" s="67">
        <f t="shared" si="7"/>
        <v>119</v>
      </c>
      <c r="E110" s="68">
        <v>64</v>
      </c>
      <c r="F110" s="38">
        <v>55</v>
      </c>
      <c r="G110" s="39">
        <v>42</v>
      </c>
      <c r="H110" s="70">
        <f t="shared" si="8"/>
        <v>-8.4615384615384617</v>
      </c>
      <c r="I110" s="190"/>
    </row>
    <row r="111" spans="1:9" s="58" customFormat="1" ht="12.45" customHeight="1">
      <c r="A111" s="36" t="s">
        <v>252</v>
      </c>
      <c r="B111" s="67">
        <v>94</v>
      </c>
      <c r="C111" s="67">
        <v>89</v>
      </c>
      <c r="D111" s="67">
        <f t="shared" si="7"/>
        <v>71</v>
      </c>
      <c r="E111" s="68">
        <v>35</v>
      </c>
      <c r="F111" s="38">
        <v>36</v>
      </c>
      <c r="G111" s="39">
        <v>30</v>
      </c>
      <c r="H111" s="70">
        <f t="shared" si="8"/>
        <v>-20.224719101123593</v>
      </c>
      <c r="I111" s="190"/>
    </row>
    <row r="112" spans="1:9" s="58" customFormat="1" ht="12.45" customHeight="1">
      <c r="A112" s="36" t="s">
        <v>253</v>
      </c>
      <c r="B112" s="67">
        <v>133</v>
      </c>
      <c r="C112" s="67">
        <v>117</v>
      </c>
      <c r="D112" s="67">
        <f t="shared" si="7"/>
        <v>93</v>
      </c>
      <c r="E112" s="68">
        <v>49</v>
      </c>
      <c r="F112" s="38">
        <v>44</v>
      </c>
      <c r="G112" s="39">
        <v>37</v>
      </c>
      <c r="H112" s="70">
        <f t="shared" si="8"/>
        <v>-20.512820512820511</v>
      </c>
      <c r="I112" s="190"/>
    </row>
    <row r="113" spans="1:12" s="58" customFormat="1" ht="12.45" customHeight="1">
      <c r="A113" s="36" t="s">
        <v>254</v>
      </c>
      <c r="B113" s="67">
        <v>95</v>
      </c>
      <c r="C113" s="67">
        <v>91</v>
      </c>
      <c r="D113" s="67">
        <f t="shared" si="7"/>
        <v>68</v>
      </c>
      <c r="E113" s="68">
        <v>35</v>
      </c>
      <c r="F113" s="38">
        <v>33</v>
      </c>
      <c r="G113" s="39">
        <v>23</v>
      </c>
      <c r="H113" s="70">
        <f t="shared" si="8"/>
        <v>-25.274725274725274</v>
      </c>
      <c r="I113" s="190"/>
    </row>
    <row r="114" spans="1:12" s="58" customFormat="1" ht="12.45" customHeight="1">
      <c r="A114" s="36" t="s">
        <v>255</v>
      </c>
      <c r="B114" s="67">
        <v>45</v>
      </c>
      <c r="C114" s="67">
        <v>54</v>
      </c>
      <c r="D114" s="67">
        <f t="shared" si="7"/>
        <v>44</v>
      </c>
      <c r="E114" s="68">
        <v>21</v>
      </c>
      <c r="F114" s="38">
        <v>23</v>
      </c>
      <c r="G114" s="39">
        <v>13</v>
      </c>
      <c r="H114" s="70">
        <f t="shared" si="8"/>
        <v>-18.518518518518519</v>
      </c>
      <c r="I114" s="190"/>
    </row>
    <row r="115" spans="1:12" s="58" customFormat="1" ht="12.45" customHeight="1">
      <c r="A115" s="36" t="s">
        <v>256</v>
      </c>
      <c r="B115" s="67">
        <v>41</v>
      </c>
      <c r="C115" s="67">
        <v>43</v>
      </c>
      <c r="D115" s="67">
        <f t="shared" si="7"/>
        <v>33</v>
      </c>
      <c r="E115" s="68">
        <v>16</v>
      </c>
      <c r="F115" s="38">
        <v>17</v>
      </c>
      <c r="G115" s="39">
        <v>11</v>
      </c>
      <c r="H115" s="70">
        <f t="shared" si="8"/>
        <v>-23.255813953488371</v>
      </c>
      <c r="I115" s="190"/>
    </row>
    <row r="116" spans="1:12" s="58" customFormat="1" ht="12.45" customHeight="1">
      <c r="A116" s="36" t="s">
        <v>257</v>
      </c>
      <c r="B116" s="67">
        <v>554</v>
      </c>
      <c r="C116" s="74">
        <v>502</v>
      </c>
      <c r="D116" s="67">
        <f t="shared" si="7"/>
        <v>455</v>
      </c>
      <c r="E116" s="68">
        <v>237</v>
      </c>
      <c r="F116" s="38">
        <v>218</v>
      </c>
      <c r="G116" s="39">
        <v>144</v>
      </c>
      <c r="H116" s="70">
        <f t="shared" si="8"/>
        <v>-9.3625498007968133</v>
      </c>
      <c r="I116" s="190"/>
    </row>
    <row r="117" spans="1:12" s="58" customFormat="1" ht="12.45" customHeight="1">
      <c r="A117" s="36" t="s">
        <v>258</v>
      </c>
      <c r="B117" s="67">
        <v>713</v>
      </c>
      <c r="C117" s="74">
        <v>634</v>
      </c>
      <c r="D117" s="67">
        <f t="shared" si="7"/>
        <v>596</v>
      </c>
      <c r="E117" s="68">
        <v>299</v>
      </c>
      <c r="F117" s="38">
        <v>297</v>
      </c>
      <c r="G117" s="39">
        <v>199</v>
      </c>
      <c r="H117" s="70">
        <f t="shared" si="8"/>
        <v>-5.9936908517350158</v>
      </c>
      <c r="I117" s="190"/>
    </row>
    <row r="118" spans="1:12" s="58" customFormat="1" ht="12.45" customHeight="1">
      <c r="A118" s="36" t="s">
        <v>259</v>
      </c>
      <c r="B118" s="37">
        <v>245</v>
      </c>
      <c r="C118" s="74">
        <v>228</v>
      </c>
      <c r="D118" s="67">
        <f t="shared" si="7"/>
        <v>216</v>
      </c>
      <c r="E118" s="68">
        <v>111</v>
      </c>
      <c r="F118" s="38">
        <v>105</v>
      </c>
      <c r="G118" s="39">
        <v>60</v>
      </c>
      <c r="H118" s="70">
        <f t="shared" si="8"/>
        <v>-5.2631578947368416</v>
      </c>
      <c r="I118" s="190"/>
    </row>
    <row r="119" spans="1:12" s="58" customFormat="1" ht="12.45" customHeight="1">
      <c r="A119" s="36" t="s">
        <v>260</v>
      </c>
      <c r="B119" s="37">
        <v>115</v>
      </c>
      <c r="C119" s="74">
        <v>97</v>
      </c>
      <c r="D119" s="67">
        <f t="shared" si="7"/>
        <v>79</v>
      </c>
      <c r="E119" s="68">
        <v>40</v>
      </c>
      <c r="F119" s="38">
        <v>39</v>
      </c>
      <c r="G119" s="39">
        <v>28</v>
      </c>
      <c r="H119" s="70">
        <f t="shared" si="8"/>
        <v>-18.556701030927837</v>
      </c>
      <c r="I119" s="190"/>
    </row>
    <row r="120" spans="1:12" s="58" customFormat="1" ht="12.45" customHeight="1">
      <c r="A120" s="36" t="s">
        <v>261</v>
      </c>
      <c r="B120" s="37">
        <v>26</v>
      </c>
      <c r="C120" s="74">
        <v>19</v>
      </c>
      <c r="D120" s="67">
        <f t="shared" si="7"/>
        <v>16</v>
      </c>
      <c r="E120" s="68">
        <v>8</v>
      </c>
      <c r="F120" s="38">
        <v>8</v>
      </c>
      <c r="G120" s="39">
        <v>7</v>
      </c>
      <c r="H120" s="70">
        <f t="shared" si="8"/>
        <v>-15.789473684210526</v>
      </c>
      <c r="I120" s="190"/>
    </row>
    <row r="121" spans="1:12" s="58" customFormat="1" ht="12.45" customHeight="1">
      <c r="A121" s="36" t="s">
        <v>262</v>
      </c>
      <c r="B121" s="37">
        <v>96</v>
      </c>
      <c r="C121" s="74">
        <v>83</v>
      </c>
      <c r="D121" s="67">
        <f t="shared" si="7"/>
        <v>68</v>
      </c>
      <c r="E121" s="68">
        <v>32</v>
      </c>
      <c r="F121" s="38">
        <v>36</v>
      </c>
      <c r="G121" s="39">
        <v>30</v>
      </c>
      <c r="H121" s="70">
        <f t="shared" si="8"/>
        <v>-18.072289156626507</v>
      </c>
      <c r="I121" s="190" t="s">
        <v>442</v>
      </c>
    </row>
    <row r="122" spans="1:12" s="58" customFormat="1" ht="12.45" customHeight="1">
      <c r="A122" s="36" t="s">
        <v>437</v>
      </c>
      <c r="B122" s="37" t="s">
        <v>447</v>
      </c>
      <c r="C122" s="38" t="s">
        <v>434</v>
      </c>
      <c r="D122" s="69" t="s">
        <v>434</v>
      </c>
      <c r="E122" s="68" t="s">
        <v>434</v>
      </c>
      <c r="F122" s="38" t="s">
        <v>434</v>
      </c>
      <c r="G122" s="39" t="s">
        <v>434</v>
      </c>
      <c r="H122" s="71" t="s">
        <v>434</v>
      </c>
      <c r="I122" s="190" t="s">
        <v>443</v>
      </c>
      <c r="J122" s="59"/>
      <c r="K122" s="59"/>
      <c r="L122" s="59"/>
    </row>
    <row r="123" spans="1:12" s="58" customFormat="1" ht="12.45" customHeight="1">
      <c r="A123" s="36" t="s">
        <v>263</v>
      </c>
      <c r="B123" s="67">
        <v>2443</v>
      </c>
      <c r="C123" s="74">
        <v>2418</v>
      </c>
      <c r="D123" s="67">
        <f t="shared" si="7"/>
        <v>2275</v>
      </c>
      <c r="E123" s="68">
        <v>1130</v>
      </c>
      <c r="F123" s="38">
        <v>1145</v>
      </c>
      <c r="G123" s="39">
        <v>810</v>
      </c>
      <c r="H123" s="70">
        <f t="shared" si="8"/>
        <v>-5.913978494623656</v>
      </c>
      <c r="I123" s="190"/>
    </row>
    <row r="124" spans="1:12" s="58" customFormat="1" ht="12.45" customHeight="1">
      <c r="A124" s="36" t="s">
        <v>264</v>
      </c>
      <c r="B124" s="67">
        <v>907</v>
      </c>
      <c r="C124" s="74">
        <v>941</v>
      </c>
      <c r="D124" s="67">
        <f t="shared" si="7"/>
        <v>912</v>
      </c>
      <c r="E124" s="68">
        <v>469</v>
      </c>
      <c r="F124" s="38">
        <v>443</v>
      </c>
      <c r="G124" s="39">
        <v>344</v>
      </c>
      <c r="H124" s="70">
        <f t="shared" si="8"/>
        <v>-3.0818278427205104</v>
      </c>
      <c r="I124" s="190"/>
    </row>
    <row r="125" spans="1:12" s="58" customFormat="1" ht="12.45" customHeight="1">
      <c r="A125" s="36" t="s">
        <v>265</v>
      </c>
      <c r="B125" s="67">
        <v>249</v>
      </c>
      <c r="C125" s="74">
        <v>230</v>
      </c>
      <c r="D125" s="67">
        <f t="shared" si="7"/>
        <v>215</v>
      </c>
      <c r="E125" s="68">
        <v>112</v>
      </c>
      <c r="F125" s="38">
        <v>103</v>
      </c>
      <c r="G125" s="39">
        <v>80</v>
      </c>
      <c r="H125" s="70">
        <f t="shared" si="8"/>
        <v>-6.5217391304347823</v>
      </c>
      <c r="I125" s="190"/>
    </row>
    <row r="126" spans="1:12" s="58" customFormat="1" ht="12.45" customHeight="1">
      <c r="A126" s="36" t="s">
        <v>266</v>
      </c>
      <c r="B126" s="67">
        <v>479</v>
      </c>
      <c r="C126" s="74">
        <v>492</v>
      </c>
      <c r="D126" s="67">
        <f t="shared" si="7"/>
        <v>474</v>
      </c>
      <c r="E126" s="68">
        <v>237</v>
      </c>
      <c r="F126" s="38">
        <v>237</v>
      </c>
      <c r="G126" s="39">
        <v>150</v>
      </c>
      <c r="H126" s="70">
        <f t="shared" si="8"/>
        <v>-3.6585365853658534</v>
      </c>
      <c r="I126" s="190"/>
    </row>
    <row r="127" spans="1:12" s="58" customFormat="1" ht="12.45" customHeight="1">
      <c r="A127" s="36" t="s">
        <v>267</v>
      </c>
      <c r="B127" s="67">
        <v>973</v>
      </c>
      <c r="C127" s="74">
        <v>955</v>
      </c>
      <c r="D127" s="67">
        <f t="shared" si="7"/>
        <v>853</v>
      </c>
      <c r="E127" s="68">
        <v>433</v>
      </c>
      <c r="F127" s="38">
        <v>420</v>
      </c>
      <c r="G127" s="39">
        <v>276</v>
      </c>
      <c r="H127" s="70">
        <f t="shared" si="8"/>
        <v>-10.68062827225131</v>
      </c>
      <c r="I127" s="190"/>
    </row>
    <row r="128" spans="1:12" s="58" customFormat="1" ht="12.45" customHeight="1">
      <c r="A128" s="36" t="s">
        <v>268</v>
      </c>
      <c r="B128" s="67">
        <v>1053</v>
      </c>
      <c r="C128" s="74">
        <v>1024</v>
      </c>
      <c r="D128" s="67">
        <f t="shared" si="7"/>
        <v>1043</v>
      </c>
      <c r="E128" s="68">
        <v>532</v>
      </c>
      <c r="F128" s="38">
        <v>511</v>
      </c>
      <c r="G128" s="39">
        <v>359</v>
      </c>
      <c r="H128" s="70">
        <f t="shared" si="8"/>
        <v>1.85546875</v>
      </c>
      <c r="I128" s="190"/>
    </row>
    <row r="129" spans="1:9" s="58" customFormat="1" ht="12.45" customHeight="1">
      <c r="A129" s="36" t="s">
        <v>269</v>
      </c>
      <c r="B129" s="67">
        <v>244</v>
      </c>
      <c r="C129" s="74">
        <v>196</v>
      </c>
      <c r="D129" s="67">
        <f t="shared" si="7"/>
        <v>191</v>
      </c>
      <c r="E129" s="68">
        <v>91</v>
      </c>
      <c r="F129" s="38">
        <v>100</v>
      </c>
      <c r="G129" s="39">
        <v>67</v>
      </c>
      <c r="H129" s="70">
        <f t="shared" si="8"/>
        <v>-2.5510204081632653</v>
      </c>
      <c r="I129" s="190"/>
    </row>
    <row r="130" spans="1:9" s="58" customFormat="1" ht="12.45" customHeight="1">
      <c r="A130" s="36" t="s">
        <v>270</v>
      </c>
      <c r="B130" s="67">
        <v>1308</v>
      </c>
      <c r="C130" s="74">
        <v>1248</v>
      </c>
      <c r="D130" s="67">
        <f t="shared" si="7"/>
        <v>1298</v>
      </c>
      <c r="E130" s="68">
        <v>649</v>
      </c>
      <c r="F130" s="38">
        <v>649</v>
      </c>
      <c r="G130" s="39">
        <v>574</v>
      </c>
      <c r="H130" s="70">
        <f t="shared" si="8"/>
        <v>4.0064102564102564</v>
      </c>
      <c r="I130" s="190"/>
    </row>
    <row r="131" spans="1:9" s="58" customFormat="1" ht="12.45" customHeight="1">
      <c r="A131" s="36" t="s">
        <v>271</v>
      </c>
      <c r="B131" s="67">
        <v>5612</v>
      </c>
      <c r="C131" s="74">
        <v>5582</v>
      </c>
      <c r="D131" s="67">
        <f t="shared" si="7"/>
        <v>5566</v>
      </c>
      <c r="E131" s="68">
        <v>2755</v>
      </c>
      <c r="F131" s="38">
        <v>2811</v>
      </c>
      <c r="G131" s="39">
        <v>2022</v>
      </c>
      <c r="H131" s="70">
        <f t="shared" si="8"/>
        <v>-0.2866356144750985</v>
      </c>
      <c r="I131" s="190"/>
    </row>
    <row r="132" spans="1:9" s="58" customFormat="1" ht="12.45" customHeight="1">
      <c r="A132" s="36" t="s">
        <v>272</v>
      </c>
      <c r="B132" s="37">
        <v>504</v>
      </c>
      <c r="C132" s="74">
        <v>576</v>
      </c>
      <c r="D132" s="67">
        <f t="shared" si="7"/>
        <v>585</v>
      </c>
      <c r="E132" s="68">
        <v>284</v>
      </c>
      <c r="F132" s="38">
        <v>301</v>
      </c>
      <c r="G132" s="39">
        <v>199</v>
      </c>
      <c r="H132" s="70">
        <f t="shared" si="8"/>
        <v>1.5625</v>
      </c>
      <c r="I132" s="190"/>
    </row>
    <row r="133" spans="1:9" s="58" customFormat="1" ht="12.45" customHeight="1">
      <c r="A133" s="36" t="s">
        <v>273</v>
      </c>
      <c r="B133" s="37">
        <v>607</v>
      </c>
      <c r="C133" s="74">
        <v>681</v>
      </c>
      <c r="D133" s="67">
        <f t="shared" si="7"/>
        <v>646</v>
      </c>
      <c r="E133" s="68">
        <v>347</v>
      </c>
      <c r="F133" s="38">
        <v>299</v>
      </c>
      <c r="G133" s="39">
        <v>235</v>
      </c>
      <c r="H133" s="70">
        <f t="shared" si="8"/>
        <v>-5.1395007342143906</v>
      </c>
      <c r="I133" s="190"/>
    </row>
    <row r="134" spans="1:9" s="58" customFormat="1" ht="12.45" customHeight="1">
      <c r="A134" s="36" t="s">
        <v>274</v>
      </c>
      <c r="B134" s="37">
        <v>827</v>
      </c>
      <c r="C134" s="74">
        <v>1020</v>
      </c>
      <c r="D134" s="67">
        <f t="shared" si="7"/>
        <v>1143</v>
      </c>
      <c r="E134" s="68">
        <v>564</v>
      </c>
      <c r="F134" s="38">
        <v>579</v>
      </c>
      <c r="G134" s="39">
        <v>375</v>
      </c>
      <c r="H134" s="70">
        <f t="shared" si="8"/>
        <v>12.058823529411764</v>
      </c>
      <c r="I134" s="190"/>
    </row>
    <row r="135" spans="1:9" s="58" customFormat="1" ht="12.45" customHeight="1">
      <c r="A135" s="36" t="s">
        <v>275</v>
      </c>
      <c r="B135" s="37">
        <v>1599</v>
      </c>
      <c r="C135" s="74">
        <v>1522</v>
      </c>
      <c r="D135" s="67">
        <f t="shared" si="7"/>
        <v>1431</v>
      </c>
      <c r="E135" s="68">
        <v>715</v>
      </c>
      <c r="F135" s="38">
        <v>716</v>
      </c>
      <c r="G135" s="39">
        <v>499</v>
      </c>
      <c r="H135" s="70">
        <f t="shared" si="8"/>
        <v>-5.978975032851511</v>
      </c>
      <c r="I135" s="190"/>
    </row>
    <row r="136" spans="1:9" s="58" customFormat="1" ht="12.45" customHeight="1" thickBot="1">
      <c r="A136" s="72" t="s">
        <v>276</v>
      </c>
      <c r="B136" s="412">
        <v>494</v>
      </c>
      <c r="C136" s="413">
        <v>530</v>
      </c>
      <c r="D136" s="73">
        <f t="shared" si="7"/>
        <v>480</v>
      </c>
      <c r="E136" s="409">
        <v>229</v>
      </c>
      <c r="F136" s="410">
        <v>251</v>
      </c>
      <c r="G136" s="26">
        <v>172</v>
      </c>
      <c r="H136" s="411">
        <f>(D136-C136)/C136*100</f>
        <v>-9.433962264150944</v>
      </c>
      <c r="I136" s="189"/>
    </row>
    <row r="137" spans="1:9" s="58" customFormat="1" ht="31.95" customHeight="1">
      <c r="A137" s="509" t="s">
        <v>146</v>
      </c>
      <c r="B137" s="60" t="s">
        <v>438</v>
      </c>
      <c r="C137" s="61" t="s">
        <v>439</v>
      </c>
      <c r="D137" s="511" t="s">
        <v>440</v>
      </c>
      <c r="E137" s="512"/>
      <c r="F137" s="512"/>
      <c r="G137" s="513"/>
      <c r="H137" s="514" t="s">
        <v>423</v>
      </c>
      <c r="I137" s="504" t="s">
        <v>446</v>
      </c>
    </row>
    <row r="138" spans="1:9" s="58" customFormat="1" ht="12">
      <c r="A138" s="510"/>
      <c r="B138" s="62" t="s">
        <v>147</v>
      </c>
      <c r="C138" s="63" t="s">
        <v>147</v>
      </c>
      <c r="D138" s="63" t="s">
        <v>147</v>
      </c>
      <c r="E138" s="64" t="s">
        <v>148</v>
      </c>
      <c r="F138" s="64" t="s">
        <v>149</v>
      </c>
      <c r="G138" s="64" t="s">
        <v>150</v>
      </c>
      <c r="H138" s="515"/>
      <c r="I138" s="505"/>
    </row>
    <row r="139" spans="1:9" s="58" customFormat="1" ht="12.45" customHeight="1">
      <c r="A139" s="75" t="s">
        <v>277</v>
      </c>
      <c r="B139" s="76">
        <v>760</v>
      </c>
      <c r="C139" s="77">
        <v>745</v>
      </c>
      <c r="D139" s="67">
        <f t="shared" ref="D139:D140" si="9">E139+F139</f>
        <v>730</v>
      </c>
      <c r="E139" s="68">
        <v>371</v>
      </c>
      <c r="F139" s="38">
        <v>359</v>
      </c>
      <c r="G139" s="39">
        <v>216</v>
      </c>
      <c r="H139" s="70">
        <f t="shared" ref="H139:H140" si="10">(D139-C139)/C139*100</f>
        <v>-2.0134228187919461</v>
      </c>
      <c r="I139" s="432"/>
    </row>
    <row r="140" spans="1:9" s="58" customFormat="1" ht="12.45" customHeight="1">
      <c r="A140" s="36" t="s">
        <v>278</v>
      </c>
      <c r="B140" s="37">
        <v>303</v>
      </c>
      <c r="C140" s="74">
        <v>261</v>
      </c>
      <c r="D140" s="67">
        <f t="shared" si="9"/>
        <v>296</v>
      </c>
      <c r="E140" s="68">
        <v>162</v>
      </c>
      <c r="F140" s="38">
        <v>134</v>
      </c>
      <c r="G140" s="39">
        <v>112</v>
      </c>
      <c r="H140" s="70">
        <f t="shared" si="10"/>
        <v>13.409961685823754</v>
      </c>
      <c r="I140" s="190"/>
    </row>
    <row r="141" spans="1:9" s="58" customFormat="1" ht="12.45" customHeight="1">
      <c r="A141" s="36" t="s">
        <v>279</v>
      </c>
      <c r="B141" s="37">
        <v>349</v>
      </c>
      <c r="C141" s="74">
        <v>326</v>
      </c>
      <c r="D141" s="67">
        <f t="shared" ref="D141:D149" si="11">E141+F141</f>
        <v>300</v>
      </c>
      <c r="E141" s="68">
        <v>154</v>
      </c>
      <c r="F141" s="38">
        <v>146</v>
      </c>
      <c r="G141" s="39">
        <v>107</v>
      </c>
      <c r="H141" s="70">
        <f t="shared" ref="H141:H149" si="12">(D141-C141)/C141*100</f>
        <v>-7.9754601226993866</v>
      </c>
      <c r="I141" s="190"/>
    </row>
    <row r="142" spans="1:9" s="58" customFormat="1" ht="12.45" customHeight="1">
      <c r="A142" s="36" t="s">
        <v>280</v>
      </c>
      <c r="B142" s="37">
        <v>112</v>
      </c>
      <c r="C142" s="74">
        <v>114</v>
      </c>
      <c r="D142" s="67">
        <f t="shared" si="11"/>
        <v>108</v>
      </c>
      <c r="E142" s="68">
        <v>55</v>
      </c>
      <c r="F142" s="38">
        <v>53</v>
      </c>
      <c r="G142" s="39">
        <v>41</v>
      </c>
      <c r="H142" s="70">
        <f t="shared" si="12"/>
        <v>-5.2631578947368416</v>
      </c>
      <c r="I142" s="190"/>
    </row>
    <row r="143" spans="1:9" s="58" customFormat="1" ht="12.45" customHeight="1">
      <c r="A143" s="36" t="s">
        <v>281</v>
      </c>
      <c r="B143" s="37">
        <v>601</v>
      </c>
      <c r="C143" s="74">
        <v>606</v>
      </c>
      <c r="D143" s="67">
        <f t="shared" si="11"/>
        <v>592</v>
      </c>
      <c r="E143" s="68">
        <v>306</v>
      </c>
      <c r="F143" s="38">
        <v>286</v>
      </c>
      <c r="G143" s="39">
        <v>235</v>
      </c>
      <c r="H143" s="70">
        <f t="shared" si="12"/>
        <v>-2.3102310231023102</v>
      </c>
      <c r="I143" s="190"/>
    </row>
    <row r="144" spans="1:9" s="58" customFormat="1" ht="12.45" customHeight="1">
      <c r="A144" s="36" t="s">
        <v>282</v>
      </c>
      <c r="B144" s="37">
        <v>850</v>
      </c>
      <c r="C144" s="74">
        <v>913</v>
      </c>
      <c r="D144" s="67">
        <f t="shared" si="11"/>
        <v>923</v>
      </c>
      <c r="E144" s="68">
        <v>490</v>
      </c>
      <c r="F144" s="38">
        <v>433</v>
      </c>
      <c r="G144" s="39">
        <v>429</v>
      </c>
      <c r="H144" s="70">
        <f t="shared" si="12"/>
        <v>1.095290251916758</v>
      </c>
      <c r="I144" s="190" t="s">
        <v>444</v>
      </c>
    </row>
    <row r="145" spans="1:12" s="58" customFormat="1" ht="12.45" customHeight="1">
      <c r="A145" s="36" t="s">
        <v>283</v>
      </c>
      <c r="B145" s="37">
        <v>453</v>
      </c>
      <c r="C145" s="74">
        <v>416</v>
      </c>
      <c r="D145" s="67">
        <f t="shared" si="11"/>
        <v>397</v>
      </c>
      <c r="E145" s="68">
        <v>204</v>
      </c>
      <c r="F145" s="38">
        <v>193</v>
      </c>
      <c r="G145" s="39">
        <v>90</v>
      </c>
      <c r="H145" s="70">
        <f t="shared" si="12"/>
        <v>-4.5673076923076916</v>
      </c>
      <c r="I145" s="190"/>
    </row>
    <row r="146" spans="1:12" s="58" customFormat="1" ht="12.45" customHeight="1">
      <c r="A146" s="36" t="s">
        <v>284</v>
      </c>
      <c r="B146" s="37">
        <v>264</v>
      </c>
      <c r="C146" s="74">
        <v>293</v>
      </c>
      <c r="D146" s="67">
        <f t="shared" si="11"/>
        <v>348</v>
      </c>
      <c r="E146" s="68">
        <v>187</v>
      </c>
      <c r="F146" s="38">
        <v>161</v>
      </c>
      <c r="G146" s="39">
        <v>143</v>
      </c>
      <c r="H146" s="70">
        <f t="shared" si="12"/>
        <v>18.771331058020476</v>
      </c>
      <c r="I146" s="190"/>
    </row>
    <row r="147" spans="1:12" s="58" customFormat="1" ht="12.45" customHeight="1">
      <c r="A147" s="36" t="s">
        <v>285</v>
      </c>
      <c r="B147" s="37">
        <v>108</v>
      </c>
      <c r="C147" s="74">
        <v>115</v>
      </c>
      <c r="D147" s="67">
        <f t="shared" si="11"/>
        <v>180</v>
      </c>
      <c r="E147" s="68">
        <v>88</v>
      </c>
      <c r="F147" s="38">
        <v>92</v>
      </c>
      <c r="G147" s="39">
        <v>66</v>
      </c>
      <c r="H147" s="70">
        <f t="shared" si="12"/>
        <v>56.521739130434781</v>
      </c>
      <c r="I147" s="190"/>
    </row>
    <row r="148" spans="1:12" s="58" customFormat="1" ht="12.45" customHeight="1">
      <c r="A148" s="36" t="s">
        <v>286</v>
      </c>
      <c r="B148" s="37">
        <v>299</v>
      </c>
      <c r="C148" s="74">
        <v>290</v>
      </c>
      <c r="D148" s="67">
        <f t="shared" si="11"/>
        <v>315</v>
      </c>
      <c r="E148" s="68">
        <v>164</v>
      </c>
      <c r="F148" s="38">
        <v>151</v>
      </c>
      <c r="G148" s="39">
        <v>125</v>
      </c>
      <c r="H148" s="70">
        <f t="shared" si="12"/>
        <v>8.6206896551724146</v>
      </c>
      <c r="I148" s="190"/>
    </row>
    <row r="149" spans="1:12" s="58" customFormat="1" ht="12.45" customHeight="1">
      <c r="A149" s="36" t="s">
        <v>287</v>
      </c>
      <c r="B149" s="37">
        <v>132</v>
      </c>
      <c r="C149" s="74">
        <v>134</v>
      </c>
      <c r="D149" s="67">
        <f t="shared" si="11"/>
        <v>137</v>
      </c>
      <c r="E149" s="68">
        <v>73</v>
      </c>
      <c r="F149" s="38">
        <v>64</v>
      </c>
      <c r="G149" s="39">
        <v>61</v>
      </c>
      <c r="H149" s="78">
        <f t="shared" si="12"/>
        <v>2.2388059701492535</v>
      </c>
      <c r="I149" s="190"/>
    </row>
    <row r="150" spans="1:12" s="58" customFormat="1" ht="12.45" customHeight="1" thickBot="1">
      <c r="A150" s="79" t="s">
        <v>433</v>
      </c>
      <c r="B150" s="80"/>
      <c r="C150" s="81" t="s">
        <v>441</v>
      </c>
      <c r="D150" s="81" t="s">
        <v>434</v>
      </c>
      <c r="E150" s="68" t="s">
        <v>434</v>
      </c>
      <c r="F150" s="38" t="s">
        <v>434</v>
      </c>
      <c r="G150" s="39" t="s">
        <v>434</v>
      </c>
      <c r="H150" s="82" t="s">
        <v>434</v>
      </c>
      <c r="I150" s="191" t="s">
        <v>445</v>
      </c>
      <c r="J150" s="59"/>
      <c r="K150" s="59"/>
      <c r="L150" s="59"/>
    </row>
    <row r="151" spans="1:12" s="58" customFormat="1" ht="12.45" customHeight="1" thickTop="1" thickBot="1">
      <c r="A151" s="83" t="s">
        <v>288</v>
      </c>
      <c r="B151" s="84">
        <f t="shared" ref="B151:G151" si="13">SUM(B152:B188)</f>
        <v>20739</v>
      </c>
      <c r="C151" s="85">
        <f t="shared" si="13"/>
        <v>19615</v>
      </c>
      <c r="D151" s="85">
        <f t="shared" si="13"/>
        <v>18658</v>
      </c>
      <c r="E151" s="86">
        <f t="shared" si="13"/>
        <v>9426</v>
      </c>
      <c r="F151" s="87">
        <f t="shared" si="13"/>
        <v>9232</v>
      </c>
      <c r="G151" s="84">
        <f t="shared" si="13"/>
        <v>6659</v>
      </c>
      <c r="H151" s="88">
        <f>(D151-C151)/C151*100</f>
        <v>-4.8789191944940091</v>
      </c>
      <c r="I151" s="191"/>
    </row>
    <row r="152" spans="1:12" s="58" customFormat="1" ht="12.45" customHeight="1" thickTop="1">
      <c r="A152" s="65" t="s">
        <v>289</v>
      </c>
      <c r="B152" s="89">
        <v>1005</v>
      </c>
      <c r="C152" s="66">
        <v>911</v>
      </c>
      <c r="D152" s="67">
        <f t="shared" ref="D152:D153" si="14">E152+F152</f>
        <v>823</v>
      </c>
      <c r="E152" s="68">
        <v>420</v>
      </c>
      <c r="F152" s="38">
        <v>403</v>
      </c>
      <c r="G152" s="39">
        <v>300</v>
      </c>
      <c r="H152" s="70">
        <f t="shared" ref="H152:H153" si="15">(D152-C152)/C152*100</f>
        <v>-9.6597145993413829</v>
      </c>
      <c r="I152" s="190"/>
    </row>
    <row r="153" spans="1:12" s="58" customFormat="1" ht="12.45" customHeight="1">
      <c r="A153" s="36" t="s">
        <v>290</v>
      </c>
      <c r="B153" s="37">
        <v>162</v>
      </c>
      <c r="C153" s="67">
        <v>160</v>
      </c>
      <c r="D153" s="67">
        <f t="shared" si="14"/>
        <v>115</v>
      </c>
      <c r="E153" s="68">
        <v>63</v>
      </c>
      <c r="F153" s="38">
        <v>52</v>
      </c>
      <c r="G153" s="39">
        <v>45</v>
      </c>
      <c r="H153" s="70">
        <f t="shared" si="15"/>
        <v>-28.125</v>
      </c>
      <c r="I153" s="190"/>
    </row>
    <row r="154" spans="1:12" s="58" customFormat="1" ht="12.45" customHeight="1">
      <c r="A154" s="36" t="s">
        <v>291</v>
      </c>
      <c r="B154" s="37">
        <v>1337</v>
      </c>
      <c r="C154" s="67">
        <v>1227</v>
      </c>
      <c r="D154" s="67">
        <f t="shared" ref="D154:D188" si="16">E154+F154</f>
        <v>1213</v>
      </c>
      <c r="E154" s="68">
        <v>639</v>
      </c>
      <c r="F154" s="38">
        <v>574</v>
      </c>
      <c r="G154" s="39">
        <v>508</v>
      </c>
      <c r="H154" s="70">
        <f t="shared" ref="H154:H188" si="17">(D154-C154)/C154*100</f>
        <v>-1.140994295028525</v>
      </c>
      <c r="I154" s="190"/>
    </row>
    <row r="155" spans="1:12" s="58" customFormat="1" ht="12.45" customHeight="1">
      <c r="A155" s="36" t="s">
        <v>292</v>
      </c>
      <c r="B155" s="37">
        <v>420</v>
      </c>
      <c r="C155" s="67">
        <v>368</v>
      </c>
      <c r="D155" s="67">
        <f t="shared" si="16"/>
        <v>348</v>
      </c>
      <c r="E155" s="68">
        <v>175</v>
      </c>
      <c r="F155" s="38">
        <v>173</v>
      </c>
      <c r="G155" s="39">
        <v>93</v>
      </c>
      <c r="H155" s="70">
        <f t="shared" si="17"/>
        <v>-5.4347826086956523</v>
      </c>
      <c r="I155" s="190"/>
    </row>
    <row r="156" spans="1:12" s="58" customFormat="1" ht="12.45" customHeight="1">
      <c r="A156" s="36" t="s">
        <v>293</v>
      </c>
      <c r="B156" s="37">
        <v>893</v>
      </c>
      <c r="C156" s="67">
        <v>892</v>
      </c>
      <c r="D156" s="67">
        <f t="shared" si="16"/>
        <v>879</v>
      </c>
      <c r="E156" s="68">
        <v>459</v>
      </c>
      <c r="F156" s="38">
        <v>420</v>
      </c>
      <c r="G156" s="39">
        <v>269</v>
      </c>
      <c r="H156" s="70">
        <f t="shared" si="17"/>
        <v>-1.4573991031390134</v>
      </c>
      <c r="I156" s="190"/>
    </row>
    <row r="157" spans="1:12" s="58" customFormat="1" ht="12.45" customHeight="1">
      <c r="A157" s="36" t="s">
        <v>294</v>
      </c>
      <c r="B157" s="37">
        <v>287</v>
      </c>
      <c r="C157" s="67">
        <v>279</v>
      </c>
      <c r="D157" s="67">
        <f t="shared" si="16"/>
        <v>263</v>
      </c>
      <c r="E157" s="68">
        <v>139</v>
      </c>
      <c r="F157" s="38">
        <v>124</v>
      </c>
      <c r="G157" s="39">
        <v>88</v>
      </c>
      <c r="H157" s="70">
        <f t="shared" si="17"/>
        <v>-5.7347670250896057</v>
      </c>
      <c r="I157" s="190"/>
    </row>
    <row r="158" spans="1:12" s="58" customFormat="1" ht="12.45" customHeight="1">
      <c r="A158" s="36" t="s">
        <v>295</v>
      </c>
      <c r="B158" s="37">
        <v>1214</v>
      </c>
      <c r="C158" s="67">
        <v>1128</v>
      </c>
      <c r="D158" s="67">
        <f t="shared" si="16"/>
        <v>1110</v>
      </c>
      <c r="E158" s="68">
        <v>557</v>
      </c>
      <c r="F158" s="38">
        <v>553</v>
      </c>
      <c r="G158" s="39">
        <v>412</v>
      </c>
      <c r="H158" s="70">
        <f t="shared" si="17"/>
        <v>-1.5957446808510638</v>
      </c>
      <c r="I158" s="190"/>
    </row>
    <row r="159" spans="1:12" s="58" customFormat="1" ht="12.45" customHeight="1">
      <c r="A159" s="36" t="s">
        <v>296</v>
      </c>
      <c r="B159" s="37">
        <v>523</v>
      </c>
      <c r="C159" s="67">
        <v>459</v>
      </c>
      <c r="D159" s="67">
        <f t="shared" si="16"/>
        <v>436</v>
      </c>
      <c r="E159" s="68">
        <v>214</v>
      </c>
      <c r="F159" s="38">
        <v>222</v>
      </c>
      <c r="G159" s="39">
        <v>145</v>
      </c>
      <c r="H159" s="70">
        <f t="shared" si="17"/>
        <v>-5.0108932461873641</v>
      </c>
      <c r="I159" s="190"/>
    </row>
    <row r="160" spans="1:12" s="58" customFormat="1" ht="12.45" customHeight="1">
      <c r="A160" s="36" t="s">
        <v>297</v>
      </c>
      <c r="B160" s="37">
        <v>881</v>
      </c>
      <c r="C160" s="67">
        <v>788</v>
      </c>
      <c r="D160" s="67">
        <f t="shared" si="16"/>
        <v>724</v>
      </c>
      <c r="E160" s="68">
        <v>381</v>
      </c>
      <c r="F160" s="38">
        <v>343</v>
      </c>
      <c r="G160" s="39">
        <v>252</v>
      </c>
      <c r="H160" s="70">
        <f t="shared" si="17"/>
        <v>-8.1218274111675122</v>
      </c>
      <c r="I160" s="190"/>
    </row>
    <row r="161" spans="1:9" s="58" customFormat="1" ht="12.45" customHeight="1">
      <c r="A161" s="36" t="s">
        <v>298</v>
      </c>
      <c r="B161" s="37">
        <v>232</v>
      </c>
      <c r="C161" s="67">
        <v>212</v>
      </c>
      <c r="D161" s="67">
        <f t="shared" si="16"/>
        <v>213</v>
      </c>
      <c r="E161" s="68">
        <v>106</v>
      </c>
      <c r="F161" s="38">
        <v>107</v>
      </c>
      <c r="G161" s="39">
        <v>72</v>
      </c>
      <c r="H161" s="70">
        <f t="shared" si="17"/>
        <v>0.47169811320754718</v>
      </c>
      <c r="I161" s="190"/>
    </row>
    <row r="162" spans="1:9" s="58" customFormat="1" ht="12.45" customHeight="1">
      <c r="A162" s="36" t="s">
        <v>299</v>
      </c>
      <c r="B162" s="37">
        <v>992</v>
      </c>
      <c r="C162" s="67">
        <v>996</v>
      </c>
      <c r="D162" s="67">
        <f t="shared" si="16"/>
        <v>1008</v>
      </c>
      <c r="E162" s="68">
        <v>528</v>
      </c>
      <c r="F162" s="38">
        <v>480</v>
      </c>
      <c r="G162" s="39">
        <v>410</v>
      </c>
      <c r="H162" s="70">
        <f t="shared" si="17"/>
        <v>1.2048192771084338</v>
      </c>
      <c r="I162" s="190"/>
    </row>
    <row r="163" spans="1:9" s="58" customFormat="1" ht="12.45" customHeight="1">
      <c r="A163" s="36" t="s">
        <v>300</v>
      </c>
      <c r="B163" s="37">
        <v>1080</v>
      </c>
      <c r="C163" s="67">
        <v>1057</v>
      </c>
      <c r="D163" s="67">
        <f t="shared" si="16"/>
        <v>1007</v>
      </c>
      <c r="E163" s="68">
        <v>494</v>
      </c>
      <c r="F163" s="38">
        <v>513</v>
      </c>
      <c r="G163" s="39">
        <v>454</v>
      </c>
      <c r="H163" s="70">
        <f t="shared" si="17"/>
        <v>-4.7303689687795654</v>
      </c>
      <c r="I163" s="190"/>
    </row>
    <row r="164" spans="1:9" s="58" customFormat="1" ht="12.45" customHeight="1">
      <c r="A164" s="36" t="s">
        <v>301</v>
      </c>
      <c r="B164" s="37">
        <v>639</v>
      </c>
      <c r="C164" s="67">
        <v>613</v>
      </c>
      <c r="D164" s="67">
        <f t="shared" si="16"/>
        <v>556</v>
      </c>
      <c r="E164" s="68">
        <v>269</v>
      </c>
      <c r="F164" s="38">
        <v>287</v>
      </c>
      <c r="G164" s="39">
        <v>181</v>
      </c>
      <c r="H164" s="70">
        <f t="shared" si="17"/>
        <v>-9.2985318107667201</v>
      </c>
      <c r="I164" s="190"/>
    </row>
    <row r="165" spans="1:9" s="58" customFormat="1" ht="12.45" customHeight="1">
      <c r="A165" s="36" t="s">
        <v>302</v>
      </c>
      <c r="B165" s="37">
        <v>474</v>
      </c>
      <c r="C165" s="67">
        <v>447</v>
      </c>
      <c r="D165" s="67">
        <f t="shared" si="16"/>
        <v>457</v>
      </c>
      <c r="E165" s="68">
        <v>223</v>
      </c>
      <c r="F165" s="38">
        <v>234</v>
      </c>
      <c r="G165" s="39">
        <v>135</v>
      </c>
      <c r="H165" s="70">
        <f t="shared" si="17"/>
        <v>2.2371364653243848</v>
      </c>
      <c r="I165" s="190"/>
    </row>
    <row r="166" spans="1:9" s="58" customFormat="1" ht="12.45" customHeight="1">
      <c r="A166" s="36" t="s">
        <v>303</v>
      </c>
      <c r="B166" s="37">
        <v>403</v>
      </c>
      <c r="C166" s="67">
        <v>355</v>
      </c>
      <c r="D166" s="67">
        <f t="shared" si="16"/>
        <v>337</v>
      </c>
      <c r="E166" s="68">
        <v>174</v>
      </c>
      <c r="F166" s="38">
        <v>163</v>
      </c>
      <c r="G166" s="39">
        <v>139</v>
      </c>
      <c r="H166" s="70">
        <f t="shared" si="17"/>
        <v>-5.070422535211268</v>
      </c>
      <c r="I166" s="190"/>
    </row>
    <row r="167" spans="1:9" s="58" customFormat="1" ht="12.45" customHeight="1">
      <c r="A167" s="36" t="s">
        <v>304</v>
      </c>
      <c r="B167" s="37">
        <v>1242</v>
      </c>
      <c r="C167" s="67">
        <v>1268</v>
      </c>
      <c r="D167" s="67">
        <f t="shared" si="16"/>
        <v>1256</v>
      </c>
      <c r="E167" s="68">
        <v>630</v>
      </c>
      <c r="F167" s="38">
        <v>626</v>
      </c>
      <c r="G167" s="39">
        <v>438</v>
      </c>
      <c r="H167" s="70">
        <f t="shared" si="17"/>
        <v>-0.94637223974763407</v>
      </c>
      <c r="I167" s="190"/>
    </row>
    <row r="168" spans="1:9" s="58" customFormat="1" ht="12.45" customHeight="1">
      <c r="A168" s="36" t="s">
        <v>305</v>
      </c>
      <c r="B168" s="37">
        <v>278</v>
      </c>
      <c r="C168" s="67">
        <v>276</v>
      </c>
      <c r="D168" s="67">
        <f t="shared" si="16"/>
        <v>277</v>
      </c>
      <c r="E168" s="68">
        <v>145</v>
      </c>
      <c r="F168" s="38">
        <v>132</v>
      </c>
      <c r="G168" s="39">
        <v>85</v>
      </c>
      <c r="H168" s="70">
        <f t="shared" si="17"/>
        <v>0.36231884057971014</v>
      </c>
      <c r="I168" s="190"/>
    </row>
    <row r="169" spans="1:9" s="58" customFormat="1" ht="12.45" customHeight="1">
      <c r="A169" s="36" t="s">
        <v>306</v>
      </c>
      <c r="B169" s="37">
        <v>177</v>
      </c>
      <c r="C169" s="67">
        <v>181</v>
      </c>
      <c r="D169" s="67">
        <f t="shared" si="16"/>
        <v>189</v>
      </c>
      <c r="E169" s="68">
        <v>88</v>
      </c>
      <c r="F169" s="38">
        <v>101</v>
      </c>
      <c r="G169" s="39">
        <v>44</v>
      </c>
      <c r="H169" s="70">
        <f t="shared" si="17"/>
        <v>4.4198895027624303</v>
      </c>
      <c r="I169" s="190"/>
    </row>
    <row r="170" spans="1:9" s="58" customFormat="1" ht="12.45" customHeight="1">
      <c r="A170" s="36" t="s">
        <v>307</v>
      </c>
      <c r="B170" s="37">
        <v>317</v>
      </c>
      <c r="C170" s="67">
        <v>292</v>
      </c>
      <c r="D170" s="67">
        <f t="shared" si="16"/>
        <v>275</v>
      </c>
      <c r="E170" s="68">
        <v>115</v>
      </c>
      <c r="F170" s="38">
        <v>160</v>
      </c>
      <c r="G170" s="39">
        <v>84</v>
      </c>
      <c r="H170" s="70">
        <f t="shared" si="17"/>
        <v>-5.8219178082191778</v>
      </c>
      <c r="I170" s="190"/>
    </row>
    <row r="171" spans="1:9" s="58" customFormat="1" ht="12.45" customHeight="1">
      <c r="A171" s="36" t="s">
        <v>308</v>
      </c>
      <c r="B171" s="37">
        <v>361</v>
      </c>
      <c r="C171" s="67">
        <v>431</v>
      </c>
      <c r="D171" s="67">
        <f t="shared" si="16"/>
        <v>403</v>
      </c>
      <c r="E171" s="68">
        <v>204</v>
      </c>
      <c r="F171" s="38">
        <v>199</v>
      </c>
      <c r="G171" s="39">
        <v>128</v>
      </c>
      <c r="H171" s="70">
        <f t="shared" si="17"/>
        <v>-6.4965197215777257</v>
      </c>
      <c r="I171" s="190"/>
    </row>
    <row r="172" spans="1:9" s="58" customFormat="1" ht="12.45" customHeight="1">
      <c r="A172" s="36" t="s">
        <v>309</v>
      </c>
      <c r="B172" s="67">
        <v>564</v>
      </c>
      <c r="C172" s="67">
        <v>558</v>
      </c>
      <c r="D172" s="67">
        <f t="shared" si="16"/>
        <v>535</v>
      </c>
      <c r="E172" s="68">
        <v>262</v>
      </c>
      <c r="F172" s="38">
        <v>273</v>
      </c>
      <c r="G172" s="39">
        <v>164</v>
      </c>
      <c r="H172" s="70">
        <f t="shared" si="17"/>
        <v>-4.1218637992831546</v>
      </c>
      <c r="I172" s="190"/>
    </row>
    <row r="173" spans="1:9" s="58" customFormat="1" ht="12.45" customHeight="1">
      <c r="A173" s="36" t="s">
        <v>310</v>
      </c>
      <c r="B173" s="37">
        <v>432</v>
      </c>
      <c r="C173" s="67">
        <v>349</v>
      </c>
      <c r="D173" s="67">
        <f t="shared" si="16"/>
        <v>353</v>
      </c>
      <c r="E173" s="68">
        <v>171</v>
      </c>
      <c r="F173" s="38">
        <v>182</v>
      </c>
      <c r="G173" s="39">
        <v>124</v>
      </c>
      <c r="H173" s="70">
        <f>(D173-C173)/C173*100</f>
        <v>1.1461318051575931</v>
      </c>
      <c r="I173" s="190"/>
    </row>
    <row r="174" spans="1:9" s="58" customFormat="1" ht="12.45" customHeight="1">
      <c r="A174" s="36" t="s">
        <v>311</v>
      </c>
      <c r="B174" s="37">
        <v>338</v>
      </c>
      <c r="C174" s="67">
        <v>336</v>
      </c>
      <c r="D174" s="67">
        <f t="shared" si="16"/>
        <v>299</v>
      </c>
      <c r="E174" s="68">
        <v>132</v>
      </c>
      <c r="F174" s="38">
        <v>167</v>
      </c>
      <c r="G174" s="39">
        <v>99</v>
      </c>
      <c r="H174" s="70">
        <f t="shared" si="17"/>
        <v>-11.011904761904761</v>
      </c>
      <c r="I174" s="190"/>
    </row>
    <row r="175" spans="1:9" s="58" customFormat="1" ht="12.45" customHeight="1">
      <c r="A175" s="36" t="s">
        <v>312</v>
      </c>
      <c r="B175" s="37">
        <v>544</v>
      </c>
      <c r="C175" s="67">
        <v>507</v>
      </c>
      <c r="D175" s="67">
        <f t="shared" si="16"/>
        <v>480</v>
      </c>
      <c r="E175" s="68">
        <v>234</v>
      </c>
      <c r="F175" s="38">
        <v>246</v>
      </c>
      <c r="G175" s="39">
        <v>144</v>
      </c>
      <c r="H175" s="70">
        <f t="shared" si="17"/>
        <v>-5.3254437869822491</v>
      </c>
      <c r="I175" s="190"/>
    </row>
    <row r="176" spans="1:9" s="58" customFormat="1" ht="12.45" customHeight="1">
      <c r="A176" s="36" t="s">
        <v>313</v>
      </c>
      <c r="B176" s="37">
        <v>151</v>
      </c>
      <c r="C176" s="67">
        <v>133</v>
      </c>
      <c r="D176" s="67">
        <f t="shared" si="16"/>
        <v>106</v>
      </c>
      <c r="E176" s="68">
        <v>55</v>
      </c>
      <c r="F176" s="38">
        <v>51</v>
      </c>
      <c r="G176" s="39">
        <v>37</v>
      </c>
      <c r="H176" s="70">
        <f t="shared" si="17"/>
        <v>-20.300751879699249</v>
      </c>
      <c r="I176" s="190"/>
    </row>
    <row r="177" spans="1:14" s="58" customFormat="1" ht="12.45" customHeight="1">
      <c r="A177" s="36" t="s">
        <v>314</v>
      </c>
      <c r="B177" s="67">
        <v>381</v>
      </c>
      <c r="C177" s="67">
        <v>380</v>
      </c>
      <c r="D177" s="67">
        <f t="shared" si="16"/>
        <v>357</v>
      </c>
      <c r="E177" s="68">
        <v>182</v>
      </c>
      <c r="F177" s="38">
        <v>175</v>
      </c>
      <c r="G177" s="39">
        <v>120</v>
      </c>
      <c r="H177" s="70">
        <f>(D177-C177)/C177*100</f>
        <v>-6.0526315789473681</v>
      </c>
      <c r="I177" s="190"/>
    </row>
    <row r="178" spans="1:14" s="58" customFormat="1" ht="12.45" customHeight="1">
      <c r="A178" s="36" t="s">
        <v>435</v>
      </c>
      <c r="B178" s="69" t="s">
        <v>426</v>
      </c>
      <c r="C178" s="69" t="s">
        <v>432</v>
      </c>
      <c r="D178" s="69" t="s">
        <v>432</v>
      </c>
      <c r="E178" s="68" t="s">
        <v>432</v>
      </c>
      <c r="F178" s="38" t="s">
        <v>432</v>
      </c>
      <c r="G178" s="39" t="s">
        <v>432</v>
      </c>
      <c r="H178" s="71" t="s">
        <v>432</v>
      </c>
      <c r="I178" s="190"/>
    </row>
    <row r="179" spans="1:14" s="58" customFormat="1" ht="12.45" customHeight="1">
      <c r="A179" s="36" t="s">
        <v>315</v>
      </c>
      <c r="B179" s="37">
        <v>1174</v>
      </c>
      <c r="C179" s="67">
        <v>1061</v>
      </c>
      <c r="D179" s="67">
        <f t="shared" si="16"/>
        <v>1005</v>
      </c>
      <c r="E179" s="68">
        <v>505</v>
      </c>
      <c r="F179" s="38">
        <v>500</v>
      </c>
      <c r="G179" s="39">
        <v>365</v>
      </c>
      <c r="H179" s="70">
        <f t="shared" si="17"/>
        <v>-5.2780395852968898</v>
      </c>
      <c r="I179" s="190"/>
    </row>
    <row r="180" spans="1:14" s="58" customFormat="1" ht="12.45" customHeight="1">
      <c r="A180" s="36" t="s">
        <v>316</v>
      </c>
      <c r="B180" s="37">
        <v>521</v>
      </c>
      <c r="C180" s="67">
        <v>487</v>
      </c>
      <c r="D180" s="67">
        <f t="shared" si="16"/>
        <v>459</v>
      </c>
      <c r="E180" s="68">
        <v>220</v>
      </c>
      <c r="F180" s="38">
        <v>239</v>
      </c>
      <c r="G180" s="39">
        <v>172</v>
      </c>
      <c r="H180" s="70">
        <f t="shared" si="17"/>
        <v>-5.7494866529774127</v>
      </c>
      <c r="I180" s="190"/>
    </row>
    <row r="181" spans="1:14" s="58" customFormat="1" ht="12.45" customHeight="1">
      <c r="A181" s="36" t="s">
        <v>317</v>
      </c>
      <c r="B181" s="37">
        <v>690</v>
      </c>
      <c r="C181" s="67">
        <v>708</v>
      </c>
      <c r="D181" s="67">
        <f t="shared" si="16"/>
        <v>708</v>
      </c>
      <c r="E181" s="68">
        <v>364</v>
      </c>
      <c r="F181" s="38">
        <v>344</v>
      </c>
      <c r="G181" s="39">
        <v>234</v>
      </c>
      <c r="H181" s="70">
        <f t="shared" si="17"/>
        <v>0</v>
      </c>
      <c r="I181" s="190"/>
    </row>
    <row r="182" spans="1:14" s="58" customFormat="1" ht="12.45" customHeight="1">
      <c r="A182" s="36" t="s">
        <v>318</v>
      </c>
      <c r="B182" s="37">
        <v>703</v>
      </c>
      <c r="C182" s="67">
        <v>637</v>
      </c>
      <c r="D182" s="67">
        <f t="shared" si="16"/>
        <v>610</v>
      </c>
      <c r="E182" s="68">
        <v>310</v>
      </c>
      <c r="F182" s="38">
        <v>300</v>
      </c>
      <c r="G182" s="39">
        <v>225</v>
      </c>
      <c r="H182" s="70">
        <f t="shared" si="17"/>
        <v>-4.2386185243328098</v>
      </c>
      <c r="I182" s="190"/>
    </row>
    <row r="183" spans="1:14" s="58" customFormat="1" ht="12.45" customHeight="1">
      <c r="A183" s="36" t="s">
        <v>319</v>
      </c>
      <c r="B183" s="37">
        <v>357</v>
      </c>
      <c r="C183" s="67">
        <v>344</v>
      </c>
      <c r="D183" s="67">
        <f t="shared" si="16"/>
        <v>349</v>
      </c>
      <c r="E183" s="68">
        <v>187</v>
      </c>
      <c r="F183" s="38">
        <v>162</v>
      </c>
      <c r="G183" s="39">
        <v>108</v>
      </c>
      <c r="H183" s="70">
        <f t="shared" si="17"/>
        <v>1.4534883720930232</v>
      </c>
      <c r="I183" s="190"/>
    </row>
    <row r="184" spans="1:14" s="58" customFormat="1" ht="12.45" customHeight="1">
      <c r="A184" s="36" t="s">
        <v>320</v>
      </c>
      <c r="B184" s="37">
        <v>218</v>
      </c>
      <c r="C184" s="67">
        <v>193</v>
      </c>
      <c r="D184" s="67">
        <f t="shared" si="16"/>
        <v>161</v>
      </c>
      <c r="E184" s="68">
        <v>83</v>
      </c>
      <c r="F184" s="38">
        <v>78</v>
      </c>
      <c r="G184" s="39">
        <v>60</v>
      </c>
      <c r="H184" s="70">
        <f t="shared" si="17"/>
        <v>-16.580310880829018</v>
      </c>
      <c r="I184" s="190"/>
    </row>
    <row r="185" spans="1:14" s="58" customFormat="1" ht="12.45" customHeight="1">
      <c r="A185" s="36" t="s">
        <v>321</v>
      </c>
      <c r="B185" s="37">
        <v>167</v>
      </c>
      <c r="C185" s="67">
        <v>147</v>
      </c>
      <c r="D185" s="67">
        <f t="shared" si="16"/>
        <v>137</v>
      </c>
      <c r="E185" s="68">
        <v>64</v>
      </c>
      <c r="F185" s="38">
        <v>73</v>
      </c>
      <c r="G185" s="39">
        <v>41</v>
      </c>
      <c r="H185" s="70">
        <f t="shared" si="17"/>
        <v>-6.8027210884353746</v>
      </c>
      <c r="I185" s="190"/>
    </row>
    <row r="186" spans="1:14" s="58" customFormat="1" ht="12.45" customHeight="1">
      <c r="A186" s="36" t="s">
        <v>322</v>
      </c>
      <c r="B186" s="37">
        <v>329</v>
      </c>
      <c r="C186" s="67">
        <v>350</v>
      </c>
      <c r="D186" s="67">
        <f t="shared" si="16"/>
        <v>306</v>
      </c>
      <c r="E186" s="68">
        <v>161</v>
      </c>
      <c r="F186" s="38">
        <v>145</v>
      </c>
      <c r="G186" s="39">
        <v>115</v>
      </c>
      <c r="H186" s="70">
        <f t="shared" si="17"/>
        <v>-12.571428571428573</v>
      </c>
      <c r="I186" s="190"/>
    </row>
    <row r="187" spans="1:14" s="58" customFormat="1" ht="12.45" customHeight="1">
      <c r="A187" s="36" t="s">
        <v>323</v>
      </c>
      <c r="B187" s="37">
        <v>897</v>
      </c>
      <c r="C187" s="67">
        <v>785</v>
      </c>
      <c r="D187" s="67">
        <f t="shared" si="16"/>
        <v>641</v>
      </c>
      <c r="E187" s="68">
        <v>332</v>
      </c>
      <c r="F187" s="38">
        <v>309</v>
      </c>
      <c r="G187" s="39">
        <v>263</v>
      </c>
      <c r="H187" s="70">
        <f t="shared" si="17"/>
        <v>-18.343949044585987</v>
      </c>
      <c r="I187" s="190"/>
    </row>
    <row r="188" spans="1:14" s="58" customFormat="1" ht="12.45" customHeight="1" thickBot="1">
      <c r="A188" s="79" t="s">
        <v>324</v>
      </c>
      <c r="B188" s="80">
        <v>356</v>
      </c>
      <c r="C188" s="90">
        <v>300</v>
      </c>
      <c r="D188" s="67">
        <f t="shared" si="16"/>
        <v>263</v>
      </c>
      <c r="E188" s="68">
        <v>141</v>
      </c>
      <c r="F188" s="38">
        <v>122</v>
      </c>
      <c r="G188" s="39">
        <v>106</v>
      </c>
      <c r="H188" s="91">
        <f t="shared" si="17"/>
        <v>-12.333333333333334</v>
      </c>
      <c r="I188" s="191"/>
    </row>
    <row r="189" spans="1:14" s="58" customFormat="1" ht="12.45" customHeight="1" thickTop="1" thickBot="1">
      <c r="A189" s="83" t="s">
        <v>325</v>
      </c>
      <c r="B189" s="84">
        <f>SUM(B190:B194)</f>
        <v>11918</v>
      </c>
      <c r="C189" s="86">
        <f>SUM(C190:C195)</f>
        <v>10795</v>
      </c>
      <c r="D189" s="86">
        <f>SUM(D190:D195)</f>
        <v>10324</v>
      </c>
      <c r="E189" s="86">
        <f>SUM(E190:E195)</f>
        <v>5065</v>
      </c>
      <c r="F189" s="87">
        <f>SUM(F190:F195)</f>
        <v>5259</v>
      </c>
      <c r="G189" s="84">
        <f>SUM(G190:G195)</f>
        <v>3713</v>
      </c>
      <c r="H189" s="88">
        <f>(D189-C189)/C189*100</f>
        <v>-4.3631310792033347</v>
      </c>
      <c r="I189" s="191"/>
      <c r="K189" s="58">
        <v>2515</v>
      </c>
      <c r="L189" s="58">
        <v>1207</v>
      </c>
      <c r="M189" s="58">
        <v>1308</v>
      </c>
      <c r="N189" s="58">
        <v>933</v>
      </c>
    </row>
    <row r="190" spans="1:14" s="58" customFormat="1" ht="12.45" customHeight="1" thickTop="1">
      <c r="A190" s="65" t="s">
        <v>326</v>
      </c>
      <c r="B190" s="66">
        <v>3198</v>
      </c>
      <c r="C190" s="92">
        <v>2690</v>
      </c>
      <c r="D190" s="67">
        <f>E190+F190</f>
        <v>2474</v>
      </c>
      <c r="E190" s="68">
        <v>1187</v>
      </c>
      <c r="F190" s="38">
        <v>1287</v>
      </c>
      <c r="G190" s="39">
        <v>918</v>
      </c>
      <c r="H190" s="70">
        <f>(D190-C190)/C190*100</f>
        <v>-8.0297397769516738</v>
      </c>
      <c r="I190" s="190"/>
    </row>
    <row r="191" spans="1:14" s="58" customFormat="1" ht="12.45" customHeight="1">
      <c r="A191" s="36" t="s">
        <v>327</v>
      </c>
      <c r="B191" s="67">
        <v>3221</v>
      </c>
      <c r="C191" s="93">
        <v>2495</v>
      </c>
      <c r="D191" s="67">
        <f t="shared" ref="D191" si="18">E191+F191</f>
        <v>2426</v>
      </c>
      <c r="E191" s="68">
        <v>1212</v>
      </c>
      <c r="F191" s="38">
        <v>1214</v>
      </c>
      <c r="G191" s="39">
        <v>960</v>
      </c>
      <c r="H191" s="70">
        <f>(D191-C191)/C191*100</f>
        <v>-2.7655310621242482</v>
      </c>
      <c r="I191" s="190"/>
    </row>
    <row r="192" spans="1:14" s="94" customFormat="1" ht="12.45" customHeight="1">
      <c r="A192" s="36" t="s">
        <v>328</v>
      </c>
      <c r="B192" s="67">
        <v>969</v>
      </c>
      <c r="C192" s="93">
        <v>894</v>
      </c>
      <c r="D192" s="67">
        <f t="shared" ref="D192:D194" si="19">E192+F192</f>
        <v>851</v>
      </c>
      <c r="E192" s="68">
        <v>437</v>
      </c>
      <c r="F192" s="38">
        <v>414</v>
      </c>
      <c r="G192" s="39">
        <v>317</v>
      </c>
      <c r="H192" s="70">
        <f t="shared" ref="H192:H193" si="20">(D192-C192)/C192*100</f>
        <v>-4.8098434004474271</v>
      </c>
      <c r="I192" s="192"/>
    </row>
    <row r="193" spans="1:9" s="58" customFormat="1" ht="12.45" customHeight="1">
      <c r="A193" s="36" t="s">
        <v>329</v>
      </c>
      <c r="B193" s="67">
        <v>3683</v>
      </c>
      <c r="C193" s="93">
        <v>3374</v>
      </c>
      <c r="D193" s="67">
        <f t="shared" si="19"/>
        <v>3276</v>
      </c>
      <c r="E193" s="68">
        <v>1574</v>
      </c>
      <c r="F193" s="38">
        <v>1702</v>
      </c>
      <c r="G193" s="39">
        <v>1100</v>
      </c>
      <c r="H193" s="70">
        <f t="shared" si="20"/>
        <v>-2.904564315352697</v>
      </c>
      <c r="I193" s="190"/>
    </row>
    <row r="194" spans="1:9" s="58" customFormat="1" ht="12.45" customHeight="1">
      <c r="A194" s="36" t="s">
        <v>330</v>
      </c>
      <c r="B194" s="67">
        <v>847</v>
      </c>
      <c r="C194" s="93">
        <v>782</v>
      </c>
      <c r="D194" s="67">
        <f t="shared" si="19"/>
        <v>707</v>
      </c>
      <c r="E194" s="68">
        <v>340</v>
      </c>
      <c r="F194" s="38">
        <v>367</v>
      </c>
      <c r="G194" s="39">
        <v>233</v>
      </c>
      <c r="H194" s="70">
        <f>(D194-C194)/C194*100</f>
        <v>-9.5907928388746804</v>
      </c>
      <c r="I194" s="190"/>
    </row>
    <row r="195" spans="1:9" s="58" customFormat="1" ht="12.45" customHeight="1" thickBot="1">
      <c r="A195" s="79" t="s">
        <v>331</v>
      </c>
      <c r="B195" s="81" t="s">
        <v>426</v>
      </c>
      <c r="C195" s="95">
        <v>560</v>
      </c>
      <c r="D195" s="90">
        <f>E195+F195</f>
        <v>590</v>
      </c>
      <c r="E195" s="96">
        <v>315</v>
      </c>
      <c r="F195" s="97">
        <v>275</v>
      </c>
      <c r="G195" s="98">
        <v>185</v>
      </c>
      <c r="H195" s="70">
        <f>(D195-C195)/C195*100</f>
        <v>5.3571428571428568</v>
      </c>
      <c r="I195" s="191"/>
    </row>
    <row r="196" spans="1:9" s="58" customFormat="1" ht="12.45" customHeight="1" thickTop="1" thickBot="1">
      <c r="A196" s="99" t="s">
        <v>332</v>
      </c>
      <c r="B196" s="100">
        <f t="shared" ref="B196:F196" si="21">B189+B151+B4</f>
        <v>116363</v>
      </c>
      <c r="C196" s="100">
        <f t="shared" si="21"/>
        <v>114602</v>
      </c>
      <c r="D196" s="100">
        <f t="shared" si="21"/>
        <v>114954</v>
      </c>
      <c r="E196" s="101">
        <f t="shared" si="21"/>
        <v>57655</v>
      </c>
      <c r="F196" s="102">
        <f t="shared" si="21"/>
        <v>57299</v>
      </c>
      <c r="G196" s="100">
        <f>G189+G151+G4</f>
        <v>43770</v>
      </c>
      <c r="H196" s="103">
        <f>(D196-C196)/C196*100</f>
        <v>0.3071499624788398</v>
      </c>
      <c r="I196" s="189"/>
    </row>
    <row r="197" spans="1:9" s="193" customFormat="1" ht="12.45" customHeight="1">
      <c r="A197" s="506" t="s">
        <v>333</v>
      </c>
      <c r="B197" s="506"/>
      <c r="C197" s="506"/>
      <c r="D197" s="506"/>
      <c r="E197" s="506"/>
      <c r="F197" s="506"/>
      <c r="G197" s="506"/>
      <c r="H197" s="506"/>
      <c r="I197" s="506"/>
    </row>
    <row r="198" spans="1:9" s="193" customFormat="1" ht="12.45" customHeight="1">
      <c r="A198" s="507" t="s">
        <v>460</v>
      </c>
      <c r="B198" s="507"/>
      <c r="C198" s="507"/>
      <c r="D198" s="507"/>
      <c r="E198" s="507"/>
      <c r="F198" s="507"/>
      <c r="G198" s="507"/>
      <c r="H198" s="507"/>
      <c r="I198" s="507"/>
    </row>
    <row r="199" spans="1:9" s="193" customFormat="1" ht="12.45" customHeight="1">
      <c r="A199" s="507" t="s">
        <v>461</v>
      </c>
      <c r="B199" s="507"/>
      <c r="C199" s="507"/>
      <c r="D199" s="507"/>
      <c r="E199" s="507"/>
      <c r="F199" s="507"/>
      <c r="G199" s="507"/>
      <c r="H199" s="507"/>
      <c r="I199" s="507"/>
    </row>
    <row r="200" spans="1:9" s="58" customFormat="1" ht="12">
      <c r="B200" s="104"/>
      <c r="C200" s="105"/>
      <c r="D200" s="105"/>
      <c r="E200" s="105"/>
      <c r="F200" s="105"/>
      <c r="G200" s="105"/>
      <c r="H200" s="70"/>
      <c r="I200" s="190"/>
    </row>
    <row r="201" spans="1:9" s="58" customFormat="1" ht="12">
      <c r="B201" s="104"/>
      <c r="C201" s="105"/>
      <c r="D201" s="105"/>
      <c r="E201" s="105"/>
      <c r="F201" s="105"/>
      <c r="G201" s="105"/>
      <c r="H201" s="70"/>
      <c r="I201" s="190"/>
    </row>
    <row r="202" spans="1:9" s="58" customFormat="1" ht="12">
      <c r="B202" s="104"/>
      <c r="C202" s="105"/>
      <c r="D202" s="105"/>
      <c r="E202" s="105"/>
      <c r="F202" s="105"/>
      <c r="G202" s="105"/>
      <c r="H202" s="70"/>
      <c r="I202" s="190"/>
    </row>
    <row r="203" spans="1:9" s="58" customFormat="1" ht="12">
      <c r="B203" s="104"/>
      <c r="C203" s="105"/>
      <c r="D203" s="105"/>
      <c r="E203" s="105"/>
      <c r="F203" s="105"/>
      <c r="G203" s="105"/>
      <c r="H203" s="70"/>
      <c r="I203" s="190"/>
    </row>
    <row r="204" spans="1:9" s="58" customFormat="1" ht="12">
      <c r="B204" s="104"/>
      <c r="C204" s="105"/>
      <c r="D204" s="105"/>
      <c r="E204" s="105"/>
      <c r="F204" s="105"/>
      <c r="G204" s="105"/>
      <c r="H204" s="70"/>
      <c r="I204" s="190"/>
    </row>
    <row r="205" spans="1:9" s="58" customFormat="1" ht="12">
      <c r="B205" s="104"/>
      <c r="C205" s="105"/>
      <c r="D205" s="105"/>
      <c r="E205" s="105"/>
      <c r="F205" s="105"/>
      <c r="G205" s="105"/>
      <c r="H205" s="70"/>
      <c r="I205" s="190"/>
    </row>
    <row r="206" spans="1:9" s="58" customFormat="1" ht="12">
      <c r="B206" s="104"/>
      <c r="C206" s="105"/>
      <c r="D206" s="105"/>
      <c r="E206" s="105"/>
      <c r="F206" s="105"/>
      <c r="G206" s="105"/>
      <c r="H206" s="70"/>
      <c r="I206" s="190"/>
    </row>
    <row r="207" spans="1:9" s="58" customFormat="1" ht="12">
      <c r="B207" s="104"/>
      <c r="C207" s="105"/>
      <c r="D207" s="105"/>
      <c r="E207" s="105"/>
      <c r="F207" s="105"/>
      <c r="G207" s="105"/>
      <c r="H207" s="70"/>
      <c r="I207" s="190"/>
    </row>
    <row r="208" spans="1:9" s="58" customFormat="1" ht="12">
      <c r="B208" s="104"/>
      <c r="C208" s="105"/>
      <c r="D208" s="105"/>
      <c r="E208" s="105"/>
      <c r="F208" s="105"/>
      <c r="G208" s="105"/>
      <c r="H208" s="70"/>
      <c r="I208" s="190"/>
    </row>
    <row r="209" spans="2:9" s="58" customFormat="1" ht="12">
      <c r="B209" s="104"/>
      <c r="C209" s="105"/>
      <c r="D209" s="105"/>
      <c r="E209" s="105"/>
      <c r="F209" s="105"/>
      <c r="G209" s="105"/>
      <c r="H209" s="70"/>
      <c r="I209" s="190"/>
    </row>
    <row r="210" spans="2:9" s="58" customFormat="1" ht="12">
      <c r="B210" s="104"/>
      <c r="C210" s="105"/>
      <c r="D210" s="105"/>
      <c r="E210" s="105"/>
      <c r="F210" s="105"/>
      <c r="G210" s="105"/>
      <c r="H210" s="70"/>
      <c r="I210" s="190"/>
    </row>
    <row r="211" spans="2:9" s="58" customFormat="1" ht="12">
      <c r="B211" s="104"/>
      <c r="C211" s="105"/>
      <c r="D211" s="105"/>
      <c r="E211" s="105"/>
      <c r="F211" s="105"/>
      <c r="G211" s="105"/>
      <c r="H211" s="70"/>
      <c r="I211" s="190"/>
    </row>
    <row r="212" spans="2:9" s="58" customFormat="1" ht="12">
      <c r="B212" s="104"/>
      <c r="C212" s="105"/>
      <c r="D212" s="105"/>
      <c r="E212" s="105"/>
      <c r="F212" s="105"/>
      <c r="G212" s="105"/>
      <c r="H212" s="70"/>
      <c r="I212" s="190"/>
    </row>
    <row r="213" spans="2:9" s="58" customFormat="1" ht="12">
      <c r="B213" s="104"/>
      <c r="C213" s="105"/>
      <c r="D213" s="105"/>
      <c r="E213" s="105"/>
      <c r="F213" s="105"/>
      <c r="G213" s="105"/>
      <c r="H213" s="70"/>
      <c r="I213" s="190"/>
    </row>
    <row r="214" spans="2:9" s="58" customFormat="1" ht="12">
      <c r="B214" s="104"/>
      <c r="C214" s="105"/>
      <c r="D214" s="105"/>
      <c r="E214" s="105"/>
      <c r="F214" s="105"/>
      <c r="G214" s="105"/>
      <c r="H214" s="70"/>
      <c r="I214" s="190"/>
    </row>
    <row r="215" spans="2:9" s="58" customFormat="1" ht="12">
      <c r="B215" s="104"/>
      <c r="C215" s="105"/>
      <c r="D215" s="105"/>
      <c r="E215" s="105"/>
      <c r="F215" s="105"/>
      <c r="G215" s="105"/>
      <c r="H215" s="70"/>
      <c r="I215" s="190"/>
    </row>
    <row r="216" spans="2:9" s="58" customFormat="1" ht="12">
      <c r="B216" s="104"/>
      <c r="C216" s="105"/>
      <c r="D216" s="105"/>
      <c r="E216" s="105"/>
      <c r="F216" s="105"/>
      <c r="G216" s="105"/>
      <c r="H216" s="70"/>
      <c r="I216" s="190"/>
    </row>
    <row r="217" spans="2:9" s="58" customFormat="1" ht="12">
      <c r="B217" s="104"/>
      <c r="C217" s="105"/>
      <c r="D217" s="105"/>
      <c r="E217" s="105"/>
      <c r="F217" s="105"/>
      <c r="G217" s="105"/>
      <c r="H217" s="70"/>
      <c r="I217" s="190"/>
    </row>
    <row r="218" spans="2:9" s="58" customFormat="1" ht="12">
      <c r="B218" s="104"/>
      <c r="C218" s="105"/>
      <c r="D218" s="105"/>
      <c r="E218" s="105"/>
      <c r="F218" s="105"/>
      <c r="G218" s="105"/>
      <c r="H218" s="70"/>
      <c r="I218" s="190"/>
    </row>
    <row r="219" spans="2:9" s="58" customFormat="1" ht="12">
      <c r="B219" s="104"/>
      <c r="C219" s="105"/>
      <c r="D219" s="105"/>
      <c r="E219" s="105"/>
      <c r="F219" s="105"/>
      <c r="G219" s="105"/>
      <c r="H219" s="70"/>
      <c r="I219" s="190"/>
    </row>
    <row r="220" spans="2:9" s="58" customFormat="1" ht="12">
      <c r="B220" s="104"/>
      <c r="C220" s="105"/>
      <c r="D220" s="105"/>
      <c r="E220" s="105"/>
      <c r="F220" s="105"/>
      <c r="G220" s="105"/>
      <c r="H220" s="70"/>
      <c r="I220" s="190"/>
    </row>
    <row r="221" spans="2:9" s="58" customFormat="1" ht="12">
      <c r="B221" s="104"/>
      <c r="C221" s="105"/>
      <c r="D221" s="105"/>
      <c r="E221" s="105"/>
      <c r="F221" s="105"/>
      <c r="G221" s="105"/>
      <c r="H221" s="70"/>
      <c r="I221" s="190"/>
    </row>
    <row r="222" spans="2:9" s="58" customFormat="1" ht="12">
      <c r="B222" s="104"/>
      <c r="C222" s="105"/>
      <c r="D222" s="105"/>
      <c r="E222" s="105"/>
      <c r="F222" s="105"/>
      <c r="G222" s="105"/>
      <c r="H222" s="70"/>
      <c r="I222" s="190"/>
    </row>
    <row r="223" spans="2:9" s="58" customFormat="1" ht="12">
      <c r="B223" s="104"/>
      <c r="C223" s="105"/>
      <c r="D223" s="105"/>
      <c r="E223" s="105"/>
      <c r="F223" s="105"/>
      <c r="G223" s="105"/>
      <c r="H223" s="70"/>
      <c r="I223" s="190"/>
    </row>
    <row r="224" spans="2:9" s="58" customFormat="1" ht="12">
      <c r="B224" s="104"/>
      <c r="C224" s="105"/>
      <c r="D224" s="105"/>
      <c r="E224" s="105"/>
      <c r="F224" s="105"/>
      <c r="G224" s="105"/>
      <c r="H224" s="70"/>
      <c r="I224" s="190"/>
    </row>
    <row r="225" spans="2:9" s="58" customFormat="1" ht="12">
      <c r="B225" s="104"/>
      <c r="C225" s="105"/>
      <c r="D225" s="105"/>
      <c r="E225" s="105"/>
      <c r="F225" s="105"/>
      <c r="G225" s="105"/>
      <c r="H225" s="70"/>
      <c r="I225" s="190"/>
    </row>
    <row r="226" spans="2:9" s="58" customFormat="1" ht="12">
      <c r="B226" s="104"/>
      <c r="C226" s="105"/>
      <c r="D226" s="105"/>
      <c r="E226" s="105"/>
      <c r="F226" s="105"/>
      <c r="G226" s="105"/>
      <c r="H226" s="70"/>
      <c r="I226" s="190"/>
    </row>
    <row r="227" spans="2:9" s="58" customFormat="1" ht="12">
      <c r="B227" s="104"/>
      <c r="C227" s="105"/>
      <c r="D227" s="105"/>
      <c r="E227" s="105"/>
      <c r="F227" s="105"/>
      <c r="G227" s="105"/>
      <c r="H227" s="70"/>
      <c r="I227" s="190"/>
    </row>
    <row r="228" spans="2:9" s="58" customFormat="1" ht="12">
      <c r="B228" s="104"/>
      <c r="C228" s="105"/>
      <c r="D228" s="105"/>
      <c r="E228" s="105"/>
      <c r="F228" s="105"/>
      <c r="G228" s="105"/>
      <c r="H228" s="70"/>
      <c r="I228" s="190"/>
    </row>
    <row r="229" spans="2:9" s="58" customFormat="1" ht="12">
      <c r="B229" s="104"/>
      <c r="C229" s="105"/>
      <c r="D229" s="105"/>
      <c r="E229" s="105"/>
      <c r="F229" s="105"/>
      <c r="G229" s="105"/>
      <c r="H229" s="70"/>
      <c r="I229" s="190"/>
    </row>
    <row r="230" spans="2:9" s="58" customFormat="1" ht="12">
      <c r="B230" s="104"/>
      <c r="C230" s="105"/>
      <c r="D230" s="105"/>
      <c r="E230" s="105"/>
      <c r="F230" s="105"/>
      <c r="G230" s="105"/>
      <c r="H230" s="70"/>
      <c r="I230" s="190"/>
    </row>
    <row r="231" spans="2:9" s="58" customFormat="1" ht="12">
      <c r="B231" s="104"/>
      <c r="C231" s="105"/>
      <c r="D231" s="105"/>
      <c r="E231" s="105"/>
      <c r="F231" s="105"/>
      <c r="G231" s="105"/>
      <c r="H231" s="70"/>
      <c r="I231" s="190"/>
    </row>
    <row r="232" spans="2:9" s="58" customFormat="1" ht="12">
      <c r="B232" s="104"/>
      <c r="C232" s="105"/>
      <c r="D232" s="105"/>
      <c r="E232" s="105"/>
      <c r="F232" s="105"/>
      <c r="G232" s="105"/>
      <c r="H232" s="70"/>
      <c r="I232" s="190"/>
    </row>
    <row r="233" spans="2:9" s="58" customFormat="1" ht="12">
      <c r="B233" s="104"/>
      <c r="C233" s="105"/>
      <c r="D233" s="105"/>
      <c r="E233" s="105"/>
      <c r="F233" s="105"/>
      <c r="G233" s="105"/>
      <c r="H233" s="70"/>
      <c r="I233" s="190"/>
    </row>
    <row r="234" spans="2:9" s="58" customFormat="1" ht="12">
      <c r="B234" s="104"/>
      <c r="C234" s="105"/>
      <c r="D234" s="105"/>
      <c r="E234" s="105"/>
      <c r="F234" s="105"/>
      <c r="G234" s="105"/>
      <c r="H234" s="70"/>
      <c r="I234" s="190"/>
    </row>
    <row r="235" spans="2:9" s="58" customFormat="1" ht="12">
      <c r="B235" s="104"/>
      <c r="C235" s="105"/>
      <c r="D235" s="105"/>
      <c r="E235" s="105"/>
      <c r="F235" s="105"/>
      <c r="G235" s="105"/>
      <c r="H235" s="70"/>
      <c r="I235" s="190"/>
    </row>
    <row r="236" spans="2:9" s="58" customFormat="1" ht="12">
      <c r="B236" s="104"/>
      <c r="C236" s="105"/>
      <c r="D236" s="105"/>
      <c r="E236" s="105"/>
      <c r="F236" s="105"/>
      <c r="G236" s="105"/>
      <c r="H236" s="70"/>
      <c r="I236" s="190"/>
    </row>
    <row r="237" spans="2:9" s="58" customFormat="1" ht="12">
      <c r="B237" s="104"/>
      <c r="C237" s="105"/>
      <c r="D237" s="105"/>
      <c r="E237" s="105"/>
      <c r="F237" s="105"/>
      <c r="G237" s="105"/>
      <c r="H237" s="70"/>
      <c r="I237" s="190"/>
    </row>
    <row r="238" spans="2:9" s="58" customFormat="1" ht="12">
      <c r="B238" s="104"/>
      <c r="C238" s="105"/>
      <c r="D238" s="105"/>
      <c r="E238" s="105"/>
      <c r="F238" s="105"/>
      <c r="G238" s="105"/>
      <c r="H238" s="70"/>
      <c r="I238" s="190"/>
    </row>
    <row r="239" spans="2:9" s="58" customFormat="1" ht="12">
      <c r="B239" s="104"/>
      <c r="C239" s="105"/>
      <c r="D239" s="105"/>
      <c r="E239" s="105"/>
      <c r="F239" s="105"/>
      <c r="G239" s="105"/>
      <c r="H239" s="70"/>
      <c r="I239" s="190"/>
    </row>
    <row r="240" spans="2:9" s="58" customFormat="1" ht="12">
      <c r="B240" s="104"/>
      <c r="C240" s="105"/>
      <c r="D240" s="105"/>
      <c r="E240" s="105"/>
      <c r="F240" s="105"/>
      <c r="G240" s="105"/>
      <c r="H240" s="70"/>
      <c r="I240" s="190"/>
    </row>
    <row r="241" spans="2:9" s="58" customFormat="1" ht="12">
      <c r="B241" s="104"/>
      <c r="C241" s="105"/>
      <c r="D241" s="105"/>
      <c r="E241" s="105"/>
      <c r="F241" s="105"/>
      <c r="G241" s="105"/>
      <c r="H241" s="70"/>
      <c r="I241" s="190"/>
    </row>
    <row r="242" spans="2:9" s="58" customFormat="1" ht="12">
      <c r="B242" s="104"/>
      <c r="C242" s="105"/>
      <c r="D242" s="105"/>
      <c r="E242" s="105"/>
      <c r="F242" s="105"/>
      <c r="G242" s="105"/>
      <c r="H242" s="70"/>
      <c r="I242" s="190"/>
    </row>
    <row r="243" spans="2:9" s="58" customFormat="1" ht="12">
      <c r="B243" s="104"/>
      <c r="C243" s="105"/>
      <c r="D243" s="105"/>
      <c r="E243" s="105"/>
      <c r="F243" s="105"/>
      <c r="G243" s="105"/>
      <c r="H243" s="70"/>
      <c r="I243" s="190"/>
    </row>
    <row r="244" spans="2:9" s="58" customFormat="1" ht="12">
      <c r="B244" s="104"/>
      <c r="C244" s="105"/>
      <c r="D244" s="105"/>
      <c r="E244" s="105"/>
      <c r="F244" s="105"/>
      <c r="G244" s="105"/>
      <c r="H244" s="70"/>
      <c r="I244" s="190"/>
    </row>
    <row r="245" spans="2:9">
      <c r="B245" s="106"/>
    </row>
    <row r="246" spans="2:9">
      <c r="B246" s="106"/>
    </row>
    <row r="247" spans="2:9">
      <c r="B247" s="106"/>
    </row>
    <row r="248" spans="2:9">
      <c r="B248" s="106"/>
    </row>
    <row r="249" spans="2:9">
      <c r="B249" s="106"/>
    </row>
    <row r="250" spans="2:9">
      <c r="B250" s="106"/>
    </row>
    <row r="251" spans="2:9">
      <c r="B251" s="106"/>
    </row>
    <row r="252" spans="2:9">
      <c r="B252" s="106"/>
    </row>
    <row r="253" spans="2:9">
      <c r="B253" s="106"/>
    </row>
    <row r="254" spans="2:9">
      <c r="B254" s="106"/>
    </row>
    <row r="255" spans="2:9">
      <c r="B255" s="106"/>
    </row>
    <row r="256" spans="2:9">
      <c r="B256" s="106"/>
    </row>
    <row r="257" spans="2:2">
      <c r="B257" s="106"/>
    </row>
  </sheetData>
  <mergeCells count="18">
    <mergeCell ref="I2:I3"/>
    <mergeCell ref="B69:B71"/>
    <mergeCell ref="A137:A138"/>
    <mergeCell ref="D137:G137"/>
    <mergeCell ref="H137:H138"/>
    <mergeCell ref="A2:A3"/>
    <mergeCell ref="D2:G2"/>
    <mergeCell ref="H2:H3"/>
    <mergeCell ref="B32:B35"/>
    <mergeCell ref="B50:B51"/>
    <mergeCell ref="A67:A68"/>
    <mergeCell ref="D67:G67"/>
    <mergeCell ref="H67:H68"/>
    <mergeCell ref="I67:I68"/>
    <mergeCell ref="I137:I138"/>
    <mergeCell ref="A197:I197"/>
    <mergeCell ref="A198:I198"/>
    <mergeCell ref="A199:I199"/>
  </mergeCells>
  <phoneticPr fontId="3"/>
  <pageMargins left="0.94488188976377963" right="0.98425196850393704" top="0.86614173228346458" bottom="0.74803149606299213" header="0.47244094488188981" footer="0.51181102362204722"/>
  <pageSetup paperSize="9" scale="79" orientation="portrait" r:id="rId1"/>
  <headerFooter alignWithMargins="0"/>
  <rowBreaks count="2" manualBreakCount="2">
    <brk id="66" max="8" man="1"/>
    <brk id="136" max="8" man="1"/>
  </rowBreaks>
  <ignoredErrors>
    <ignoredError sqref="D189 D151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4"/>
  <sheetViews>
    <sheetView view="pageBreakPreview" zoomScaleNormal="85" zoomScaleSheetLayoutView="100" workbookViewId="0">
      <selection activeCell="J13" sqref="J13"/>
    </sheetView>
  </sheetViews>
  <sheetFormatPr defaultColWidth="10.3984375" defaultRowHeight="24.9" customHeight="1"/>
  <cols>
    <col min="1" max="1" width="10.5" style="2" customWidth="1"/>
    <col min="2" max="3" width="3.19921875" style="2" customWidth="1"/>
    <col min="4" max="5" width="5.8984375" style="2" customWidth="1"/>
    <col min="6" max="7" width="3.19921875" style="2" customWidth="1"/>
    <col min="8" max="12" width="5.8984375" style="2" customWidth="1"/>
    <col min="13" max="14" width="3.19921875" style="2" customWidth="1"/>
    <col min="15" max="15" width="5.8984375" style="2" customWidth="1"/>
    <col min="16" max="17" width="3.19921875" style="2" customWidth="1"/>
    <col min="18" max="250" width="10.3984375" style="2"/>
    <col min="251" max="251" width="10.5" style="2" customWidth="1"/>
    <col min="252" max="253" width="3.19921875" style="2" customWidth="1"/>
    <col min="254" max="255" width="5.8984375" style="2" customWidth="1"/>
    <col min="256" max="257" width="3.19921875" style="2" customWidth="1"/>
    <col min="258" max="262" width="5.8984375" style="2" customWidth="1"/>
    <col min="263" max="264" width="3.19921875" style="2" customWidth="1"/>
    <col min="265" max="265" width="5.8984375" style="2" customWidth="1"/>
    <col min="266" max="267" width="3.19921875" style="2" customWidth="1"/>
    <col min="268" max="506" width="10.3984375" style="2"/>
    <col min="507" max="507" width="10.5" style="2" customWidth="1"/>
    <col min="508" max="509" width="3.19921875" style="2" customWidth="1"/>
    <col min="510" max="511" width="5.8984375" style="2" customWidth="1"/>
    <col min="512" max="513" width="3.19921875" style="2" customWidth="1"/>
    <col min="514" max="518" width="5.8984375" style="2" customWidth="1"/>
    <col min="519" max="520" width="3.19921875" style="2" customWidth="1"/>
    <col min="521" max="521" width="5.8984375" style="2" customWidth="1"/>
    <col min="522" max="523" width="3.19921875" style="2" customWidth="1"/>
    <col min="524" max="762" width="10.3984375" style="2"/>
    <col min="763" max="763" width="10.5" style="2" customWidth="1"/>
    <col min="764" max="765" width="3.19921875" style="2" customWidth="1"/>
    <col min="766" max="767" width="5.8984375" style="2" customWidth="1"/>
    <col min="768" max="769" width="3.19921875" style="2" customWidth="1"/>
    <col min="770" max="774" width="5.8984375" style="2" customWidth="1"/>
    <col min="775" max="776" width="3.19921875" style="2" customWidth="1"/>
    <col min="777" max="777" width="5.8984375" style="2" customWidth="1"/>
    <col min="778" max="779" width="3.19921875" style="2" customWidth="1"/>
    <col min="780" max="1018" width="10.3984375" style="2"/>
    <col min="1019" max="1019" width="10.5" style="2" customWidth="1"/>
    <col min="1020" max="1021" width="3.19921875" style="2" customWidth="1"/>
    <col min="1022" max="1023" width="5.8984375" style="2" customWidth="1"/>
    <col min="1024" max="1025" width="3.19921875" style="2" customWidth="1"/>
    <col min="1026" max="1030" width="5.8984375" style="2" customWidth="1"/>
    <col min="1031" max="1032" width="3.19921875" style="2" customWidth="1"/>
    <col min="1033" max="1033" width="5.8984375" style="2" customWidth="1"/>
    <col min="1034" max="1035" width="3.19921875" style="2" customWidth="1"/>
    <col min="1036" max="1274" width="10.3984375" style="2"/>
    <col min="1275" max="1275" width="10.5" style="2" customWidth="1"/>
    <col min="1276" max="1277" width="3.19921875" style="2" customWidth="1"/>
    <col min="1278" max="1279" width="5.8984375" style="2" customWidth="1"/>
    <col min="1280" max="1281" width="3.19921875" style="2" customWidth="1"/>
    <col min="1282" max="1286" width="5.8984375" style="2" customWidth="1"/>
    <col min="1287" max="1288" width="3.19921875" style="2" customWidth="1"/>
    <col min="1289" max="1289" width="5.8984375" style="2" customWidth="1"/>
    <col min="1290" max="1291" width="3.19921875" style="2" customWidth="1"/>
    <col min="1292" max="1530" width="10.3984375" style="2"/>
    <col min="1531" max="1531" width="10.5" style="2" customWidth="1"/>
    <col min="1532" max="1533" width="3.19921875" style="2" customWidth="1"/>
    <col min="1534" max="1535" width="5.8984375" style="2" customWidth="1"/>
    <col min="1536" max="1537" width="3.19921875" style="2" customWidth="1"/>
    <col min="1538" max="1542" width="5.8984375" style="2" customWidth="1"/>
    <col min="1543" max="1544" width="3.19921875" style="2" customWidth="1"/>
    <col min="1545" max="1545" width="5.8984375" style="2" customWidth="1"/>
    <col min="1546" max="1547" width="3.19921875" style="2" customWidth="1"/>
    <col min="1548" max="1786" width="10.3984375" style="2"/>
    <col min="1787" max="1787" width="10.5" style="2" customWidth="1"/>
    <col min="1788" max="1789" width="3.19921875" style="2" customWidth="1"/>
    <col min="1790" max="1791" width="5.8984375" style="2" customWidth="1"/>
    <col min="1792" max="1793" width="3.19921875" style="2" customWidth="1"/>
    <col min="1794" max="1798" width="5.8984375" style="2" customWidth="1"/>
    <col min="1799" max="1800" width="3.19921875" style="2" customWidth="1"/>
    <col min="1801" max="1801" width="5.8984375" style="2" customWidth="1"/>
    <col min="1802" max="1803" width="3.19921875" style="2" customWidth="1"/>
    <col min="1804" max="2042" width="10.3984375" style="2"/>
    <col min="2043" max="2043" width="10.5" style="2" customWidth="1"/>
    <col min="2044" max="2045" width="3.19921875" style="2" customWidth="1"/>
    <col min="2046" max="2047" width="5.8984375" style="2" customWidth="1"/>
    <col min="2048" max="2049" width="3.19921875" style="2" customWidth="1"/>
    <col min="2050" max="2054" width="5.8984375" style="2" customWidth="1"/>
    <col min="2055" max="2056" width="3.19921875" style="2" customWidth="1"/>
    <col min="2057" max="2057" width="5.8984375" style="2" customWidth="1"/>
    <col min="2058" max="2059" width="3.19921875" style="2" customWidth="1"/>
    <col min="2060" max="2298" width="10.3984375" style="2"/>
    <col min="2299" max="2299" width="10.5" style="2" customWidth="1"/>
    <col min="2300" max="2301" width="3.19921875" style="2" customWidth="1"/>
    <col min="2302" max="2303" width="5.8984375" style="2" customWidth="1"/>
    <col min="2304" max="2305" width="3.19921875" style="2" customWidth="1"/>
    <col min="2306" max="2310" width="5.8984375" style="2" customWidth="1"/>
    <col min="2311" max="2312" width="3.19921875" style="2" customWidth="1"/>
    <col min="2313" max="2313" width="5.8984375" style="2" customWidth="1"/>
    <col min="2314" max="2315" width="3.19921875" style="2" customWidth="1"/>
    <col min="2316" max="2554" width="10.3984375" style="2"/>
    <col min="2555" max="2555" width="10.5" style="2" customWidth="1"/>
    <col min="2556" max="2557" width="3.19921875" style="2" customWidth="1"/>
    <col min="2558" max="2559" width="5.8984375" style="2" customWidth="1"/>
    <col min="2560" max="2561" width="3.19921875" style="2" customWidth="1"/>
    <col min="2562" max="2566" width="5.8984375" style="2" customWidth="1"/>
    <col min="2567" max="2568" width="3.19921875" style="2" customWidth="1"/>
    <col min="2569" max="2569" width="5.8984375" style="2" customWidth="1"/>
    <col min="2570" max="2571" width="3.19921875" style="2" customWidth="1"/>
    <col min="2572" max="2810" width="10.3984375" style="2"/>
    <col min="2811" max="2811" width="10.5" style="2" customWidth="1"/>
    <col min="2812" max="2813" width="3.19921875" style="2" customWidth="1"/>
    <col min="2814" max="2815" width="5.8984375" style="2" customWidth="1"/>
    <col min="2816" max="2817" width="3.19921875" style="2" customWidth="1"/>
    <col min="2818" max="2822" width="5.8984375" style="2" customWidth="1"/>
    <col min="2823" max="2824" width="3.19921875" style="2" customWidth="1"/>
    <col min="2825" max="2825" width="5.8984375" style="2" customWidth="1"/>
    <col min="2826" max="2827" width="3.19921875" style="2" customWidth="1"/>
    <col min="2828" max="3066" width="10.3984375" style="2"/>
    <col min="3067" max="3067" width="10.5" style="2" customWidth="1"/>
    <col min="3068" max="3069" width="3.19921875" style="2" customWidth="1"/>
    <col min="3070" max="3071" width="5.8984375" style="2" customWidth="1"/>
    <col min="3072" max="3073" width="3.19921875" style="2" customWidth="1"/>
    <col min="3074" max="3078" width="5.8984375" style="2" customWidth="1"/>
    <col min="3079" max="3080" width="3.19921875" style="2" customWidth="1"/>
    <col min="3081" max="3081" width="5.8984375" style="2" customWidth="1"/>
    <col min="3082" max="3083" width="3.19921875" style="2" customWidth="1"/>
    <col min="3084" max="3322" width="10.3984375" style="2"/>
    <col min="3323" max="3323" width="10.5" style="2" customWidth="1"/>
    <col min="3324" max="3325" width="3.19921875" style="2" customWidth="1"/>
    <col min="3326" max="3327" width="5.8984375" style="2" customWidth="1"/>
    <col min="3328" max="3329" width="3.19921875" style="2" customWidth="1"/>
    <col min="3330" max="3334" width="5.8984375" style="2" customWidth="1"/>
    <col min="3335" max="3336" width="3.19921875" style="2" customWidth="1"/>
    <col min="3337" max="3337" width="5.8984375" style="2" customWidth="1"/>
    <col min="3338" max="3339" width="3.19921875" style="2" customWidth="1"/>
    <col min="3340" max="3578" width="10.3984375" style="2"/>
    <col min="3579" max="3579" width="10.5" style="2" customWidth="1"/>
    <col min="3580" max="3581" width="3.19921875" style="2" customWidth="1"/>
    <col min="3582" max="3583" width="5.8984375" style="2" customWidth="1"/>
    <col min="3584" max="3585" width="3.19921875" style="2" customWidth="1"/>
    <col min="3586" max="3590" width="5.8984375" style="2" customWidth="1"/>
    <col min="3591" max="3592" width="3.19921875" style="2" customWidth="1"/>
    <col min="3593" max="3593" width="5.8984375" style="2" customWidth="1"/>
    <col min="3594" max="3595" width="3.19921875" style="2" customWidth="1"/>
    <col min="3596" max="3834" width="10.3984375" style="2"/>
    <col min="3835" max="3835" width="10.5" style="2" customWidth="1"/>
    <col min="3836" max="3837" width="3.19921875" style="2" customWidth="1"/>
    <col min="3838" max="3839" width="5.8984375" style="2" customWidth="1"/>
    <col min="3840" max="3841" width="3.19921875" style="2" customWidth="1"/>
    <col min="3842" max="3846" width="5.8984375" style="2" customWidth="1"/>
    <col min="3847" max="3848" width="3.19921875" style="2" customWidth="1"/>
    <col min="3849" max="3849" width="5.8984375" style="2" customWidth="1"/>
    <col min="3850" max="3851" width="3.19921875" style="2" customWidth="1"/>
    <col min="3852" max="4090" width="10.3984375" style="2"/>
    <col min="4091" max="4091" width="10.5" style="2" customWidth="1"/>
    <col min="4092" max="4093" width="3.19921875" style="2" customWidth="1"/>
    <col min="4094" max="4095" width="5.8984375" style="2" customWidth="1"/>
    <col min="4096" max="4097" width="3.19921875" style="2" customWidth="1"/>
    <col min="4098" max="4102" width="5.8984375" style="2" customWidth="1"/>
    <col min="4103" max="4104" width="3.19921875" style="2" customWidth="1"/>
    <col min="4105" max="4105" width="5.8984375" style="2" customWidth="1"/>
    <col min="4106" max="4107" width="3.19921875" style="2" customWidth="1"/>
    <col min="4108" max="4346" width="10.3984375" style="2"/>
    <col min="4347" max="4347" width="10.5" style="2" customWidth="1"/>
    <col min="4348" max="4349" width="3.19921875" style="2" customWidth="1"/>
    <col min="4350" max="4351" width="5.8984375" style="2" customWidth="1"/>
    <col min="4352" max="4353" width="3.19921875" style="2" customWidth="1"/>
    <col min="4354" max="4358" width="5.8984375" style="2" customWidth="1"/>
    <col min="4359" max="4360" width="3.19921875" style="2" customWidth="1"/>
    <col min="4361" max="4361" width="5.8984375" style="2" customWidth="1"/>
    <col min="4362" max="4363" width="3.19921875" style="2" customWidth="1"/>
    <col min="4364" max="4602" width="10.3984375" style="2"/>
    <col min="4603" max="4603" width="10.5" style="2" customWidth="1"/>
    <col min="4604" max="4605" width="3.19921875" style="2" customWidth="1"/>
    <col min="4606" max="4607" width="5.8984375" style="2" customWidth="1"/>
    <col min="4608" max="4609" width="3.19921875" style="2" customWidth="1"/>
    <col min="4610" max="4614" width="5.8984375" style="2" customWidth="1"/>
    <col min="4615" max="4616" width="3.19921875" style="2" customWidth="1"/>
    <col min="4617" max="4617" width="5.8984375" style="2" customWidth="1"/>
    <col min="4618" max="4619" width="3.19921875" style="2" customWidth="1"/>
    <col min="4620" max="4858" width="10.3984375" style="2"/>
    <col min="4859" max="4859" width="10.5" style="2" customWidth="1"/>
    <col min="4860" max="4861" width="3.19921875" style="2" customWidth="1"/>
    <col min="4862" max="4863" width="5.8984375" style="2" customWidth="1"/>
    <col min="4864" max="4865" width="3.19921875" style="2" customWidth="1"/>
    <col min="4866" max="4870" width="5.8984375" style="2" customWidth="1"/>
    <col min="4871" max="4872" width="3.19921875" style="2" customWidth="1"/>
    <col min="4873" max="4873" width="5.8984375" style="2" customWidth="1"/>
    <col min="4874" max="4875" width="3.19921875" style="2" customWidth="1"/>
    <col min="4876" max="5114" width="10.3984375" style="2"/>
    <col min="5115" max="5115" width="10.5" style="2" customWidth="1"/>
    <col min="5116" max="5117" width="3.19921875" style="2" customWidth="1"/>
    <col min="5118" max="5119" width="5.8984375" style="2" customWidth="1"/>
    <col min="5120" max="5121" width="3.19921875" style="2" customWidth="1"/>
    <col min="5122" max="5126" width="5.8984375" style="2" customWidth="1"/>
    <col min="5127" max="5128" width="3.19921875" style="2" customWidth="1"/>
    <col min="5129" max="5129" width="5.8984375" style="2" customWidth="1"/>
    <col min="5130" max="5131" width="3.19921875" style="2" customWidth="1"/>
    <col min="5132" max="5370" width="10.3984375" style="2"/>
    <col min="5371" max="5371" width="10.5" style="2" customWidth="1"/>
    <col min="5372" max="5373" width="3.19921875" style="2" customWidth="1"/>
    <col min="5374" max="5375" width="5.8984375" style="2" customWidth="1"/>
    <col min="5376" max="5377" width="3.19921875" style="2" customWidth="1"/>
    <col min="5378" max="5382" width="5.8984375" style="2" customWidth="1"/>
    <col min="5383" max="5384" width="3.19921875" style="2" customWidth="1"/>
    <col min="5385" max="5385" width="5.8984375" style="2" customWidth="1"/>
    <col min="5386" max="5387" width="3.19921875" style="2" customWidth="1"/>
    <col min="5388" max="5626" width="10.3984375" style="2"/>
    <col min="5627" max="5627" width="10.5" style="2" customWidth="1"/>
    <col min="5628" max="5629" width="3.19921875" style="2" customWidth="1"/>
    <col min="5630" max="5631" width="5.8984375" style="2" customWidth="1"/>
    <col min="5632" max="5633" width="3.19921875" style="2" customWidth="1"/>
    <col min="5634" max="5638" width="5.8984375" style="2" customWidth="1"/>
    <col min="5639" max="5640" width="3.19921875" style="2" customWidth="1"/>
    <col min="5641" max="5641" width="5.8984375" style="2" customWidth="1"/>
    <col min="5642" max="5643" width="3.19921875" style="2" customWidth="1"/>
    <col min="5644" max="5882" width="10.3984375" style="2"/>
    <col min="5883" max="5883" width="10.5" style="2" customWidth="1"/>
    <col min="5884" max="5885" width="3.19921875" style="2" customWidth="1"/>
    <col min="5886" max="5887" width="5.8984375" style="2" customWidth="1"/>
    <col min="5888" max="5889" width="3.19921875" style="2" customWidth="1"/>
    <col min="5890" max="5894" width="5.8984375" style="2" customWidth="1"/>
    <col min="5895" max="5896" width="3.19921875" style="2" customWidth="1"/>
    <col min="5897" max="5897" width="5.8984375" style="2" customWidth="1"/>
    <col min="5898" max="5899" width="3.19921875" style="2" customWidth="1"/>
    <col min="5900" max="6138" width="10.3984375" style="2"/>
    <col min="6139" max="6139" width="10.5" style="2" customWidth="1"/>
    <col min="6140" max="6141" width="3.19921875" style="2" customWidth="1"/>
    <col min="6142" max="6143" width="5.8984375" style="2" customWidth="1"/>
    <col min="6144" max="6145" width="3.19921875" style="2" customWidth="1"/>
    <col min="6146" max="6150" width="5.8984375" style="2" customWidth="1"/>
    <col min="6151" max="6152" width="3.19921875" style="2" customWidth="1"/>
    <col min="6153" max="6153" width="5.8984375" style="2" customWidth="1"/>
    <col min="6154" max="6155" width="3.19921875" style="2" customWidth="1"/>
    <col min="6156" max="6394" width="10.3984375" style="2"/>
    <col min="6395" max="6395" width="10.5" style="2" customWidth="1"/>
    <col min="6396" max="6397" width="3.19921875" style="2" customWidth="1"/>
    <col min="6398" max="6399" width="5.8984375" style="2" customWidth="1"/>
    <col min="6400" max="6401" width="3.19921875" style="2" customWidth="1"/>
    <col min="6402" max="6406" width="5.8984375" style="2" customWidth="1"/>
    <col min="6407" max="6408" width="3.19921875" style="2" customWidth="1"/>
    <col min="6409" max="6409" width="5.8984375" style="2" customWidth="1"/>
    <col min="6410" max="6411" width="3.19921875" style="2" customWidth="1"/>
    <col min="6412" max="6650" width="10.3984375" style="2"/>
    <col min="6651" max="6651" width="10.5" style="2" customWidth="1"/>
    <col min="6652" max="6653" width="3.19921875" style="2" customWidth="1"/>
    <col min="6654" max="6655" width="5.8984375" style="2" customWidth="1"/>
    <col min="6656" max="6657" width="3.19921875" style="2" customWidth="1"/>
    <col min="6658" max="6662" width="5.8984375" style="2" customWidth="1"/>
    <col min="6663" max="6664" width="3.19921875" style="2" customWidth="1"/>
    <col min="6665" max="6665" width="5.8984375" style="2" customWidth="1"/>
    <col min="6666" max="6667" width="3.19921875" style="2" customWidth="1"/>
    <col min="6668" max="6906" width="10.3984375" style="2"/>
    <col min="6907" max="6907" width="10.5" style="2" customWidth="1"/>
    <col min="6908" max="6909" width="3.19921875" style="2" customWidth="1"/>
    <col min="6910" max="6911" width="5.8984375" style="2" customWidth="1"/>
    <col min="6912" max="6913" width="3.19921875" style="2" customWidth="1"/>
    <col min="6914" max="6918" width="5.8984375" style="2" customWidth="1"/>
    <col min="6919" max="6920" width="3.19921875" style="2" customWidth="1"/>
    <col min="6921" max="6921" width="5.8984375" style="2" customWidth="1"/>
    <col min="6922" max="6923" width="3.19921875" style="2" customWidth="1"/>
    <col min="6924" max="7162" width="10.3984375" style="2"/>
    <col min="7163" max="7163" width="10.5" style="2" customWidth="1"/>
    <col min="7164" max="7165" width="3.19921875" style="2" customWidth="1"/>
    <col min="7166" max="7167" width="5.8984375" style="2" customWidth="1"/>
    <col min="7168" max="7169" width="3.19921875" style="2" customWidth="1"/>
    <col min="7170" max="7174" width="5.8984375" style="2" customWidth="1"/>
    <col min="7175" max="7176" width="3.19921875" style="2" customWidth="1"/>
    <col min="7177" max="7177" width="5.8984375" style="2" customWidth="1"/>
    <col min="7178" max="7179" width="3.19921875" style="2" customWidth="1"/>
    <col min="7180" max="7418" width="10.3984375" style="2"/>
    <col min="7419" max="7419" width="10.5" style="2" customWidth="1"/>
    <col min="7420" max="7421" width="3.19921875" style="2" customWidth="1"/>
    <col min="7422" max="7423" width="5.8984375" style="2" customWidth="1"/>
    <col min="7424" max="7425" width="3.19921875" style="2" customWidth="1"/>
    <col min="7426" max="7430" width="5.8984375" style="2" customWidth="1"/>
    <col min="7431" max="7432" width="3.19921875" style="2" customWidth="1"/>
    <col min="7433" max="7433" width="5.8984375" style="2" customWidth="1"/>
    <col min="7434" max="7435" width="3.19921875" style="2" customWidth="1"/>
    <col min="7436" max="7674" width="10.3984375" style="2"/>
    <col min="7675" max="7675" width="10.5" style="2" customWidth="1"/>
    <col min="7676" max="7677" width="3.19921875" style="2" customWidth="1"/>
    <col min="7678" max="7679" width="5.8984375" style="2" customWidth="1"/>
    <col min="7680" max="7681" width="3.19921875" style="2" customWidth="1"/>
    <col min="7682" max="7686" width="5.8984375" style="2" customWidth="1"/>
    <col min="7687" max="7688" width="3.19921875" style="2" customWidth="1"/>
    <col min="7689" max="7689" width="5.8984375" style="2" customWidth="1"/>
    <col min="7690" max="7691" width="3.19921875" style="2" customWidth="1"/>
    <col min="7692" max="7930" width="10.3984375" style="2"/>
    <col min="7931" max="7931" width="10.5" style="2" customWidth="1"/>
    <col min="7932" max="7933" width="3.19921875" style="2" customWidth="1"/>
    <col min="7934" max="7935" width="5.8984375" style="2" customWidth="1"/>
    <col min="7936" max="7937" width="3.19921875" style="2" customWidth="1"/>
    <col min="7938" max="7942" width="5.8984375" style="2" customWidth="1"/>
    <col min="7943" max="7944" width="3.19921875" style="2" customWidth="1"/>
    <col min="7945" max="7945" width="5.8984375" style="2" customWidth="1"/>
    <col min="7946" max="7947" width="3.19921875" style="2" customWidth="1"/>
    <col min="7948" max="8186" width="10.3984375" style="2"/>
    <col min="8187" max="8187" width="10.5" style="2" customWidth="1"/>
    <col min="8188" max="8189" width="3.19921875" style="2" customWidth="1"/>
    <col min="8190" max="8191" width="5.8984375" style="2" customWidth="1"/>
    <col min="8192" max="8193" width="3.19921875" style="2" customWidth="1"/>
    <col min="8194" max="8198" width="5.8984375" style="2" customWidth="1"/>
    <col min="8199" max="8200" width="3.19921875" style="2" customWidth="1"/>
    <col min="8201" max="8201" width="5.8984375" style="2" customWidth="1"/>
    <col min="8202" max="8203" width="3.19921875" style="2" customWidth="1"/>
    <col min="8204" max="8442" width="10.3984375" style="2"/>
    <col min="8443" max="8443" width="10.5" style="2" customWidth="1"/>
    <col min="8444" max="8445" width="3.19921875" style="2" customWidth="1"/>
    <col min="8446" max="8447" width="5.8984375" style="2" customWidth="1"/>
    <col min="8448" max="8449" width="3.19921875" style="2" customWidth="1"/>
    <col min="8450" max="8454" width="5.8984375" style="2" customWidth="1"/>
    <col min="8455" max="8456" width="3.19921875" style="2" customWidth="1"/>
    <col min="8457" max="8457" width="5.8984375" style="2" customWidth="1"/>
    <col min="8458" max="8459" width="3.19921875" style="2" customWidth="1"/>
    <col min="8460" max="8698" width="10.3984375" style="2"/>
    <col min="8699" max="8699" width="10.5" style="2" customWidth="1"/>
    <col min="8700" max="8701" width="3.19921875" style="2" customWidth="1"/>
    <col min="8702" max="8703" width="5.8984375" style="2" customWidth="1"/>
    <col min="8704" max="8705" width="3.19921875" style="2" customWidth="1"/>
    <col min="8706" max="8710" width="5.8984375" style="2" customWidth="1"/>
    <col min="8711" max="8712" width="3.19921875" style="2" customWidth="1"/>
    <col min="8713" max="8713" width="5.8984375" style="2" customWidth="1"/>
    <col min="8714" max="8715" width="3.19921875" style="2" customWidth="1"/>
    <col min="8716" max="8954" width="10.3984375" style="2"/>
    <col min="8955" max="8955" width="10.5" style="2" customWidth="1"/>
    <col min="8956" max="8957" width="3.19921875" style="2" customWidth="1"/>
    <col min="8958" max="8959" width="5.8984375" style="2" customWidth="1"/>
    <col min="8960" max="8961" width="3.19921875" style="2" customWidth="1"/>
    <col min="8962" max="8966" width="5.8984375" style="2" customWidth="1"/>
    <col min="8967" max="8968" width="3.19921875" style="2" customWidth="1"/>
    <col min="8969" max="8969" width="5.8984375" style="2" customWidth="1"/>
    <col min="8970" max="8971" width="3.19921875" style="2" customWidth="1"/>
    <col min="8972" max="9210" width="10.3984375" style="2"/>
    <col min="9211" max="9211" width="10.5" style="2" customWidth="1"/>
    <col min="9212" max="9213" width="3.19921875" style="2" customWidth="1"/>
    <col min="9214" max="9215" width="5.8984375" style="2" customWidth="1"/>
    <col min="9216" max="9217" width="3.19921875" style="2" customWidth="1"/>
    <col min="9218" max="9222" width="5.8984375" style="2" customWidth="1"/>
    <col min="9223" max="9224" width="3.19921875" style="2" customWidth="1"/>
    <col min="9225" max="9225" width="5.8984375" style="2" customWidth="1"/>
    <col min="9226" max="9227" width="3.19921875" style="2" customWidth="1"/>
    <col min="9228" max="9466" width="10.3984375" style="2"/>
    <col min="9467" max="9467" width="10.5" style="2" customWidth="1"/>
    <col min="9468" max="9469" width="3.19921875" style="2" customWidth="1"/>
    <col min="9470" max="9471" width="5.8984375" style="2" customWidth="1"/>
    <col min="9472" max="9473" width="3.19921875" style="2" customWidth="1"/>
    <col min="9474" max="9478" width="5.8984375" style="2" customWidth="1"/>
    <col min="9479" max="9480" width="3.19921875" style="2" customWidth="1"/>
    <col min="9481" max="9481" width="5.8984375" style="2" customWidth="1"/>
    <col min="9482" max="9483" width="3.19921875" style="2" customWidth="1"/>
    <col min="9484" max="9722" width="10.3984375" style="2"/>
    <col min="9723" max="9723" width="10.5" style="2" customWidth="1"/>
    <col min="9724" max="9725" width="3.19921875" style="2" customWidth="1"/>
    <col min="9726" max="9727" width="5.8984375" style="2" customWidth="1"/>
    <col min="9728" max="9729" width="3.19921875" style="2" customWidth="1"/>
    <col min="9730" max="9734" width="5.8984375" style="2" customWidth="1"/>
    <col min="9735" max="9736" width="3.19921875" style="2" customWidth="1"/>
    <col min="9737" max="9737" width="5.8984375" style="2" customWidth="1"/>
    <col min="9738" max="9739" width="3.19921875" style="2" customWidth="1"/>
    <col min="9740" max="9978" width="10.3984375" style="2"/>
    <col min="9979" max="9979" width="10.5" style="2" customWidth="1"/>
    <col min="9980" max="9981" width="3.19921875" style="2" customWidth="1"/>
    <col min="9982" max="9983" width="5.8984375" style="2" customWidth="1"/>
    <col min="9984" max="9985" width="3.19921875" style="2" customWidth="1"/>
    <col min="9986" max="9990" width="5.8984375" style="2" customWidth="1"/>
    <col min="9991" max="9992" width="3.19921875" style="2" customWidth="1"/>
    <col min="9993" max="9993" width="5.8984375" style="2" customWidth="1"/>
    <col min="9994" max="9995" width="3.19921875" style="2" customWidth="1"/>
    <col min="9996" max="10234" width="10.3984375" style="2"/>
    <col min="10235" max="10235" width="10.5" style="2" customWidth="1"/>
    <col min="10236" max="10237" width="3.19921875" style="2" customWidth="1"/>
    <col min="10238" max="10239" width="5.8984375" style="2" customWidth="1"/>
    <col min="10240" max="10241" width="3.19921875" style="2" customWidth="1"/>
    <col min="10242" max="10246" width="5.8984375" style="2" customWidth="1"/>
    <col min="10247" max="10248" width="3.19921875" style="2" customWidth="1"/>
    <col min="10249" max="10249" width="5.8984375" style="2" customWidth="1"/>
    <col min="10250" max="10251" width="3.19921875" style="2" customWidth="1"/>
    <col min="10252" max="10490" width="10.3984375" style="2"/>
    <col min="10491" max="10491" width="10.5" style="2" customWidth="1"/>
    <col min="10492" max="10493" width="3.19921875" style="2" customWidth="1"/>
    <col min="10494" max="10495" width="5.8984375" style="2" customWidth="1"/>
    <col min="10496" max="10497" width="3.19921875" style="2" customWidth="1"/>
    <col min="10498" max="10502" width="5.8984375" style="2" customWidth="1"/>
    <col min="10503" max="10504" width="3.19921875" style="2" customWidth="1"/>
    <col min="10505" max="10505" width="5.8984375" style="2" customWidth="1"/>
    <col min="10506" max="10507" width="3.19921875" style="2" customWidth="1"/>
    <col min="10508" max="10746" width="10.3984375" style="2"/>
    <col min="10747" max="10747" width="10.5" style="2" customWidth="1"/>
    <col min="10748" max="10749" width="3.19921875" style="2" customWidth="1"/>
    <col min="10750" max="10751" width="5.8984375" style="2" customWidth="1"/>
    <col min="10752" max="10753" width="3.19921875" style="2" customWidth="1"/>
    <col min="10754" max="10758" width="5.8984375" style="2" customWidth="1"/>
    <col min="10759" max="10760" width="3.19921875" style="2" customWidth="1"/>
    <col min="10761" max="10761" width="5.8984375" style="2" customWidth="1"/>
    <col min="10762" max="10763" width="3.19921875" style="2" customWidth="1"/>
    <col min="10764" max="11002" width="10.3984375" style="2"/>
    <col min="11003" max="11003" width="10.5" style="2" customWidth="1"/>
    <col min="11004" max="11005" width="3.19921875" style="2" customWidth="1"/>
    <col min="11006" max="11007" width="5.8984375" style="2" customWidth="1"/>
    <col min="11008" max="11009" width="3.19921875" style="2" customWidth="1"/>
    <col min="11010" max="11014" width="5.8984375" style="2" customWidth="1"/>
    <col min="11015" max="11016" width="3.19921875" style="2" customWidth="1"/>
    <col min="11017" max="11017" width="5.8984375" style="2" customWidth="1"/>
    <col min="11018" max="11019" width="3.19921875" style="2" customWidth="1"/>
    <col min="11020" max="11258" width="10.3984375" style="2"/>
    <col min="11259" max="11259" width="10.5" style="2" customWidth="1"/>
    <col min="11260" max="11261" width="3.19921875" style="2" customWidth="1"/>
    <col min="11262" max="11263" width="5.8984375" style="2" customWidth="1"/>
    <col min="11264" max="11265" width="3.19921875" style="2" customWidth="1"/>
    <col min="11266" max="11270" width="5.8984375" style="2" customWidth="1"/>
    <col min="11271" max="11272" width="3.19921875" style="2" customWidth="1"/>
    <col min="11273" max="11273" width="5.8984375" style="2" customWidth="1"/>
    <col min="11274" max="11275" width="3.19921875" style="2" customWidth="1"/>
    <col min="11276" max="11514" width="10.3984375" style="2"/>
    <col min="11515" max="11515" width="10.5" style="2" customWidth="1"/>
    <col min="11516" max="11517" width="3.19921875" style="2" customWidth="1"/>
    <col min="11518" max="11519" width="5.8984375" style="2" customWidth="1"/>
    <col min="11520" max="11521" width="3.19921875" style="2" customWidth="1"/>
    <col min="11522" max="11526" width="5.8984375" style="2" customWidth="1"/>
    <col min="11527" max="11528" width="3.19921875" style="2" customWidth="1"/>
    <col min="11529" max="11529" width="5.8984375" style="2" customWidth="1"/>
    <col min="11530" max="11531" width="3.19921875" style="2" customWidth="1"/>
    <col min="11532" max="11770" width="10.3984375" style="2"/>
    <col min="11771" max="11771" width="10.5" style="2" customWidth="1"/>
    <col min="11772" max="11773" width="3.19921875" style="2" customWidth="1"/>
    <col min="11774" max="11775" width="5.8984375" style="2" customWidth="1"/>
    <col min="11776" max="11777" width="3.19921875" style="2" customWidth="1"/>
    <col min="11778" max="11782" width="5.8984375" style="2" customWidth="1"/>
    <col min="11783" max="11784" width="3.19921875" style="2" customWidth="1"/>
    <col min="11785" max="11785" width="5.8984375" style="2" customWidth="1"/>
    <col min="11786" max="11787" width="3.19921875" style="2" customWidth="1"/>
    <col min="11788" max="12026" width="10.3984375" style="2"/>
    <col min="12027" max="12027" width="10.5" style="2" customWidth="1"/>
    <col min="12028" max="12029" width="3.19921875" style="2" customWidth="1"/>
    <col min="12030" max="12031" width="5.8984375" style="2" customWidth="1"/>
    <col min="12032" max="12033" width="3.19921875" style="2" customWidth="1"/>
    <col min="12034" max="12038" width="5.8984375" style="2" customWidth="1"/>
    <col min="12039" max="12040" width="3.19921875" style="2" customWidth="1"/>
    <col min="12041" max="12041" width="5.8984375" style="2" customWidth="1"/>
    <col min="12042" max="12043" width="3.19921875" style="2" customWidth="1"/>
    <col min="12044" max="12282" width="10.3984375" style="2"/>
    <col min="12283" max="12283" width="10.5" style="2" customWidth="1"/>
    <col min="12284" max="12285" width="3.19921875" style="2" customWidth="1"/>
    <col min="12286" max="12287" width="5.8984375" style="2" customWidth="1"/>
    <col min="12288" max="12289" width="3.19921875" style="2" customWidth="1"/>
    <col min="12290" max="12294" width="5.8984375" style="2" customWidth="1"/>
    <col min="12295" max="12296" width="3.19921875" style="2" customWidth="1"/>
    <col min="12297" max="12297" width="5.8984375" style="2" customWidth="1"/>
    <col min="12298" max="12299" width="3.19921875" style="2" customWidth="1"/>
    <col min="12300" max="12538" width="10.3984375" style="2"/>
    <col min="12539" max="12539" width="10.5" style="2" customWidth="1"/>
    <col min="12540" max="12541" width="3.19921875" style="2" customWidth="1"/>
    <col min="12542" max="12543" width="5.8984375" style="2" customWidth="1"/>
    <col min="12544" max="12545" width="3.19921875" style="2" customWidth="1"/>
    <col min="12546" max="12550" width="5.8984375" style="2" customWidth="1"/>
    <col min="12551" max="12552" width="3.19921875" style="2" customWidth="1"/>
    <col min="12553" max="12553" width="5.8984375" style="2" customWidth="1"/>
    <col min="12554" max="12555" width="3.19921875" style="2" customWidth="1"/>
    <col min="12556" max="12794" width="10.3984375" style="2"/>
    <col min="12795" max="12795" width="10.5" style="2" customWidth="1"/>
    <col min="12796" max="12797" width="3.19921875" style="2" customWidth="1"/>
    <col min="12798" max="12799" width="5.8984375" style="2" customWidth="1"/>
    <col min="12800" max="12801" width="3.19921875" style="2" customWidth="1"/>
    <col min="12802" max="12806" width="5.8984375" style="2" customWidth="1"/>
    <col min="12807" max="12808" width="3.19921875" style="2" customWidth="1"/>
    <col min="12809" max="12809" width="5.8984375" style="2" customWidth="1"/>
    <col min="12810" max="12811" width="3.19921875" style="2" customWidth="1"/>
    <col min="12812" max="13050" width="10.3984375" style="2"/>
    <col min="13051" max="13051" width="10.5" style="2" customWidth="1"/>
    <col min="13052" max="13053" width="3.19921875" style="2" customWidth="1"/>
    <col min="13054" max="13055" width="5.8984375" style="2" customWidth="1"/>
    <col min="13056" max="13057" width="3.19921875" style="2" customWidth="1"/>
    <col min="13058" max="13062" width="5.8984375" style="2" customWidth="1"/>
    <col min="13063" max="13064" width="3.19921875" style="2" customWidth="1"/>
    <col min="13065" max="13065" width="5.8984375" style="2" customWidth="1"/>
    <col min="13066" max="13067" width="3.19921875" style="2" customWidth="1"/>
    <col min="13068" max="13306" width="10.3984375" style="2"/>
    <col min="13307" max="13307" width="10.5" style="2" customWidth="1"/>
    <col min="13308" max="13309" width="3.19921875" style="2" customWidth="1"/>
    <col min="13310" max="13311" width="5.8984375" style="2" customWidth="1"/>
    <col min="13312" max="13313" width="3.19921875" style="2" customWidth="1"/>
    <col min="13314" max="13318" width="5.8984375" style="2" customWidth="1"/>
    <col min="13319" max="13320" width="3.19921875" style="2" customWidth="1"/>
    <col min="13321" max="13321" width="5.8984375" style="2" customWidth="1"/>
    <col min="13322" max="13323" width="3.19921875" style="2" customWidth="1"/>
    <col min="13324" max="13562" width="10.3984375" style="2"/>
    <col min="13563" max="13563" width="10.5" style="2" customWidth="1"/>
    <col min="13564" max="13565" width="3.19921875" style="2" customWidth="1"/>
    <col min="13566" max="13567" width="5.8984375" style="2" customWidth="1"/>
    <col min="13568" max="13569" width="3.19921875" style="2" customWidth="1"/>
    <col min="13570" max="13574" width="5.8984375" style="2" customWidth="1"/>
    <col min="13575" max="13576" width="3.19921875" style="2" customWidth="1"/>
    <col min="13577" max="13577" width="5.8984375" style="2" customWidth="1"/>
    <col min="13578" max="13579" width="3.19921875" style="2" customWidth="1"/>
    <col min="13580" max="13818" width="10.3984375" style="2"/>
    <col min="13819" max="13819" width="10.5" style="2" customWidth="1"/>
    <col min="13820" max="13821" width="3.19921875" style="2" customWidth="1"/>
    <col min="13822" max="13823" width="5.8984375" style="2" customWidth="1"/>
    <col min="13824" max="13825" width="3.19921875" style="2" customWidth="1"/>
    <col min="13826" max="13830" width="5.8984375" style="2" customWidth="1"/>
    <col min="13831" max="13832" width="3.19921875" style="2" customWidth="1"/>
    <col min="13833" max="13833" width="5.8984375" style="2" customWidth="1"/>
    <col min="13834" max="13835" width="3.19921875" style="2" customWidth="1"/>
    <col min="13836" max="14074" width="10.3984375" style="2"/>
    <col min="14075" max="14075" width="10.5" style="2" customWidth="1"/>
    <col min="14076" max="14077" width="3.19921875" style="2" customWidth="1"/>
    <col min="14078" max="14079" width="5.8984375" style="2" customWidth="1"/>
    <col min="14080" max="14081" width="3.19921875" style="2" customWidth="1"/>
    <col min="14082" max="14086" width="5.8984375" style="2" customWidth="1"/>
    <col min="14087" max="14088" width="3.19921875" style="2" customWidth="1"/>
    <col min="14089" max="14089" width="5.8984375" style="2" customWidth="1"/>
    <col min="14090" max="14091" width="3.19921875" style="2" customWidth="1"/>
    <col min="14092" max="14330" width="10.3984375" style="2"/>
    <col min="14331" max="14331" width="10.5" style="2" customWidth="1"/>
    <col min="14332" max="14333" width="3.19921875" style="2" customWidth="1"/>
    <col min="14334" max="14335" width="5.8984375" style="2" customWidth="1"/>
    <col min="14336" max="14337" width="3.19921875" style="2" customWidth="1"/>
    <col min="14338" max="14342" width="5.8984375" style="2" customWidth="1"/>
    <col min="14343" max="14344" width="3.19921875" style="2" customWidth="1"/>
    <col min="14345" max="14345" width="5.8984375" style="2" customWidth="1"/>
    <col min="14346" max="14347" width="3.19921875" style="2" customWidth="1"/>
    <col min="14348" max="14586" width="10.3984375" style="2"/>
    <col min="14587" max="14587" width="10.5" style="2" customWidth="1"/>
    <col min="14588" max="14589" width="3.19921875" style="2" customWidth="1"/>
    <col min="14590" max="14591" width="5.8984375" style="2" customWidth="1"/>
    <col min="14592" max="14593" width="3.19921875" style="2" customWidth="1"/>
    <col min="14594" max="14598" width="5.8984375" style="2" customWidth="1"/>
    <col min="14599" max="14600" width="3.19921875" style="2" customWidth="1"/>
    <col min="14601" max="14601" width="5.8984375" style="2" customWidth="1"/>
    <col min="14602" max="14603" width="3.19921875" style="2" customWidth="1"/>
    <col min="14604" max="14842" width="10.3984375" style="2"/>
    <col min="14843" max="14843" width="10.5" style="2" customWidth="1"/>
    <col min="14844" max="14845" width="3.19921875" style="2" customWidth="1"/>
    <col min="14846" max="14847" width="5.8984375" style="2" customWidth="1"/>
    <col min="14848" max="14849" width="3.19921875" style="2" customWidth="1"/>
    <col min="14850" max="14854" width="5.8984375" style="2" customWidth="1"/>
    <col min="14855" max="14856" width="3.19921875" style="2" customWidth="1"/>
    <col min="14857" max="14857" width="5.8984375" style="2" customWidth="1"/>
    <col min="14858" max="14859" width="3.19921875" style="2" customWidth="1"/>
    <col min="14860" max="15098" width="10.3984375" style="2"/>
    <col min="15099" max="15099" width="10.5" style="2" customWidth="1"/>
    <col min="15100" max="15101" width="3.19921875" style="2" customWidth="1"/>
    <col min="15102" max="15103" width="5.8984375" style="2" customWidth="1"/>
    <col min="15104" max="15105" width="3.19921875" style="2" customWidth="1"/>
    <col min="15106" max="15110" width="5.8984375" style="2" customWidth="1"/>
    <col min="15111" max="15112" width="3.19921875" style="2" customWidth="1"/>
    <col min="15113" max="15113" width="5.8984375" style="2" customWidth="1"/>
    <col min="15114" max="15115" width="3.19921875" style="2" customWidth="1"/>
    <col min="15116" max="15354" width="10.3984375" style="2"/>
    <col min="15355" max="15355" width="10.5" style="2" customWidth="1"/>
    <col min="15356" max="15357" width="3.19921875" style="2" customWidth="1"/>
    <col min="15358" max="15359" width="5.8984375" style="2" customWidth="1"/>
    <col min="15360" max="15361" width="3.19921875" style="2" customWidth="1"/>
    <col min="15362" max="15366" width="5.8984375" style="2" customWidth="1"/>
    <col min="15367" max="15368" width="3.19921875" style="2" customWidth="1"/>
    <col min="15369" max="15369" width="5.8984375" style="2" customWidth="1"/>
    <col min="15370" max="15371" width="3.19921875" style="2" customWidth="1"/>
    <col min="15372" max="15610" width="10.3984375" style="2"/>
    <col min="15611" max="15611" width="10.5" style="2" customWidth="1"/>
    <col min="15612" max="15613" width="3.19921875" style="2" customWidth="1"/>
    <col min="15614" max="15615" width="5.8984375" style="2" customWidth="1"/>
    <col min="15616" max="15617" width="3.19921875" style="2" customWidth="1"/>
    <col min="15618" max="15622" width="5.8984375" style="2" customWidth="1"/>
    <col min="15623" max="15624" width="3.19921875" style="2" customWidth="1"/>
    <col min="15625" max="15625" width="5.8984375" style="2" customWidth="1"/>
    <col min="15626" max="15627" width="3.19921875" style="2" customWidth="1"/>
    <col min="15628" max="15866" width="10.3984375" style="2"/>
    <col min="15867" max="15867" width="10.5" style="2" customWidth="1"/>
    <col min="15868" max="15869" width="3.19921875" style="2" customWidth="1"/>
    <col min="15870" max="15871" width="5.8984375" style="2" customWidth="1"/>
    <col min="15872" max="15873" width="3.19921875" style="2" customWidth="1"/>
    <col min="15874" max="15878" width="5.8984375" style="2" customWidth="1"/>
    <col min="15879" max="15880" width="3.19921875" style="2" customWidth="1"/>
    <col min="15881" max="15881" width="5.8984375" style="2" customWidth="1"/>
    <col min="15882" max="15883" width="3.19921875" style="2" customWidth="1"/>
    <col min="15884" max="16122" width="10.3984375" style="2"/>
    <col min="16123" max="16123" width="10.5" style="2" customWidth="1"/>
    <col min="16124" max="16125" width="3.19921875" style="2" customWidth="1"/>
    <col min="16126" max="16127" width="5.8984375" style="2" customWidth="1"/>
    <col min="16128" max="16129" width="3.19921875" style="2" customWidth="1"/>
    <col min="16130" max="16134" width="5.8984375" style="2" customWidth="1"/>
    <col min="16135" max="16136" width="3.19921875" style="2" customWidth="1"/>
    <col min="16137" max="16137" width="5.8984375" style="2" customWidth="1"/>
    <col min="16138" max="16139" width="3.19921875" style="2" customWidth="1"/>
    <col min="16140" max="16384" width="10.3984375" style="2"/>
  </cols>
  <sheetData>
    <row r="1" spans="1:17" s="23" customFormat="1" ht="19.95" customHeight="1" thickBot="1">
      <c r="A1" s="31" t="s">
        <v>97</v>
      </c>
      <c r="O1" s="24"/>
      <c r="P1" s="24"/>
      <c r="Q1" s="25" t="s">
        <v>98</v>
      </c>
    </row>
    <row r="2" spans="1:17" s="219" customFormat="1" ht="16.5" customHeight="1">
      <c r="A2" s="218"/>
      <c r="B2" s="523" t="s">
        <v>99</v>
      </c>
      <c r="C2" s="524"/>
      <c r="D2" s="524"/>
      <c r="E2" s="525"/>
      <c r="F2" s="529" t="s">
        <v>100</v>
      </c>
      <c r="G2" s="530"/>
      <c r="H2" s="530"/>
      <c r="I2" s="530"/>
      <c r="J2" s="523" t="s">
        <v>462</v>
      </c>
      <c r="K2" s="530"/>
      <c r="L2" s="530"/>
      <c r="M2" s="523" t="s">
        <v>102</v>
      </c>
      <c r="N2" s="524"/>
      <c r="O2" s="524"/>
      <c r="P2" s="524"/>
      <c r="Q2" s="524"/>
    </row>
    <row r="3" spans="1:17" s="219" customFormat="1" ht="16.5" customHeight="1">
      <c r="A3" s="220" t="s">
        <v>6</v>
      </c>
      <c r="B3" s="526"/>
      <c r="C3" s="527"/>
      <c r="D3" s="527"/>
      <c r="E3" s="528"/>
      <c r="F3" s="531" t="s">
        <v>103</v>
      </c>
      <c r="G3" s="532"/>
      <c r="H3" s="532"/>
      <c r="I3" s="532"/>
      <c r="J3" s="533" t="s">
        <v>104</v>
      </c>
      <c r="K3" s="532"/>
      <c r="L3" s="532"/>
      <c r="M3" s="534" t="s">
        <v>105</v>
      </c>
      <c r="N3" s="535"/>
      <c r="O3" s="535"/>
      <c r="P3" s="535"/>
      <c r="Q3" s="535"/>
    </row>
    <row r="4" spans="1:17" s="219" customFormat="1" ht="16.5" customHeight="1">
      <c r="A4" s="221"/>
      <c r="B4" s="541" t="s">
        <v>85</v>
      </c>
      <c r="C4" s="542"/>
      <c r="D4" s="223" t="s">
        <v>106</v>
      </c>
      <c r="E4" s="222" t="s">
        <v>107</v>
      </c>
      <c r="F4" s="543" t="s">
        <v>85</v>
      </c>
      <c r="G4" s="544"/>
      <c r="H4" s="223" t="s">
        <v>106</v>
      </c>
      <c r="I4" s="222" t="s">
        <v>107</v>
      </c>
      <c r="J4" s="224" t="s">
        <v>85</v>
      </c>
      <c r="K4" s="223" t="s">
        <v>106</v>
      </c>
      <c r="L4" s="222" t="s">
        <v>107</v>
      </c>
      <c r="M4" s="541" t="s">
        <v>85</v>
      </c>
      <c r="N4" s="544"/>
      <c r="O4" s="223" t="s">
        <v>106</v>
      </c>
      <c r="P4" s="541" t="s">
        <v>107</v>
      </c>
      <c r="Q4" s="545"/>
    </row>
    <row r="5" spans="1:17" s="201" customFormat="1" ht="16.5" customHeight="1">
      <c r="A5" s="194" t="s">
        <v>108</v>
      </c>
      <c r="B5" s="546">
        <v>86228</v>
      </c>
      <c r="C5" s="547"/>
      <c r="D5" s="196">
        <v>41883</v>
      </c>
      <c r="E5" s="197">
        <v>44345</v>
      </c>
      <c r="F5" s="548">
        <v>24562</v>
      </c>
      <c r="G5" s="549"/>
      <c r="H5" s="198">
        <v>12395</v>
      </c>
      <c r="I5" s="199">
        <v>12167</v>
      </c>
      <c r="J5" s="195">
        <v>54219</v>
      </c>
      <c r="K5" s="196">
        <v>26084</v>
      </c>
      <c r="L5" s="200">
        <v>28135</v>
      </c>
      <c r="M5" s="550">
        <v>7447</v>
      </c>
      <c r="N5" s="547"/>
      <c r="O5" s="198">
        <v>3404</v>
      </c>
      <c r="P5" s="538">
        <v>4043</v>
      </c>
      <c r="Q5" s="538"/>
    </row>
    <row r="6" spans="1:17" s="201" customFormat="1" ht="16.5" customHeight="1">
      <c r="A6" s="202" t="s">
        <v>109</v>
      </c>
      <c r="B6" s="536">
        <v>86113</v>
      </c>
      <c r="C6" s="537"/>
      <c r="D6" s="205">
        <v>41696</v>
      </c>
      <c r="E6" s="206">
        <v>44417</v>
      </c>
      <c r="F6" s="538">
        <v>20429</v>
      </c>
      <c r="G6" s="539"/>
      <c r="H6" s="22">
        <v>10305</v>
      </c>
      <c r="I6" s="207">
        <v>10124</v>
      </c>
      <c r="J6" s="204">
        <v>57396</v>
      </c>
      <c r="K6" s="205">
        <v>27680</v>
      </c>
      <c r="L6" s="208">
        <v>29716</v>
      </c>
      <c r="M6" s="540">
        <v>8288</v>
      </c>
      <c r="N6" s="537"/>
      <c r="O6" s="22">
        <v>3711</v>
      </c>
      <c r="P6" s="538">
        <v>4577</v>
      </c>
      <c r="Q6" s="538"/>
    </row>
    <row r="7" spans="1:17" s="201" customFormat="1" ht="16.5" customHeight="1">
      <c r="A7" s="202" t="s">
        <v>110</v>
      </c>
      <c r="B7" s="536">
        <v>90160</v>
      </c>
      <c r="C7" s="537"/>
      <c r="D7" s="205">
        <v>43930</v>
      </c>
      <c r="E7" s="206">
        <v>46230</v>
      </c>
      <c r="F7" s="538">
        <v>20641</v>
      </c>
      <c r="G7" s="539"/>
      <c r="H7" s="22">
        <v>10453</v>
      </c>
      <c r="I7" s="207">
        <v>10188</v>
      </c>
      <c r="J7" s="204">
        <v>60105</v>
      </c>
      <c r="K7" s="205">
        <v>29275</v>
      </c>
      <c r="L7" s="208">
        <v>30830</v>
      </c>
      <c r="M7" s="540">
        <v>9414</v>
      </c>
      <c r="N7" s="537"/>
      <c r="O7" s="22">
        <v>4202</v>
      </c>
      <c r="P7" s="538">
        <v>5212</v>
      </c>
      <c r="Q7" s="538"/>
    </row>
    <row r="8" spans="1:17" s="201" customFormat="1" ht="16.5" customHeight="1">
      <c r="A8" s="202" t="s">
        <v>111</v>
      </c>
      <c r="B8" s="536">
        <v>94398</v>
      </c>
      <c r="C8" s="537"/>
      <c r="D8" s="205">
        <v>46460</v>
      </c>
      <c r="E8" s="206">
        <v>47938</v>
      </c>
      <c r="F8" s="538">
        <v>21618</v>
      </c>
      <c r="G8" s="539"/>
      <c r="H8" s="22">
        <v>11082</v>
      </c>
      <c r="I8" s="207">
        <v>10536</v>
      </c>
      <c r="J8" s="204">
        <v>61831</v>
      </c>
      <c r="K8" s="205">
        <v>30591</v>
      </c>
      <c r="L8" s="208">
        <v>31240</v>
      </c>
      <c r="M8" s="540">
        <v>10949</v>
      </c>
      <c r="N8" s="537"/>
      <c r="O8" s="22">
        <v>4787</v>
      </c>
      <c r="P8" s="538">
        <v>6162</v>
      </c>
      <c r="Q8" s="538"/>
    </row>
    <row r="9" spans="1:17" s="201" customFormat="1" ht="16.5" customHeight="1">
      <c r="A9" s="202" t="s">
        <v>112</v>
      </c>
      <c r="B9" s="536">
        <v>99974</v>
      </c>
      <c r="C9" s="537"/>
      <c r="D9" s="205">
        <v>49286</v>
      </c>
      <c r="E9" s="206">
        <v>50688</v>
      </c>
      <c r="F9" s="538">
        <v>22972</v>
      </c>
      <c r="G9" s="539"/>
      <c r="H9" s="22">
        <v>11823</v>
      </c>
      <c r="I9" s="207">
        <v>11149</v>
      </c>
      <c r="J9" s="204">
        <v>64651</v>
      </c>
      <c r="K9" s="205">
        <v>32286</v>
      </c>
      <c r="L9" s="208">
        <v>32365</v>
      </c>
      <c r="M9" s="540">
        <v>12351</v>
      </c>
      <c r="N9" s="537"/>
      <c r="O9" s="22">
        <v>5177</v>
      </c>
      <c r="P9" s="538">
        <v>7174</v>
      </c>
      <c r="Q9" s="538"/>
    </row>
    <row r="10" spans="1:17" s="201" customFormat="1" ht="16.5" customHeight="1">
      <c r="A10" s="202" t="s">
        <v>113</v>
      </c>
      <c r="B10" s="536">
        <v>105030</v>
      </c>
      <c r="C10" s="537"/>
      <c r="D10" s="205">
        <v>51923</v>
      </c>
      <c r="E10" s="206">
        <v>53107</v>
      </c>
      <c r="F10" s="538">
        <v>22045</v>
      </c>
      <c r="G10" s="539"/>
      <c r="H10" s="22">
        <v>11412</v>
      </c>
      <c r="I10" s="207">
        <v>10633</v>
      </c>
      <c r="J10" s="204">
        <v>68335</v>
      </c>
      <c r="K10" s="205">
        <v>34442</v>
      </c>
      <c r="L10" s="208">
        <v>33893</v>
      </c>
      <c r="M10" s="540">
        <v>14650</v>
      </c>
      <c r="N10" s="537"/>
      <c r="O10" s="22">
        <v>6069</v>
      </c>
      <c r="P10" s="538">
        <v>8581</v>
      </c>
      <c r="Q10" s="538"/>
    </row>
    <row r="11" spans="1:17" s="201" customFormat="1" ht="16.5" customHeight="1">
      <c r="A11" s="202" t="s">
        <v>114</v>
      </c>
      <c r="B11" s="536">
        <v>109978</v>
      </c>
      <c r="C11" s="537"/>
      <c r="D11" s="205">
        <v>54570</v>
      </c>
      <c r="E11" s="206">
        <v>55408</v>
      </c>
      <c r="F11" s="538">
        <v>20243</v>
      </c>
      <c r="G11" s="539"/>
      <c r="H11" s="22">
        <v>10418</v>
      </c>
      <c r="I11" s="207">
        <v>9825</v>
      </c>
      <c r="J11" s="204">
        <v>71720</v>
      </c>
      <c r="K11" s="205">
        <v>36594</v>
      </c>
      <c r="L11" s="208">
        <v>35126</v>
      </c>
      <c r="M11" s="540">
        <v>18015</v>
      </c>
      <c r="N11" s="537"/>
      <c r="O11" s="22">
        <v>7558</v>
      </c>
      <c r="P11" s="538">
        <v>10457</v>
      </c>
      <c r="Q11" s="538"/>
    </row>
    <row r="12" spans="1:17" s="201" customFormat="1" ht="16.5" customHeight="1">
      <c r="A12" s="202" t="s">
        <v>115</v>
      </c>
      <c r="B12" s="536">
        <v>114328</v>
      </c>
      <c r="C12" s="537"/>
      <c r="D12" s="205">
        <v>56936</v>
      </c>
      <c r="E12" s="206">
        <v>57392</v>
      </c>
      <c r="F12" s="538">
        <v>18463</v>
      </c>
      <c r="G12" s="539"/>
      <c r="H12" s="22">
        <v>9467</v>
      </c>
      <c r="I12" s="207">
        <v>8996</v>
      </c>
      <c r="J12" s="204">
        <v>74843</v>
      </c>
      <c r="K12" s="205">
        <v>38541</v>
      </c>
      <c r="L12" s="208">
        <v>36302</v>
      </c>
      <c r="M12" s="540">
        <v>21022</v>
      </c>
      <c r="N12" s="537"/>
      <c r="O12" s="22">
        <v>8928</v>
      </c>
      <c r="P12" s="538">
        <v>12094</v>
      </c>
      <c r="Q12" s="538"/>
    </row>
    <row r="13" spans="1:17" s="201" customFormat="1" ht="16.5" customHeight="1">
      <c r="A13" s="202" t="s">
        <v>116</v>
      </c>
      <c r="B13" s="536">
        <v>117857</v>
      </c>
      <c r="C13" s="537"/>
      <c r="D13" s="205">
        <v>58862</v>
      </c>
      <c r="E13" s="205">
        <v>58995</v>
      </c>
      <c r="F13" s="551">
        <v>17103</v>
      </c>
      <c r="G13" s="539"/>
      <c r="H13" s="22">
        <v>8744</v>
      </c>
      <c r="I13" s="207">
        <v>8359</v>
      </c>
      <c r="J13" s="204">
        <v>77345</v>
      </c>
      <c r="K13" s="205">
        <v>40150</v>
      </c>
      <c r="L13" s="208">
        <v>37195</v>
      </c>
      <c r="M13" s="540">
        <v>23409</v>
      </c>
      <c r="N13" s="552"/>
      <c r="O13" s="22">
        <v>9968</v>
      </c>
      <c r="P13" s="538">
        <v>13441</v>
      </c>
      <c r="Q13" s="538"/>
    </row>
    <row r="14" spans="1:17" s="201" customFormat="1" ht="16.5" customHeight="1">
      <c r="A14" s="202" t="s">
        <v>117</v>
      </c>
      <c r="B14" s="536">
        <f>D14+E14</f>
        <v>115249</v>
      </c>
      <c r="C14" s="537"/>
      <c r="D14" s="205">
        <f t="shared" ref="D14:E16" si="0">H14+K14+O14</f>
        <v>57179</v>
      </c>
      <c r="E14" s="205">
        <f t="shared" si="0"/>
        <v>58070</v>
      </c>
      <c r="F14" s="551">
        <f>H14+I14</f>
        <v>16352</v>
      </c>
      <c r="G14" s="539"/>
      <c r="H14" s="22">
        <v>8386</v>
      </c>
      <c r="I14" s="207">
        <v>7966</v>
      </c>
      <c r="J14" s="204">
        <f>K14+L14</f>
        <v>73464</v>
      </c>
      <c r="K14" s="205">
        <v>37776</v>
      </c>
      <c r="L14" s="208">
        <v>35688</v>
      </c>
      <c r="M14" s="540">
        <f>O14+P14</f>
        <v>25433</v>
      </c>
      <c r="N14" s="552"/>
      <c r="O14" s="22">
        <v>11017</v>
      </c>
      <c r="P14" s="538">
        <v>14416</v>
      </c>
      <c r="Q14" s="538"/>
    </row>
    <row r="15" spans="1:17" s="201" customFormat="1" ht="16.5" customHeight="1">
      <c r="A15" s="202" t="s">
        <v>118</v>
      </c>
      <c r="B15" s="536">
        <f>D15+E15</f>
        <v>114197</v>
      </c>
      <c r="C15" s="537"/>
      <c r="D15" s="209">
        <f t="shared" si="0"/>
        <v>56858</v>
      </c>
      <c r="E15" s="206">
        <f t="shared" si="0"/>
        <v>57339</v>
      </c>
      <c r="F15" s="551">
        <f>H15+I15</f>
        <v>16060</v>
      </c>
      <c r="G15" s="539"/>
      <c r="H15" s="35">
        <v>8277</v>
      </c>
      <c r="I15" s="207">
        <v>7783</v>
      </c>
      <c r="J15" s="203">
        <f>K15+L15</f>
        <v>69041</v>
      </c>
      <c r="K15" s="209">
        <v>35499</v>
      </c>
      <c r="L15" s="208">
        <v>33542</v>
      </c>
      <c r="M15" s="536">
        <f>O15+P15</f>
        <v>29096</v>
      </c>
      <c r="N15" s="540"/>
      <c r="O15" s="35">
        <v>13082</v>
      </c>
      <c r="P15" s="538">
        <v>16014</v>
      </c>
      <c r="Q15" s="538"/>
    </row>
    <row r="16" spans="1:17" s="201" customFormat="1" ht="16.5" customHeight="1" thickBot="1">
      <c r="A16" s="210" t="s">
        <v>422</v>
      </c>
      <c r="B16" s="632">
        <f>D16+E16</f>
        <v>114065</v>
      </c>
      <c r="C16" s="633"/>
      <c r="D16" s="212">
        <f t="shared" si="0"/>
        <v>57110</v>
      </c>
      <c r="E16" s="213">
        <f t="shared" si="0"/>
        <v>56955</v>
      </c>
      <c r="F16" s="634">
        <f>H16+I16</f>
        <v>15655</v>
      </c>
      <c r="G16" s="635"/>
      <c r="H16" s="214">
        <v>8010</v>
      </c>
      <c r="I16" s="215">
        <v>7645</v>
      </c>
      <c r="J16" s="211">
        <f>K16+L16</f>
        <v>66367</v>
      </c>
      <c r="K16" s="212">
        <v>34432</v>
      </c>
      <c r="L16" s="216">
        <v>31935</v>
      </c>
      <c r="M16" s="632">
        <f>O16+P16</f>
        <v>32043</v>
      </c>
      <c r="N16" s="636"/>
      <c r="O16" s="217">
        <v>14668</v>
      </c>
      <c r="P16" s="637">
        <v>17375</v>
      </c>
      <c r="Q16" s="637"/>
    </row>
    <row r="17" spans="1:17" s="219" customFormat="1" ht="16.5" customHeight="1">
      <c r="A17" s="631" t="s">
        <v>467</v>
      </c>
      <c r="B17" s="631"/>
      <c r="C17" s="631"/>
      <c r="D17" s="631"/>
      <c r="E17" s="631"/>
      <c r="F17" s="631"/>
      <c r="G17" s="631"/>
      <c r="H17" s="631"/>
      <c r="I17" s="631"/>
      <c r="J17" s="631"/>
      <c r="K17" s="631"/>
      <c r="L17" s="631"/>
      <c r="M17" s="631"/>
      <c r="N17" s="631"/>
      <c r="O17" s="631"/>
      <c r="P17" s="631"/>
      <c r="Q17" s="631"/>
    </row>
    <row r="18" spans="1:17" s="219" customFormat="1" ht="16.5" customHeight="1" thickBot="1">
      <c r="A18" s="559" t="s">
        <v>415</v>
      </c>
      <c r="B18" s="560"/>
      <c r="C18" s="560"/>
      <c r="N18" s="225"/>
      <c r="Q18" s="25" t="s">
        <v>119</v>
      </c>
    </row>
    <row r="19" spans="1:17" s="219" customFormat="1" ht="16.5" customHeight="1">
      <c r="A19" s="218"/>
      <c r="B19" s="523" t="s">
        <v>99</v>
      </c>
      <c r="C19" s="524"/>
      <c r="D19" s="524"/>
      <c r="E19" s="525"/>
      <c r="F19" s="529" t="s">
        <v>100</v>
      </c>
      <c r="G19" s="530"/>
      <c r="H19" s="530"/>
      <c r="I19" s="530"/>
      <c r="J19" s="523" t="s">
        <v>101</v>
      </c>
      <c r="K19" s="530"/>
      <c r="L19" s="530"/>
      <c r="M19" s="523" t="s">
        <v>102</v>
      </c>
      <c r="N19" s="524"/>
      <c r="O19" s="524"/>
      <c r="P19" s="524"/>
      <c r="Q19" s="524"/>
    </row>
    <row r="20" spans="1:17" s="219" customFormat="1" ht="16.5" customHeight="1">
      <c r="A20" s="220" t="s">
        <v>6</v>
      </c>
      <c r="B20" s="526"/>
      <c r="C20" s="527"/>
      <c r="D20" s="527"/>
      <c r="E20" s="528"/>
      <c r="F20" s="531" t="s">
        <v>103</v>
      </c>
      <c r="G20" s="532"/>
      <c r="H20" s="532"/>
      <c r="I20" s="532"/>
      <c r="J20" s="533" t="s">
        <v>104</v>
      </c>
      <c r="K20" s="532"/>
      <c r="L20" s="532"/>
      <c r="M20" s="534" t="s">
        <v>105</v>
      </c>
      <c r="N20" s="535"/>
      <c r="O20" s="535"/>
      <c r="P20" s="535"/>
      <c r="Q20" s="535"/>
    </row>
    <row r="21" spans="1:17" s="219" customFormat="1" ht="16.5" customHeight="1">
      <c r="A21" s="221"/>
      <c r="B21" s="541" t="s">
        <v>85</v>
      </c>
      <c r="C21" s="542"/>
      <c r="D21" s="223" t="s">
        <v>106</v>
      </c>
      <c r="E21" s="222" t="s">
        <v>107</v>
      </c>
      <c r="F21" s="543" t="s">
        <v>85</v>
      </c>
      <c r="G21" s="544"/>
      <c r="H21" s="223" t="s">
        <v>106</v>
      </c>
      <c r="I21" s="222" t="s">
        <v>107</v>
      </c>
      <c r="J21" s="224" t="s">
        <v>85</v>
      </c>
      <c r="K21" s="223" t="s">
        <v>106</v>
      </c>
      <c r="L21" s="222" t="s">
        <v>107</v>
      </c>
      <c r="M21" s="541" t="s">
        <v>85</v>
      </c>
      <c r="N21" s="544"/>
      <c r="O21" s="223" t="s">
        <v>106</v>
      </c>
      <c r="P21" s="541" t="s">
        <v>107</v>
      </c>
      <c r="Q21" s="545"/>
    </row>
    <row r="22" spans="1:17" s="219" customFormat="1" ht="16.5" customHeight="1">
      <c r="A22" s="194" t="s">
        <v>108</v>
      </c>
      <c r="B22" s="553">
        <v>100</v>
      </c>
      <c r="C22" s="554"/>
      <c r="D22" s="226">
        <v>48.6</v>
      </c>
      <c r="E22" s="226">
        <v>51.4</v>
      </c>
      <c r="F22" s="555">
        <v>28.5</v>
      </c>
      <c r="G22" s="556"/>
      <c r="H22" s="226">
        <v>29.6</v>
      </c>
      <c r="I22" s="227">
        <v>27.4</v>
      </c>
      <c r="J22" s="228">
        <v>62.9</v>
      </c>
      <c r="K22" s="226">
        <v>62.3</v>
      </c>
      <c r="L22" s="226">
        <v>63.5</v>
      </c>
      <c r="M22" s="557">
        <v>8.6</v>
      </c>
      <c r="N22" s="556"/>
      <c r="O22" s="226">
        <v>8.1</v>
      </c>
      <c r="P22" s="558">
        <v>9.1</v>
      </c>
      <c r="Q22" s="558"/>
    </row>
    <row r="23" spans="1:17" s="219" customFormat="1" ht="16.5" customHeight="1">
      <c r="A23" s="202" t="s">
        <v>120</v>
      </c>
      <c r="B23" s="557">
        <v>100</v>
      </c>
      <c r="C23" s="556"/>
      <c r="D23" s="226">
        <v>48.4</v>
      </c>
      <c r="E23" s="226">
        <v>51.6</v>
      </c>
      <c r="F23" s="555">
        <v>23.7</v>
      </c>
      <c r="G23" s="556"/>
      <c r="H23" s="226">
        <v>24.7</v>
      </c>
      <c r="I23" s="227">
        <v>22.8</v>
      </c>
      <c r="J23" s="228">
        <v>66.7</v>
      </c>
      <c r="K23" s="226">
        <v>66.400000000000006</v>
      </c>
      <c r="L23" s="226">
        <v>66.900000000000006</v>
      </c>
      <c r="M23" s="557">
        <v>9.6</v>
      </c>
      <c r="N23" s="556"/>
      <c r="O23" s="226">
        <v>8.9</v>
      </c>
      <c r="P23" s="558">
        <v>10.3</v>
      </c>
      <c r="Q23" s="558"/>
    </row>
    <row r="24" spans="1:17" s="219" customFormat="1" ht="16.5" customHeight="1">
      <c r="A24" s="202" t="s">
        <v>121</v>
      </c>
      <c r="B24" s="557">
        <v>100</v>
      </c>
      <c r="C24" s="556"/>
      <c r="D24" s="226">
        <v>48.7</v>
      </c>
      <c r="E24" s="226">
        <v>51.3</v>
      </c>
      <c r="F24" s="555">
        <v>22.9</v>
      </c>
      <c r="G24" s="556"/>
      <c r="H24" s="226">
        <v>23.8</v>
      </c>
      <c r="I24" s="227">
        <v>22</v>
      </c>
      <c r="J24" s="228">
        <v>66.7</v>
      </c>
      <c r="K24" s="226">
        <v>66.599999999999994</v>
      </c>
      <c r="L24" s="226">
        <v>66.7</v>
      </c>
      <c r="M24" s="557">
        <v>10.4</v>
      </c>
      <c r="N24" s="556"/>
      <c r="O24" s="226">
        <v>9.6</v>
      </c>
      <c r="P24" s="558">
        <v>11.3</v>
      </c>
      <c r="Q24" s="558"/>
    </row>
    <row r="25" spans="1:17" s="219" customFormat="1" ht="16.5" customHeight="1">
      <c r="A25" s="202" t="s">
        <v>122</v>
      </c>
      <c r="B25" s="557">
        <v>100</v>
      </c>
      <c r="C25" s="556"/>
      <c r="D25" s="226">
        <v>49.2</v>
      </c>
      <c r="E25" s="226">
        <v>50.8</v>
      </c>
      <c r="F25" s="555">
        <v>22.9</v>
      </c>
      <c r="G25" s="556"/>
      <c r="H25" s="226">
        <v>23.9</v>
      </c>
      <c r="I25" s="227">
        <v>22</v>
      </c>
      <c r="J25" s="228">
        <v>65.5</v>
      </c>
      <c r="K25" s="226">
        <v>65.8</v>
      </c>
      <c r="L25" s="226">
        <v>65.2</v>
      </c>
      <c r="M25" s="557">
        <v>11.6</v>
      </c>
      <c r="N25" s="556"/>
      <c r="O25" s="226">
        <v>10.3</v>
      </c>
      <c r="P25" s="558">
        <v>12.8</v>
      </c>
      <c r="Q25" s="558"/>
    </row>
    <row r="26" spans="1:17" s="219" customFormat="1" ht="16.5" customHeight="1">
      <c r="A26" s="202" t="s">
        <v>123</v>
      </c>
      <c r="B26" s="557">
        <v>100</v>
      </c>
      <c r="C26" s="556"/>
      <c r="D26" s="226">
        <v>49.3</v>
      </c>
      <c r="E26" s="226">
        <v>50.7</v>
      </c>
      <c r="F26" s="555">
        <v>23</v>
      </c>
      <c r="G26" s="556"/>
      <c r="H26" s="226">
        <v>24</v>
      </c>
      <c r="I26" s="227">
        <v>22</v>
      </c>
      <c r="J26" s="228">
        <v>64.7</v>
      </c>
      <c r="K26" s="226">
        <v>65.5</v>
      </c>
      <c r="L26" s="226">
        <v>63.9</v>
      </c>
      <c r="M26" s="557">
        <v>12.3</v>
      </c>
      <c r="N26" s="556"/>
      <c r="O26" s="226">
        <v>10.5</v>
      </c>
      <c r="P26" s="558">
        <v>14.1</v>
      </c>
      <c r="Q26" s="558"/>
    </row>
    <row r="27" spans="1:17" s="219" customFormat="1" ht="16.5" customHeight="1">
      <c r="A27" s="202" t="s">
        <v>124</v>
      </c>
      <c r="B27" s="557">
        <v>100</v>
      </c>
      <c r="C27" s="556"/>
      <c r="D27" s="226">
        <v>49.4</v>
      </c>
      <c r="E27" s="226">
        <v>50.6</v>
      </c>
      <c r="F27" s="555">
        <v>21</v>
      </c>
      <c r="G27" s="556"/>
      <c r="H27" s="226">
        <v>22</v>
      </c>
      <c r="I27" s="227">
        <v>20</v>
      </c>
      <c r="J27" s="228">
        <v>65.099999999999994</v>
      </c>
      <c r="K27" s="226">
        <v>66.3</v>
      </c>
      <c r="L27" s="226">
        <v>63.8</v>
      </c>
      <c r="M27" s="557">
        <v>13.9</v>
      </c>
      <c r="N27" s="556"/>
      <c r="O27" s="226">
        <v>11.7</v>
      </c>
      <c r="P27" s="558">
        <v>16.2</v>
      </c>
      <c r="Q27" s="558"/>
    </row>
    <row r="28" spans="1:17" s="219" customFormat="1" ht="16.5" customHeight="1">
      <c r="A28" s="202" t="s">
        <v>125</v>
      </c>
      <c r="B28" s="557">
        <v>100</v>
      </c>
      <c r="C28" s="556"/>
      <c r="D28" s="226">
        <v>49.6</v>
      </c>
      <c r="E28" s="226">
        <v>50.4</v>
      </c>
      <c r="F28" s="555">
        <v>18.399999999999999</v>
      </c>
      <c r="G28" s="556"/>
      <c r="H28" s="226">
        <v>19.100000000000001</v>
      </c>
      <c r="I28" s="229">
        <v>17.7</v>
      </c>
      <c r="J28" s="228">
        <v>65.2</v>
      </c>
      <c r="K28" s="226">
        <v>67.099999999999994</v>
      </c>
      <c r="L28" s="226">
        <v>63.4</v>
      </c>
      <c r="M28" s="557">
        <v>16.399999999999999</v>
      </c>
      <c r="N28" s="556"/>
      <c r="O28" s="226">
        <v>13.8</v>
      </c>
      <c r="P28" s="558">
        <v>18.899999999999999</v>
      </c>
      <c r="Q28" s="558"/>
    </row>
    <row r="29" spans="1:17" s="219" customFormat="1" ht="16.5" customHeight="1">
      <c r="A29" s="202" t="s">
        <v>115</v>
      </c>
      <c r="B29" s="557">
        <v>100</v>
      </c>
      <c r="C29" s="556"/>
      <c r="D29" s="226">
        <v>49.8</v>
      </c>
      <c r="E29" s="226">
        <v>50.2</v>
      </c>
      <c r="F29" s="555">
        <v>16.100000000000001</v>
      </c>
      <c r="G29" s="556"/>
      <c r="H29" s="226">
        <v>16.600000000000001</v>
      </c>
      <c r="I29" s="227">
        <v>15.7</v>
      </c>
      <c r="J29" s="228">
        <v>65.5</v>
      </c>
      <c r="K29" s="226">
        <v>67.7</v>
      </c>
      <c r="L29" s="226">
        <v>63.2</v>
      </c>
      <c r="M29" s="557">
        <v>18.399999999999999</v>
      </c>
      <c r="N29" s="556"/>
      <c r="O29" s="226">
        <v>15.7</v>
      </c>
      <c r="P29" s="558">
        <v>21.1</v>
      </c>
      <c r="Q29" s="558"/>
    </row>
    <row r="30" spans="1:17" s="219" customFormat="1" ht="16.5" customHeight="1">
      <c r="A30" s="202" t="s">
        <v>126</v>
      </c>
      <c r="B30" s="557">
        <v>100</v>
      </c>
      <c r="C30" s="556"/>
      <c r="D30" s="226">
        <v>49.9</v>
      </c>
      <c r="E30" s="230">
        <v>50.1</v>
      </c>
      <c r="F30" s="555">
        <v>14.5</v>
      </c>
      <c r="G30" s="556"/>
      <c r="H30" s="226">
        <v>14.9</v>
      </c>
      <c r="I30" s="226">
        <v>14.2</v>
      </c>
      <c r="J30" s="228">
        <v>65.599999999999994</v>
      </c>
      <c r="K30" s="226">
        <v>68.2</v>
      </c>
      <c r="L30" s="226">
        <v>63</v>
      </c>
      <c r="M30" s="557">
        <v>19.899999999999999</v>
      </c>
      <c r="N30" s="561"/>
      <c r="O30" s="226">
        <v>16.899999999999999</v>
      </c>
      <c r="P30" s="558">
        <v>22.8</v>
      </c>
      <c r="Q30" s="558"/>
    </row>
    <row r="31" spans="1:17" s="219" customFormat="1" ht="16.5" customHeight="1">
      <c r="A31" s="202" t="s">
        <v>127</v>
      </c>
      <c r="B31" s="557">
        <v>100</v>
      </c>
      <c r="C31" s="556"/>
      <c r="D31" s="226">
        <v>49.6</v>
      </c>
      <c r="E31" s="230">
        <v>50.4</v>
      </c>
      <c r="F31" s="555">
        <v>14.2</v>
      </c>
      <c r="G31" s="556">
        <f>G13/$B13*100</f>
        <v>0</v>
      </c>
      <c r="H31" s="226">
        <v>7.3</v>
      </c>
      <c r="I31" s="226">
        <v>6.9</v>
      </c>
      <c r="J31" s="228">
        <v>63.7</v>
      </c>
      <c r="K31" s="226">
        <v>32.700000000000003</v>
      </c>
      <c r="L31" s="231">
        <v>31</v>
      </c>
      <c r="M31" s="557">
        <v>22.1</v>
      </c>
      <c r="N31" s="561">
        <f>N13/$B13*100</f>
        <v>0</v>
      </c>
      <c r="O31" s="226">
        <v>9.6</v>
      </c>
      <c r="P31" s="558">
        <v>12.5</v>
      </c>
      <c r="Q31" s="558">
        <f>Q13/$B13*100</f>
        <v>0</v>
      </c>
    </row>
    <row r="32" spans="1:17" s="219" customFormat="1" ht="16.5" customHeight="1">
      <c r="A32" s="202" t="s">
        <v>128</v>
      </c>
      <c r="B32" s="557">
        <v>100</v>
      </c>
      <c r="C32" s="556"/>
      <c r="D32" s="226">
        <v>49.8</v>
      </c>
      <c r="E32" s="230">
        <v>50.2</v>
      </c>
      <c r="F32" s="555">
        <v>14.1</v>
      </c>
      <c r="G32" s="556">
        <f>G14/$B14*100</f>
        <v>0</v>
      </c>
      <c r="H32" s="226">
        <v>7.3</v>
      </c>
      <c r="I32" s="226">
        <v>6.8</v>
      </c>
      <c r="J32" s="228">
        <v>60.5</v>
      </c>
      <c r="K32" s="226">
        <v>31.1</v>
      </c>
      <c r="L32" s="220">
        <v>29.4</v>
      </c>
      <c r="M32" s="557">
        <v>25.4</v>
      </c>
      <c r="N32" s="561">
        <f>N14/$B14*100</f>
        <v>0</v>
      </c>
      <c r="O32" s="226">
        <v>11.4</v>
      </c>
      <c r="P32" s="558">
        <v>14</v>
      </c>
      <c r="Q32" s="558">
        <f>Q14/$B14*100</f>
        <v>0</v>
      </c>
    </row>
    <row r="33" spans="1:17" s="201" customFormat="1" ht="16.5" customHeight="1" thickBot="1">
      <c r="A33" s="210" t="s">
        <v>422</v>
      </c>
      <c r="B33" s="638">
        <f>D33+E33</f>
        <v>100</v>
      </c>
      <c r="C33" s="639"/>
      <c r="D33" s="265">
        <f>H33+K33+O33</f>
        <v>50.067943716302103</v>
      </c>
      <c r="E33" s="268">
        <f>I33+L33+P33</f>
        <v>49.932056283697897</v>
      </c>
      <c r="F33" s="640">
        <f>H33+I33</f>
        <v>13.724630693025906</v>
      </c>
      <c r="G33" s="639">
        <f>G15/$B15*100</f>
        <v>0</v>
      </c>
      <c r="H33" s="265">
        <f>H16/B16*100</f>
        <v>7.0223118397404987</v>
      </c>
      <c r="I33" s="265">
        <f>I16/B16*100</f>
        <v>6.7023188532854077</v>
      </c>
      <c r="J33" s="266">
        <f>K33+L33</f>
        <v>58.183491868671368</v>
      </c>
      <c r="K33" s="265">
        <f>K16/B16*100</f>
        <v>30.186297286634812</v>
      </c>
      <c r="L33" s="267">
        <f>L16/B16*100</f>
        <v>27.99719458203656</v>
      </c>
      <c r="M33" s="638">
        <f>O33+P33</f>
        <v>28.091877438302724</v>
      </c>
      <c r="N33" s="641">
        <f>N15/$B15*100</f>
        <v>0</v>
      </c>
      <c r="O33" s="265">
        <f>O16/B16*100</f>
        <v>12.859334589926796</v>
      </c>
      <c r="P33" s="642">
        <f>P16/B16*100</f>
        <v>15.232542848375926</v>
      </c>
      <c r="Q33" s="642"/>
    </row>
    <row r="34" spans="1:17" s="219" customFormat="1" ht="16.5" customHeight="1">
      <c r="A34" s="435" t="s">
        <v>129</v>
      </c>
      <c r="B34" s="435"/>
      <c r="C34" s="435"/>
      <c r="D34" s="435"/>
      <c r="E34" s="435"/>
      <c r="F34" s="435"/>
      <c r="G34" s="435"/>
      <c r="H34" s="435"/>
      <c r="I34" s="435"/>
      <c r="J34" s="435"/>
      <c r="K34" s="435"/>
      <c r="L34" s="435"/>
      <c r="M34" s="435"/>
      <c r="N34" s="435"/>
      <c r="O34" s="435"/>
      <c r="P34" s="435"/>
      <c r="Q34" s="435"/>
    </row>
    <row r="35" spans="1:17" s="219" customFormat="1" ht="16.5" customHeight="1">
      <c r="A35" s="225"/>
    </row>
    <row r="36" spans="1:17" s="219" customFormat="1" ht="19.95" customHeight="1" thickBot="1">
      <c r="A36" s="32" t="s">
        <v>130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</row>
    <row r="37" spans="1:17" s="219" customFormat="1" ht="16.5" customHeight="1">
      <c r="A37" s="562" t="s">
        <v>131</v>
      </c>
      <c r="B37" s="563"/>
      <c r="C37" s="564" t="s">
        <v>117</v>
      </c>
      <c r="D37" s="565"/>
      <c r="E37" s="565"/>
      <c r="F37" s="565"/>
      <c r="G37" s="566"/>
      <c r="H37" s="564" t="s">
        <v>118</v>
      </c>
      <c r="I37" s="565"/>
      <c r="J37" s="565"/>
      <c r="K37" s="566"/>
      <c r="L37" s="564" t="s">
        <v>449</v>
      </c>
      <c r="M37" s="565"/>
      <c r="N37" s="565"/>
      <c r="O37" s="565"/>
      <c r="P37" s="565"/>
      <c r="Q37" s="565"/>
    </row>
    <row r="38" spans="1:17" s="219" customFormat="1" ht="16.5" customHeight="1">
      <c r="A38" s="574" t="s">
        <v>132</v>
      </c>
      <c r="B38" s="532"/>
      <c r="C38" s="575" t="s">
        <v>133</v>
      </c>
      <c r="D38" s="576"/>
      <c r="E38" s="235" t="s">
        <v>106</v>
      </c>
      <c r="F38" s="577" t="s">
        <v>107</v>
      </c>
      <c r="G38" s="578"/>
      <c r="H38" s="575" t="s">
        <v>134</v>
      </c>
      <c r="I38" s="576"/>
      <c r="J38" s="235" t="s">
        <v>106</v>
      </c>
      <c r="K38" s="236" t="s">
        <v>107</v>
      </c>
      <c r="L38" s="575" t="s">
        <v>135</v>
      </c>
      <c r="M38" s="579"/>
      <c r="N38" s="576"/>
      <c r="O38" s="238" t="s">
        <v>106</v>
      </c>
      <c r="P38" s="579" t="s">
        <v>107</v>
      </c>
      <c r="Q38" s="579"/>
    </row>
    <row r="39" spans="1:17" s="219" customFormat="1" ht="16.5" customHeight="1" thickBot="1">
      <c r="A39" s="567" t="s">
        <v>136</v>
      </c>
      <c r="B39" s="568"/>
      <c r="C39" s="569">
        <v>116363</v>
      </c>
      <c r="D39" s="570"/>
      <c r="E39" s="239">
        <v>57921</v>
      </c>
      <c r="F39" s="571">
        <v>58442</v>
      </c>
      <c r="G39" s="572"/>
      <c r="H39" s="569">
        <v>114197</v>
      </c>
      <c r="I39" s="570"/>
      <c r="J39" s="239">
        <v>56858</v>
      </c>
      <c r="K39" s="240">
        <v>57339</v>
      </c>
      <c r="L39" s="569">
        <v>114197</v>
      </c>
      <c r="M39" s="573"/>
      <c r="N39" s="570"/>
      <c r="O39" s="241">
        <v>56858</v>
      </c>
      <c r="P39" s="573">
        <v>57339</v>
      </c>
      <c r="Q39" s="573"/>
    </row>
    <row r="40" spans="1:17" s="219" customFormat="1" ht="16.5" customHeight="1" thickTop="1">
      <c r="A40" s="587" t="s">
        <v>137</v>
      </c>
      <c r="B40" s="588"/>
      <c r="C40" s="589">
        <v>98897</v>
      </c>
      <c r="D40" s="590"/>
      <c r="E40" s="242">
        <v>48793</v>
      </c>
      <c r="F40" s="591">
        <v>50104</v>
      </c>
      <c r="G40" s="592"/>
      <c r="H40" s="589">
        <v>98137</v>
      </c>
      <c r="I40" s="590"/>
      <c r="J40" s="242">
        <v>48581</v>
      </c>
      <c r="K40" s="243">
        <v>49556</v>
      </c>
      <c r="L40" s="589">
        <v>98137</v>
      </c>
      <c r="M40" s="593"/>
      <c r="N40" s="590"/>
      <c r="O40" s="244">
        <v>48581</v>
      </c>
      <c r="P40" s="591">
        <v>49556</v>
      </c>
      <c r="Q40" s="593"/>
    </row>
    <row r="41" spans="1:17" s="219" customFormat="1" ht="16.5" customHeight="1">
      <c r="A41" s="580" t="s">
        <v>138</v>
      </c>
      <c r="B41" s="581"/>
      <c r="C41" s="582">
        <v>64644</v>
      </c>
      <c r="D41" s="583"/>
      <c r="E41" s="245">
        <v>37484</v>
      </c>
      <c r="F41" s="584">
        <v>27160</v>
      </c>
      <c r="G41" s="585"/>
      <c r="H41" s="582">
        <v>63422</v>
      </c>
      <c r="I41" s="583"/>
      <c r="J41" s="245">
        <v>36192</v>
      </c>
      <c r="K41" s="246">
        <v>27230</v>
      </c>
      <c r="L41" s="582">
        <v>63422</v>
      </c>
      <c r="M41" s="586"/>
      <c r="N41" s="583"/>
      <c r="O41" s="247">
        <v>36192</v>
      </c>
      <c r="P41" s="584">
        <v>27230</v>
      </c>
      <c r="Q41" s="586"/>
    </row>
    <row r="42" spans="1:17" s="219" customFormat="1" ht="16.5" customHeight="1" thickBot="1">
      <c r="A42" s="603" t="s">
        <v>139</v>
      </c>
      <c r="B42" s="581"/>
      <c r="C42" s="604">
        <v>33846</v>
      </c>
      <c r="D42" s="605"/>
      <c r="E42" s="248">
        <v>11061</v>
      </c>
      <c r="F42" s="606">
        <v>22785</v>
      </c>
      <c r="G42" s="607"/>
      <c r="H42" s="604">
        <v>34179</v>
      </c>
      <c r="I42" s="605"/>
      <c r="J42" s="248">
        <v>12066</v>
      </c>
      <c r="K42" s="249">
        <v>22113</v>
      </c>
      <c r="L42" s="604">
        <v>34179</v>
      </c>
      <c r="M42" s="608"/>
      <c r="N42" s="605"/>
      <c r="O42" s="250">
        <v>12066</v>
      </c>
      <c r="P42" s="606">
        <v>22113</v>
      </c>
      <c r="Q42" s="608"/>
    </row>
    <row r="43" spans="1:17" s="219" customFormat="1" ht="16.5" customHeight="1">
      <c r="A43" s="232"/>
      <c r="B43" s="251"/>
      <c r="C43" s="251"/>
      <c r="D43" s="251"/>
    </row>
    <row r="44" spans="1:17" s="219" customFormat="1" ht="16.5" customHeight="1" thickBot="1">
      <c r="A44" s="594" t="s">
        <v>140</v>
      </c>
      <c r="B44" s="595"/>
      <c r="I44" s="596"/>
      <c r="J44" s="597"/>
      <c r="K44" s="597"/>
      <c r="L44" s="234"/>
      <c r="M44" s="597"/>
      <c r="N44" s="597"/>
      <c r="O44" s="597"/>
      <c r="P44" s="597"/>
      <c r="Q44" s="597"/>
    </row>
    <row r="45" spans="1:17" s="219" customFormat="1" ht="16.5" customHeight="1">
      <c r="A45" s="598" t="s">
        <v>141</v>
      </c>
      <c r="B45" s="599"/>
      <c r="C45" s="564" t="s">
        <v>117</v>
      </c>
      <c r="D45" s="565"/>
      <c r="E45" s="565"/>
      <c r="F45" s="565"/>
      <c r="G45" s="566"/>
      <c r="H45" s="600" t="s">
        <v>450</v>
      </c>
      <c r="I45" s="601"/>
      <c r="J45" s="601"/>
      <c r="K45" s="602"/>
      <c r="L45" s="600" t="s">
        <v>449</v>
      </c>
      <c r="M45" s="601"/>
      <c r="N45" s="601"/>
      <c r="O45" s="601"/>
      <c r="P45" s="601"/>
      <c r="Q45" s="601"/>
    </row>
    <row r="46" spans="1:17" s="219" customFormat="1" ht="16.5" customHeight="1">
      <c r="A46" s="535" t="s">
        <v>132</v>
      </c>
      <c r="B46" s="624"/>
      <c r="C46" s="625" t="s">
        <v>142</v>
      </c>
      <c r="D46" s="542"/>
      <c r="E46" s="237" t="s">
        <v>106</v>
      </c>
      <c r="F46" s="626" t="s">
        <v>107</v>
      </c>
      <c r="G46" s="627"/>
      <c r="H46" s="627" t="s">
        <v>66</v>
      </c>
      <c r="I46" s="628"/>
      <c r="J46" s="237" t="s">
        <v>106</v>
      </c>
      <c r="K46" s="252" t="s">
        <v>107</v>
      </c>
      <c r="L46" s="575" t="s">
        <v>143</v>
      </c>
      <c r="M46" s="579"/>
      <c r="N46" s="579"/>
      <c r="O46" s="253" t="s">
        <v>106</v>
      </c>
      <c r="P46" s="629" t="s">
        <v>107</v>
      </c>
      <c r="Q46" s="579"/>
    </row>
    <row r="47" spans="1:17" s="219" customFormat="1" ht="16.5" customHeight="1">
      <c r="A47" s="613" t="s">
        <v>137</v>
      </c>
      <c r="B47" s="614"/>
      <c r="C47" s="615">
        <v>85</v>
      </c>
      <c r="D47" s="616"/>
      <c r="E47" s="254">
        <v>84.2</v>
      </c>
      <c r="F47" s="617">
        <v>85.7</v>
      </c>
      <c r="G47" s="617"/>
      <c r="H47" s="618">
        <v>85.9</v>
      </c>
      <c r="I47" s="619"/>
      <c r="J47" s="254">
        <v>85.4</v>
      </c>
      <c r="K47" s="255">
        <v>86.4</v>
      </c>
      <c r="L47" s="620">
        <f>L40/L39*100</f>
        <v>85.936583272765489</v>
      </c>
      <c r="M47" s="621"/>
      <c r="N47" s="622"/>
      <c r="O47" s="256">
        <v>85.4</v>
      </c>
      <c r="P47" s="623">
        <f>P40/P39*100</f>
        <v>86.426341582518006</v>
      </c>
      <c r="Q47" s="623"/>
    </row>
    <row r="48" spans="1:17" s="219" customFormat="1" ht="16.5" customHeight="1">
      <c r="A48" s="580" t="s">
        <v>138</v>
      </c>
      <c r="B48" s="581"/>
      <c r="C48" s="654">
        <v>65.400000000000006</v>
      </c>
      <c r="D48" s="655"/>
      <c r="E48" s="257">
        <v>76.8</v>
      </c>
      <c r="F48" s="656">
        <v>54.2</v>
      </c>
      <c r="G48" s="656"/>
      <c r="H48" s="657">
        <v>64.599999999999994</v>
      </c>
      <c r="I48" s="658"/>
      <c r="J48" s="258">
        <v>74.5</v>
      </c>
      <c r="K48" s="259">
        <v>54.9</v>
      </c>
      <c r="L48" s="609">
        <f>L41/L40*100</f>
        <v>64.625982045507811</v>
      </c>
      <c r="M48" s="610"/>
      <c r="N48" s="611"/>
      <c r="O48" s="260">
        <f>O41/O40*100</f>
        <v>74.498260636874505</v>
      </c>
      <c r="P48" s="612">
        <f>P41/P40*100</f>
        <v>54.947937686657525</v>
      </c>
      <c r="Q48" s="612"/>
    </row>
    <row r="49" spans="1:17" s="219" customFormat="1" ht="16.5" customHeight="1" thickBot="1">
      <c r="A49" s="643" t="s">
        <v>139</v>
      </c>
      <c r="B49" s="644"/>
      <c r="C49" s="645">
        <v>34.200000000000003</v>
      </c>
      <c r="D49" s="646"/>
      <c r="E49" s="261">
        <v>22.7</v>
      </c>
      <c r="F49" s="647">
        <v>45.5</v>
      </c>
      <c r="G49" s="647"/>
      <c r="H49" s="648">
        <v>34.799999999999997</v>
      </c>
      <c r="I49" s="649"/>
      <c r="J49" s="262">
        <v>24.8</v>
      </c>
      <c r="K49" s="263">
        <v>44.6</v>
      </c>
      <c r="L49" s="650">
        <f>L42/L40*100</f>
        <v>34.827842709681363</v>
      </c>
      <c r="M49" s="651"/>
      <c r="N49" s="652"/>
      <c r="O49" s="264">
        <f>O42/O40*100</f>
        <v>24.836870381424838</v>
      </c>
      <c r="P49" s="653">
        <f>P42/P40*100</f>
        <v>44.622245540398744</v>
      </c>
      <c r="Q49" s="653"/>
    </row>
    <row r="50" spans="1:17" s="219" customFormat="1" ht="16.5" customHeight="1">
      <c r="A50" s="630" t="s">
        <v>463</v>
      </c>
      <c r="B50" s="630"/>
      <c r="C50" s="630"/>
      <c r="D50" s="630"/>
      <c r="E50" s="630"/>
      <c r="F50" s="630"/>
      <c r="G50" s="630"/>
      <c r="H50" s="630"/>
      <c r="I50" s="630"/>
      <c r="J50" s="630"/>
      <c r="K50" s="630"/>
      <c r="L50" s="630"/>
      <c r="M50" s="630"/>
      <c r="N50" s="630"/>
      <c r="O50" s="630"/>
      <c r="P50" s="630"/>
      <c r="Q50" s="630"/>
    </row>
    <row r="51" spans="1:17" s="219" customFormat="1" ht="16.5" customHeight="1">
      <c r="A51" s="630" t="s">
        <v>464</v>
      </c>
      <c r="B51" s="630"/>
      <c r="C51" s="630"/>
      <c r="D51" s="630"/>
      <c r="E51" s="630"/>
      <c r="F51" s="630"/>
      <c r="G51" s="630"/>
      <c r="H51" s="630"/>
      <c r="I51" s="630"/>
      <c r="J51" s="630"/>
      <c r="K51" s="630"/>
      <c r="L51" s="630"/>
      <c r="M51" s="630"/>
      <c r="N51" s="630"/>
      <c r="O51" s="630"/>
      <c r="P51" s="630"/>
      <c r="Q51" s="630"/>
    </row>
    <row r="52" spans="1:17" s="219" customFormat="1" ht="16.5" customHeight="1">
      <c r="A52" s="630" t="s">
        <v>465</v>
      </c>
      <c r="B52" s="630"/>
      <c r="C52" s="630"/>
      <c r="D52" s="630"/>
      <c r="E52" s="630"/>
      <c r="F52" s="630"/>
      <c r="G52" s="630"/>
      <c r="H52" s="630"/>
      <c r="I52" s="630"/>
      <c r="J52" s="630"/>
      <c r="K52" s="630"/>
      <c r="L52" s="630"/>
      <c r="M52" s="630"/>
      <c r="N52" s="630"/>
      <c r="O52" s="630"/>
      <c r="P52" s="630"/>
      <c r="Q52" s="630"/>
    </row>
    <row r="53" spans="1:17" s="219" customFormat="1" ht="16.5" customHeight="1">
      <c r="A53" s="630" t="s">
        <v>466</v>
      </c>
      <c r="B53" s="630"/>
      <c r="C53" s="630"/>
      <c r="D53" s="630"/>
      <c r="E53" s="630"/>
      <c r="F53" s="630"/>
      <c r="G53" s="630"/>
      <c r="H53" s="630"/>
      <c r="I53" s="630"/>
      <c r="J53" s="630"/>
      <c r="K53" s="630"/>
      <c r="L53" s="630"/>
      <c r="M53" s="630"/>
      <c r="N53" s="630"/>
      <c r="O53" s="630"/>
      <c r="P53" s="630"/>
      <c r="Q53" s="630"/>
    </row>
    <row r="54" spans="1:17" ht="6.75" customHeight="1"/>
  </sheetData>
  <mergeCells count="190">
    <mergeCell ref="A50:Q50"/>
    <mergeCell ref="A51:Q51"/>
    <mergeCell ref="A52:Q52"/>
    <mergeCell ref="A53:Q53"/>
    <mergeCell ref="A17:Q17"/>
    <mergeCell ref="A34:Q34"/>
    <mergeCell ref="B16:C16"/>
    <mergeCell ref="F16:G16"/>
    <mergeCell ref="M16:N16"/>
    <mergeCell ref="P16:Q16"/>
    <mergeCell ref="B33:C33"/>
    <mergeCell ref="F33:G33"/>
    <mergeCell ref="M33:N33"/>
    <mergeCell ref="P33:Q33"/>
    <mergeCell ref="A49:B49"/>
    <mergeCell ref="C49:D49"/>
    <mergeCell ref="F49:G49"/>
    <mergeCell ref="H49:I49"/>
    <mergeCell ref="L49:N49"/>
    <mergeCell ref="P49:Q49"/>
    <mergeCell ref="A48:B48"/>
    <mergeCell ref="C48:D48"/>
    <mergeCell ref="F48:G48"/>
    <mergeCell ref="H48:I48"/>
    <mergeCell ref="L48:N48"/>
    <mergeCell ref="P48:Q48"/>
    <mergeCell ref="A47:B47"/>
    <mergeCell ref="C47:D47"/>
    <mergeCell ref="F47:G47"/>
    <mergeCell ref="H47:I47"/>
    <mergeCell ref="L47:N47"/>
    <mergeCell ref="P47:Q47"/>
    <mergeCell ref="A46:B46"/>
    <mergeCell ref="C46:D46"/>
    <mergeCell ref="F46:G46"/>
    <mergeCell ref="H46:I46"/>
    <mergeCell ref="L46:N46"/>
    <mergeCell ref="P46:Q46"/>
    <mergeCell ref="A44:B44"/>
    <mergeCell ref="I44:K44"/>
    <mergeCell ref="M44:Q44"/>
    <mergeCell ref="A45:B45"/>
    <mergeCell ref="C45:G45"/>
    <mergeCell ref="H45:K45"/>
    <mergeCell ref="L45:Q45"/>
    <mergeCell ref="A42:B42"/>
    <mergeCell ref="C42:D42"/>
    <mergeCell ref="F42:G42"/>
    <mergeCell ref="H42:I42"/>
    <mergeCell ref="L42:N42"/>
    <mergeCell ref="P42:Q42"/>
    <mergeCell ref="A41:B41"/>
    <mergeCell ref="C41:D41"/>
    <mergeCell ref="F41:G41"/>
    <mergeCell ref="H41:I41"/>
    <mergeCell ref="L41:N41"/>
    <mergeCell ref="P41:Q41"/>
    <mergeCell ref="A40:B40"/>
    <mergeCell ref="C40:D40"/>
    <mergeCell ref="F40:G40"/>
    <mergeCell ref="H40:I40"/>
    <mergeCell ref="L40:N40"/>
    <mergeCell ref="P40:Q40"/>
    <mergeCell ref="A39:B39"/>
    <mergeCell ref="C39:D39"/>
    <mergeCell ref="F39:G39"/>
    <mergeCell ref="H39:I39"/>
    <mergeCell ref="L39:N39"/>
    <mergeCell ref="P39:Q39"/>
    <mergeCell ref="A38:B38"/>
    <mergeCell ref="C38:D38"/>
    <mergeCell ref="F38:G38"/>
    <mergeCell ref="H38:I38"/>
    <mergeCell ref="L38:N38"/>
    <mergeCell ref="P38:Q38"/>
    <mergeCell ref="A37:B37"/>
    <mergeCell ref="C37:G37"/>
    <mergeCell ref="H37:K37"/>
    <mergeCell ref="L37:Q37"/>
    <mergeCell ref="B31:C31"/>
    <mergeCell ref="F31:G31"/>
    <mergeCell ref="M31:N31"/>
    <mergeCell ref="P31:Q31"/>
    <mergeCell ref="B32:C32"/>
    <mergeCell ref="F32:G32"/>
    <mergeCell ref="M32:N32"/>
    <mergeCell ref="P32:Q32"/>
    <mergeCell ref="B29:C29"/>
    <mergeCell ref="F29:G29"/>
    <mergeCell ref="M29:N29"/>
    <mergeCell ref="P29:Q29"/>
    <mergeCell ref="B30:C30"/>
    <mergeCell ref="F30:G30"/>
    <mergeCell ref="M30:N30"/>
    <mergeCell ref="P30:Q30"/>
    <mergeCell ref="B27:C27"/>
    <mergeCell ref="F27:G27"/>
    <mergeCell ref="M27:N27"/>
    <mergeCell ref="P27:Q27"/>
    <mergeCell ref="B28:C28"/>
    <mergeCell ref="F28:G28"/>
    <mergeCell ref="M28:N28"/>
    <mergeCell ref="P28:Q28"/>
    <mergeCell ref="B25:C25"/>
    <mergeCell ref="F25:G25"/>
    <mergeCell ref="M25:N25"/>
    <mergeCell ref="P25:Q25"/>
    <mergeCell ref="B26:C26"/>
    <mergeCell ref="F26:G26"/>
    <mergeCell ref="M26:N26"/>
    <mergeCell ref="P26:Q26"/>
    <mergeCell ref="B23:C23"/>
    <mergeCell ref="F23:G23"/>
    <mergeCell ref="M23:N23"/>
    <mergeCell ref="P23:Q23"/>
    <mergeCell ref="B24:C24"/>
    <mergeCell ref="F24:G24"/>
    <mergeCell ref="M24:N24"/>
    <mergeCell ref="P24:Q24"/>
    <mergeCell ref="B21:C21"/>
    <mergeCell ref="F21:G21"/>
    <mergeCell ref="M21:N21"/>
    <mergeCell ref="P21:Q21"/>
    <mergeCell ref="B22:C22"/>
    <mergeCell ref="F22:G22"/>
    <mergeCell ref="M22:N22"/>
    <mergeCell ref="P22:Q22"/>
    <mergeCell ref="A18:C18"/>
    <mergeCell ref="B19:E20"/>
    <mergeCell ref="F19:I19"/>
    <mergeCell ref="J19:L19"/>
    <mergeCell ref="M19:Q19"/>
    <mergeCell ref="F20:I20"/>
    <mergeCell ref="J20:L20"/>
    <mergeCell ref="M20:Q20"/>
    <mergeCell ref="B14:C14"/>
    <mergeCell ref="F14:G14"/>
    <mergeCell ref="M14:N14"/>
    <mergeCell ref="P14:Q14"/>
    <mergeCell ref="B15:C15"/>
    <mergeCell ref="F15:G15"/>
    <mergeCell ref="M15:N15"/>
    <mergeCell ref="P15:Q15"/>
    <mergeCell ref="B12:C12"/>
    <mergeCell ref="F12:G12"/>
    <mergeCell ref="M12:N12"/>
    <mergeCell ref="P12:Q12"/>
    <mergeCell ref="B13:C13"/>
    <mergeCell ref="F13:G13"/>
    <mergeCell ref="M13:N13"/>
    <mergeCell ref="P13:Q13"/>
    <mergeCell ref="B10:C10"/>
    <mergeCell ref="F10:G10"/>
    <mergeCell ref="M10:N10"/>
    <mergeCell ref="P10:Q10"/>
    <mergeCell ref="B11:C11"/>
    <mergeCell ref="F11:G11"/>
    <mergeCell ref="M11:N11"/>
    <mergeCell ref="P11:Q11"/>
    <mergeCell ref="B8:C8"/>
    <mergeCell ref="F8:G8"/>
    <mergeCell ref="M8:N8"/>
    <mergeCell ref="P8:Q8"/>
    <mergeCell ref="B9:C9"/>
    <mergeCell ref="F9:G9"/>
    <mergeCell ref="M9:N9"/>
    <mergeCell ref="P9:Q9"/>
    <mergeCell ref="B7:C7"/>
    <mergeCell ref="F7:G7"/>
    <mergeCell ref="M7:N7"/>
    <mergeCell ref="P7:Q7"/>
    <mergeCell ref="B4:C4"/>
    <mergeCell ref="F4:G4"/>
    <mergeCell ref="M4:N4"/>
    <mergeCell ref="P4:Q4"/>
    <mergeCell ref="B5:C5"/>
    <mergeCell ref="F5:G5"/>
    <mergeCell ref="M5:N5"/>
    <mergeCell ref="P5:Q5"/>
    <mergeCell ref="B2:E3"/>
    <mergeCell ref="F2:I2"/>
    <mergeCell ref="J2:L2"/>
    <mergeCell ref="M2:Q2"/>
    <mergeCell ref="F3:I3"/>
    <mergeCell ref="J3:L3"/>
    <mergeCell ref="M3:Q3"/>
    <mergeCell ref="B6:C6"/>
    <mergeCell ref="F6:G6"/>
    <mergeCell ref="M6:N6"/>
    <mergeCell ref="P6:Q6"/>
  </mergeCells>
  <phoneticPr fontId="3"/>
  <printOptions gridLinesSet="0"/>
  <pageMargins left="0.78740157480314965" right="0.71" top="0.79" bottom="0.78" header="0" footer="0"/>
  <pageSetup paperSize="9" scale="80" firstPageNumber="41" pageOrder="overThenDown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4"/>
  <sheetViews>
    <sheetView view="pageBreakPreview" zoomScaleNormal="100" zoomScaleSheetLayoutView="100" workbookViewId="0">
      <selection activeCell="K12" sqref="K12"/>
    </sheetView>
  </sheetViews>
  <sheetFormatPr defaultColWidth="10.3984375" defaultRowHeight="16.2" customHeight="1"/>
  <cols>
    <col min="1" max="1" width="7.5" style="2" customWidth="1"/>
    <col min="2" max="2" width="7.59765625" style="2" customWidth="1"/>
    <col min="3" max="3" width="6.5" style="2" customWidth="1"/>
    <col min="4" max="6" width="5.8984375" style="2" customWidth="1"/>
    <col min="7" max="7" width="5" style="2" customWidth="1"/>
    <col min="8" max="8" width="5.5" style="2" customWidth="1"/>
    <col min="9" max="9" width="5.8984375" style="2" customWidth="1"/>
    <col min="10" max="10" width="6.8984375" style="2" customWidth="1"/>
    <col min="11" max="12" width="5.8984375" style="2" customWidth="1"/>
    <col min="13" max="13" width="7" style="2" customWidth="1"/>
    <col min="14" max="14" width="12.3984375" style="2" customWidth="1"/>
    <col min="15" max="17" width="6.19921875" style="2" customWidth="1"/>
    <col min="18" max="256" width="10.3984375" style="2"/>
    <col min="257" max="257" width="7.5" style="2" customWidth="1"/>
    <col min="258" max="258" width="7.59765625" style="2" customWidth="1"/>
    <col min="259" max="259" width="6.5" style="2" customWidth="1"/>
    <col min="260" max="262" width="5.8984375" style="2" customWidth="1"/>
    <col min="263" max="263" width="5" style="2" customWidth="1"/>
    <col min="264" max="264" width="5.5" style="2" customWidth="1"/>
    <col min="265" max="265" width="5.8984375" style="2" customWidth="1"/>
    <col min="266" max="266" width="6.8984375" style="2" customWidth="1"/>
    <col min="267" max="268" width="5.8984375" style="2" customWidth="1"/>
    <col min="269" max="269" width="7" style="2" customWidth="1"/>
    <col min="270" max="270" width="28.69921875" style="2" customWidth="1"/>
    <col min="271" max="273" width="6.19921875" style="2" customWidth="1"/>
    <col min="274" max="512" width="10.3984375" style="2"/>
    <col min="513" max="513" width="7.5" style="2" customWidth="1"/>
    <col min="514" max="514" width="7.59765625" style="2" customWidth="1"/>
    <col min="515" max="515" width="6.5" style="2" customWidth="1"/>
    <col min="516" max="518" width="5.8984375" style="2" customWidth="1"/>
    <col min="519" max="519" width="5" style="2" customWidth="1"/>
    <col min="520" max="520" width="5.5" style="2" customWidth="1"/>
    <col min="521" max="521" width="5.8984375" style="2" customWidth="1"/>
    <col min="522" max="522" width="6.8984375" style="2" customWidth="1"/>
    <col min="523" max="524" width="5.8984375" style="2" customWidth="1"/>
    <col min="525" max="525" width="7" style="2" customWidth="1"/>
    <col min="526" max="526" width="28.69921875" style="2" customWidth="1"/>
    <col min="527" max="529" width="6.19921875" style="2" customWidth="1"/>
    <col min="530" max="768" width="10.3984375" style="2"/>
    <col min="769" max="769" width="7.5" style="2" customWidth="1"/>
    <col min="770" max="770" width="7.59765625" style="2" customWidth="1"/>
    <col min="771" max="771" width="6.5" style="2" customWidth="1"/>
    <col min="772" max="774" width="5.8984375" style="2" customWidth="1"/>
    <col min="775" max="775" width="5" style="2" customWidth="1"/>
    <col min="776" max="776" width="5.5" style="2" customWidth="1"/>
    <col min="777" max="777" width="5.8984375" style="2" customWidth="1"/>
    <col min="778" max="778" width="6.8984375" style="2" customWidth="1"/>
    <col min="779" max="780" width="5.8984375" style="2" customWidth="1"/>
    <col min="781" max="781" width="7" style="2" customWidth="1"/>
    <col min="782" max="782" width="28.69921875" style="2" customWidth="1"/>
    <col min="783" max="785" width="6.19921875" style="2" customWidth="1"/>
    <col min="786" max="1024" width="10.3984375" style="2"/>
    <col min="1025" max="1025" width="7.5" style="2" customWidth="1"/>
    <col min="1026" max="1026" width="7.59765625" style="2" customWidth="1"/>
    <col min="1027" max="1027" width="6.5" style="2" customWidth="1"/>
    <col min="1028" max="1030" width="5.8984375" style="2" customWidth="1"/>
    <col min="1031" max="1031" width="5" style="2" customWidth="1"/>
    <col min="1032" max="1032" width="5.5" style="2" customWidth="1"/>
    <col min="1033" max="1033" width="5.8984375" style="2" customWidth="1"/>
    <col min="1034" max="1034" width="6.8984375" style="2" customWidth="1"/>
    <col min="1035" max="1036" width="5.8984375" style="2" customWidth="1"/>
    <col min="1037" max="1037" width="7" style="2" customWidth="1"/>
    <col min="1038" max="1038" width="28.69921875" style="2" customWidth="1"/>
    <col min="1039" max="1041" width="6.19921875" style="2" customWidth="1"/>
    <col min="1042" max="1280" width="10.3984375" style="2"/>
    <col min="1281" max="1281" width="7.5" style="2" customWidth="1"/>
    <col min="1282" max="1282" width="7.59765625" style="2" customWidth="1"/>
    <col min="1283" max="1283" width="6.5" style="2" customWidth="1"/>
    <col min="1284" max="1286" width="5.8984375" style="2" customWidth="1"/>
    <col min="1287" max="1287" width="5" style="2" customWidth="1"/>
    <col min="1288" max="1288" width="5.5" style="2" customWidth="1"/>
    <col min="1289" max="1289" width="5.8984375" style="2" customWidth="1"/>
    <col min="1290" max="1290" width="6.8984375" style="2" customWidth="1"/>
    <col min="1291" max="1292" width="5.8984375" style="2" customWidth="1"/>
    <col min="1293" max="1293" width="7" style="2" customWidth="1"/>
    <col min="1294" max="1294" width="28.69921875" style="2" customWidth="1"/>
    <col min="1295" max="1297" width="6.19921875" style="2" customWidth="1"/>
    <col min="1298" max="1536" width="10.3984375" style="2"/>
    <col min="1537" max="1537" width="7.5" style="2" customWidth="1"/>
    <col min="1538" max="1538" width="7.59765625" style="2" customWidth="1"/>
    <col min="1539" max="1539" width="6.5" style="2" customWidth="1"/>
    <col min="1540" max="1542" width="5.8984375" style="2" customWidth="1"/>
    <col min="1543" max="1543" width="5" style="2" customWidth="1"/>
    <col min="1544" max="1544" width="5.5" style="2" customWidth="1"/>
    <col min="1545" max="1545" width="5.8984375" style="2" customWidth="1"/>
    <col min="1546" max="1546" width="6.8984375" style="2" customWidth="1"/>
    <col min="1547" max="1548" width="5.8984375" style="2" customWidth="1"/>
    <col min="1549" max="1549" width="7" style="2" customWidth="1"/>
    <col min="1550" max="1550" width="28.69921875" style="2" customWidth="1"/>
    <col min="1551" max="1553" width="6.19921875" style="2" customWidth="1"/>
    <col min="1554" max="1792" width="10.3984375" style="2"/>
    <col min="1793" max="1793" width="7.5" style="2" customWidth="1"/>
    <col min="1794" max="1794" width="7.59765625" style="2" customWidth="1"/>
    <col min="1795" max="1795" width="6.5" style="2" customWidth="1"/>
    <col min="1796" max="1798" width="5.8984375" style="2" customWidth="1"/>
    <col min="1799" max="1799" width="5" style="2" customWidth="1"/>
    <col min="1800" max="1800" width="5.5" style="2" customWidth="1"/>
    <col min="1801" max="1801" width="5.8984375" style="2" customWidth="1"/>
    <col min="1802" max="1802" width="6.8984375" style="2" customWidth="1"/>
    <col min="1803" max="1804" width="5.8984375" style="2" customWidth="1"/>
    <col min="1805" max="1805" width="7" style="2" customWidth="1"/>
    <col min="1806" max="1806" width="28.69921875" style="2" customWidth="1"/>
    <col min="1807" max="1809" width="6.19921875" style="2" customWidth="1"/>
    <col min="1810" max="2048" width="10.3984375" style="2"/>
    <col min="2049" max="2049" width="7.5" style="2" customWidth="1"/>
    <col min="2050" max="2050" width="7.59765625" style="2" customWidth="1"/>
    <col min="2051" max="2051" width="6.5" style="2" customWidth="1"/>
    <col min="2052" max="2054" width="5.8984375" style="2" customWidth="1"/>
    <col min="2055" max="2055" width="5" style="2" customWidth="1"/>
    <col min="2056" max="2056" width="5.5" style="2" customWidth="1"/>
    <col min="2057" max="2057" width="5.8984375" style="2" customWidth="1"/>
    <col min="2058" max="2058" width="6.8984375" style="2" customWidth="1"/>
    <col min="2059" max="2060" width="5.8984375" style="2" customWidth="1"/>
    <col min="2061" max="2061" width="7" style="2" customWidth="1"/>
    <col min="2062" max="2062" width="28.69921875" style="2" customWidth="1"/>
    <col min="2063" max="2065" width="6.19921875" style="2" customWidth="1"/>
    <col min="2066" max="2304" width="10.3984375" style="2"/>
    <col min="2305" max="2305" width="7.5" style="2" customWidth="1"/>
    <col min="2306" max="2306" width="7.59765625" style="2" customWidth="1"/>
    <col min="2307" max="2307" width="6.5" style="2" customWidth="1"/>
    <col min="2308" max="2310" width="5.8984375" style="2" customWidth="1"/>
    <col min="2311" max="2311" width="5" style="2" customWidth="1"/>
    <col min="2312" max="2312" width="5.5" style="2" customWidth="1"/>
    <col min="2313" max="2313" width="5.8984375" style="2" customWidth="1"/>
    <col min="2314" max="2314" width="6.8984375" style="2" customWidth="1"/>
    <col min="2315" max="2316" width="5.8984375" style="2" customWidth="1"/>
    <col min="2317" max="2317" width="7" style="2" customWidth="1"/>
    <col min="2318" max="2318" width="28.69921875" style="2" customWidth="1"/>
    <col min="2319" max="2321" width="6.19921875" style="2" customWidth="1"/>
    <col min="2322" max="2560" width="10.3984375" style="2"/>
    <col min="2561" max="2561" width="7.5" style="2" customWidth="1"/>
    <col min="2562" max="2562" width="7.59765625" style="2" customWidth="1"/>
    <col min="2563" max="2563" width="6.5" style="2" customWidth="1"/>
    <col min="2564" max="2566" width="5.8984375" style="2" customWidth="1"/>
    <col min="2567" max="2567" width="5" style="2" customWidth="1"/>
    <col min="2568" max="2568" width="5.5" style="2" customWidth="1"/>
    <col min="2569" max="2569" width="5.8984375" style="2" customWidth="1"/>
    <col min="2570" max="2570" width="6.8984375" style="2" customWidth="1"/>
    <col min="2571" max="2572" width="5.8984375" style="2" customWidth="1"/>
    <col min="2573" max="2573" width="7" style="2" customWidth="1"/>
    <col min="2574" max="2574" width="28.69921875" style="2" customWidth="1"/>
    <col min="2575" max="2577" width="6.19921875" style="2" customWidth="1"/>
    <col min="2578" max="2816" width="10.3984375" style="2"/>
    <col min="2817" max="2817" width="7.5" style="2" customWidth="1"/>
    <col min="2818" max="2818" width="7.59765625" style="2" customWidth="1"/>
    <col min="2819" max="2819" width="6.5" style="2" customWidth="1"/>
    <col min="2820" max="2822" width="5.8984375" style="2" customWidth="1"/>
    <col min="2823" max="2823" width="5" style="2" customWidth="1"/>
    <col min="2824" max="2824" width="5.5" style="2" customWidth="1"/>
    <col min="2825" max="2825" width="5.8984375" style="2" customWidth="1"/>
    <col min="2826" max="2826" width="6.8984375" style="2" customWidth="1"/>
    <col min="2827" max="2828" width="5.8984375" style="2" customWidth="1"/>
    <col min="2829" max="2829" width="7" style="2" customWidth="1"/>
    <col min="2830" max="2830" width="28.69921875" style="2" customWidth="1"/>
    <col min="2831" max="2833" width="6.19921875" style="2" customWidth="1"/>
    <col min="2834" max="3072" width="10.3984375" style="2"/>
    <col min="3073" max="3073" width="7.5" style="2" customWidth="1"/>
    <col min="3074" max="3074" width="7.59765625" style="2" customWidth="1"/>
    <col min="3075" max="3075" width="6.5" style="2" customWidth="1"/>
    <col min="3076" max="3078" width="5.8984375" style="2" customWidth="1"/>
    <col min="3079" max="3079" width="5" style="2" customWidth="1"/>
    <col min="3080" max="3080" width="5.5" style="2" customWidth="1"/>
    <col min="3081" max="3081" width="5.8984375" style="2" customWidth="1"/>
    <col min="3082" max="3082" width="6.8984375" style="2" customWidth="1"/>
    <col min="3083" max="3084" width="5.8984375" style="2" customWidth="1"/>
    <col min="3085" max="3085" width="7" style="2" customWidth="1"/>
    <col min="3086" max="3086" width="28.69921875" style="2" customWidth="1"/>
    <col min="3087" max="3089" width="6.19921875" style="2" customWidth="1"/>
    <col min="3090" max="3328" width="10.3984375" style="2"/>
    <col min="3329" max="3329" width="7.5" style="2" customWidth="1"/>
    <col min="3330" max="3330" width="7.59765625" style="2" customWidth="1"/>
    <col min="3331" max="3331" width="6.5" style="2" customWidth="1"/>
    <col min="3332" max="3334" width="5.8984375" style="2" customWidth="1"/>
    <col min="3335" max="3335" width="5" style="2" customWidth="1"/>
    <col min="3336" max="3336" width="5.5" style="2" customWidth="1"/>
    <col min="3337" max="3337" width="5.8984375" style="2" customWidth="1"/>
    <col min="3338" max="3338" width="6.8984375" style="2" customWidth="1"/>
    <col min="3339" max="3340" width="5.8984375" style="2" customWidth="1"/>
    <col min="3341" max="3341" width="7" style="2" customWidth="1"/>
    <col min="3342" max="3342" width="28.69921875" style="2" customWidth="1"/>
    <col min="3343" max="3345" width="6.19921875" style="2" customWidth="1"/>
    <col min="3346" max="3584" width="10.3984375" style="2"/>
    <col min="3585" max="3585" width="7.5" style="2" customWidth="1"/>
    <col min="3586" max="3586" width="7.59765625" style="2" customWidth="1"/>
    <col min="3587" max="3587" width="6.5" style="2" customWidth="1"/>
    <col min="3588" max="3590" width="5.8984375" style="2" customWidth="1"/>
    <col min="3591" max="3591" width="5" style="2" customWidth="1"/>
    <col min="3592" max="3592" width="5.5" style="2" customWidth="1"/>
    <col min="3593" max="3593" width="5.8984375" style="2" customWidth="1"/>
    <col min="3594" max="3594" width="6.8984375" style="2" customWidth="1"/>
    <col min="3595" max="3596" width="5.8984375" style="2" customWidth="1"/>
    <col min="3597" max="3597" width="7" style="2" customWidth="1"/>
    <col min="3598" max="3598" width="28.69921875" style="2" customWidth="1"/>
    <col min="3599" max="3601" width="6.19921875" style="2" customWidth="1"/>
    <col min="3602" max="3840" width="10.3984375" style="2"/>
    <col min="3841" max="3841" width="7.5" style="2" customWidth="1"/>
    <col min="3842" max="3842" width="7.59765625" style="2" customWidth="1"/>
    <col min="3843" max="3843" width="6.5" style="2" customWidth="1"/>
    <col min="3844" max="3846" width="5.8984375" style="2" customWidth="1"/>
    <col min="3847" max="3847" width="5" style="2" customWidth="1"/>
    <col min="3848" max="3848" width="5.5" style="2" customWidth="1"/>
    <col min="3849" max="3849" width="5.8984375" style="2" customWidth="1"/>
    <col min="3850" max="3850" width="6.8984375" style="2" customWidth="1"/>
    <col min="3851" max="3852" width="5.8984375" style="2" customWidth="1"/>
    <col min="3853" max="3853" width="7" style="2" customWidth="1"/>
    <col min="3854" max="3854" width="28.69921875" style="2" customWidth="1"/>
    <col min="3855" max="3857" width="6.19921875" style="2" customWidth="1"/>
    <col min="3858" max="4096" width="10.3984375" style="2"/>
    <col min="4097" max="4097" width="7.5" style="2" customWidth="1"/>
    <col min="4098" max="4098" width="7.59765625" style="2" customWidth="1"/>
    <col min="4099" max="4099" width="6.5" style="2" customWidth="1"/>
    <col min="4100" max="4102" width="5.8984375" style="2" customWidth="1"/>
    <col min="4103" max="4103" width="5" style="2" customWidth="1"/>
    <col min="4104" max="4104" width="5.5" style="2" customWidth="1"/>
    <col min="4105" max="4105" width="5.8984375" style="2" customWidth="1"/>
    <col min="4106" max="4106" width="6.8984375" style="2" customWidth="1"/>
    <col min="4107" max="4108" width="5.8984375" style="2" customWidth="1"/>
    <col min="4109" max="4109" width="7" style="2" customWidth="1"/>
    <col min="4110" max="4110" width="28.69921875" style="2" customWidth="1"/>
    <col min="4111" max="4113" width="6.19921875" style="2" customWidth="1"/>
    <col min="4114" max="4352" width="10.3984375" style="2"/>
    <col min="4353" max="4353" width="7.5" style="2" customWidth="1"/>
    <col min="4354" max="4354" width="7.59765625" style="2" customWidth="1"/>
    <col min="4355" max="4355" width="6.5" style="2" customWidth="1"/>
    <col min="4356" max="4358" width="5.8984375" style="2" customWidth="1"/>
    <col min="4359" max="4359" width="5" style="2" customWidth="1"/>
    <col min="4360" max="4360" width="5.5" style="2" customWidth="1"/>
    <col min="4361" max="4361" width="5.8984375" style="2" customWidth="1"/>
    <col min="4362" max="4362" width="6.8984375" style="2" customWidth="1"/>
    <col min="4363" max="4364" width="5.8984375" style="2" customWidth="1"/>
    <col min="4365" max="4365" width="7" style="2" customWidth="1"/>
    <col min="4366" max="4366" width="28.69921875" style="2" customWidth="1"/>
    <col min="4367" max="4369" width="6.19921875" style="2" customWidth="1"/>
    <col min="4370" max="4608" width="10.3984375" style="2"/>
    <col min="4609" max="4609" width="7.5" style="2" customWidth="1"/>
    <col min="4610" max="4610" width="7.59765625" style="2" customWidth="1"/>
    <col min="4611" max="4611" width="6.5" style="2" customWidth="1"/>
    <col min="4612" max="4614" width="5.8984375" style="2" customWidth="1"/>
    <col min="4615" max="4615" width="5" style="2" customWidth="1"/>
    <col min="4616" max="4616" width="5.5" style="2" customWidth="1"/>
    <col min="4617" max="4617" width="5.8984375" style="2" customWidth="1"/>
    <col min="4618" max="4618" width="6.8984375" style="2" customWidth="1"/>
    <col min="4619" max="4620" width="5.8984375" style="2" customWidth="1"/>
    <col min="4621" max="4621" width="7" style="2" customWidth="1"/>
    <col min="4622" max="4622" width="28.69921875" style="2" customWidth="1"/>
    <col min="4623" max="4625" width="6.19921875" style="2" customWidth="1"/>
    <col min="4626" max="4864" width="10.3984375" style="2"/>
    <col min="4865" max="4865" width="7.5" style="2" customWidth="1"/>
    <col min="4866" max="4866" width="7.59765625" style="2" customWidth="1"/>
    <col min="4867" max="4867" width="6.5" style="2" customWidth="1"/>
    <col min="4868" max="4870" width="5.8984375" style="2" customWidth="1"/>
    <col min="4871" max="4871" width="5" style="2" customWidth="1"/>
    <col min="4872" max="4872" width="5.5" style="2" customWidth="1"/>
    <col min="4873" max="4873" width="5.8984375" style="2" customWidth="1"/>
    <col min="4874" max="4874" width="6.8984375" style="2" customWidth="1"/>
    <col min="4875" max="4876" width="5.8984375" style="2" customWidth="1"/>
    <col min="4877" max="4877" width="7" style="2" customWidth="1"/>
    <col min="4878" max="4878" width="28.69921875" style="2" customWidth="1"/>
    <col min="4879" max="4881" width="6.19921875" style="2" customWidth="1"/>
    <col min="4882" max="5120" width="10.3984375" style="2"/>
    <col min="5121" max="5121" width="7.5" style="2" customWidth="1"/>
    <col min="5122" max="5122" width="7.59765625" style="2" customWidth="1"/>
    <col min="5123" max="5123" width="6.5" style="2" customWidth="1"/>
    <col min="5124" max="5126" width="5.8984375" style="2" customWidth="1"/>
    <col min="5127" max="5127" width="5" style="2" customWidth="1"/>
    <col min="5128" max="5128" width="5.5" style="2" customWidth="1"/>
    <col min="5129" max="5129" width="5.8984375" style="2" customWidth="1"/>
    <col min="5130" max="5130" width="6.8984375" style="2" customWidth="1"/>
    <col min="5131" max="5132" width="5.8984375" style="2" customWidth="1"/>
    <col min="5133" max="5133" width="7" style="2" customWidth="1"/>
    <col min="5134" max="5134" width="28.69921875" style="2" customWidth="1"/>
    <col min="5135" max="5137" width="6.19921875" style="2" customWidth="1"/>
    <col min="5138" max="5376" width="10.3984375" style="2"/>
    <col min="5377" max="5377" width="7.5" style="2" customWidth="1"/>
    <col min="5378" max="5378" width="7.59765625" style="2" customWidth="1"/>
    <col min="5379" max="5379" width="6.5" style="2" customWidth="1"/>
    <col min="5380" max="5382" width="5.8984375" style="2" customWidth="1"/>
    <col min="5383" max="5383" width="5" style="2" customWidth="1"/>
    <col min="5384" max="5384" width="5.5" style="2" customWidth="1"/>
    <col min="5385" max="5385" width="5.8984375" style="2" customWidth="1"/>
    <col min="5386" max="5386" width="6.8984375" style="2" customWidth="1"/>
    <col min="5387" max="5388" width="5.8984375" style="2" customWidth="1"/>
    <col min="5389" max="5389" width="7" style="2" customWidth="1"/>
    <col min="5390" max="5390" width="28.69921875" style="2" customWidth="1"/>
    <col min="5391" max="5393" width="6.19921875" style="2" customWidth="1"/>
    <col min="5394" max="5632" width="10.3984375" style="2"/>
    <col min="5633" max="5633" width="7.5" style="2" customWidth="1"/>
    <col min="5634" max="5634" width="7.59765625" style="2" customWidth="1"/>
    <col min="5635" max="5635" width="6.5" style="2" customWidth="1"/>
    <col min="5636" max="5638" width="5.8984375" style="2" customWidth="1"/>
    <col min="5639" max="5639" width="5" style="2" customWidth="1"/>
    <col min="5640" max="5640" width="5.5" style="2" customWidth="1"/>
    <col min="5641" max="5641" width="5.8984375" style="2" customWidth="1"/>
    <col min="5642" max="5642" width="6.8984375" style="2" customWidth="1"/>
    <col min="5643" max="5644" width="5.8984375" style="2" customWidth="1"/>
    <col min="5645" max="5645" width="7" style="2" customWidth="1"/>
    <col min="5646" max="5646" width="28.69921875" style="2" customWidth="1"/>
    <col min="5647" max="5649" width="6.19921875" style="2" customWidth="1"/>
    <col min="5650" max="5888" width="10.3984375" style="2"/>
    <col min="5889" max="5889" width="7.5" style="2" customWidth="1"/>
    <col min="5890" max="5890" width="7.59765625" style="2" customWidth="1"/>
    <col min="5891" max="5891" width="6.5" style="2" customWidth="1"/>
    <col min="5892" max="5894" width="5.8984375" style="2" customWidth="1"/>
    <col min="5895" max="5895" width="5" style="2" customWidth="1"/>
    <col min="5896" max="5896" width="5.5" style="2" customWidth="1"/>
    <col min="5897" max="5897" width="5.8984375" style="2" customWidth="1"/>
    <col min="5898" max="5898" width="6.8984375" style="2" customWidth="1"/>
    <col min="5899" max="5900" width="5.8984375" style="2" customWidth="1"/>
    <col min="5901" max="5901" width="7" style="2" customWidth="1"/>
    <col min="5902" max="5902" width="28.69921875" style="2" customWidth="1"/>
    <col min="5903" max="5905" width="6.19921875" style="2" customWidth="1"/>
    <col min="5906" max="6144" width="10.3984375" style="2"/>
    <col min="6145" max="6145" width="7.5" style="2" customWidth="1"/>
    <col min="6146" max="6146" width="7.59765625" style="2" customWidth="1"/>
    <col min="6147" max="6147" width="6.5" style="2" customWidth="1"/>
    <col min="6148" max="6150" width="5.8984375" style="2" customWidth="1"/>
    <col min="6151" max="6151" width="5" style="2" customWidth="1"/>
    <col min="6152" max="6152" width="5.5" style="2" customWidth="1"/>
    <col min="6153" max="6153" width="5.8984375" style="2" customWidth="1"/>
    <col min="6154" max="6154" width="6.8984375" style="2" customWidth="1"/>
    <col min="6155" max="6156" width="5.8984375" style="2" customWidth="1"/>
    <col min="6157" max="6157" width="7" style="2" customWidth="1"/>
    <col min="6158" max="6158" width="28.69921875" style="2" customWidth="1"/>
    <col min="6159" max="6161" width="6.19921875" style="2" customWidth="1"/>
    <col min="6162" max="6400" width="10.3984375" style="2"/>
    <col min="6401" max="6401" width="7.5" style="2" customWidth="1"/>
    <col min="6402" max="6402" width="7.59765625" style="2" customWidth="1"/>
    <col min="6403" max="6403" width="6.5" style="2" customWidth="1"/>
    <col min="6404" max="6406" width="5.8984375" style="2" customWidth="1"/>
    <col min="6407" max="6407" width="5" style="2" customWidth="1"/>
    <col min="6408" max="6408" width="5.5" style="2" customWidth="1"/>
    <col min="6409" max="6409" width="5.8984375" style="2" customWidth="1"/>
    <col min="6410" max="6410" width="6.8984375" style="2" customWidth="1"/>
    <col min="6411" max="6412" width="5.8984375" style="2" customWidth="1"/>
    <col min="6413" max="6413" width="7" style="2" customWidth="1"/>
    <col min="6414" max="6414" width="28.69921875" style="2" customWidth="1"/>
    <col min="6415" max="6417" width="6.19921875" style="2" customWidth="1"/>
    <col min="6418" max="6656" width="10.3984375" style="2"/>
    <col min="6657" max="6657" width="7.5" style="2" customWidth="1"/>
    <col min="6658" max="6658" width="7.59765625" style="2" customWidth="1"/>
    <col min="6659" max="6659" width="6.5" style="2" customWidth="1"/>
    <col min="6660" max="6662" width="5.8984375" style="2" customWidth="1"/>
    <col min="6663" max="6663" width="5" style="2" customWidth="1"/>
    <col min="6664" max="6664" width="5.5" style="2" customWidth="1"/>
    <col min="6665" max="6665" width="5.8984375" style="2" customWidth="1"/>
    <col min="6666" max="6666" width="6.8984375" style="2" customWidth="1"/>
    <col min="6667" max="6668" width="5.8984375" style="2" customWidth="1"/>
    <col min="6669" max="6669" width="7" style="2" customWidth="1"/>
    <col min="6670" max="6670" width="28.69921875" style="2" customWidth="1"/>
    <col min="6671" max="6673" width="6.19921875" style="2" customWidth="1"/>
    <col min="6674" max="6912" width="10.3984375" style="2"/>
    <col min="6913" max="6913" width="7.5" style="2" customWidth="1"/>
    <col min="6914" max="6914" width="7.59765625" style="2" customWidth="1"/>
    <col min="6915" max="6915" width="6.5" style="2" customWidth="1"/>
    <col min="6916" max="6918" width="5.8984375" style="2" customWidth="1"/>
    <col min="6919" max="6919" width="5" style="2" customWidth="1"/>
    <col min="6920" max="6920" width="5.5" style="2" customWidth="1"/>
    <col min="6921" max="6921" width="5.8984375" style="2" customWidth="1"/>
    <col min="6922" max="6922" width="6.8984375" style="2" customWidth="1"/>
    <col min="6923" max="6924" width="5.8984375" style="2" customWidth="1"/>
    <col min="6925" max="6925" width="7" style="2" customWidth="1"/>
    <col min="6926" max="6926" width="28.69921875" style="2" customWidth="1"/>
    <col min="6927" max="6929" width="6.19921875" style="2" customWidth="1"/>
    <col min="6930" max="7168" width="10.3984375" style="2"/>
    <col min="7169" max="7169" width="7.5" style="2" customWidth="1"/>
    <col min="7170" max="7170" width="7.59765625" style="2" customWidth="1"/>
    <col min="7171" max="7171" width="6.5" style="2" customWidth="1"/>
    <col min="7172" max="7174" width="5.8984375" style="2" customWidth="1"/>
    <col min="7175" max="7175" width="5" style="2" customWidth="1"/>
    <col min="7176" max="7176" width="5.5" style="2" customWidth="1"/>
    <col min="7177" max="7177" width="5.8984375" style="2" customWidth="1"/>
    <col min="7178" max="7178" width="6.8984375" style="2" customWidth="1"/>
    <col min="7179" max="7180" width="5.8984375" style="2" customWidth="1"/>
    <col min="7181" max="7181" width="7" style="2" customWidth="1"/>
    <col min="7182" max="7182" width="28.69921875" style="2" customWidth="1"/>
    <col min="7183" max="7185" width="6.19921875" style="2" customWidth="1"/>
    <col min="7186" max="7424" width="10.3984375" style="2"/>
    <col min="7425" max="7425" width="7.5" style="2" customWidth="1"/>
    <col min="7426" max="7426" width="7.59765625" style="2" customWidth="1"/>
    <col min="7427" max="7427" width="6.5" style="2" customWidth="1"/>
    <col min="7428" max="7430" width="5.8984375" style="2" customWidth="1"/>
    <col min="7431" max="7431" width="5" style="2" customWidth="1"/>
    <col min="7432" max="7432" width="5.5" style="2" customWidth="1"/>
    <col min="7433" max="7433" width="5.8984375" style="2" customWidth="1"/>
    <col min="7434" max="7434" width="6.8984375" style="2" customWidth="1"/>
    <col min="7435" max="7436" width="5.8984375" style="2" customWidth="1"/>
    <col min="7437" max="7437" width="7" style="2" customWidth="1"/>
    <col min="7438" max="7438" width="28.69921875" style="2" customWidth="1"/>
    <col min="7439" max="7441" width="6.19921875" style="2" customWidth="1"/>
    <col min="7442" max="7680" width="10.3984375" style="2"/>
    <col min="7681" max="7681" width="7.5" style="2" customWidth="1"/>
    <col min="7682" max="7682" width="7.59765625" style="2" customWidth="1"/>
    <col min="7683" max="7683" width="6.5" style="2" customWidth="1"/>
    <col min="7684" max="7686" width="5.8984375" style="2" customWidth="1"/>
    <col min="7687" max="7687" width="5" style="2" customWidth="1"/>
    <col min="7688" max="7688" width="5.5" style="2" customWidth="1"/>
    <col min="7689" max="7689" width="5.8984375" style="2" customWidth="1"/>
    <col min="7690" max="7690" width="6.8984375" style="2" customWidth="1"/>
    <col min="7691" max="7692" width="5.8984375" style="2" customWidth="1"/>
    <col min="7693" max="7693" width="7" style="2" customWidth="1"/>
    <col min="7694" max="7694" width="28.69921875" style="2" customWidth="1"/>
    <col min="7695" max="7697" width="6.19921875" style="2" customWidth="1"/>
    <col min="7698" max="7936" width="10.3984375" style="2"/>
    <col min="7937" max="7937" width="7.5" style="2" customWidth="1"/>
    <col min="7938" max="7938" width="7.59765625" style="2" customWidth="1"/>
    <col min="7939" max="7939" width="6.5" style="2" customWidth="1"/>
    <col min="7940" max="7942" width="5.8984375" style="2" customWidth="1"/>
    <col min="7943" max="7943" width="5" style="2" customWidth="1"/>
    <col min="7944" max="7944" width="5.5" style="2" customWidth="1"/>
    <col min="7945" max="7945" width="5.8984375" style="2" customWidth="1"/>
    <col min="7946" max="7946" width="6.8984375" style="2" customWidth="1"/>
    <col min="7947" max="7948" width="5.8984375" style="2" customWidth="1"/>
    <col min="7949" max="7949" width="7" style="2" customWidth="1"/>
    <col min="7950" max="7950" width="28.69921875" style="2" customWidth="1"/>
    <col min="7951" max="7953" width="6.19921875" style="2" customWidth="1"/>
    <col min="7954" max="8192" width="10.3984375" style="2"/>
    <col min="8193" max="8193" width="7.5" style="2" customWidth="1"/>
    <col min="8194" max="8194" width="7.59765625" style="2" customWidth="1"/>
    <col min="8195" max="8195" width="6.5" style="2" customWidth="1"/>
    <col min="8196" max="8198" width="5.8984375" style="2" customWidth="1"/>
    <col min="8199" max="8199" width="5" style="2" customWidth="1"/>
    <col min="8200" max="8200" width="5.5" style="2" customWidth="1"/>
    <col min="8201" max="8201" width="5.8984375" style="2" customWidth="1"/>
    <col min="8202" max="8202" width="6.8984375" style="2" customWidth="1"/>
    <col min="8203" max="8204" width="5.8984375" style="2" customWidth="1"/>
    <col min="8205" max="8205" width="7" style="2" customWidth="1"/>
    <col min="8206" max="8206" width="28.69921875" style="2" customWidth="1"/>
    <col min="8207" max="8209" width="6.19921875" style="2" customWidth="1"/>
    <col min="8210" max="8448" width="10.3984375" style="2"/>
    <col min="8449" max="8449" width="7.5" style="2" customWidth="1"/>
    <col min="8450" max="8450" width="7.59765625" style="2" customWidth="1"/>
    <col min="8451" max="8451" width="6.5" style="2" customWidth="1"/>
    <col min="8452" max="8454" width="5.8984375" style="2" customWidth="1"/>
    <col min="8455" max="8455" width="5" style="2" customWidth="1"/>
    <col min="8456" max="8456" width="5.5" style="2" customWidth="1"/>
    <col min="8457" max="8457" width="5.8984375" style="2" customWidth="1"/>
    <col min="8458" max="8458" width="6.8984375" style="2" customWidth="1"/>
    <col min="8459" max="8460" width="5.8984375" style="2" customWidth="1"/>
    <col min="8461" max="8461" width="7" style="2" customWidth="1"/>
    <col min="8462" max="8462" width="28.69921875" style="2" customWidth="1"/>
    <col min="8463" max="8465" width="6.19921875" style="2" customWidth="1"/>
    <col min="8466" max="8704" width="10.3984375" style="2"/>
    <col min="8705" max="8705" width="7.5" style="2" customWidth="1"/>
    <col min="8706" max="8706" width="7.59765625" style="2" customWidth="1"/>
    <col min="8707" max="8707" width="6.5" style="2" customWidth="1"/>
    <col min="8708" max="8710" width="5.8984375" style="2" customWidth="1"/>
    <col min="8711" max="8711" width="5" style="2" customWidth="1"/>
    <col min="8712" max="8712" width="5.5" style="2" customWidth="1"/>
    <col min="8713" max="8713" width="5.8984375" style="2" customWidth="1"/>
    <col min="8714" max="8714" width="6.8984375" style="2" customWidth="1"/>
    <col min="8715" max="8716" width="5.8984375" style="2" customWidth="1"/>
    <col min="8717" max="8717" width="7" style="2" customWidth="1"/>
    <col min="8718" max="8718" width="28.69921875" style="2" customWidth="1"/>
    <col min="8719" max="8721" width="6.19921875" style="2" customWidth="1"/>
    <col min="8722" max="8960" width="10.3984375" style="2"/>
    <col min="8961" max="8961" width="7.5" style="2" customWidth="1"/>
    <col min="8962" max="8962" width="7.59765625" style="2" customWidth="1"/>
    <col min="8963" max="8963" width="6.5" style="2" customWidth="1"/>
    <col min="8964" max="8966" width="5.8984375" style="2" customWidth="1"/>
    <col min="8967" max="8967" width="5" style="2" customWidth="1"/>
    <col min="8968" max="8968" width="5.5" style="2" customWidth="1"/>
    <col min="8969" max="8969" width="5.8984375" style="2" customWidth="1"/>
    <col min="8970" max="8970" width="6.8984375" style="2" customWidth="1"/>
    <col min="8971" max="8972" width="5.8984375" style="2" customWidth="1"/>
    <col min="8973" max="8973" width="7" style="2" customWidth="1"/>
    <col min="8974" max="8974" width="28.69921875" style="2" customWidth="1"/>
    <col min="8975" max="8977" width="6.19921875" style="2" customWidth="1"/>
    <col min="8978" max="9216" width="10.3984375" style="2"/>
    <col min="9217" max="9217" width="7.5" style="2" customWidth="1"/>
    <col min="9218" max="9218" width="7.59765625" style="2" customWidth="1"/>
    <col min="9219" max="9219" width="6.5" style="2" customWidth="1"/>
    <col min="9220" max="9222" width="5.8984375" style="2" customWidth="1"/>
    <col min="9223" max="9223" width="5" style="2" customWidth="1"/>
    <col min="9224" max="9224" width="5.5" style="2" customWidth="1"/>
    <col min="9225" max="9225" width="5.8984375" style="2" customWidth="1"/>
    <col min="9226" max="9226" width="6.8984375" style="2" customWidth="1"/>
    <col min="9227" max="9228" width="5.8984375" style="2" customWidth="1"/>
    <col min="9229" max="9229" width="7" style="2" customWidth="1"/>
    <col min="9230" max="9230" width="28.69921875" style="2" customWidth="1"/>
    <col min="9231" max="9233" width="6.19921875" style="2" customWidth="1"/>
    <col min="9234" max="9472" width="10.3984375" style="2"/>
    <col min="9473" max="9473" width="7.5" style="2" customWidth="1"/>
    <col min="9474" max="9474" width="7.59765625" style="2" customWidth="1"/>
    <col min="9475" max="9475" width="6.5" style="2" customWidth="1"/>
    <col min="9476" max="9478" width="5.8984375" style="2" customWidth="1"/>
    <col min="9479" max="9479" width="5" style="2" customWidth="1"/>
    <col min="9480" max="9480" width="5.5" style="2" customWidth="1"/>
    <col min="9481" max="9481" width="5.8984375" style="2" customWidth="1"/>
    <col min="9482" max="9482" width="6.8984375" style="2" customWidth="1"/>
    <col min="9483" max="9484" width="5.8984375" style="2" customWidth="1"/>
    <col min="9485" max="9485" width="7" style="2" customWidth="1"/>
    <col min="9486" max="9486" width="28.69921875" style="2" customWidth="1"/>
    <col min="9487" max="9489" width="6.19921875" style="2" customWidth="1"/>
    <col min="9490" max="9728" width="10.3984375" style="2"/>
    <col min="9729" max="9729" width="7.5" style="2" customWidth="1"/>
    <col min="9730" max="9730" width="7.59765625" style="2" customWidth="1"/>
    <col min="9731" max="9731" width="6.5" style="2" customWidth="1"/>
    <col min="9732" max="9734" width="5.8984375" style="2" customWidth="1"/>
    <col min="9735" max="9735" width="5" style="2" customWidth="1"/>
    <col min="9736" max="9736" width="5.5" style="2" customWidth="1"/>
    <col min="9737" max="9737" width="5.8984375" style="2" customWidth="1"/>
    <col min="9738" max="9738" width="6.8984375" style="2" customWidth="1"/>
    <col min="9739" max="9740" width="5.8984375" style="2" customWidth="1"/>
    <col min="9741" max="9741" width="7" style="2" customWidth="1"/>
    <col min="9742" max="9742" width="28.69921875" style="2" customWidth="1"/>
    <col min="9743" max="9745" width="6.19921875" style="2" customWidth="1"/>
    <col min="9746" max="9984" width="10.3984375" style="2"/>
    <col min="9985" max="9985" width="7.5" style="2" customWidth="1"/>
    <col min="9986" max="9986" width="7.59765625" style="2" customWidth="1"/>
    <col min="9987" max="9987" width="6.5" style="2" customWidth="1"/>
    <col min="9988" max="9990" width="5.8984375" style="2" customWidth="1"/>
    <col min="9991" max="9991" width="5" style="2" customWidth="1"/>
    <col min="9992" max="9992" width="5.5" style="2" customWidth="1"/>
    <col min="9993" max="9993" width="5.8984375" style="2" customWidth="1"/>
    <col min="9994" max="9994" width="6.8984375" style="2" customWidth="1"/>
    <col min="9995" max="9996" width="5.8984375" style="2" customWidth="1"/>
    <col min="9997" max="9997" width="7" style="2" customWidth="1"/>
    <col min="9998" max="9998" width="28.69921875" style="2" customWidth="1"/>
    <col min="9999" max="10001" width="6.19921875" style="2" customWidth="1"/>
    <col min="10002" max="10240" width="10.3984375" style="2"/>
    <col min="10241" max="10241" width="7.5" style="2" customWidth="1"/>
    <col min="10242" max="10242" width="7.59765625" style="2" customWidth="1"/>
    <col min="10243" max="10243" width="6.5" style="2" customWidth="1"/>
    <col min="10244" max="10246" width="5.8984375" style="2" customWidth="1"/>
    <col min="10247" max="10247" width="5" style="2" customWidth="1"/>
    <col min="10248" max="10248" width="5.5" style="2" customWidth="1"/>
    <col min="10249" max="10249" width="5.8984375" style="2" customWidth="1"/>
    <col min="10250" max="10250" width="6.8984375" style="2" customWidth="1"/>
    <col min="10251" max="10252" width="5.8984375" style="2" customWidth="1"/>
    <col min="10253" max="10253" width="7" style="2" customWidth="1"/>
    <col min="10254" max="10254" width="28.69921875" style="2" customWidth="1"/>
    <col min="10255" max="10257" width="6.19921875" style="2" customWidth="1"/>
    <col min="10258" max="10496" width="10.3984375" style="2"/>
    <col min="10497" max="10497" width="7.5" style="2" customWidth="1"/>
    <col min="10498" max="10498" width="7.59765625" style="2" customWidth="1"/>
    <col min="10499" max="10499" width="6.5" style="2" customWidth="1"/>
    <col min="10500" max="10502" width="5.8984375" style="2" customWidth="1"/>
    <col min="10503" max="10503" width="5" style="2" customWidth="1"/>
    <col min="10504" max="10504" width="5.5" style="2" customWidth="1"/>
    <col min="10505" max="10505" width="5.8984375" style="2" customWidth="1"/>
    <col min="10506" max="10506" width="6.8984375" style="2" customWidth="1"/>
    <col min="10507" max="10508" width="5.8984375" style="2" customWidth="1"/>
    <col min="10509" max="10509" width="7" style="2" customWidth="1"/>
    <col min="10510" max="10510" width="28.69921875" style="2" customWidth="1"/>
    <col min="10511" max="10513" width="6.19921875" style="2" customWidth="1"/>
    <col min="10514" max="10752" width="10.3984375" style="2"/>
    <col min="10753" max="10753" width="7.5" style="2" customWidth="1"/>
    <col min="10754" max="10754" width="7.59765625" style="2" customWidth="1"/>
    <col min="10755" max="10755" width="6.5" style="2" customWidth="1"/>
    <col min="10756" max="10758" width="5.8984375" style="2" customWidth="1"/>
    <col min="10759" max="10759" width="5" style="2" customWidth="1"/>
    <col min="10760" max="10760" width="5.5" style="2" customWidth="1"/>
    <col min="10761" max="10761" width="5.8984375" style="2" customWidth="1"/>
    <col min="10762" max="10762" width="6.8984375" style="2" customWidth="1"/>
    <col min="10763" max="10764" width="5.8984375" style="2" customWidth="1"/>
    <col min="10765" max="10765" width="7" style="2" customWidth="1"/>
    <col min="10766" max="10766" width="28.69921875" style="2" customWidth="1"/>
    <col min="10767" max="10769" width="6.19921875" style="2" customWidth="1"/>
    <col min="10770" max="11008" width="10.3984375" style="2"/>
    <col min="11009" max="11009" width="7.5" style="2" customWidth="1"/>
    <col min="11010" max="11010" width="7.59765625" style="2" customWidth="1"/>
    <col min="11011" max="11011" width="6.5" style="2" customWidth="1"/>
    <col min="11012" max="11014" width="5.8984375" style="2" customWidth="1"/>
    <col min="11015" max="11015" width="5" style="2" customWidth="1"/>
    <col min="11016" max="11016" width="5.5" style="2" customWidth="1"/>
    <col min="11017" max="11017" width="5.8984375" style="2" customWidth="1"/>
    <col min="11018" max="11018" width="6.8984375" style="2" customWidth="1"/>
    <col min="11019" max="11020" width="5.8984375" style="2" customWidth="1"/>
    <col min="11021" max="11021" width="7" style="2" customWidth="1"/>
    <col min="11022" max="11022" width="28.69921875" style="2" customWidth="1"/>
    <col min="11023" max="11025" width="6.19921875" style="2" customWidth="1"/>
    <col min="11026" max="11264" width="10.3984375" style="2"/>
    <col min="11265" max="11265" width="7.5" style="2" customWidth="1"/>
    <col min="11266" max="11266" width="7.59765625" style="2" customWidth="1"/>
    <col min="11267" max="11267" width="6.5" style="2" customWidth="1"/>
    <col min="11268" max="11270" width="5.8984375" style="2" customWidth="1"/>
    <col min="11271" max="11271" width="5" style="2" customWidth="1"/>
    <col min="11272" max="11272" width="5.5" style="2" customWidth="1"/>
    <col min="11273" max="11273" width="5.8984375" style="2" customWidth="1"/>
    <col min="11274" max="11274" width="6.8984375" style="2" customWidth="1"/>
    <col min="11275" max="11276" width="5.8984375" style="2" customWidth="1"/>
    <col min="11277" max="11277" width="7" style="2" customWidth="1"/>
    <col min="11278" max="11278" width="28.69921875" style="2" customWidth="1"/>
    <col min="11279" max="11281" width="6.19921875" style="2" customWidth="1"/>
    <col min="11282" max="11520" width="10.3984375" style="2"/>
    <col min="11521" max="11521" width="7.5" style="2" customWidth="1"/>
    <col min="11522" max="11522" width="7.59765625" style="2" customWidth="1"/>
    <col min="11523" max="11523" width="6.5" style="2" customWidth="1"/>
    <col min="11524" max="11526" width="5.8984375" style="2" customWidth="1"/>
    <col min="11527" max="11527" width="5" style="2" customWidth="1"/>
    <col min="11528" max="11528" width="5.5" style="2" customWidth="1"/>
    <col min="11529" max="11529" width="5.8984375" style="2" customWidth="1"/>
    <col min="11530" max="11530" width="6.8984375" style="2" customWidth="1"/>
    <col min="11531" max="11532" width="5.8984375" style="2" customWidth="1"/>
    <col min="11533" max="11533" width="7" style="2" customWidth="1"/>
    <col min="11534" max="11534" width="28.69921875" style="2" customWidth="1"/>
    <col min="11535" max="11537" width="6.19921875" style="2" customWidth="1"/>
    <col min="11538" max="11776" width="10.3984375" style="2"/>
    <col min="11777" max="11777" width="7.5" style="2" customWidth="1"/>
    <col min="11778" max="11778" width="7.59765625" style="2" customWidth="1"/>
    <col min="11779" max="11779" width="6.5" style="2" customWidth="1"/>
    <col min="11780" max="11782" width="5.8984375" style="2" customWidth="1"/>
    <col min="11783" max="11783" width="5" style="2" customWidth="1"/>
    <col min="11784" max="11784" width="5.5" style="2" customWidth="1"/>
    <col min="11785" max="11785" width="5.8984375" style="2" customWidth="1"/>
    <col min="11786" max="11786" width="6.8984375" style="2" customWidth="1"/>
    <col min="11787" max="11788" width="5.8984375" style="2" customWidth="1"/>
    <col min="11789" max="11789" width="7" style="2" customWidth="1"/>
    <col min="11790" max="11790" width="28.69921875" style="2" customWidth="1"/>
    <col min="11791" max="11793" width="6.19921875" style="2" customWidth="1"/>
    <col min="11794" max="12032" width="10.3984375" style="2"/>
    <col min="12033" max="12033" width="7.5" style="2" customWidth="1"/>
    <col min="12034" max="12034" width="7.59765625" style="2" customWidth="1"/>
    <col min="12035" max="12035" width="6.5" style="2" customWidth="1"/>
    <col min="12036" max="12038" width="5.8984375" style="2" customWidth="1"/>
    <col min="12039" max="12039" width="5" style="2" customWidth="1"/>
    <col min="12040" max="12040" width="5.5" style="2" customWidth="1"/>
    <col min="12041" max="12041" width="5.8984375" style="2" customWidth="1"/>
    <col min="12042" max="12042" width="6.8984375" style="2" customWidth="1"/>
    <col min="12043" max="12044" width="5.8984375" style="2" customWidth="1"/>
    <col min="12045" max="12045" width="7" style="2" customWidth="1"/>
    <col min="12046" max="12046" width="28.69921875" style="2" customWidth="1"/>
    <col min="12047" max="12049" width="6.19921875" style="2" customWidth="1"/>
    <col min="12050" max="12288" width="10.3984375" style="2"/>
    <col min="12289" max="12289" width="7.5" style="2" customWidth="1"/>
    <col min="12290" max="12290" width="7.59765625" style="2" customWidth="1"/>
    <col min="12291" max="12291" width="6.5" style="2" customWidth="1"/>
    <col min="12292" max="12294" width="5.8984375" style="2" customWidth="1"/>
    <col min="12295" max="12295" width="5" style="2" customWidth="1"/>
    <col min="12296" max="12296" width="5.5" style="2" customWidth="1"/>
    <col min="12297" max="12297" width="5.8984375" style="2" customWidth="1"/>
    <col min="12298" max="12298" width="6.8984375" style="2" customWidth="1"/>
    <col min="12299" max="12300" width="5.8984375" style="2" customWidth="1"/>
    <col min="12301" max="12301" width="7" style="2" customWidth="1"/>
    <col min="12302" max="12302" width="28.69921875" style="2" customWidth="1"/>
    <col min="12303" max="12305" width="6.19921875" style="2" customWidth="1"/>
    <col min="12306" max="12544" width="10.3984375" style="2"/>
    <col min="12545" max="12545" width="7.5" style="2" customWidth="1"/>
    <col min="12546" max="12546" width="7.59765625" style="2" customWidth="1"/>
    <col min="12547" max="12547" width="6.5" style="2" customWidth="1"/>
    <col min="12548" max="12550" width="5.8984375" style="2" customWidth="1"/>
    <col min="12551" max="12551" width="5" style="2" customWidth="1"/>
    <col min="12552" max="12552" width="5.5" style="2" customWidth="1"/>
    <col min="12553" max="12553" width="5.8984375" style="2" customWidth="1"/>
    <col min="12554" max="12554" width="6.8984375" style="2" customWidth="1"/>
    <col min="12555" max="12556" width="5.8984375" style="2" customWidth="1"/>
    <col min="12557" max="12557" width="7" style="2" customWidth="1"/>
    <col min="12558" max="12558" width="28.69921875" style="2" customWidth="1"/>
    <col min="12559" max="12561" width="6.19921875" style="2" customWidth="1"/>
    <col min="12562" max="12800" width="10.3984375" style="2"/>
    <col min="12801" max="12801" width="7.5" style="2" customWidth="1"/>
    <col min="12802" max="12802" width="7.59765625" style="2" customWidth="1"/>
    <col min="12803" max="12803" width="6.5" style="2" customWidth="1"/>
    <col min="12804" max="12806" width="5.8984375" style="2" customWidth="1"/>
    <col min="12807" max="12807" width="5" style="2" customWidth="1"/>
    <col min="12808" max="12808" width="5.5" style="2" customWidth="1"/>
    <col min="12809" max="12809" width="5.8984375" style="2" customWidth="1"/>
    <col min="12810" max="12810" width="6.8984375" style="2" customWidth="1"/>
    <col min="12811" max="12812" width="5.8984375" style="2" customWidth="1"/>
    <col min="12813" max="12813" width="7" style="2" customWidth="1"/>
    <col min="12814" max="12814" width="28.69921875" style="2" customWidth="1"/>
    <col min="12815" max="12817" width="6.19921875" style="2" customWidth="1"/>
    <col min="12818" max="13056" width="10.3984375" style="2"/>
    <col min="13057" max="13057" width="7.5" style="2" customWidth="1"/>
    <col min="13058" max="13058" width="7.59765625" style="2" customWidth="1"/>
    <col min="13059" max="13059" width="6.5" style="2" customWidth="1"/>
    <col min="13060" max="13062" width="5.8984375" style="2" customWidth="1"/>
    <col min="13063" max="13063" width="5" style="2" customWidth="1"/>
    <col min="13064" max="13064" width="5.5" style="2" customWidth="1"/>
    <col min="13065" max="13065" width="5.8984375" style="2" customWidth="1"/>
    <col min="13066" max="13066" width="6.8984375" style="2" customWidth="1"/>
    <col min="13067" max="13068" width="5.8984375" style="2" customWidth="1"/>
    <col min="13069" max="13069" width="7" style="2" customWidth="1"/>
    <col min="13070" max="13070" width="28.69921875" style="2" customWidth="1"/>
    <col min="13071" max="13073" width="6.19921875" style="2" customWidth="1"/>
    <col min="13074" max="13312" width="10.3984375" style="2"/>
    <col min="13313" max="13313" width="7.5" style="2" customWidth="1"/>
    <col min="13314" max="13314" width="7.59765625" style="2" customWidth="1"/>
    <col min="13315" max="13315" width="6.5" style="2" customWidth="1"/>
    <col min="13316" max="13318" width="5.8984375" style="2" customWidth="1"/>
    <col min="13319" max="13319" width="5" style="2" customWidth="1"/>
    <col min="13320" max="13320" width="5.5" style="2" customWidth="1"/>
    <col min="13321" max="13321" width="5.8984375" style="2" customWidth="1"/>
    <col min="13322" max="13322" width="6.8984375" style="2" customWidth="1"/>
    <col min="13323" max="13324" width="5.8984375" style="2" customWidth="1"/>
    <col min="13325" max="13325" width="7" style="2" customWidth="1"/>
    <col min="13326" max="13326" width="28.69921875" style="2" customWidth="1"/>
    <col min="13327" max="13329" width="6.19921875" style="2" customWidth="1"/>
    <col min="13330" max="13568" width="10.3984375" style="2"/>
    <col min="13569" max="13569" width="7.5" style="2" customWidth="1"/>
    <col min="13570" max="13570" width="7.59765625" style="2" customWidth="1"/>
    <col min="13571" max="13571" width="6.5" style="2" customWidth="1"/>
    <col min="13572" max="13574" width="5.8984375" style="2" customWidth="1"/>
    <col min="13575" max="13575" width="5" style="2" customWidth="1"/>
    <col min="13576" max="13576" width="5.5" style="2" customWidth="1"/>
    <col min="13577" max="13577" width="5.8984375" style="2" customWidth="1"/>
    <col min="13578" max="13578" width="6.8984375" style="2" customWidth="1"/>
    <col min="13579" max="13580" width="5.8984375" style="2" customWidth="1"/>
    <col min="13581" max="13581" width="7" style="2" customWidth="1"/>
    <col min="13582" max="13582" width="28.69921875" style="2" customWidth="1"/>
    <col min="13583" max="13585" width="6.19921875" style="2" customWidth="1"/>
    <col min="13586" max="13824" width="10.3984375" style="2"/>
    <col min="13825" max="13825" width="7.5" style="2" customWidth="1"/>
    <col min="13826" max="13826" width="7.59765625" style="2" customWidth="1"/>
    <col min="13827" max="13827" width="6.5" style="2" customWidth="1"/>
    <col min="13828" max="13830" width="5.8984375" style="2" customWidth="1"/>
    <col min="13831" max="13831" width="5" style="2" customWidth="1"/>
    <col min="13832" max="13832" width="5.5" style="2" customWidth="1"/>
    <col min="13833" max="13833" width="5.8984375" style="2" customWidth="1"/>
    <col min="13834" max="13834" width="6.8984375" style="2" customWidth="1"/>
    <col min="13835" max="13836" width="5.8984375" style="2" customWidth="1"/>
    <col min="13837" max="13837" width="7" style="2" customWidth="1"/>
    <col min="13838" max="13838" width="28.69921875" style="2" customWidth="1"/>
    <col min="13839" max="13841" width="6.19921875" style="2" customWidth="1"/>
    <col min="13842" max="14080" width="10.3984375" style="2"/>
    <col min="14081" max="14081" width="7.5" style="2" customWidth="1"/>
    <col min="14082" max="14082" width="7.59765625" style="2" customWidth="1"/>
    <col min="14083" max="14083" width="6.5" style="2" customWidth="1"/>
    <col min="14084" max="14086" width="5.8984375" style="2" customWidth="1"/>
    <col min="14087" max="14087" width="5" style="2" customWidth="1"/>
    <col min="14088" max="14088" width="5.5" style="2" customWidth="1"/>
    <col min="14089" max="14089" width="5.8984375" style="2" customWidth="1"/>
    <col min="14090" max="14090" width="6.8984375" style="2" customWidth="1"/>
    <col min="14091" max="14092" width="5.8984375" style="2" customWidth="1"/>
    <col min="14093" max="14093" width="7" style="2" customWidth="1"/>
    <col min="14094" max="14094" width="28.69921875" style="2" customWidth="1"/>
    <col min="14095" max="14097" width="6.19921875" style="2" customWidth="1"/>
    <col min="14098" max="14336" width="10.3984375" style="2"/>
    <col min="14337" max="14337" width="7.5" style="2" customWidth="1"/>
    <col min="14338" max="14338" width="7.59765625" style="2" customWidth="1"/>
    <col min="14339" max="14339" width="6.5" style="2" customWidth="1"/>
    <col min="14340" max="14342" width="5.8984375" style="2" customWidth="1"/>
    <col min="14343" max="14343" width="5" style="2" customWidth="1"/>
    <col min="14344" max="14344" width="5.5" style="2" customWidth="1"/>
    <col min="14345" max="14345" width="5.8984375" style="2" customWidth="1"/>
    <col min="14346" max="14346" width="6.8984375" style="2" customWidth="1"/>
    <col min="14347" max="14348" width="5.8984375" style="2" customWidth="1"/>
    <col min="14349" max="14349" width="7" style="2" customWidth="1"/>
    <col min="14350" max="14350" width="28.69921875" style="2" customWidth="1"/>
    <col min="14351" max="14353" width="6.19921875" style="2" customWidth="1"/>
    <col min="14354" max="14592" width="10.3984375" style="2"/>
    <col min="14593" max="14593" width="7.5" style="2" customWidth="1"/>
    <col min="14594" max="14594" width="7.59765625" style="2" customWidth="1"/>
    <col min="14595" max="14595" width="6.5" style="2" customWidth="1"/>
    <col min="14596" max="14598" width="5.8984375" style="2" customWidth="1"/>
    <col min="14599" max="14599" width="5" style="2" customWidth="1"/>
    <col min="14600" max="14600" width="5.5" style="2" customWidth="1"/>
    <col min="14601" max="14601" width="5.8984375" style="2" customWidth="1"/>
    <col min="14602" max="14602" width="6.8984375" style="2" customWidth="1"/>
    <col min="14603" max="14604" width="5.8984375" style="2" customWidth="1"/>
    <col min="14605" max="14605" width="7" style="2" customWidth="1"/>
    <col min="14606" max="14606" width="28.69921875" style="2" customWidth="1"/>
    <col min="14607" max="14609" width="6.19921875" style="2" customWidth="1"/>
    <col min="14610" max="14848" width="10.3984375" style="2"/>
    <col min="14849" max="14849" width="7.5" style="2" customWidth="1"/>
    <col min="14850" max="14850" width="7.59765625" style="2" customWidth="1"/>
    <col min="14851" max="14851" width="6.5" style="2" customWidth="1"/>
    <col min="14852" max="14854" width="5.8984375" style="2" customWidth="1"/>
    <col min="14855" max="14855" width="5" style="2" customWidth="1"/>
    <col min="14856" max="14856" width="5.5" style="2" customWidth="1"/>
    <col min="14857" max="14857" width="5.8984375" style="2" customWidth="1"/>
    <col min="14858" max="14858" width="6.8984375" style="2" customWidth="1"/>
    <col min="14859" max="14860" width="5.8984375" style="2" customWidth="1"/>
    <col min="14861" max="14861" width="7" style="2" customWidth="1"/>
    <col min="14862" max="14862" width="28.69921875" style="2" customWidth="1"/>
    <col min="14863" max="14865" width="6.19921875" style="2" customWidth="1"/>
    <col min="14866" max="15104" width="10.3984375" style="2"/>
    <col min="15105" max="15105" width="7.5" style="2" customWidth="1"/>
    <col min="15106" max="15106" width="7.59765625" style="2" customWidth="1"/>
    <col min="15107" max="15107" width="6.5" style="2" customWidth="1"/>
    <col min="15108" max="15110" width="5.8984375" style="2" customWidth="1"/>
    <col min="15111" max="15111" width="5" style="2" customWidth="1"/>
    <col min="15112" max="15112" width="5.5" style="2" customWidth="1"/>
    <col min="15113" max="15113" width="5.8984375" style="2" customWidth="1"/>
    <col min="15114" max="15114" width="6.8984375" style="2" customWidth="1"/>
    <col min="15115" max="15116" width="5.8984375" style="2" customWidth="1"/>
    <col min="15117" max="15117" width="7" style="2" customWidth="1"/>
    <col min="15118" max="15118" width="28.69921875" style="2" customWidth="1"/>
    <col min="15119" max="15121" width="6.19921875" style="2" customWidth="1"/>
    <col min="15122" max="15360" width="10.3984375" style="2"/>
    <col min="15361" max="15361" width="7.5" style="2" customWidth="1"/>
    <col min="15362" max="15362" width="7.59765625" style="2" customWidth="1"/>
    <col min="15363" max="15363" width="6.5" style="2" customWidth="1"/>
    <col min="15364" max="15366" width="5.8984375" style="2" customWidth="1"/>
    <col min="15367" max="15367" width="5" style="2" customWidth="1"/>
    <col min="15368" max="15368" width="5.5" style="2" customWidth="1"/>
    <col min="15369" max="15369" width="5.8984375" style="2" customWidth="1"/>
    <col min="15370" max="15370" width="6.8984375" style="2" customWidth="1"/>
    <col min="15371" max="15372" width="5.8984375" style="2" customWidth="1"/>
    <col min="15373" max="15373" width="7" style="2" customWidth="1"/>
    <col min="15374" max="15374" width="28.69921875" style="2" customWidth="1"/>
    <col min="15375" max="15377" width="6.19921875" style="2" customWidth="1"/>
    <col min="15378" max="15616" width="10.3984375" style="2"/>
    <col min="15617" max="15617" width="7.5" style="2" customWidth="1"/>
    <col min="15618" max="15618" width="7.59765625" style="2" customWidth="1"/>
    <col min="15619" max="15619" width="6.5" style="2" customWidth="1"/>
    <col min="15620" max="15622" width="5.8984375" style="2" customWidth="1"/>
    <col min="15623" max="15623" width="5" style="2" customWidth="1"/>
    <col min="15624" max="15624" width="5.5" style="2" customWidth="1"/>
    <col min="15625" max="15625" width="5.8984375" style="2" customWidth="1"/>
    <col min="15626" max="15626" width="6.8984375" style="2" customWidth="1"/>
    <col min="15627" max="15628" width="5.8984375" style="2" customWidth="1"/>
    <col min="15629" max="15629" width="7" style="2" customWidth="1"/>
    <col min="15630" max="15630" width="28.69921875" style="2" customWidth="1"/>
    <col min="15631" max="15633" width="6.19921875" style="2" customWidth="1"/>
    <col min="15634" max="15872" width="10.3984375" style="2"/>
    <col min="15873" max="15873" width="7.5" style="2" customWidth="1"/>
    <col min="15874" max="15874" width="7.59765625" style="2" customWidth="1"/>
    <col min="15875" max="15875" width="6.5" style="2" customWidth="1"/>
    <col min="15876" max="15878" width="5.8984375" style="2" customWidth="1"/>
    <col min="15879" max="15879" width="5" style="2" customWidth="1"/>
    <col min="15880" max="15880" width="5.5" style="2" customWidth="1"/>
    <col min="15881" max="15881" width="5.8984375" style="2" customWidth="1"/>
    <col min="15882" max="15882" width="6.8984375" style="2" customWidth="1"/>
    <col min="15883" max="15884" width="5.8984375" style="2" customWidth="1"/>
    <col min="15885" max="15885" width="7" style="2" customWidth="1"/>
    <col min="15886" max="15886" width="28.69921875" style="2" customWidth="1"/>
    <col min="15887" max="15889" width="6.19921875" style="2" customWidth="1"/>
    <col min="15890" max="16128" width="10.3984375" style="2"/>
    <col min="16129" max="16129" width="7.5" style="2" customWidth="1"/>
    <col min="16130" max="16130" width="7.59765625" style="2" customWidth="1"/>
    <col min="16131" max="16131" width="6.5" style="2" customWidth="1"/>
    <col min="16132" max="16134" width="5.8984375" style="2" customWidth="1"/>
    <col min="16135" max="16135" width="5" style="2" customWidth="1"/>
    <col min="16136" max="16136" width="5.5" style="2" customWidth="1"/>
    <col min="16137" max="16137" width="5.8984375" style="2" customWidth="1"/>
    <col min="16138" max="16138" width="6.8984375" style="2" customWidth="1"/>
    <col min="16139" max="16140" width="5.8984375" style="2" customWidth="1"/>
    <col min="16141" max="16141" width="7" style="2" customWidth="1"/>
    <col min="16142" max="16142" width="28.69921875" style="2" customWidth="1"/>
    <col min="16143" max="16145" width="6.19921875" style="2" customWidth="1"/>
    <col min="16146" max="16384" width="10.3984375" style="2"/>
  </cols>
  <sheetData>
    <row r="1" spans="1:13" s="23" customFormat="1" ht="19.95" customHeight="1" thickBot="1">
      <c r="A1" s="33" t="s">
        <v>414</v>
      </c>
      <c r="M1" s="27" t="s">
        <v>451</v>
      </c>
    </row>
    <row r="2" spans="1:13" ht="16.95" customHeight="1">
      <c r="A2" s="441" t="s">
        <v>409</v>
      </c>
      <c r="B2" s="444" t="s">
        <v>410</v>
      </c>
      <c r="C2" s="436" t="s">
        <v>67</v>
      </c>
      <c r="D2" s="437"/>
      <c r="E2" s="437"/>
      <c r="F2" s="437"/>
      <c r="G2" s="437"/>
      <c r="H2" s="437"/>
      <c r="I2" s="437"/>
      <c r="J2" s="438" t="s">
        <v>68</v>
      </c>
      <c r="K2" s="437"/>
      <c r="L2" s="437"/>
      <c r="M2" s="437"/>
    </row>
    <row r="3" spans="1:13" ht="16.95" customHeight="1">
      <c r="A3" s="442"/>
      <c r="B3" s="445"/>
      <c r="C3" s="29"/>
      <c r="D3" s="439" t="s">
        <v>69</v>
      </c>
      <c r="E3" s="440"/>
      <c r="F3" s="440"/>
      <c r="G3" s="440"/>
      <c r="H3" s="440"/>
      <c r="I3" s="5"/>
      <c r="J3" s="3"/>
      <c r="K3" s="6"/>
      <c r="L3" s="6"/>
      <c r="M3" s="6"/>
    </row>
    <row r="4" spans="1:13" ht="16.95" customHeight="1">
      <c r="A4" s="442"/>
      <c r="B4" s="445"/>
      <c r="C4" s="4" t="s">
        <v>70</v>
      </c>
      <c r="D4" s="7" t="s">
        <v>71</v>
      </c>
      <c r="E4" s="8" t="s">
        <v>72</v>
      </c>
      <c r="F4" s="9" t="s">
        <v>73</v>
      </c>
      <c r="G4" s="9" t="s">
        <v>74</v>
      </c>
      <c r="H4" s="9" t="s">
        <v>75</v>
      </c>
      <c r="I4" s="10" t="s">
        <v>76</v>
      </c>
      <c r="J4" s="11" t="s">
        <v>77</v>
      </c>
      <c r="K4" s="3" t="s">
        <v>78</v>
      </c>
      <c r="L4" s="3" t="s">
        <v>79</v>
      </c>
      <c r="M4" s="3" t="s">
        <v>80</v>
      </c>
    </row>
    <row r="5" spans="1:13" ht="16.95" customHeight="1">
      <c r="A5" s="442"/>
      <c r="B5" s="445"/>
      <c r="C5" s="13"/>
      <c r="D5" s="14"/>
      <c r="F5" s="3" t="s">
        <v>81</v>
      </c>
      <c r="G5" s="3" t="s">
        <v>81</v>
      </c>
      <c r="H5" s="3" t="s">
        <v>82</v>
      </c>
      <c r="I5" s="15"/>
      <c r="J5" s="12"/>
      <c r="K5" s="12"/>
      <c r="L5" s="12"/>
      <c r="M5" s="3" t="s">
        <v>83</v>
      </c>
    </row>
    <row r="6" spans="1:13" ht="16.95" customHeight="1">
      <c r="A6" s="443"/>
      <c r="B6" s="446"/>
      <c r="C6" s="17" t="s">
        <v>84</v>
      </c>
      <c r="D6" s="18" t="s">
        <v>85</v>
      </c>
      <c r="E6" s="19" t="s">
        <v>86</v>
      </c>
      <c r="F6" s="16" t="s">
        <v>86</v>
      </c>
      <c r="G6" s="16" t="s">
        <v>86</v>
      </c>
      <c r="H6" s="16" t="s">
        <v>87</v>
      </c>
      <c r="I6" s="20" t="s">
        <v>88</v>
      </c>
      <c r="J6" s="16" t="s">
        <v>84</v>
      </c>
      <c r="K6" s="16" t="s">
        <v>89</v>
      </c>
      <c r="L6" s="21" t="s">
        <v>90</v>
      </c>
      <c r="M6" s="16" t="s">
        <v>91</v>
      </c>
    </row>
    <row r="7" spans="1:13" s="219" customFormat="1" ht="18" customHeight="1" thickBot="1">
      <c r="A7" s="269" t="s">
        <v>92</v>
      </c>
      <c r="B7" s="270">
        <v>98137</v>
      </c>
      <c r="C7" s="271">
        <v>63422</v>
      </c>
      <c r="D7" s="272">
        <v>60805</v>
      </c>
      <c r="E7" s="273">
        <v>52072</v>
      </c>
      <c r="F7" s="273">
        <v>7553</v>
      </c>
      <c r="G7" s="274">
        <v>345</v>
      </c>
      <c r="H7" s="275">
        <v>835</v>
      </c>
      <c r="I7" s="276">
        <v>2617</v>
      </c>
      <c r="J7" s="277">
        <v>34179</v>
      </c>
      <c r="K7" s="273">
        <v>12369</v>
      </c>
      <c r="L7" s="273">
        <v>4719</v>
      </c>
      <c r="M7" s="273">
        <v>17091</v>
      </c>
    </row>
    <row r="8" spans="1:13" s="219" customFormat="1" ht="16.95" customHeight="1" thickTop="1">
      <c r="A8" s="278" t="s">
        <v>47</v>
      </c>
      <c r="B8" s="279">
        <v>5043</v>
      </c>
      <c r="C8" s="280">
        <v>759</v>
      </c>
      <c r="D8" s="281">
        <v>702</v>
      </c>
      <c r="E8" s="282">
        <v>497</v>
      </c>
      <c r="F8" s="282">
        <v>8</v>
      </c>
      <c r="G8" s="283">
        <v>192</v>
      </c>
      <c r="H8" s="284">
        <v>5</v>
      </c>
      <c r="I8" s="285">
        <v>57</v>
      </c>
      <c r="J8" s="286">
        <v>4213</v>
      </c>
      <c r="K8" s="282">
        <v>28</v>
      </c>
      <c r="L8" s="282">
        <v>4115</v>
      </c>
      <c r="M8" s="282">
        <v>70</v>
      </c>
    </row>
    <row r="9" spans="1:13" s="219" customFormat="1" ht="16.95" customHeight="1">
      <c r="A9" s="287" t="s">
        <v>48</v>
      </c>
      <c r="B9" s="279">
        <v>4341</v>
      </c>
      <c r="C9" s="280">
        <v>3569</v>
      </c>
      <c r="D9" s="281">
        <v>3340</v>
      </c>
      <c r="E9" s="282">
        <v>3130</v>
      </c>
      <c r="F9" s="282">
        <v>63</v>
      </c>
      <c r="G9" s="283">
        <v>122</v>
      </c>
      <c r="H9" s="284">
        <v>25</v>
      </c>
      <c r="I9" s="285">
        <v>229</v>
      </c>
      <c r="J9" s="286">
        <v>736</v>
      </c>
      <c r="K9" s="282">
        <v>143</v>
      </c>
      <c r="L9" s="282">
        <v>539</v>
      </c>
      <c r="M9" s="282">
        <v>54</v>
      </c>
    </row>
    <row r="10" spans="1:13" s="219" customFormat="1" ht="16.95" customHeight="1">
      <c r="A10" s="287" t="s">
        <v>49</v>
      </c>
      <c r="B10" s="279">
        <v>6033</v>
      </c>
      <c r="C10" s="280">
        <v>5345</v>
      </c>
      <c r="D10" s="281">
        <v>5039</v>
      </c>
      <c r="E10" s="282">
        <v>4749</v>
      </c>
      <c r="F10" s="282">
        <v>176</v>
      </c>
      <c r="G10" s="283">
        <v>11</v>
      </c>
      <c r="H10" s="284">
        <v>103</v>
      </c>
      <c r="I10" s="285">
        <v>306</v>
      </c>
      <c r="J10" s="286">
        <v>617</v>
      </c>
      <c r="K10" s="282">
        <v>489</v>
      </c>
      <c r="L10" s="282">
        <v>35</v>
      </c>
      <c r="M10" s="282">
        <v>93</v>
      </c>
    </row>
    <row r="11" spans="1:13" s="219" customFormat="1" ht="16.95" customHeight="1">
      <c r="A11" s="287" t="s">
        <v>50</v>
      </c>
      <c r="B11" s="279">
        <v>7043</v>
      </c>
      <c r="C11" s="280">
        <v>6026</v>
      </c>
      <c r="D11" s="281">
        <v>5719</v>
      </c>
      <c r="E11" s="282">
        <v>5132</v>
      </c>
      <c r="F11" s="282">
        <v>417</v>
      </c>
      <c r="G11" s="283">
        <v>4</v>
      </c>
      <c r="H11" s="284">
        <v>166</v>
      </c>
      <c r="I11" s="285">
        <v>307</v>
      </c>
      <c r="J11" s="286">
        <v>951</v>
      </c>
      <c r="K11" s="282">
        <v>867</v>
      </c>
      <c r="L11" s="282">
        <v>10</v>
      </c>
      <c r="M11" s="282">
        <v>74</v>
      </c>
    </row>
    <row r="12" spans="1:13" s="219" customFormat="1" ht="16.95" customHeight="1">
      <c r="A12" s="287" t="s">
        <v>51</v>
      </c>
      <c r="B12" s="279">
        <v>7732</v>
      </c>
      <c r="C12" s="280">
        <v>6721</v>
      </c>
      <c r="D12" s="281">
        <v>6438</v>
      </c>
      <c r="E12" s="282">
        <v>5593</v>
      </c>
      <c r="F12" s="282">
        <v>716</v>
      </c>
      <c r="G12" s="283">
        <v>5</v>
      </c>
      <c r="H12" s="284">
        <v>124</v>
      </c>
      <c r="I12" s="285">
        <v>283</v>
      </c>
      <c r="J12" s="286">
        <v>969</v>
      </c>
      <c r="K12" s="282">
        <v>899</v>
      </c>
      <c r="L12" s="282">
        <v>4</v>
      </c>
      <c r="M12" s="282">
        <v>66</v>
      </c>
    </row>
    <row r="13" spans="1:13" s="219" customFormat="1" ht="16.95" customHeight="1">
      <c r="A13" s="287" t="s">
        <v>52</v>
      </c>
      <c r="B13" s="279">
        <v>8254</v>
      </c>
      <c r="C13" s="280">
        <v>7327</v>
      </c>
      <c r="D13" s="281">
        <v>7033</v>
      </c>
      <c r="E13" s="282">
        <v>6076</v>
      </c>
      <c r="F13" s="282">
        <v>912</v>
      </c>
      <c r="G13" s="283">
        <v>2</v>
      </c>
      <c r="H13" s="284">
        <v>43</v>
      </c>
      <c r="I13" s="285">
        <v>294</v>
      </c>
      <c r="J13" s="286">
        <v>889</v>
      </c>
      <c r="K13" s="282">
        <v>784</v>
      </c>
      <c r="L13" s="282">
        <v>6</v>
      </c>
      <c r="M13" s="282">
        <v>99</v>
      </c>
    </row>
    <row r="14" spans="1:13" s="219" customFormat="1" ht="16.95" customHeight="1">
      <c r="A14" s="287" t="s">
        <v>53</v>
      </c>
      <c r="B14" s="279">
        <v>7084</v>
      </c>
      <c r="C14" s="280">
        <v>6376</v>
      </c>
      <c r="D14" s="281">
        <v>6128</v>
      </c>
      <c r="E14" s="282">
        <v>5240</v>
      </c>
      <c r="F14" s="282">
        <v>857</v>
      </c>
      <c r="G14" s="283">
        <v>3</v>
      </c>
      <c r="H14" s="284">
        <v>28</v>
      </c>
      <c r="I14" s="285">
        <v>248</v>
      </c>
      <c r="J14" s="286">
        <v>658</v>
      </c>
      <c r="K14" s="282">
        <v>553</v>
      </c>
      <c r="L14" s="282">
        <v>3</v>
      </c>
      <c r="M14" s="282">
        <v>102</v>
      </c>
    </row>
    <row r="15" spans="1:13" s="219" customFormat="1" ht="16.95" customHeight="1">
      <c r="A15" s="287" t="s">
        <v>54</v>
      </c>
      <c r="B15" s="279">
        <v>7263</v>
      </c>
      <c r="C15" s="280">
        <v>6513</v>
      </c>
      <c r="D15" s="281">
        <v>6283</v>
      </c>
      <c r="E15" s="282">
        <v>5443</v>
      </c>
      <c r="F15" s="282">
        <v>795</v>
      </c>
      <c r="G15" s="283">
        <v>1</v>
      </c>
      <c r="H15" s="284">
        <v>44</v>
      </c>
      <c r="I15" s="285">
        <v>230</v>
      </c>
      <c r="J15" s="286">
        <v>718</v>
      </c>
      <c r="K15" s="282">
        <v>604</v>
      </c>
      <c r="L15" s="282">
        <v>1</v>
      </c>
      <c r="M15" s="282">
        <v>113</v>
      </c>
    </row>
    <row r="16" spans="1:13" s="219" customFormat="1" ht="16.95" customHeight="1">
      <c r="A16" s="287" t="s">
        <v>55</v>
      </c>
      <c r="B16" s="279">
        <v>7620</v>
      </c>
      <c r="C16" s="280">
        <v>6591</v>
      </c>
      <c r="D16" s="281">
        <v>6400</v>
      </c>
      <c r="E16" s="282">
        <v>5557</v>
      </c>
      <c r="F16" s="282">
        <v>781</v>
      </c>
      <c r="G16" s="283">
        <v>2</v>
      </c>
      <c r="H16" s="284">
        <v>60</v>
      </c>
      <c r="I16" s="285">
        <v>191</v>
      </c>
      <c r="J16" s="286">
        <v>1003</v>
      </c>
      <c r="K16" s="282">
        <v>820</v>
      </c>
      <c r="L16" s="282">
        <v>1</v>
      </c>
      <c r="M16" s="282">
        <v>182</v>
      </c>
    </row>
    <row r="17" spans="1:13" s="219" customFormat="1" ht="16.95" customHeight="1">
      <c r="A17" s="287" t="s">
        <v>56</v>
      </c>
      <c r="B17" s="279">
        <v>8628</v>
      </c>
      <c r="C17" s="280">
        <v>6112</v>
      </c>
      <c r="D17" s="281">
        <v>5874</v>
      </c>
      <c r="E17" s="282">
        <v>4908</v>
      </c>
      <c r="F17" s="282">
        <v>899</v>
      </c>
      <c r="G17" s="283">
        <v>1</v>
      </c>
      <c r="H17" s="284">
        <v>66</v>
      </c>
      <c r="I17" s="285">
        <v>238</v>
      </c>
      <c r="J17" s="286">
        <v>2483</v>
      </c>
      <c r="K17" s="282">
        <v>1533</v>
      </c>
      <c r="L17" s="282">
        <v>2</v>
      </c>
      <c r="M17" s="282">
        <v>948</v>
      </c>
    </row>
    <row r="18" spans="1:13" s="219" customFormat="1" ht="16.95" customHeight="1">
      <c r="A18" s="287" t="s">
        <v>93</v>
      </c>
      <c r="B18" s="288">
        <v>29096</v>
      </c>
      <c r="C18" s="289">
        <v>8083</v>
      </c>
      <c r="D18" s="290">
        <v>7849</v>
      </c>
      <c r="E18" s="291">
        <v>5747</v>
      </c>
      <c r="F18" s="291">
        <v>1929</v>
      </c>
      <c r="G18" s="291">
        <v>2</v>
      </c>
      <c r="H18" s="292">
        <v>171</v>
      </c>
      <c r="I18" s="293">
        <v>234</v>
      </c>
      <c r="J18" s="294">
        <v>20942</v>
      </c>
      <c r="K18" s="295">
        <v>5649</v>
      </c>
      <c r="L18" s="291">
        <v>3</v>
      </c>
      <c r="M18" s="291">
        <v>15290</v>
      </c>
    </row>
    <row r="19" spans="1:13" s="219" customFormat="1" ht="18" customHeight="1">
      <c r="A19" s="296" t="s">
        <v>94</v>
      </c>
      <c r="B19" s="297">
        <v>48581</v>
      </c>
      <c r="C19" s="298">
        <v>36192</v>
      </c>
      <c r="D19" s="299">
        <v>34399</v>
      </c>
      <c r="E19" s="300">
        <v>33245</v>
      </c>
      <c r="F19" s="300">
        <v>665</v>
      </c>
      <c r="G19" s="301">
        <v>167</v>
      </c>
      <c r="H19" s="302">
        <v>322</v>
      </c>
      <c r="I19" s="303">
        <v>1793</v>
      </c>
      <c r="J19" s="304">
        <v>12066</v>
      </c>
      <c r="K19" s="300">
        <v>1290</v>
      </c>
      <c r="L19" s="300">
        <v>2284</v>
      </c>
      <c r="M19" s="300">
        <v>8492</v>
      </c>
    </row>
    <row r="20" spans="1:13" s="219" customFormat="1" ht="16.95" customHeight="1">
      <c r="A20" s="287" t="s">
        <v>47</v>
      </c>
      <c r="B20" s="279">
        <v>2500</v>
      </c>
      <c r="C20" s="280">
        <v>430</v>
      </c>
      <c r="D20" s="281">
        <v>397</v>
      </c>
      <c r="E20" s="282">
        <v>304</v>
      </c>
      <c r="F20" s="282">
        <v>3</v>
      </c>
      <c r="G20" s="283">
        <v>88</v>
      </c>
      <c r="H20" s="284">
        <v>2</v>
      </c>
      <c r="I20" s="305">
        <v>33</v>
      </c>
      <c r="J20" s="286">
        <v>2022</v>
      </c>
      <c r="K20" s="282">
        <v>2</v>
      </c>
      <c r="L20" s="282">
        <v>1980</v>
      </c>
      <c r="M20" s="282">
        <v>40</v>
      </c>
    </row>
    <row r="21" spans="1:13" s="219" customFormat="1" ht="16.95" customHeight="1">
      <c r="A21" s="287" t="s">
        <v>48</v>
      </c>
      <c r="B21" s="279">
        <v>2172</v>
      </c>
      <c r="C21" s="280">
        <v>1832</v>
      </c>
      <c r="D21" s="281">
        <v>1703</v>
      </c>
      <c r="E21" s="282">
        <v>1622</v>
      </c>
      <c r="F21" s="282">
        <v>8</v>
      </c>
      <c r="G21" s="283">
        <v>64</v>
      </c>
      <c r="H21" s="284">
        <v>9</v>
      </c>
      <c r="I21" s="305">
        <v>129</v>
      </c>
      <c r="J21" s="286">
        <v>316</v>
      </c>
      <c r="K21" s="282">
        <v>13</v>
      </c>
      <c r="L21" s="282">
        <v>269</v>
      </c>
      <c r="M21" s="282">
        <v>34</v>
      </c>
    </row>
    <row r="22" spans="1:13" s="219" customFormat="1" ht="16.95" customHeight="1">
      <c r="A22" s="287" t="s">
        <v>49</v>
      </c>
      <c r="B22" s="279">
        <v>3231</v>
      </c>
      <c r="C22" s="280">
        <v>3102</v>
      </c>
      <c r="D22" s="281">
        <v>2900</v>
      </c>
      <c r="E22" s="282">
        <v>2882</v>
      </c>
      <c r="F22" s="282">
        <v>8</v>
      </c>
      <c r="G22" s="283">
        <v>5</v>
      </c>
      <c r="H22" s="284">
        <v>5</v>
      </c>
      <c r="I22" s="305">
        <v>202</v>
      </c>
      <c r="J22" s="286">
        <v>90</v>
      </c>
      <c r="K22" s="282">
        <v>9</v>
      </c>
      <c r="L22" s="282">
        <v>20</v>
      </c>
      <c r="M22" s="282">
        <v>61</v>
      </c>
    </row>
    <row r="23" spans="1:13" s="219" customFormat="1" ht="16.95" customHeight="1">
      <c r="A23" s="287" t="s">
        <v>50</v>
      </c>
      <c r="B23" s="279">
        <v>3657</v>
      </c>
      <c r="C23" s="280">
        <v>3556</v>
      </c>
      <c r="D23" s="281">
        <v>3364</v>
      </c>
      <c r="E23" s="282">
        <v>3343</v>
      </c>
      <c r="F23" s="282">
        <v>5</v>
      </c>
      <c r="G23" s="283">
        <v>3</v>
      </c>
      <c r="H23" s="284">
        <v>13</v>
      </c>
      <c r="I23" s="305">
        <v>192</v>
      </c>
      <c r="J23" s="286">
        <v>61</v>
      </c>
      <c r="K23" s="282">
        <v>12</v>
      </c>
      <c r="L23" s="282">
        <v>5</v>
      </c>
      <c r="M23" s="282">
        <v>44</v>
      </c>
    </row>
    <row r="24" spans="1:13" s="219" customFormat="1" ht="16.95" customHeight="1">
      <c r="A24" s="287" t="s">
        <v>51</v>
      </c>
      <c r="B24" s="279">
        <v>4041</v>
      </c>
      <c r="C24" s="280">
        <v>3952</v>
      </c>
      <c r="D24" s="281">
        <v>3752</v>
      </c>
      <c r="E24" s="282">
        <v>3715</v>
      </c>
      <c r="F24" s="282">
        <v>15</v>
      </c>
      <c r="G24" s="283">
        <v>3</v>
      </c>
      <c r="H24" s="284">
        <v>19</v>
      </c>
      <c r="I24" s="305">
        <v>200</v>
      </c>
      <c r="J24" s="286">
        <v>59</v>
      </c>
      <c r="K24" s="282">
        <v>18</v>
      </c>
      <c r="L24" s="282">
        <v>3</v>
      </c>
      <c r="M24" s="282">
        <v>38</v>
      </c>
    </row>
    <row r="25" spans="1:13" s="219" customFormat="1" ht="16.95" customHeight="1">
      <c r="A25" s="287" t="s">
        <v>52</v>
      </c>
      <c r="B25" s="279">
        <v>4320</v>
      </c>
      <c r="C25" s="280">
        <v>4219</v>
      </c>
      <c r="D25" s="281">
        <v>4011</v>
      </c>
      <c r="E25" s="282">
        <v>3978</v>
      </c>
      <c r="F25" s="282">
        <v>18</v>
      </c>
      <c r="G25" s="283" t="s">
        <v>95</v>
      </c>
      <c r="H25" s="284">
        <v>15</v>
      </c>
      <c r="I25" s="305">
        <v>208</v>
      </c>
      <c r="J25" s="286">
        <v>80</v>
      </c>
      <c r="K25" s="282">
        <v>12</v>
      </c>
      <c r="L25" s="282">
        <v>4</v>
      </c>
      <c r="M25" s="282">
        <v>64</v>
      </c>
    </row>
    <row r="26" spans="1:13" s="219" customFormat="1" ht="16.95" customHeight="1">
      <c r="A26" s="287" t="s">
        <v>53</v>
      </c>
      <c r="B26" s="279">
        <v>3667</v>
      </c>
      <c r="C26" s="280">
        <v>3551</v>
      </c>
      <c r="D26" s="281">
        <v>3393</v>
      </c>
      <c r="E26" s="282">
        <v>3366</v>
      </c>
      <c r="F26" s="282">
        <v>12</v>
      </c>
      <c r="G26" s="283">
        <v>2</v>
      </c>
      <c r="H26" s="284">
        <v>13</v>
      </c>
      <c r="I26" s="305">
        <v>158</v>
      </c>
      <c r="J26" s="286">
        <v>84</v>
      </c>
      <c r="K26" s="282">
        <v>15</v>
      </c>
      <c r="L26" s="282">
        <v>1</v>
      </c>
      <c r="M26" s="282">
        <v>68</v>
      </c>
    </row>
    <row r="27" spans="1:13" s="219" customFormat="1" ht="16.95" customHeight="1">
      <c r="A27" s="287" t="s">
        <v>54</v>
      </c>
      <c r="B27" s="279">
        <v>3666</v>
      </c>
      <c r="C27" s="280">
        <v>3557</v>
      </c>
      <c r="D27" s="281">
        <v>3404</v>
      </c>
      <c r="E27" s="282">
        <v>3374</v>
      </c>
      <c r="F27" s="282">
        <v>9</v>
      </c>
      <c r="G27" s="283">
        <v>1</v>
      </c>
      <c r="H27" s="284">
        <v>20</v>
      </c>
      <c r="I27" s="305">
        <v>153</v>
      </c>
      <c r="J27" s="286">
        <v>93</v>
      </c>
      <c r="K27" s="282">
        <v>22</v>
      </c>
      <c r="L27" s="282">
        <v>1</v>
      </c>
      <c r="M27" s="282">
        <v>70</v>
      </c>
    </row>
    <row r="28" spans="1:13" s="219" customFormat="1" ht="16.95" customHeight="1">
      <c r="A28" s="287" t="s">
        <v>55</v>
      </c>
      <c r="B28" s="279">
        <v>3845</v>
      </c>
      <c r="C28" s="280">
        <v>3670</v>
      </c>
      <c r="D28" s="281">
        <v>3531</v>
      </c>
      <c r="E28" s="282">
        <v>3468</v>
      </c>
      <c r="F28" s="282">
        <v>31</v>
      </c>
      <c r="G28" s="283" t="s">
        <v>95</v>
      </c>
      <c r="H28" s="284">
        <v>32</v>
      </c>
      <c r="I28" s="305">
        <v>139</v>
      </c>
      <c r="J28" s="286">
        <v>160</v>
      </c>
      <c r="K28" s="282">
        <v>41</v>
      </c>
      <c r="L28" s="282" t="s">
        <v>95</v>
      </c>
      <c r="M28" s="282">
        <v>119</v>
      </c>
    </row>
    <row r="29" spans="1:13" s="219" customFormat="1" ht="16.95" customHeight="1">
      <c r="A29" s="287" t="s">
        <v>56</v>
      </c>
      <c r="B29" s="279">
        <v>4400</v>
      </c>
      <c r="C29" s="280">
        <v>3567</v>
      </c>
      <c r="D29" s="281">
        <v>3377</v>
      </c>
      <c r="E29" s="282">
        <v>3234</v>
      </c>
      <c r="F29" s="282">
        <v>92</v>
      </c>
      <c r="G29" s="283">
        <v>1</v>
      </c>
      <c r="H29" s="284">
        <v>50</v>
      </c>
      <c r="I29" s="305">
        <v>190</v>
      </c>
      <c r="J29" s="286">
        <v>815</v>
      </c>
      <c r="K29" s="282">
        <v>189</v>
      </c>
      <c r="L29" s="282" t="s">
        <v>95</v>
      </c>
      <c r="M29" s="282">
        <v>626</v>
      </c>
    </row>
    <row r="30" spans="1:13" s="219" customFormat="1" ht="16.95" customHeight="1">
      <c r="A30" s="287" t="s">
        <v>93</v>
      </c>
      <c r="B30" s="306">
        <v>13082</v>
      </c>
      <c r="C30" s="307">
        <v>4756</v>
      </c>
      <c r="D30" s="308">
        <v>4567</v>
      </c>
      <c r="E30" s="309">
        <v>3959</v>
      </c>
      <c r="F30" s="309">
        <v>464</v>
      </c>
      <c r="G30" s="310" t="s">
        <v>95</v>
      </c>
      <c r="H30" s="311">
        <v>144</v>
      </c>
      <c r="I30" s="312">
        <v>189</v>
      </c>
      <c r="J30" s="313">
        <v>8286</v>
      </c>
      <c r="K30" s="309">
        <v>957</v>
      </c>
      <c r="L30" s="309">
        <v>1</v>
      </c>
      <c r="M30" s="309">
        <v>7328</v>
      </c>
    </row>
    <row r="31" spans="1:13" s="219" customFormat="1" ht="18" customHeight="1">
      <c r="A31" s="296" t="s">
        <v>96</v>
      </c>
      <c r="B31" s="314">
        <v>49556</v>
      </c>
      <c r="C31" s="298">
        <v>27230</v>
      </c>
      <c r="D31" s="315">
        <v>26406</v>
      </c>
      <c r="E31" s="316">
        <v>18827</v>
      </c>
      <c r="F31" s="316">
        <v>6888</v>
      </c>
      <c r="G31" s="317">
        <v>178</v>
      </c>
      <c r="H31" s="318">
        <v>513</v>
      </c>
      <c r="I31" s="319">
        <v>824</v>
      </c>
      <c r="J31" s="304">
        <v>22113</v>
      </c>
      <c r="K31" s="316">
        <v>11079</v>
      </c>
      <c r="L31" s="316">
        <v>2435</v>
      </c>
      <c r="M31" s="316">
        <v>8599</v>
      </c>
    </row>
    <row r="32" spans="1:13" s="219" customFormat="1" ht="16.95" customHeight="1">
      <c r="A32" s="287" t="s">
        <v>47</v>
      </c>
      <c r="B32" s="279">
        <v>2543</v>
      </c>
      <c r="C32" s="280">
        <v>329</v>
      </c>
      <c r="D32" s="281">
        <v>305</v>
      </c>
      <c r="E32" s="282">
        <v>193</v>
      </c>
      <c r="F32" s="282">
        <v>5</v>
      </c>
      <c r="G32" s="283">
        <v>104</v>
      </c>
      <c r="H32" s="284">
        <v>3</v>
      </c>
      <c r="I32" s="320">
        <v>24</v>
      </c>
      <c r="J32" s="286">
        <v>2191</v>
      </c>
      <c r="K32" s="282">
        <v>26</v>
      </c>
      <c r="L32" s="282">
        <v>2135</v>
      </c>
      <c r="M32" s="282">
        <v>30</v>
      </c>
    </row>
    <row r="33" spans="1:13" s="219" customFormat="1" ht="16.95" customHeight="1">
      <c r="A33" s="287" t="s">
        <v>48</v>
      </c>
      <c r="B33" s="279">
        <v>2169</v>
      </c>
      <c r="C33" s="280">
        <v>1737</v>
      </c>
      <c r="D33" s="281">
        <v>1637</v>
      </c>
      <c r="E33" s="282">
        <v>1508</v>
      </c>
      <c r="F33" s="282">
        <v>55</v>
      </c>
      <c r="G33" s="283">
        <v>58</v>
      </c>
      <c r="H33" s="284">
        <v>16</v>
      </c>
      <c r="I33" s="305">
        <v>100</v>
      </c>
      <c r="J33" s="286">
        <v>420</v>
      </c>
      <c r="K33" s="282">
        <v>130</v>
      </c>
      <c r="L33" s="282">
        <v>270</v>
      </c>
      <c r="M33" s="282">
        <v>20</v>
      </c>
    </row>
    <row r="34" spans="1:13" s="219" customFormat="1" ht="16.95" customHeight="1">
      <c r="A34" s="287" t="s">
        <v>49</v>
      </c>
      <c r="B34" s="279">
        <v>2802</v>
      </c>
      <c r="C34" s="280">
        <v>2243</v>
      </c>
      <c r="D34" s="281">
        <v>2139</v>
      </c>
      <c r="E34" s="282">
        <v>1867</v>
      </c>
      <c r="F34" s="282">
        <v>168</v>
      </c>
      <c r="G34" s="283">
        <v>6</v>
      </c>
      <c r="H34" s="284">
        <v>98</v>
      </c>
      <c r="I34" s="305">
        <v>104</v>
      </c>
      <c r="J34" s="286">
        <v>527</v>
      </c>
      <c r="K34" s="282">
        <v>480</v>
      </c>
      <c r="L34" s="282">
        <v>15</v>
      </c>
      <c r="M34" s="282">
        <v>32</v>
      </c>
    </row>
    <row r="35" spans="1:13" s="219" customFormat="1" ht="16.95" customHeight="1">
      <c r="A35" s="287" t="s">
        <v>50</v>
      </c>
      <c r="B35" s="279">
        <v>3386</v>
      </c>
      <c r="C35" s="280">
        <v>2470</v>
      </c>
      <c r="D35" s="281">
        <v>2355</v>
      </c>
      <c r="E35" s="282">
        <v>1789</v>
      </c>
      <c r="F35" s="282">
        <v>412</v>
      </c>
      <c r="G35" s="283">
        <v>1</v>
      </c>
      <c r="H35" s="284">
        <v>153</v>
      </c>
      <c r="I35" s="305">
        <v>115</v>
      </c>
      <c r="J35" s="286">
        <v>890</v>
      </c>
      <c r="K35" s="282">
        <v>855</v>
      </c>
      <c r="L35" s="282">
        <v>5</v>
      </c>
      <c r="M35" s="282">
        <v>30</v>
      </c>
    </row>
    <row r="36" spans="1:13" s="219" customFormat="1" ht="16.95" customHeight="1">
      <c r="A36" s="287" t="s">
        <v>51</v>
      </c>
      <c r="B36" s="279">
        <v>3691</v>
      </c>
      <c r="C36" s="280">
        <v>2769</v>
      </c>
      <c r="D36" s="281">
        <v>2686</v>
      </c>
      <c r="E36" s="282">
        <v>1878</v>
      </c>
      <c r="F36" s="282">
        <v>701</v>
      </c>
      <c r="G36" s="283">
        <v>2</v>
      </c>
      <c r="H36" s="284">
        <v>105</v>
      </c>
      <c r="I36" s="305">
        <v>83</v>
      </c>
      <c r="J36" s="286">
        <v>910</v>
      </c>
      <c r="K36" s="282">
        <v>881</v>
      </c>
      <c r="L36" s="282">
        <v>1</v>
      </c>
      <c r="M36" s="282">
        <v>28</v>
      </c>
    </row>
    <row r="37" spans="1:13" s="219" customFormat="1" ht="16.95" customHeight="1">
      <c r="A37" s="287" t="s">
        <v>52</v>
      </c>
      <c r="B37" s="279">
        <v>3934</v>
      </c>
      <c r="C37" s="280">
        <v>3108</v>
      </c>
      <c r="D37" s="281">
        <v>3022</v>
      </c>
      <c r="E37" s="282">
        <v>2098</v>
      </c>
      <c r="F37" s="282">
        <v>894</v>
      </c>
      <c r="G37" s="283">
        <v>2</v>
      </c>
      <c r="H37" s="284">
        <v>28</v>
      </c>
      <c r="I37" s="305">
        <v>86</v>
      </c>
      <c r="J37" s="286">
        <v>809</v>
      </c>
      <c r="K37" s="282">
        <v>772</v>
      </c>
      <c r="L37" s="282">
        <v>2</v>
      </c>
      <c r="M37" s="282">
        <v>35</v>
      </c>
    </row>
    <row r="38" spans="1:13" s="219" customFormat="1" ht="16.95" customHeight="1">
      <c r="A38" s="287" t="s">
        <v>53</v>
      </c>
      <c r="B38" s="279">
        <v>3417</v>
      </c>
      <c r="C38" s="280">
        <v>2825</v>
      </c>
      <c r="D38" s="281">
        <v>2735</v>
      </c>
      <c r="E38" s="282">
        <v>1874</v>
      </c>
      <c r="F38" s="282">
        <v>845</v>
      </c>
      <c r="G38" s="283">
        <v>1</v>
      </c>
      <c r="H38" s="284">
        <v>15</v>
      </c>
      <c r="I38" s="305">
        <v>90</v>
      </c>
      <c r="J38" s="286">
        <v>574</v>
      </c>
      <c r="K38" s="282">
        <v>538</v>
      </c>
      <c r="L38" s="282">
        <v>2</v>
      </c>
      <c r="M38" s="282">
        <v>34</v>
      </c>
    </row>
    <row r="39" spans="1:13" s="219" customFormat="1" ht="16.95" customHeight="1">
      <c r="A39" s="287" t="s">
        <v>54</v>
      </c>
      <c r="B39" s="279">
        <v>3597</v>
      </c>
      <c r="C39" s="280">
        <v>2956</v>
      </c>
      <c r="D39" s="281">
        <v>2879</v>
      </c>
      <c r="E39" s="282">
        <v>2069</v>
      </c>
      <c r="F39" s="282">
        <v>786</v>
      </c>
      <c r="G39" s="283" t="s">
        <v>95</v>
      </c>
      <c r="H39" s="284">
        <v>24</v>
      </c>
      <c r="I39" s="305">
        <v>77</v>
      </c>
      <c r="J39" s="286">
        <v>625</v>
      </c>
      <c r="K39" s="282">
        <v>582</v>
      </c>
      <c r="L39" s="282" t="s">
        <v>95</v>
      </c>
      <c r="M39" s="282">
        <v>43</v>
      </c>
    </row>
    <row r="40" spans="1:13" s="219" customFormat="1" ht="16.95" customHeight="1">
      <c r="A40" s="287" t="s">
        <v>55</v>
      </c>
      <c r="B40" s="279">
        <v>3775</v>
      </c>
      <c r="C40" s="280">
        <v>2921</v>
      </c>
      <c r="D40" s="281">
        <v>2869</v>
      </c>
      <c r="E40" s="282">
        <v>2089</v>
      </c>
      <c r="F40" s="282">
        <v>750</v>
      </c>
      <c r="G40" s="283">
        <v>2</v>
      </c>
      <c r="H40" s="284">
        <v>28</v>
      </c>
      <c r="I40" s="305">
        <v>52</v>
      </c>
      <c r="J40" s="286">
        <v>843</v>
      </c>
      <c r="K40" s="282">
        <v>779</v>
      </c>
      <c r="L40" s="282">
        <v>1</v>
      </c>
      <c r="M40" s="282">
        <v>63</v>
      </c>
    </row>
    <row r="41" spans="1:13" s="219" customFormat="1" ht="16.95" customHeight="1">
      <c r="A41" s="287" t="s">
        <v>56</v>
      </c>
      <c r="B41" s="279">
        <v>4228</v>
      </c>
      <c r="C41" s="280">
        <v>2545</v>
      </c>
      <c r="D41" s="281">
        <v>2497</v>
      </c>
      <c r="E41" s="282">
        <v>1674</v>
      </c>
      <c r="F41" s="282">
        <v>807</v>
      </c>
      <c r="G41" s="283" t="s">
        <v>95</v>
      </c>
      <c r="H41" s="284">
        <v>16</v>
      </c>
      <c r="I41" s="305">
        <v>48</v>
      </c>
      <c r="J41" s="286">
        <v>1668</v>
      </c>
      <c r="K41" s="282">
        <v>1344</v>
      </c>
      <c r="L41" s="282">
        <v>2</v>
      </c>
      <c r="M41" s="282">
        <v>322</v>
      </c>
    </row>
    <row r="42" spans="1:13" s="219" customFormat="1" ht="16.95" customHeight="1" thickBot="1">
      <c r="A42" s="287" t="s">
        <v>93</v>
      </c>
      <c r="B42" s="321">
        <v>16014</v>
      </c>
      <c r="C42" s="322">
        <v>3327</v>
      </c>
      <c r="D42" s="323">
        <v>3282</v>
      </c>
      <c r="E42" s="282">
        <v>1788</v>
      </c>
      <c r="F42" s="282">
        <v>1465</v>
      </c>
      <c r="G42" s="283">
        <v>2</v>
      </c>
      <c r="H42" s="324">
        <v>27</v>
      </c>
      <c r="I42" s="325">
        <v>45</v>
      </c>
      <c r="J42" s="326">
        <v>12656</v>
      </c>
      <c r="K42" s="282">
        <v>4692</v>
      </c>
      <c r="L42" s="282">
        <v>2</v>
      </c>
      <c r="M42" s="282">
        <v>7962</v>
      </c>
    </row>
    <row r="43" spans="1:13" ht="16.95" customHeight="1">
      <c r="A43" s="434" t="s">
        <v>463</v>
      </c>
      <c r="B43" s="434"/>
      <c r="C43" s="434"/>
      <c r="D43" s="434"/>
      <c r="E43" s="434"/>
      <c r="F43" s="434"/>
      <c r="G43" s="434"/>
      <c r="H43" s="434"/>
      <c r="I43" s="434"/>
      <c r="J43" s="434"/>
      <c r="K43" s="434"/>
      <c r="L43" s="434"/>
      <c r="M43" s="434"/>
    </row>
    <row r="44" spans="1:13" ht="16.95" customHeight="1">
      <c r="A44" s="435" t="s">
        <v>468</v>
      </c>
      <c r="B44" s="435"/>
      <c r="C44" s="435"/>
      <c r="D44" s="435"/>
      <c r="E44" s="435"/>
      <c r="F44" s="435"/>
      <c r="G44" s="435"/>
      <c r="H44" s="435"/>
      <c r="I44" s="435"/>
      <c r="J44" s="435"/>
      <c r="K44" s="435"/>
      <c r="L44" s="435"/>
      <c r="M44" s="435"/>
    </row>
  </sheetData>
  <mergeCells count="7">
    <mergeCell ref="A43:M43"/>
    <mergeCell ref="A44:M44"/>
    <mergeCell ref="C2:I2"/>
    <mergeCell ref="J2:M2"/>
    <mergeCell ref="D3:H3"/>
    <mergeCell ref="A2:A6"/>
    <mergeCell ref="B2:B6"/>
  </mergeCells>
  <phoneticPr fontId="3"/>
  <printOptions gridLinesSet="0"/>
  <pageMargins left="0.78740157480314965" right="0.78740157480314965" top="0.78740157480314965" bottom="0.78" header="0" footer="0"/>
  <pageSetup paperSize="9" scale="94" firstPageNumber="42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57FFB-1741-4BAC-ABC0-A58EA78FD53B}">
  <sheetPr>
    <tabColor rgb="FFFFFF00"/>
  </sheetPr>
  <dimension ref="A1:IA39"/>
  <sheetViews>
    <sheetView tabSelected="1" view="pageBreakPreview" topLeftCell="A2" zoomScaleNormal="100" zoomScaleSheetLayoutView="100" workbookViewId="0">
      <selection activeCell="I18" sqref="I18"/>
    </sheetView>
  </sheetViews>
  <sheetFormatPr defaultColWidth="10.3984375" defaultRowHeight="15.45" customHeight="1"/>
  <cols>
    <col min="1" max="1" width="15.5" style="803" customWidth="1"/>
    <col min="2" max="2" width="7.59765625" style="803" customWidth="1"/>
    <col min="3" max="4" width="6.69921875" style="803" customWidth="1"/>
    <col min="5" max="5" width="7.59765625" style="803" customWidth="1"/>
    <col min="6" max="7" width="6.69921875" style="803" customWidth="1"/>
    <col min="8" max="8" width="7.59765625" style="803" customWidth="1"/>
    <col min="9" max="10" width="6.69921875" style="803" customWidth="1"/>
    <col min="11" max="25" width="8.19921875" style="803" customWidth="1"/>
    <col min="26" max="256" width="10.3984375" style="803"/>
    <col min="257" max="257" width="15.5" style="803" customWidth="1"/>
    <col min="258" max="258" width="7.59765625" style="803" customWidth="1"/>
    <col min="259" max="260" width="6.69921875" style="803" customWidth="1"/>
    <col min="261" max="261" width="7.59765625" style="803" customWidth="1"/>
    <col min="262" max="263" width="6.69921875" style="803" customWidth="1"/>
    <col min="264" max="264" width="7.59765625" style="803" customWidth="1"/>
    <col min="265" max="266" width="6.69921875" style="803" customWidth="1"/>
    <col min="267" max="281" width="8.19921875" style="803" customWidth="1"/>
    <col min="282" max="512" width="10.3984375" style="803"/>
    <col min="513" max="513" width="15.5" style="803" customWidth="1"/>
    <col min="514" max="514" width="7.59765625" style="803" customWidth="1"/>
    <col min="515" max="516" width="6.69921875" style="803" customWidth="1"/>
    <col min="517" max="517" width="7.59765625" style="803" customWidth="1"/>
    <col min="518" max="519" width="6.69921875" style="803" customWidth="1"/>
    <col min="520" max="520" width="7.59765625" style="803" customWidth="1"/>
    <col min="521" max="522" width="6.69921875" style="803" customWidth="1"/>
    <col min="523" max="537" width="8.19921875" style="803" customWidth="1"/>
    <col min="538" max="768" width="10.3984375" style="803"/>
    <col min="769" max="769" width="15.5" style="803" customWidth="1"/>
    <col min="770" max="770" width="7.59765625" style="803" customWidth="1"/>
    <col min="771" max="772" width="6.69921875" style="803" customWidth="1"/>
    <col min="773" max="773" width="7.59765625" style="803" customWidth="1"/>
    <col min="774" max="775" width="6.69921875" style="803" customWidth="1"/>
    <col min="776" max="776" width="7.59765625" style="803" customWidth="1"/>
    <col min="777" max="778" width="6.69921875" style="803" customWidth="1"/>
    <col min="779" max="793" width="8.19921875" style="803" customWidth="1"/>
    <col min="794" max="1024" width="10.3984375" style="803"/>
    <col min="1025" max="1025" width="15.5" style="803" customWidth="1"/>
    <col min="1026" max="1026" width="7.59765625" style="803" customWidth="1"/>
    <col min="1027" max="1028" width="6.69921875" style="803" customWidth="1"/>
    <col min="1029" max="1029" width="7.59765625" style="803" customWidth="1"/>
    <col min="1030" max="1031" width="6.69921875" style="803" customWidth="1"/>
    <col min="1032" max="1032" width="7.59765625" style="803" customWidth="1"/>
    <col min="1033" max="1034" width="6.69921875" style="803" customWidth="1"/>
    <col min="1035" max="1049" width="8.19921875" style="803" customWidth="1"/>
    <col min="1050" max="1280" width="10.3984375" style="803"/>
    <col min="1281" max="1281" width="15.5" style="803" customWidth="1"/>
    <col min="1282" max="1282" width="7.59765625" style="803" customWidth="1"/>
    <col min="1283" max="1284" width="6.69921875" style="803" customWidth="1"/>
    <col min="1285" max="1285" width="7.59765625" style="803" customWidth="1"/>
    <col min="1286" max="1287" width="6.69921875" style="803" customWidth="1"/>
    <col min="1288" max="1288" width="7.59765625" style="803" customWidth="1"/>
    <col min="1289" max="1290" width="6.69921875" style="803" customWidth="1"/>
    <col min="1291" max="1305" width="8.19921875" style="803" customWidth="1"/>
    <col min="1306" max="1536" width="10.3984375" style="803"/>
    <col min="1537" max="1537" width="15.5" style="803" customWidth="1"/>
    <col min="1538" max="1538" width="7.59765625" style="803" customWidth="1"/>
    <col min="1539" max="1540" width="6.69921875" style="803" customWidth="1"/>
    <col min="1541" max="1541" width="7.59765625" style="803" customWidth="1"/>
    <col min="1542" max="1543" width="6.69921875" style="803" customWidth="1"/>
    <col min="1544" max="1544" width="7.59765625" style="803" customWidth="1"/>
    <col min="1545" max="1546" width="6.69921875" style="803" customWidth="1"/>
    <col min="1547" max="1561" width="8.19921875" style="803" customWidth="1"/>
    <col min="1562" max="1792" width="10.3984375" style="803"/>
    <col min="1793" max="1793" width="15.5" style="803" customWidth="1"/>
    <col min="1794" max="1794" width="7.59765625" style="803" customWidth="1"/>
    <col min="1795" max="1796" width="6.69921875" style="803" customWidth="1"/>
    <col min="1797" max="1797" width="7.59765625" style="803" customWidth="1"/>
    <col min="1798" max="1799" width="6.69921875" style="803" customWidth="1"/>
    <col min="1800" max="1800" width="7.59765625" style="803" customWidth="1"/>
    <col min="1801" max="1802" width="6.69921875" style="803" customWidth="1"/>
    <col min="1803" max="1817" width="8.19921875" style="803" customWidth="1"/>
    <col min="1818" max="2048" width="10.3984375" style="803"/>
    <col min="2049" max="2049" width="15.5" style="803" customWidth="1"/>
    <col min="2050" max="2050" width="7.59765625" style="803" customWidth="1"/>
    <col min="2051" max="2052" width="6.69921875" style="803" customWidth="1"/>
    <col min="2053" max="2053" width="7.59765625" style="803" customWidth="1"/>
    <col min="2054" max="2055" width="6.69921875" style="803" customWidth="1"/>
    <col min="2056" max="2056" width="7.59765625" style="803" customWidth="1"/>
    <col min="2057" max="2058" width="6.69921875" style="803" customWidth="1"/>
    <col min="2059" max="2073" width="8.19921875" style="803" customWidth="1"/>
    <col min="2074" max="2304" width="10.3984375" style="803"/>
    <col min="2305" max="2305" width="15.5" style="803" customWidth="1"/>
    <col min="2306" max="2306" width="7.59765625" style="803" customWidth="1"/>
    <col min="2307" max="2308" width="6.69921875" style="803" customWidth="1"/>
    <col min="2309" max="2309" width="7.59765625" style="803" customWidth="1"/>
    <col min="2310" max="2311" width="6.69921875" style="803" customWidth="1"/>
    <col min="2312" max="2312" width="7.59765625" style="803" customWidth="1"/>
    <col min="2313" max="2314" width="6.69921875" style="803" customWidth="1"/>
    <col min="2315" max="2329" width="8.19921875" style="803" customWidth="1"/>
    <col min="2330" max="2560" width="10.3984375" style="803"/>
    <col min="2561" max="2561" width="15.5" style="803" customWidth="1"/>
    <col min="2562" max="2562" width="7.59765625" style="803" customWidth="1"/>
    <col min="2563" max="2564" width="6.69921875" style="803" customWidth="1"/>
    <col min="2565" max="2565" width="7.59765625" style="803" customWidth="1"/>
    <col min="2566" max="2567" width="6.69921875" style="803" customWidth="1"/>
    <col min="2568" max="2568" width="7.59765625" style="803" customWidth="1"/>
    <col min="2569" max="2570" width="6.69921875" style="803" customWidth="1"/>
    <col min="2571" max="2585" width="8.19921875" style="803" customWidth="1"/>
    <col min="2586" max="2816" width="10.3984375" style="803"/>
    <col min="2817" max="2817" width="15.5" style="803" customWidth="1"/>
    <col min="2818" max="2818" width="7.59765625" style="803" customWidth="1"/>
    <col min="2819" max="2820" width="6.69921875" style="803" customWidth="1"/>
    <col min="2821" max="2821" width="7.59765625" style="803" customWidth="1"/>
    <col min="2822" max="2823" width="6.69921875" style="803" customWidth="1"/>
    <col min="2824" max="2824" width="7.59765625" style="803" customWidth="1"/>
    <col min="2825" max="2826" width="6.69921875" style="803" customWidth="1"/>
    <col min="2827" max="2841" width="8.19921875" style="803" customWidth="1"/>
    <col min="2842" max="3072" width="10.3984375" style="803"/>
    <col min="3073" max="3073" width="15.5" style="803" customWidth="1"/>
    <col min="3074" max="3074" width="7.59765625" style="803" customWidth="1"/>
    <col min="3075" max="3076" width="6.69921875" style="803" customWidth="1"/>
    <col min="3077" max="3077" width="7.59765625" style="803" customWidth="1"/>
    <col min="3078" max="3079" width="6.69921875" style="803" customWidth="1"/>
    <col min="3080" max="3080" width="7.59765625" style="803" customWidth="1"/>
    <col min="3081" max="3082" width="6.69921875" style="803" customWidth="1"/>
    <col min="3083" max="3097" width="8.19921875" style="803" customWidth="1"/>
    <col min="3098" max="3328" width="10.3984375" style="803"/>
    <col min="3329" max="3329" width="15.5" style="803" customWidth="1"/>
    <col min="3330" max="3330" width="7.59765625" style="803" customWidth="1"/>
    <col min="3331" max="3332" width="6.69921875" style="803" customWidth="1"/>
    <col min="3333" max="3333" width="7.59765625" style="803" customWidth="1"/>
    <col min="3334" max="3335" width="6.69921875" style="803" customWidth="1"/>
    <col min="3336" max="3336" width="7.59765625" style="803" customWidth="1"/>
    <col min="3337" max="3338" width="6.69921875" style="803" customWidth="1"/>
    <col min="3339" max="3353" width="8.19921875" style="803" customWidth="1"/>
    <col min="3354" max="3584" width="10.3984375" style="803"/>
    <col min="3585" max="3585" width="15.5" style="803" customWidth="1"/>
    <col min="3586" max="3586" width="7.59765625" style="803" customWidth="1"/>
    <col min="3587" max="3588" width="6.69921875" style="803" customWidth="1"/>
    <col min="3589" max="3589" width="7.59765625" style="803" customWidth="1"/>
    <col min="3590" max="3591" width="6.69921875" style="803" customWidth="1"/>
    <col min="3592" max="3592" width="7.59765625" style="803" customWidth="1"/>
    <col min="3593" max="3594" width="6.69921875" style="803" customWidth="1"/>
    <col min="3595" max="3609" width="8.19921875" style="803" customWidth="1"/>
    <col min="3610" max="3840" width="10.3984375" style="803"/>
    <col min="3841" max="3841" width="15.5" style="803" customWidth="1"/>
    <col min="3842" max="3842" width="7.59765625" style="803" customWidth="1"/>
    <col min="3843" max="3844" width="6.69921875" style="803" customWidth="1"/>
    <col min="3845" max="3845" width="7.59765625" style="803" customWidth="1"/>
    <col min="3846" max="3847" width="6.69921875" style="803" customWidth="1"/>
    <col min="3848" max="3848" width="7.59765625" style="803" customWidth="1"/>
    <col min="3849" max="3850" width="6.69921875" style="803" customWidth="1"/>
    <col min="3851" max="3865" width="8.19921875" style="803" customWidth="1"/>
    <col min="3866" max="4096" width="10.3984375" style="803"/>
    <col min="4097" max="4097" width="15.5" style="803" customWidth="1"/>
    <col min="4098" max="4098" width="7.59765625" style="803" customWidth="1"/>
    <col min="4099" max="4100" width="6.69921875" style="803" customWidth="1"/>
    <col min="4101" max="4101" width="7.59765625" style="803" customWidth="1"/>
    <col min="4102" max="4103" width="6.69921875" style="803" customWidth="1"/>
    <col min="4104" max="4104" width="7.59765625" style="803" customWidth="1"/>
    <col min="4105" max="4106" width="6.69921875" style="803" customWidth="1"/>
    <col min="4107" max="4121" width="8.19921875" style="803" customWidth="1"/>
    <col min="4122" max="4352" width="10.3984375" style="803"/>
    <col min="4353" max="4353" width="15.5" style="803" customWidth="1"/>
    <col min="4354" max="4354" width="7.59765625" style="803" customWidth="1"/>
    <col min="4355" max="4356" width="6.69921875" style="803" customWidth="1"/>
    <col min="4357" max="4357" width="7.59765625" style="803" customWidth="1"/>
    <col min="4358" max="4359" width="6.69921875" style="803" customWidth="1"/>
    <col min="4360" max="4360" width="7.59765625" style="803" customWidth="1"/>
    <col min="4361" max="4362" width="6.69921875" style="803" customWidth="1"/>
    <col min="4363" max="4377" width="8.19921875" style="803" customWidth="1"/>
    <col min="4378" max="4608" width="10.3984375" style="803"/>
    <col min="4609" max="4609" width="15.5" style="803" customWidth="1"/>
    <col min="4610" max="4610" width="7.59765625" style="803" customWidth="1"/>
    <col min="4611" max="4612" width="6.69921875" style="803" customWidth="1"/>
    <col min="4613" max="4613" width="7.59765625" style="803" customWidth="1"/>
    <col min="4614" max="4615" width="6.69921875" style="803" customWidth="1"/>
    <col min="4616" max="4616" width="7.59765625" style="803" customWidth="1"/>
    <col min="4617" max="4618" width="6.69921875" style="803" customWidth="1"/>
    <col min="4619" max="4633" width="8.19921875" style="803" customWidth="1"/>
    <col min="4634" max="4864" width="10.3984375" style="803"/>
    <col min="4865" max="4865" width="15.5" style="803" customWidth="1"/>
    <col min="4866" max="4866" width="7.59765625" style="803" customWidth="1"/>
    <col min="4867" max="4868" width="6.69921875" style="803" customWidth="1"/>
    <col min="4869" max="4869" width="7.59765625" style="803" customWidth="1"/>
    <col min="4870" max="4871" width="6.69921875" style="803" customWidth="1"/>
    <col min="4872" max="4872" width="7.59765625" style="803" customWidth="1"/>
    <col min="4873" max="4874" width="6.69921875" style="803" customWidth="1"/>
    <col min="4875" max="4889" width="8.19921875" style="803" customWidth="1"/>
    <col min="4890" max="5120" width="10.3984375" style="803"/>
    <col min="5121" max="5121" width="15.5" style="803" customWidth="1"/>
    <col min="5122" max="5122" width="7.59765625" style="803" customWidth="1"/>
    <col min="5123" max="5124" width="6.69921875" style="803" customWidth="1"/>
    <col min="5125" max="5125" width="7.59765625" style="803" customWidth="1"/>
    <col min="5126" max="5127" width="6.69921875" style="803" customWidth="1"/>
    <col min="5128" max="5128" width="7.59765625" style="803" customWidth="1"/>
    <col min="5129" max="5130" width="6.69921875" style="803" customWidth="1"/>
    <col min="5131" max="5145" width="8.19921875" style="803" customWidth="1"/>
    <col min="5146" max="5376" width="10.3984375" style="803"/>
    <col min="5377" max="5377" width="15.5" style="803" customWidth="1"/>
    <col min="5378" max="5378" width="7.59765625" style="803" customWidth="1"/>
    <col min="5379" max="5380" width="6.69921875" style="803" customWidth="1"/>
    <col min="5381" max="5381" width="7.59765625" style="803" customWidth="1"/>
    <col min="5382" max="5383" width="6.69921875" style="803" customWidth="1"/>
    <col min="5384" max="5384" width="7.59765625" style="803" customWidth="1"/>
    <col min="5385" max="5386" width="6.69921875" style="803" customWidth="1"/>
    <col min="5387" max="5401" width="8.19921875" style="803" customWidth="1"/>
    <col min="5402" max="5632" width="10.3984375" style="803"/>
    <col min="5633" max="5633" width="15.5" style="803" customWidth="1"/>
    <col min="5634" max="5634" width="7.59765625" style="803" customWidth="1"/>
    <col min="5635" max="5636" width="6.69921875" style="803" customWidth="1"/>
    <col min="5637" max="5637" width="7.59765625" style="803" customWidth="1"/>
    <col min="5638" max="5639" width="6.69921875" style="803" customWidth="1"/>
    <col min="5640" max="5640" width="7.59765625" style="803" customWidth="1"/>
    <col min="5641" max="5642" width="6.69921875" style="803" customWidth="1"/>
    <col min="5643" max="5657" width="8.19921875" style="803" customWidth="1"/>
    <col min="5658" max="5888" width="10.3984375" style="803"/>
    <col min="5889" max="5889" width="15.5" style="803" customWidth="1"/>
    <col min="5890" max="5890" width="7.59765625" style="803" customWidth="1"/>
    <col min="5891" max="5892" width="6.69921875" style="803" customWidth="1"/>
    <col min="5893" max="5893" width="7.59765625" style="803" customWidth="1"/>
    <col min="5894" max="5895" width="6.69921875" style="803" customWidth="1"/>
    <col min="5896" max="5896" width="7.59765625" style="803" customWidth="1"/>
    <col min="5897" max="5898" width="6.69921875" style="803" customWidth="1"/>
    <col min="5899" max="5913" width="8.19921875" style="803" customWidth="1"/>
    <col min="5914" max="6144" width="10.3984375" style="803"/>
    <col min="6145" max="6145" width="15.5" style="803" customWidth="1"/>
    <col min="6146" max="6146" width="7.59765625" style="803" customWidth="1"/>
    <col min="6147" max="6148" width="6.69921875" style="803" customWidth="1"/>
    <col min="6149" max="6149" width="7.59765625" style="803" customWidth="1"/>
    <col min="6150" max="6151" width="6.69921875" style="803" customWidth="1"/>
    <col min="6152" max="6152" width="7.59765625" style="803" customWidth="1"/>
    <col min="6153" max="6154" width="6.69921875" style="803" customWidth="1"/>
    <col min="6155" max="6169" width="8.19921875" style="803" customWidth="1"/>
    <col min="6170" max="6400" width="10.3984375" style="803"/>
    <col min="6401" max="6401" width="15.5" style="803" customWidth="1"/>
    <col min="6402" max="6402" width="7.59765625" style="803" customWidth="1"/>
    <col min="6403" max="6404" width="6.69921875" style="803" customWidth="1"/>
    <col min="6405" max="6405" width="7.59765625" style="803" customWidth="1"/>
    <col min="6406" max="6407" width="6.69921875" style="803" customWidth="1"/>
    <col min="6408" max="6408" width="7.59765625" style="803" customWidth="1"/>
    <col min="6409" max="6410" width="6.69921875" style="803" customWidth="1"/>
    <col min="6411" max="6425" width="8.19921875" style="803" customWidth="1"/>
    <col min="6426" max="6656" width="10.3984375" style="803"/>
    <col min="6657" max="6657" width="15.5" style="803" customWidth="1"/>
    <col min="6658" max="6658" width="7.59765625" style="803" customWidth="1"/>
    <col min="6659" max="6660" width="6.69921875" style="803" customWidth="1"/>
    <col min="6661" max="6661" width="7.59765625" style="803" customWidth="1"/>
    <col min="6662" max="6663" width="6.69921875" style="803" customWidth="1"/>
    <col min="6664" max="6664" width="7.59765625" style="803" customWidth="1"/>
    <col min="6665" max="6666" width="6.69921875" style="803" customWidth="1"/>
    <col min="6667" max="6681" width="8.19921875" style="803" customWidth="1"/>
    <col min="6682" max="6912" width="10.3984375" style="803"/>
    <col min="6913" max="6913" width="15.5" style="803" customWidth="1"/>
    <col min="6914" max="6914" width="7.59765625" style="803" customWidth="1"/>
    <col min="6915" max="6916" width="6.69921875" style="803" customWidth="1"/>
    <col min="6917" max="6917" width="7.59765625" style="803" customWidth="1"/>
    <col min="6918" max="6919" width="6.69921875" style="803" customWidth="1"/>
    <col min="6920" max="6920" width="7.59765625" style="803" customWidth="1"/>
    <col min="6921" max="6922" width="6.69921875" style="803" customWidth="1"/>
    <col min="6923" max="6937" width="8.19921875" style="803" customWidth="1"/>
    <col min="6938" max="7168" width="10.3984375" style="803"/>
    <col min="7169" max="7169" width="15.5" style="803" customWidth="1"/>
    <col min="7170" max="7170" width="7.59765625" style="803" customWidth="1"/>
    <col min="7171" max="7172" width="6.69921875" style="803" customWidth="1"/>
    <col min="7173" max="7173" width="7.59765625" style="803" customWidth="1"/>
    <col min="7174" max="7175" width="6.69921875" style="803" customWidth="1"/>
    <col min="7176" max="7176" width="7.59765625" style="803" customWidth="1"/>
    <col min="7177" max="7178" width="6.69921875" style="803" customWidth="1"/>
    <col min="7179" max="7193" width="8.19921875" style="803" customWidth="1"/>
    <col min="7194" max="7424" width="10.3984375" style="803"/>
    <col min="7425" max="7425" width="15.5" style="803" customWidth="1"/>
    <col min="7426" max="7426" width="7.59765625" style="803" customWidth="1"/>
    <col min="7427" max="7428" width="6.69921875" style="803" customWidth="1"/>
    <col min="7429" max="7429" width="7.59765625" style="803" customWidth="1"/>
    <col min="7430" max="7431" width="6.69921875" style="803" customWidth="1"/>
    <col min="7432" max="7432" width="7.59765625" style="803" customWidth="1"/>
    <col min="7433" max="7434" width="6.69921875" style="803" customWidth="1"/>
    <col min="7435" max="7449" width="8.19921875" style="803" customWidth="1"/>
    <col min="7450" max="7680" width="10.3984375" style="803"/>
    <col min="7681" max="7681" width="15.5" style="803" customWidth="1"/>
    <col min="7682" max="7682" width="7.59765625" style="803" customWidth="1"/>
    <col min="7683" max="7684" width="6.69921875" style="803" customWidth="1"/>
    <col min="7685" max="7685" width="7.59765625" style="803" customWidth="1"/>
    <col min="7686" max="7687" width="6.69921875" style="803" customWidth="1"/>
    <col min="7688" max="7688" width="7.59765625" style="803" customWidth="1"/>
    <col min="7689" max="7690" width="6.69921875" style="803" customWidth="1"/>
    <col min="7691" max="7705" width="8.19921875" style="803" customWidth="1"/>
    <col min="7706" max="7936" width="10.3984375" style="803"/>
    <col min="7937" max="7937" width="15.5" style="803" customWidth="1"/>
    <col min="7938" max="7938" width="7.59765625" style="803" customWidth="1"/>
    <col min="7939" max="7940" width="6.69921875" style="803" customWidth="1"/>
    <col min="7941" max="7941" width="7.59765625" style="803" customWidth="1"/>
    <col min="7942" max="7943" width="6.69921875" style="803" customWidth="1"/>
    <col min="7944" max="7944" width="7.59765625" style="803" customWidth="1"/>
    <col min="7945" max="7946" width="6.69921875" style="803" customWidth="1"/>
    <col min="7947" max="7961" width="8.19921875" style="803" customWidth="1"/>
    <col min="7962" max="8192" width="10.3984375" style="803"/>
    <col min="8193" max="8193" width="15.5" style="803" customWidth="1"/>
    <col min="8194" max="8194" width="7.59765625" style="803" customWidth="1"/>
    <col min="8195" max="8196" width="6.69921875" style="803" customWidth="1"/>
    <col min="8197" max="8197" width="7.59765625" style="803" customWidth="1"/>
    <col min="8198" max="8199" width="6.69921875" style="803" customWidth="1"/>
    <col min="8200" max="8200" width="7.59765625" style="803" customWidth="1"/>
    <col min="8201" max="8202" width="6.69921875" style="803" customWidth="1"/>
    <col min="8203" max="8217" width="8.19921875" style="803" customWidth="1"/>
    <col min="8218" max="8448" width="10.3984375" style="803"/>
    <col min="8449" max="8449" width="15.5" style="803" customWidth="1"/>
    <col min="8450" max="8450" width="7.59765625" style="803" customWidth="1"/>
    <col min="8451" max="8452" width="6.69921875" style="803" customWidth="1"/>
    <col min="8453" max="8453" width="7.59765625" style="803" customWidth="1"/>
    <col min="8454" max="8455" width="6.69921875" style="803" customWidth="1"/>
    <col min="8456" max="8456" width="7.59765625" style="803" customWidth="1"/>
    <col min="8457" max="8458" width="6.69921875" style="803" customWidth="1"/>
    <col min="8459" max="8473" width="8.19921875" style="803" customWidth="1"/>
    <col min="8474" max="8704" width="10.3984375" style="803"/>
    <col min="8705" max="8705" width="15.5" style="803" customWidth="1"/>
    <col min="8706" max="8706" width="7.59765625" style="803" customWidth="1"/>
    <col min="8707" max="8708" width="6.69921875" style="803" customWidth="1"/>
    <col min="8709" max="8709" width="7.59765625" style="803" customWidth="1"/>
    <col min="8710" max="8711" width="6.69921875" style="803" customWidth="1"/>
    <col min="8712" max="8712" width="7.59765625" style="803" customWidth="1"/>
    <col min="8713" max="8714" width="6.69921875" style="803" customWidth="1"/>
    <col min="8715" max="8729" width="8.19921875" style="803" customWidth="1"/>
    <col min="8730" max="8960" width="10.3984375" style="803"/>
    <col min="8961" max="8961" width="15.5" style="803" customWidth="1"/>
    <col min="8962" max="8962" width="7.59765625" style="803" customWidth="1"/>
    <col min="8963" max="8964" width="6.69921875" style="803" customWidth="1"/>
    <col min="8965" max="8965" width="7.59765625" style="803" customWidth="1"/>
    <col min="8966" max="8967" width="6.69921875" style="803" customWidth="1"/>
    <col min="8968" max="8968" width="7.59765625" style="803" customWidth="1"/>
    <col min="8969" max="8970" width="6.69921875" style="803" customWidth="1"/>
    <col min="8971" max="8985" width="8.19921875" style="803" customWidth="1"/>
    <col min="8986" max="9216" width="10.3984375" style="803"/>
    <col min="9217" max="9217" width="15.5" style="803" customWidth="1"/>
    <col min="9218" max="9218" width="7.59765625" style="803" customWidth="1"/>
    <col min="9219" max="9220" width="6.69921875" style="803" customWidth="1"/>
    <col min="9221" max="9221" width="7.59765625" style="803" customWidth="1"/>
    <col min="9222" max="9223" width="6.69921875" style="803" customWidth="1"/>
    <col min="9224" max="9224" width="7.59765625" style="803" customWidth="1"/>
    <col min="9225" max="9226" width="6.69921875" style="803" customWidth="1"/>
    <col min="9227" max="9241" width="8.19921875" style="803" customWidth="1"/>
    <col min="9242" max="9472" width="10.3984375" style="803"/>
    <col min="9473" max="9473" width="15.5" style="803" customWidth="1"/>
    <col min="9474" max="9474" width="7.59765625" style="803" customWidth="1"/>
    <col min="9475" max="9476" width="6.69921875" style="803" customWidth="1"/>
    <col min="9477" max="9477" width="7.59765625" style="803" customWidth="1"/>
    <col min="9478" max="9479" width="6.69921875" style="803" customWidth="1"/>
    <col min="9480" max="9480" width="7.59765625" style="803" customWidth="1"/>
    <col min="9481" max="9482" width="6.69921875" style="803" customWidth="1"/>
    <col min="9483" max="9497" width="8.19921875" style="803" customWidth="1"/>
    <col min="9498" max="9728" width="10.3984375" style="803"/>
    <col min="9729" max="9729" width="15.5" style="803" customWidth="1"/>
    <col min="9730" max="9730" width="7.59765625" style="803" customWidth="1"/>
    <col min="9731" max="9732" width="6.69921875" style="803" customWidth="1"/>
    <col min="9733" max="9733" width="7.59765625" style="803" customWidth="1"/>
    <col min="9734" max="9735" width="6.69921875" style="803" customWidth="1"/>
    <col min="9736" max="9736" width="7.59765625" style="803" customWidth="1"/>
    <col min="9737" max="9738" width="6.69921875" style="803" customWidth="1"/>
    <col min="9739" max="9753" width="8.19921875" style="803" customWidth="1"/>
    <col min="9754" max="9984" width="10.3984375" style="803"/>
    <col min="9985" max="9985" width="15.5" style="803" customWidth="1"/>
    <col min="9986" max="9986" width="7.59765625" style="803" customWidth="1"/>
    <col min="9987" max="9988" width="6.69921875" style="803" customWidth="1"/>
    <col min="9989" max="9989" width="7.59765625" style="803" customWidth="1"/>
    <col min="9990" max="9991" width="6.69921875" style="803" customWidth="1"/>
    <col min="9992" max="9992" width="7.59765625" style="803" customWidth="1"/>
    <col min="9993" max="9994" width="6.69921875" style="803" customWidth="1"/>
    <col min="9995" max="10009" width="8.19921875" style="803" customWidth="1"/>
    <col min="10010" max="10240" width="10.3984375" style="803"/>
    <col min="10241" max="10241" width="15.5" style="803" customWidth="1"/>
    <col min="10242" max="10242" width="7.59765625" style="803" customWidth="1"/>
    <col min="10243" max="10244" width="6.69921875" style="803" customWidth="1"/>
    <col min="10245" max="10245" width="7.59765625" style="803" customWidth="1"/>
    <col min="10246" max="10247" width="6.69921875" style="803" customWidth="1"/>
    <col min="10248" max="10248" width="7.59765625" style="803" customWidth="1"/>
    <col min="10249" max="10250" width="6.69921875" style="803" customWidth="1"/>
    <col min="10251" max="10265" width="8.19921875" style="803" customWidth="1"/>
    <col min="10266" max="10496" width="10.3984375" style="803"/>
    <col min="10497" max="10497" width="15.5" style="803" customWidth="1"/>
    <col min="10498" max="10498" width="7.59765625" style="803" customWidth="1"/>
    <col min="10499" max="10500" width="6.69921875" style="803" customWidth="1"/>
    <col min="10501" max="10501" width="7.59765625" style="803" customWidth="1"/>
    <col min="10502" max="10503" width="6.69921875" style="803" customWidth="1"/>
    <col min="10504" max="10504" width="7.59765625" style="803" customWidth="1"/>
    <col min="10505" max="10506" width="6.69921875" style="803" customWidth="1"/>
    <col min="10507" max="10521" width="8.19921875" style="803" customWidth="1"/>
    <col min="10522" max="10752" width="10.3984375" style="803"/>
    <col min="10753" max="10753" width="15.5" style="803" customWidth="1"/>
    <col min="10754" max="10754" width="7.59765625" style="803" customWidth="1"/>
    <col min="10755" max="10756" width="6.69921875" style="803" customWidth="1"/>
    <col min="10757" max="10757" width="7.59765625" style="803" customWidth="1"/>
    <col min="10758" max="10759" width="6.69921875" style="803" customWidth="1"/>
    <col min="10760" max="10760" width="7.59765625" style="803" customWidth="1"/>
    <col min="10761" max="10762" width="6.69921875" style="803" customWidth="1"/>
    <col min="10763" max="10777" width="8.19921875" style="803" customWidth="1"/>
    <col min="10778" max="11008" width="10.3984375" style="803"/>
    <col min="11009" max="11009" width="15.5" style="803" customWidth="1"/>
    <col min="11010" max="11010" width="7.59765625" style="803" customWidth="1"/>
    <col min="11011" max="11012" width="6.69921875" style="803" customWidth="1"/>
    <col min="11013" max="11013" width="7.59765625" style="803" customWidth="1"/>
    <col min="11014" max="11015" width="6.69921875" style="803" customWidth="1"/>
    <col min="11016" max="11016" width="7.59765625" style="803" customWidth="1"/>
    <col min="11017" max="11018" width="6.69921875" style="803" customWidth="1"/>
    <col min="11019" max="11033" width="8.19921875" style="803" customWidth="1"/>
    <col min="11034" max="11264" width="10.3984375" style="803"/>
    <col min="11265" max="11265" width="15.5" style="803" customWidth="1"/>
    <col min="11266" max="11266" width="7.59765625" style="803" customWidth="1"/>
    <col min="11267" max="11268" width="6.69921875" style="803" customWidth="1"/>
    <col min="11269" max="11269" width="7.59765625" style="803" customWidth="1"/>
    <col min="11270" max="11271" width="6.69921875" style="803" customWidth="1"/>
    <col min="11272" max="11272" width="7.59765625" style="803" customWidth="1"/>
    <col min="11273" max="11274" width="6.69921875" style="803" customWidth="1"/>
    <col min="11275" max="11289" width="8.19921875" style="803" customWidth="1"/>
    <col min="11290" max="11520" width="10.3984375" style="803"/>
    <col min="11521" max="11521" width="15.5" style="803" customWidth="1"/>
    <col min="11522" max="11522" width="7.59765625" style="803" customWidth="1"/>
    <col min="11523" max="11524" width="6.69921875" style="803" customWidth="1"/>
    <col min="11525" max="11525" width="7.59765625" style="803" customWidth="1"/>
    <col min="11526" max="11527" width="6.69921875" style="803" customWidth="1"/>
    <col min="11528" max="11528" width="7.59765625" style="803" customWidth="1"/>
    <col min="11529" max="11530" width="6.69921875" style="803" customWidth="1"/>
    <col min="11531" max="11545" width="8.19921875" style="803" customWidth="1"/>
    <col min="11546" max="11776" width="10.3984375" style="803"/>
    <col min="11777" max="11777" width="15.5" style="803" customWidth="1"/>
    <col min="11778" max="11778" width="7.59765625" style="803" customWidth="1"/>
    <col min="11779" max="11780" width="6.69921875" style="803" customWidth="1"/>
    <col min="11781" max="11781" width="7.59765625" style="803" customWidth="1"/>
    <col min="11782" max="11783" width="6.69921875" style="803" customWidth="1"/>
    <col min="11784" max="11784" width="7.59765625" style="803" customWidth="1"/>
    <col min="11785" max="11786" width="6.69921875" style="803" customWidth="1"/>
    <col min="11787" max="11801" width="8.19921875" style="803" customWidth="1"/>
    <col min="11802" max="12032" width="10.3984375" style="803"/>
    <col min="12033" max="12033" width="15.5" style="803" customWidth="1"/>
    <col min="12034" max="12034" width="7.59765625" style="803" customWidth="1"/>
    <col min="12035" max="12036" width="6.69921875" style="803" customWidth="1"/>
    <col min="12037" max="12037" width="7.59765625" style="803" customWidth="1"/>
    <col min="12038" max="12039" width="6.69921875" style="803" customWidth="1"/>
    <col min="12040" max="12040" width="7.59765625" style="803" customWidth="1"/>
    <col min="12041" max="12042" width="6.69921875" style="803" customWidth="1"/>
    <col min="12043" max="12057" width="8.19921875" style="803" customWidth="1"/>
    <col min="12058" max="12288" width="10.3984375" style="803"/>
    <col min="12289" max="12289" width="15.5" style="803" customWidth="1"/>
    <col min="12290" max="12290" width="7.59765625" style="803" customWidth="1"/>
    <col min="12291" max="12292" width="6.69921875" style="803" customWidth="1"/>
    <col min="12293" max="12293" width="7.59765625" style="803" customWidth="1"/>
    <col min="12294" max="12295" width="6.69921875" style="803" customWidth="1"/>
    <col min="12296" max="12296" width="7.59765625" style="803" customWidth="1"/>
    <col min="12297" max="12298" width="6.69921875" style="803" customWidth="1"/>
    <col min="12299" max="12313" width="8.19921875" style="803" customWidth="1"/>
    <col min="12314" max="12544" width="10.3984375" style="803"/>
    <col min="12545" max="12545" width="15.5" style="803" customWidth="1"/>
    <col min="12546" max="12546" width="7.59765625" style="803" customWidth="1"/>
    <col min="12547" max="12548" width="6.69921875" style="803" customWidth="1"/>
    <col min="12549" max="12549" width="7.59765625" style="803" customWidth="1"/>
    <col min="12550" max="12551" width="6.69921875" style="803" customWidth="1"/>
    <col min="12552" max="12552" width="7.59765625" style="803" customWidth="1"/>
    <col min="12553" max="12554" width="6.69921875" style="803" customWidth="1"/>
    <col min="12555" max="12569" width="8.19921875" style="803" customWidth="1"/>
    <col min="12570" max="12800" width="10.3984375" style="803"/>
    <col min="12801" max="12801" width="15.5" style="803" customWidth="1"/>
    <col min="12802" max="12802" width="7.59765625" style="803" customWidth="1"/>
    <col min="12803" max="12804" width="6.69921875" style="803" customWidth="1"/>
    <col min="12805" max="12805" width="7.59765625" style="803" customWidth="1"/>
    <col min="12806" max="12807" width="6.69921875" style="803" customWidth="1"/>
    <col min="12808" max="12808" width="7.59765625" style="803" customWidth="1"/>
    <col min="12809" max="12810" width="6.69921875" style="803" customWidth="1"/>
    <col min="12811" max="12825" width="8.19921875" style="803" customWidth="1"/>
    <col min="12826" max="13056" width="10.3984375" style="803"/>
    <col min="13057" max="13057" width="15.5" style="803" customWidth="1"/>
    <col min="13058" max="13058" width="7.59765625" style="803" customWidth="1"/>
    <col min="13059" max="13060" width="6.69921875" style="803" customWidth="1"/>
    <col min="13061" max="13061" width="7.59765625" style="803" customWidth="1"/>
    <col min="13062" max="13063" width="6.69921875" style="803" customWidth="1"/>
    <col min="13064" max="13064" width="7.59765625" style="803" customWidth="1"/>
    <col min="13065" max="13066" width="6.69921875" style="803" customWidth="1"/>
    <col min="13067" max="13081" width="8.19921875" style="803" customWidth="1"/>
    <col min="13082" max="13312" width="10.3984375" style="803"/>
    <col min="13313" max="13313" width="15.5" style="803" customWidth="1"/>
    <col min="13314" max="13314" width="7.59765625" style="803" customWidth="1"/>
    <col min="13315" max="13316" width="6.69921875" style="803" customWidth="1"/>
    <col min="13317" max="13317" width="7.59765625" style="803" customWidth="1"/>
    <col min="13318" max="13319" width="6.69921875" style="803" customWidth="1"/>
    <col min="13320" max="13320" width="7.59765625" style="803" customWidth="1"/>
    <col min="13321" max="13322" width="6.69921875" style="803" customWidth="1"/>
    <col min="13323" max="13337" width="8.19921875" style="803" customWidth="1"/>
    <col min="13338" max="13568" width="10.3984375" style="803"/>
    <col min="13569" max="13569" width="15.5" style="803" customWidth="1"/>
    <col min="13570" max="13570" width="7.59765625" style="803" customWidth="1"/>
    <col min="13571" max="13572" width="6.69921875" style="803" customWidth="1"/>
    <col min="13573" max="13573" width="7.59765625" style="803" customWidth="1"/>
    <col min="13574" max="13575" width="6.69921875" style="803" customWidth="1"/>
    <col min="13576" max="13576" width="7.59765625" style="803" customWidth="1"/>
    <col min="13577" max="13578" width="6.69921875" style="803" customWidth="1"/>
    <col min="13579" max="13593" width="8.19921875" style="803" customWidth="1"/>
    <col min="13594" max="13824" width="10.3984375" style="803"/>
    <col min="13825" max="13825" width="15.5" style="803" customWidth="1"/>
    <col min="13826" max="13826" width="7.59765625" style="803" customWidth="1"/>
    <col min="13827" max="13828" width="6.69921875" style="803" customWidth="1"/>
    <col min="13829" max="13829" width="7.59765625" style="803" customWidth="1"/>
    <col min="13830" max="13831" width="6.69921875" style="803" customWidth="1"/>
    <col min="13832" max="13832" width="7.59765625" style="803" customWidth="1"/>
    <col min="13833" max="13834" width="6.69921875" style="803" customWidth="1"/>
    <col min="13835" max="13849" width="8.19921875" style="803" customWidth="1"/>
    <col min="13850" max="14080" width="10.3984375" style="803"/>
    <col min="14081" max="14081" width="15.5" style="803" customWidth="1"/>
    <col min="14082" max="14082" width="7.59765625" style="803" customWidth="1"/>
    <col min="14083" max="14084" width="6.69921875" style="803" customWidth="1"/>
    <col min="14085" max="14085" width="7.59765625" style="803" customWidth="1"/>
    <col min="14086" max="14087" width="6.69921875" style="803" customWidth="1"/>
    <col min="14088" max="14088" width="7.59765625" style="803" customWidth="1"/>
    <col min="14089" max="14090" width="6.69921875" style="803" customWidth="1"/>
    <col min="14091" max="14105" width="8.19921875" style="803" customWidth="1"/>
    <col min="14106" max="14336" width="10.3984375" style="803"/>
    <col min="14337" max="14337" width="15.5" style="803" customWidth="1"/>
    <col min="14338" max="14338" width="7.59765625" style="803" customWidth="1"/>
    <col min="14339" max="14340" width="6.69921875" style="803" customWidth="1"/>
    <col min="14341" max="14341" width="7.59765625" style="803" customWidth="1"/>
    <col min="14342" max="14343" width="6.69921875" style="803" customWidth="1"/>
    <col min="14344" max="14344" width="7.59765625" style="803" customWidth="1"/>
    <col min="14345" max="14346" width="6.69921875" style="803" customWidth="1"/>
    <col min="14347" max="14361" width="8.19921875" style="803" customWidth="1"/>
    <col min="14362" max="14592" width="10.3984375" style="803"/>
    <col min="14593" max="14593" width="15.5" style="803" customWidth="1"/>
    <col min="14594" max="14594" width="7.59765625" style="803" customWidth="1"/>
    <col min="14595" max="14596" width="6.69921875" style="803" customWidth="1"/>
    <col min="14597" max="14597" width="7.59765625" style="803" customWidth="1"/>
    <col min="14598" max="14599" width="6.69921875" style="803" customWidth="1"/>
    <col min="14600" max="14600" width="7.59765625" style="803" customWidth="1"/>
    <col min="14601" max="14602" width="6.69921875" style="803" customWidth="1"/>
    <col min="14603" max="14617" width="8.19921875" style="803" customWidth="1"/>
    <col min="14618" max="14848" width="10.3984375" style="803"/>
    <col min="14849" max="14849" width="15.5" style="803" customWidth="1"/>
    <col min="14850" max="14850" width="7.59765625" style="803" customWidth="1"/>
    <col min="14851" max="14852" width="6.69921875" style="803" customWidth="1"/>
    <col min="14853" max="14853" width="7.59765625" style="803" customWidth="1"/>
    <col min="14854" max="14855" width="6.69921875" style="803" customWidth="1"/>
    <col min="14856" max="14856" width="7.59765625" style="803" customWidth="1"/>
    <col min="14857" max="14858" width="6.69921875" style="803" customWidth="1"/>
    <col min="14859" max="14873" width="8.19921875" style="803" customWidth="1"/>
    <col min="14874" max="15104" width="10.3984375" style="803"/>
    <col min="15105" max="15105" width="15.5" style="803" customWidth="1"/>
    <col min="15106" max="15106" width="7.59765625" style="803" customWidth="1"/>
    <col min="15107" max="15108" width="6.69921875" style="803" customWidth="1"/>
    <col min="15109" max="15109" width="7.59765625" style="803" customWidth="1"/>
    <col min="15110" max="15111" width="6.69921875" style="803" customWidth="1"/>
    <col min="15112" max="15112" width="7.59765625" style="803" customWidth="1"/>
    <col min="15113" max="15114" width="6.69921875" style="803" customWidth="1"/>
    <col min="15115" max="15129" width="8.19921875" style="803" customWidth="1"/>
    <col min="15130" max="15360" width="10.3984375" style="803"/>
    <col min="15361" max="15361" width="15.5" style="803" customWidth="1"/>
    <col min="15362" max="15362" width="7.59765625" style="803" customWidth="1"/>
    <col min="15363" max="15364" width="6.69921875" style="803" customWidth="1"/>
    <col min="15365" max="15365" width="7.59765625" style="803" customWidth="1"/>
    <col min="15366" max="15367" width="6.69921875" style="803" customWidth="1"/>
    <col min="15368" max="15368" width="7.59765625" style="803" customWidth="1"/>
    <col min="15369" max="15370" width="6.69921875" style="803" customWidth="1"/>
    <col min="15371" max="15385" width="8.19921875" style="803" customWidth="1"/>
    <col min="15386" max="15616" width="10.3984375" style="803"/>
    <col min="15617" max="15617" width="15.5" style="803" customWidth="1"/>
    <col min="15618" max="15618" width="7.59765625" style="803" customWidth="1"/>
    <col min="15619" max="15620" width="6.69921875" style="803" customWidth="1"/>
    <col min="15621" max="15621" width="7.59765625" style="803" customWidth="1"/>
    <col min="15622" max="15623" width="6.69921875" style="803" customWidth="1"/>
    <col min="15624" max="15624" width="7.59765625" style="803" customWidth="1"/>
    <col min="15625" max="15626" width="6.69921875" style="803" customWidth="1"/>
    <col min="15627" max="15641" width="8.19921875" style="803" customWidth="1"/>
    <col min="15642" max="15872" width="10.3984375" style="803"/>
    <col min="15873" max="15873" width="15.5" style="803" customWidth="1"/>
    <col min="15874" max="15874" width="7.59765625" style="803" customWidth="1"/>
    <col min="15875" max="15876" width="6.69921875" style="803" customWidth="1"/>
    <col min="15877" max="15877" width="7.59765625" style="803" customWidth="1"/>
    <col min="15878" max="15879" width="6.69921875" style="803" customWidth="1"/>
    <col min="15880" max="15880" width="7.59765625" style="803" customWidth="1"/>
    <col min="15881" max="15882" width="6.69921875" style="803" customWidth="1"/>
    <col min="15883" max="15897" width="8.19921875" style="803" customWidth="1"/>
    <col min="15898" max="16128" width="10.3984375" style="803"/>
    <col min="16129" max="16129" width="15.5" style="803" customWidth="1"/>
    <col min="16130" max="16130" width="7.59765625" style="803" customWidth="1"/>
    <col min="16131" max="16132" width="6.69921875" style="803" customWidth="1"/>
    <col min="16133" max="16133" width="7.59765625" style="803" customWidth="1"/>
    <col min="16134" max="16135" width="6.69921875" style="803" customWidth="1"/>
    <col min="16136" max="16136" width="7.59765625" style="803" customWidth="1"/>
    <col min="16137" max="16138" width="6.69921875" style="803" customWidth="1"/>
    <col min="16139" max="16153" width="8.19921875" style="803" customWidth="1"/>
    <col min="16154" max="16384" width="10.3984375" style="803"/>
  </cols>
  <sheetData>
    <row r="1" spans="1:16" s="729" customFormat="1" ht="19.95" customHeight="1" thickBot="1">
      <c r="A1" s="727" t="s">
        <v>350</v>
      </c>
      <c r="B1" s="728"/>
      <c r="C1" s="728"/>
      <c r="D1" s="728"/>
      <c r="E1" s="728"/>
      <c r="F1" s="728"/>
      <c r="G1" s="728"/>
      <c r="H1" s="728"/>
      <c r="J1" s="730" t="s">
        <v>351</v>
      </c>
      <c r="K1" s="728"/>
      <c r="L1" s="728"/>
      <c r="M1" s="728"/>
      <c r="N1" s="728"/>
      <c r="O1" s="728"/>
      <c r="P1" s="728"/>
    </row>
    <row r="2" spans="1:16" s="729" customFormat="1" ht="18" customHeight="1">
      <c r="A2" s="731" t="s">
        <v>141</v>
      </c>
      <c r="B2" s="732" t="s">
        <v>452</v>
      </c>
      <c r="C2" s="733"/>
      <c r="D2" s="734"/>
      <c r="E2" s="735" t="s">
        <v>450</v>
      </c>
      <c r="F2" s="733"/>
      <c r="G2" s="734"/>
      <c r="H2" s="735" t="s">
        <v>449</v>
      </c>
      <c r="I2" s="733"/>
      <c r="J2" s="733"/>
    </row>
    <row r="3" spans="1:16" s="729" customFormat="1" ht="18" customHeight="1">
      <c r="A3" s="736" t="s">
        <v>352</v>
      </c>
      <c r="B3" s="737" t="s">
        <v>66</v>
      </c>
      <c r="C3" s="738" t="s">
        <v>106</v>
      </c>
      <c r="D3" s="739" t="s">
        <v>107</v>
      </c>
      <c r="E3" s="740" t="s">
        <v>66</v>
      </c>
      <c r="F3" s="738" t="s">
        <v>106</v>
      </c>
      <c r="G3" s="739" t="s">
        <v>107</v>
      </c>
      <c r="H3" s="741" t="s">
        <v>66</v>
      </c>
      <c r="I3" s="738" t="s">
        <v>106</v>
      </c>
      <c r="J3" s="742" t="s">
        <v>107</v>
      </c>
    </row>
    <row r="4" spans="1:16" s="729" customFormat="1" ht="18" customHeight="1" thickBot="1">
      <c r="A4" s="743" t="s">
        <v>99</v>
      </c>
      <c r="B4" s="744">
        <v>60958</v>
      </c>
      <c r="C4" s="745">
        <v>34959</v>
      </c>
      <c r="D4" s="746">
        <v>25999</v>
      </c>
      <c r="E4" s="747">
        <v>60805</v>
      </c>
      <c r="F4" s="745">
        <v>34399</v>
      </c>
      <c r="G4" s="746">
        <v>26406</v>
      </c>
      <c r="H4" s="748">
        <v>59427</v>
      </c>
      <c r="I4" s="745">
        <v>33151</v>
      </c>
      <c r="J4" s="745">
        <v>26276</v>
      </c>
      <c r="K4" s="749"/>
    </row>
    <row r="5" spans="1:16" s="729" customFormat="1" ht="18" customHeight="1" thickTop="1">
      <c r="A5" s="750" t="s">
        <v>353</v>
      </c>
      <c r="B5" s="751">
        <v>4654</v>
      </c>
      <c r="C5" s="752">
        <v>2601</v>
      </c>
      <c r="D5" s="753">
        <v>2053</v>
      </c>
      <c r="E5" s="754">
        <v>4220</v>
      </c>
      <c r="F5" s="752">
        <v>2447</v>
      </c>
      <c r="G5" s="753">
        <v>1773</v>
      </c>
      <c r="H5" s="755">
        <f t="shared" ref="H5:J5" si="0">SUM(H6:H8)</f>
        <v>3517</v>
      </c>
      <c r="I5" s="752">
        <f t="shared" si="0"/>
        <v>2060</v>
      </c>
      <c r="J5" s="749">
        <f t="shared" si="0"/>
        <v>1462</v>
      </c>
    </row>
    <row r="6" spans="1:16" s="729" customFormat="1" ht="18" customHeight="1">
      <c r="A6" s="756" t="s">
        <v>529</v>
      </c>
      <c r="B6" s="757">
        <v>4609</v>
      </c>
      <c r="C6" s="749">
        <v>2565</v>
      </c>
      <c r="D6" s="758">
        <v>2044</v>
      </c>
      <c r="E6" s="759">
        <v>4171</v>
      </c>
      <c r="F6" s="749">
        <v>2406</v>
      </c>
      <c r="G6" s="758">
        <v>1765</v>
      </c>
      <c r="H6" s="760">
        <v>3468</v>
      </c>
      <c r="I6" s="749">
        <v>2015</v>
      </c>
      <c r="J6" s="761">
        <v>1453</v>
      </c>
    </row>
    <row r="7" spans="1:16" s="729" customFormat="1" ht="18" customHeight="1">
      <c r="A7" s="756" t="s">
        <v>354</v>
      </c>
      <c r="B7" s="757">
        <v>25</v>
      </c>
      <c r="C7" s="749">
        <v>18</v>
      </c>
      <c r="D7" s="753">
        <v>7</v>
      </c>
      <c r="E7" s="759">
        <v>26</v>
      </c>
      <c r="F7" s="749">
        <v>22</v>
      </c>
      <c r="G7" s="753">
        <v>4</v>
      </c>
      <c r="H7" s="760">
        <v>26</v>
      </c>
      <c r="I7" s="749">
        <v>25</v>
      </c>
      <c r="J7" s="749">
        <v>6</v>
      </c>
    </row>
    <row r="8" spans="1:16" s="729" customFormat="1" ht="18" customHeight="1">
      <c r="A8" s="756" t="s">
        <v>355</v>
      </c>
      <c r="B8" s="757">
        <v>20</v>
      </c>
      <c r="C8" s="749">
        <v>18</v>
      </c>
      <c r="D8" s="762">
        <v>2</v>
      </c>
      <c r="E8" s="759">
        <v>23</v>
      </c>
      <c r="F8" s="749">
        <v>19</v>
      </c>
      <c r="G8" s="762">
        <v>4</v>
      </c>
      <c r="H8" s="760">
        <v>23</v>
      </c>
      <c r="I8" s="749">
        <v>20</v>
      </c>
      <c r="J8" s="763">
        <v>3</v>
      </c>
    </row>
    <row r="9" spans="1:16" s="729" customFormat="1" ht="18" customHeight="1">
      <c r="A9" s="764" t="s">
        <v>356</v>
      </c>
      <c r="B9" s="765">
        <v>24856</v>
      </c>
      <c r="C9" s="766">
        <v>17753</v>
      </c>
      <c r="D9" s="753">
        <v>7103</v>
      </c>
      <c r="E9" s="767">
        <v>24284</v>
      </c>
      <c r="F9" s="766">
        <v>17234</v>
      </c>
      <c r="G9" s="753">
        <v>7050</v>
      </c>
      <c r="H9" s="768">
        <f>SUM(H10:H12)</f>
        <v>23825</v>
      </c>
      <c r="I9" s="766">
        <f t="shared" ref="I9:J9" si="1">SUM(I10:I12)</f>
        <v>16715</v>
      </c>
      <c r="J9" s="749">
        <f t="shared" si="1"/>
        <v>7110</v>
      </c>
    </row>
    <row r="10" spans="1:16" s="729" customFormat="1" ht="18" customHeight="1">
      <c r="A10" s="756" t="s">
        <v>357</v>
      </c>
      <c r="B10" s="769">
        <v>14</v>
      </c>
      <c r="C10" s="749">
        <v>12</v>
      </c>
      <c r="D10" s="758">
        <v>2</v>
      </c>
      <c r="E10" s="770">
        <v>9</v>
      </c>
      <c r="F10" s="749">
        <v>7</v>
      </c>
      <c r="G10" s="758">
        <v>2</v>
      </c>
      <c r="H10" s="771">
        <v>15</v>
      </c>
      <c r="I10" s="772">
        <v>10</v>
      </c>
      <c r="J10" s="773">
        <v>5</v>
      </c>
    </row>
    <row r="11" spans="1:16" s="729" customFormat="1" ht="18" customHeight="1">
      <c r="A11" s="756" t="s">
        <v>358</v>
      </c>
      <c r="B11" s="757">
        <v>4206</v>
      </c>
      <c r="C11" s="749">
        <v>3507</v>
      </c>
      <c r="D11" s="753">
        <v>699</v>
      </c>
      <c r="E11" s="759">
        <v>3959</v>
      </c>
      <c r="F11" s="749">
        <v>3229</v>
      </c>
      <c r="G11" s="753">
        <v>730</v>
      </c>
      <c r="H11" s="760">
        <v>3638</v>
      </c>
      <c r="I11" s="772">
        <v>2961</v>
      </c>
      <c r="J11" s="772">
        <v>677</v>
      </c>
    </row>
    <row r="12" spans="1:16" s="729" customFormat="1" ht="18" customHeight="1">
      <c r="A12" s="774" t="s">
        <v>359</v>
      </c>
      <c r="B12" s="757">
        <v>20636</v>
      </c>
      <c r="C12" s="749">
        <v>14234</v>
      </c>
      <c r="D12" s="762">
        <v>6402</v>
      </c>
      <c r="E12" s="759">
        <v>20316</v>
      </c>
      <c r="F12" s="749">
        <v>13998</v>
      </c>
      <c r="G12" s="762">
        <v>6318</v>
      </c>
      <c r="H12" s="760">
        <v>20172</v>
      </c>
      <c r="I12" s="772">
        <v>13744</v>
      </c>
      <c r="J12" s="775">
        <v>6428</v>
      </c>
    </row>
    <row r="13" spans="1:16" s="729" customFormat="1" ht="18" customHeight="1">
      <c r="A13" s="764" t="s">
        <v>360</v>
      </c>
      <c r="B13" s="765">
        <v>30901</v>
      </c>
      <c r="C13" s="766">
        <v>14268</v>
      </c>
      <c r="D13" s="776">
        <v>16633</v>
      </c>
      <c r="E13" s="767">
        <f>SUM(E14:E27)</f>
        <v>31729</v>
      </c>
      <c r="F13" s="766">
        <v>14348</v>
      </c>
      <c r="G13" s="776">
        <v>17381</v>
      </c>
      <c r="H13" s="768">
        <f>SUM(H14:H27)</f>
        <v>31736</v>
      </c>
      <c r="I13" s="766">
        <f>SUM(I14:I27)</f>
        <v>12730</v>
      </c>
      <c r="J13" s="777">
        <f t="shared" ref="J13" si="2">SUM(J14:J27)</f>
        <v>15985</v>
      </c>
    </row>
    <row r="14" spans="1:16" s="729" customFormat="1" ht="18" customHeight="1">
      <c r="A14" s="778" t="s">
        <v>361</v>
      </c>
      <c r="B14" s="757">
        <v>370</v>
      </c>
      <c r="C14" s="779">
        <v>311</v>
      </c>
      <c r="D14" s="780">
        <v>59</v>
      </c>
      <c r="E14" s="759">
        <v>394</v>
      </c>
      <c r="F14" s="779">
        <v>342</v>
      </c>
      <c r="G14" s="780">
        <v>52</v>
      </c>
      <c r="H14" s="760">
        <v>391</v>
      </c>
      <c r="I14" s="781">
        <v>332</v>
      </c>
      <c r="J14" s="782">
        <v>59</v>
      </c>
    </row>
    <row r="15" spans="1:16" s="729" customFormat="1" ht="18" customHeight="1">
      <c r="A15" s="756" t="s">
        <v>362</v>
      </c>
      <c r="B15" s="757">
        <v>401</v>
      </c>
      <c r="C15" s="779">
        <v>271</v>
      </c>
      <c r="D15" s="780">
        <v>130</v>
      </c>
      <c r="E15" s="759">
        <v>397</v>
      </c>
      <c r="F15" s="779">
        <v>308</v>
      </c>
      <c r="G15" s="780">
        <v>89</v>
      </c>
      <c r="H15" s="760">
        <v>434</v>
      </c>
      <c r="I15" s="781">
        <v>318</v>
      </c>
      <c r="J15" s="782">
        <v>116</v>
      </c>
    </row>
    <row r="16" spans="1:16" s="729" customFormat="1" ht="18" customHeight="1">
      <c r="A16" s="756" t="s">
        <v>363</v>
      </c>
      <c r="B16" s="757">
        <v>3277</v>
      </c>
      <c r="C16" s="779">
        <v>2336</v>
      </c>
      <c r="D16" s="780">
        <v>941</v>
      </c>
      <c r="E16" s="759">
        <v>3339</v>
      </c>
      <c r="F16" s="779">
        <v>2339</v>
      </c>
      <c r="G16" s="780">
        <v>1000</v>
      </c>
      <c r="H16" s="760">
        <v>3397</v>
      </c>
      <c r="I16" s="782">
        <v>2288</v>
      </c>
      <c r="J16" s="782">
        <v>1109</v>
      </c>
    </row>
    <row r="17" spans="1:10" s="729" customFormat="1" ht="18" customHeight="1">
      <c r="A17" s="756" t="s">
        <v>364</v>
      </c>
      <c r="B17" s="783" t="s">
        <v>365</v>
      </c>
      <c r="C17" s="784" t="s">
        <v>365</v>
      </c>
      <c r="D17" s="785" t="s">
        <v>365</v>
      </c>
      <c r="E17" s="786" t="s">
        <v>366</v>
      </c>
      <c r="F17" s="784" t="s">
        <v>366</v>
      </c>
      <c r="G17" s="785" t="s">
        <v>366</v>
      </c>
      <c r="H17" s="787" t="s">
        <v>530</v>
      </c>
      <c r="I17" s="784" t="s">
        <v>366</v>
      </c>
      <c r="J17" s="784" t="s">
        <v>366</v>
      </c>
    </row>
    <row r="18" spans="1:10" s="729" customFormat="1" ht="18" customHeight="1">
      <c r="A18" s="788" t="s">
        <v>367</v>
      </c>
      <c r="B18" s="757">
        <v>8026</v>
      </c>
      <c r="C18" s="779">
        <v>3547</v>
      </c>
      <c r="D18" s="780">
        <v>4479</v>
      </c>
      <c r="E18" s="759">
        <v>7357</v>
      </c>
      <c r="F18" s="779">
        <v>3125</v>
      </c>
      <c r="G18" s="780">
        <v>4232</v>
      </c>
      <c r="H18" s="760">
        <v>6990</v>
      </c>
      <c r="I18" s="779">
        <v>2898</v>
      </c>
      <c r="J18" s="779">
        <v>4092</v>
      </c>
    </row>
    <row r="19" spans="1:10" s="729" customFormat="1" ht="18" customHeight="1">
      <c r="A19" s="789" t="s">
        <v>368</v>
      </c>
      <c r="B19" s="783" t="s">
        <v>365</v>
      </c>
      <c r="C19" s="784" t="s">
        <v>365</v>
      </c>
      <c r="D19" s="785" t="s">
        <v>365</v>
      </c>
      <c r="E19" s="786" t="s">
        <v>366</v>
      </c>
      <c r="F19" s="784" t="s">
        <v>366</v>
      </c>
      <c r="G19" s="785" t="s">
        <v>366</v>
      </c>
      <c r="H19" s="787" t="s">
        <v>366</v>
      </c>
      <c r="I19" s="784" t="s">
        <v>366</v>
      </c>
      <c r="J19" s="784" t="s">
        <v>366</v>
      </c>
    </row>
    <row r="20" spans="1:10" s="729" customFormat="1" ht="18" customHeight="1">
      <c r="A20" s="756" t="s">
        <v>369</v>
      </c>
      <c r="B20" s="757">
        <v>1051</v>
      </c>
      <c r="C20" s="779">
        <v>471</v>
      </c>
      <c r="D20" s="780">
        <v>580</v>
      </c>
      <c r="E20" s="759">
        <v>991</v>
      </c>
      <c r="F20" s="779">
        <v>428</v>
      </c>
      <c r="G20" s="780">
        <v>563</v>
      </c>
      <c r="H20" s="760">
        <v>906</v>
      </c>
      <c r="I20" s="779">
        <v>386</v>
      </c>
      <c r="J20" s="779">
        <v>520</v>
      </c>
    </row>
    <row r="21" spans="1:10" s="729" customFormat="1" ht="18" customHeight="1">
      <c r="A21" s="756" t="s">
        <v>370</v>
      </c>
      <c r="B21" s="757">
        <v>493</v>
      </c>
      <c r="C21" s="779">
        <v>314</v>
      </c>
      <c r="D21" s="780">
        <v>179</v>
      </c>
      <c r="E21" s="759">
        <v>582</v>
      </c>
      <c r="F21" s="779">
        <v>347</v>
      </c>
      <c r="G21" s="780">
        <v>235</v>
      </c>
      <c r="H21" s="760">
        <v>570</v>
      </c>
      <c r="I21" s="779">
        <v>342</v>
      </c>
      <c r="J21" s="779">
        <v>228</v>
      </c>
    </row>
    <row r="22" spans="1:10" s="729" customFormat="1" ht="18" customHeight="1">
      <c r="A22" s="756" t="s">
        <v>371</v>
      </c>
      <c r="B22" s="757">
        <v>2846</v>
      </c>
      <c r="C22" s="779">
        <v>874</v>
      </c>
      <c r="D22" s="780">
        <v>1972</v>
      </c>
      <c r="E22" s="759">
        <v>2818</v>
      </c>
      <c r="F22" s="779">
        <v>868</v>
      </c>
      <c r="G22" s="780">
        <v>1950</v>
      </c>
      <c r="H22" s="760">
        <v>2657</v>
      </c>
      <c r="I22" s="779">
        <v>861</v>
      </c>
      <c r="J22" s="779">
        <v>1796</v>
      </c>
    </row>
    <row r="23" spans="1:10" s="729" customFormat="1" ht="18" customHeight="1">
      <c r="A23" s="756" t="s">
        <v>372</v>
      </c>
      <c r="B23" s="757">
        <v>4560</v>
      </c>
      <c r="C23" s="779">
        <v>917</v>
      </c>
      <c r="D23" s="780">
        <v>3643</v>
      </c>
      <c r="E23" s="759">
        <v>5491</v>
      </c>
      <c r="F23" s="779">
        <v>1164</v>
      </c>
      <c r="G23" s="780">
        <v>4327</v>
      </c>
      <c r="H23" s="760">
        <v>5883</v>
      </c>
      <c r="I23" s="779">
        <v>1316</v>
      </c>
      <c r="J23" s="779">
        <v>4567</v>
      </c>
    </row>
    <row r="24" spans="1:10" s="729" customFormat="1" ht="18" customHeight="1">
      <c r="A24" s="756" t="s">
        <v>373</v>
      </c>
      <c r="B24" s="757">
        <v>2241</v>
      </c>
      <c r="C24" s="779">
        <v>866</v>
      </c>
      <c r="D24" s="780">
        <v>1375</v>
      </c>
      <c r="E24" s="759">
        <v>2327</v>
      </c>
      <c r="F24" s="779">
        <v>903</v>
      </c>
      <c r="G24" s="780">
        <v>1424</v>
      </c>
      <c r="H24" s="760">
        <v>2551</v>
      </c>
      <c r="I24" s="779">
        <v>962</v>
      </c>
      <c r="J24" s="779">
        <v>1589</v>
      </c>
    </row>
    <row r="25" spans="1:10" s="729" customFormat="1" ht="18" customHeight="1">
      <c r="A25" s="756" t="s">
        <v>374</v>
      </c>
      <c r="B25" s="757">
        <v>553</v>
      </c>
      <c r="C25" s="779">
        <v>303</v>
      </c>
      <c r="D25" s="780">
        <v>250</v>
      </c>
      <c r="E25" s="759">
        <v>706</v>
      </c>
      <c r="F25" s="779">
        <v>407</v>
      </c>
      <c r="G25" s="780">
        <v>299</v>
      </c>
      <c r="H25" s="760">
        <v>658</v>
      </c>
      <c r="I25" s="779">
        <v>364</v>
      </c>
      <c r="J25" s="779">
        <v>294</v>
      </c>
    </row>
    <row r="26" spans="1:10" s="729" customFormat="1" ht="18" customHeight="1">
      <c r="A26" s="790" t="s">
        <v>375</v>
      </c>
      <c r="B26" s="757">
        <v>5707</v>
      </c>
      <c r="C26" s="779">
        <v>3100</v>
      </c>
      <c r="D26" s="780">
        <v>2607</v>
      </c>
      <c r="E26" s="759">
        <v>5934</v>
      </c>
      <c r="F26" s="779">
        <v>3165</v>
      </c>
      <c r="G26" s="780">
        <v>2769</v>
      </c>
      <c r="H26" s="760">
        <v>5834</v>
      </c>
      <c r="I26" s="779">
        <v>1705</v>
      </c>
      <c r="J26" s="779">
        <v>1108</v>
      </c>
    </row>
    <row r="27" spans="1:10" s="729" customFormat="1" ht="18" customHeight="1">
      <c r="A27" s="756" t="s">
        <v>376</v>
      </c>
      <c r="B27" s="791">
        <v>1376</v>
      </c>
      <c r="C27" s="792">
        <v>958</v>
      </c>
      <c r="D27" s="793">
        <v>418</v>
      </c>
      <c r="E27" s="794">
        <v>1393</v>
      </c>
      <c r="F27" s="779">
        <v>952</v>
      </c>
      <c r="G27" s="780">
        <v>441</v>
      </c>
      <c r="H27" s="795">
        <v>1465</v>
      </c>
      <c r="I27" s="779">
        <v>958</v>
      </c>
      <c r="J27" s="779">
        <v>507</v>
      </c>
    </row>
    <row r="28" spans="1:10" s="729" customFormat="1" ht="18" customHeight="1" thickBot="1">
      <c r="A28" s="796" t="s">
        <v>377</v>
      </c>
      <c r="B28" s="757">
        <v>547</v>
      </c>
      <c r="C28" s="797">
        <v>337</v>
      </c>
      <c r="D28" s="798">
        <v>210</v>
      </c>
      <c r="E28" s="799">
        <v>572</v>
      </c>
      <c r="F28" s="800">
        <v>370</v>
      </c>
      <c r="G28" s="798">
        <v>202</v>
      </c>
      <c r="H28" s="799">
        <v>349</v>
      </c>
      <c r="I28" s="800">
        <v>210</v>
      </c>
      <c r="J28" s="798">
        <v>202</v>
      </c>
    </row>
    <row r="29" spans="1:10" ht="12">
      <c r="A29" s="801"/>
      <c r="B29" s="801"/>
      <c r="C29" s="801"/>
      <c r="D29" s="801"/>
      <c r="E29" s="802"/>
      <c r="F29" s="802"/>
      <c r="G29" s="802"/>
      <c r="H29" s="802"/>
      <c r="I29" s="802"/>
      <c r="J29" s="802"/>
    </row>
    <row r="30" spans="1:10" s="729" customFormat="1" ht="18" customHeight="1" thickBot="1">
      <c r="A30" s="804" t="s">
        <v>531</v>
      </c>
      <c r="F30" s="805"/>
      <c r="G30" s="730"/>
      <c r="I30" s="805"/>
      <c r="J30" s="730" t="s">
        <v>378</v>
      </c>
    </row>
    <row r="31" spans="1:10" s="729" customFormat="1" ht="18" customHeight="1">
      <c r="A31" s="806" t="s">
        <v>141</v>
      </c>
      <c r="B31" s="732" t="s">
        <v>452</v>
      </c>
      <c r="C31" s="733"/>
      <c r="D31" s="734"/>
      <c r="E31" s="735" t="s">
        <v>450</v>
      </c>
      <c r="F31" s="733"/>
      <c r="G31" s="734"/>
      <c r="H31" s="735" t="s">
        <v>449</v>
      </c>
      <c r="I31" s="733"/>
      <c r="J31" s="733"/>
    </row>
    <row r="32" spans="1:10" s="729" customFormat="1" ht="18" customHeight="1">
      <c r="A32" s="807" t="s">
        <v>352</v>
      </c>
      <c r="B32" s="737" t="s">
        <v>66</v>
      </c>
      <c r="C32" s="738" t="s">
        <v>106</v>
      </c>
      <c r="D32" s="742" t="s">
        <v>107</v>
      </c>
      <c r="E32" s="737" t="s">
        <v>66</v>
      </c>
      <c r="F32" s="738" t="s">
        <v>106</v>
      </c>
      <c r="G32" s="742" t="s">
        <v>107</v>
      </c>
      <c r="H32" s="737" t="s">
        <v>66</v>
      </c>
      <c r="I32" s="738" t="s">
        <v>106</v>
      </c>
      <c r="J32" s="742" t="s">
        <v>107</v>
      </c>
    </row>
    <row r="33" spans="1:235" s="729" customFormat="1" ht="18" customHeight="1" thickBot="1">
      <c r="A33" s="808" t="s">
        <v>99</v>
      </c>
      <c r="B33" s="809">
        <v>100</v>
      </c>
      <c r="C33" s="810">
        <v>57.3</v>
      </c>
      <c r="D33" s="811">
        <v>42.7</v>
      </c>
      <c r="E33" s="812">
        <v>100</v>
      </c>
      <c r="F33" s="813">
        <f>F4/E4*100</f>
        <v>56.572650275470771</v>
      </c>
      <c r="G33" s="814">
        <f>G4/E4*100</f>
        <v>43.427349724529236</v>
      </c>
      <c r="H33" s="812">
        <v>100</v>
      </c>
      <c r="I33" s="813">
        <f>I4/H4*100</f>
        <v>55.784407760782138</v>
      </c>
      <c r="J33" s="814">
        <f>J4/H4*100</f>
        <v>44.215592239217862</v>
      </c>
    </row>
    <row r="34" spans="1:235" s="729" customFormat="1" ht="18" customHeight="1" thickTop="1">
      <c r="A34" s="815" t="s">
        <v>353</v>
      </c>
      <c r="B34" s="816">
        <f t="shared" ref="B34:G34" si="3">ROUND(B5/B4*100,3)</f>
        <v>7.6349999999999998</v>
      </c>
      <c r="C34" s="817">
        <f t="shared" si="3"/>
        <v>7.44</v>
      </c>
      <c r="D34" s="817">
        <f t="shared" si="3"/>
        <v>7.8959999999999999</v>
      </c>
      <c r="E34" s="818">
        <f t="shared" si="3"/>
        <v>6.94</v>
      </c>
      <c r="F34" s="819">
        <f t="shared" si="3"/>
        <v>7.1139999999999999</v>
      </c>
      <c r="G34" s="820">
        <f t="shared" si="3"/>
        <v>6.7140000000000004</v>
      </c>
      <c r="H34" s="818">
        <f>ROUND(H5/H4*100,3)</f>
        <v>5.9180000000000001</v>
      </c>
      <c r="I34" s="819">
        <f>ROUND(I5/I4*100,3)</f>
        <v>6.2140000000000004</v>
      </c>
      <c r="J34" s="820">
        <f t="shared" ref="J34" si="4">ROUND(J5/J4*100,3)</f>
        <v>5.5640000000000001</v>
      </c>
      <c r="K34" s="820"/>
      <c r="L34" s="820"/>
      <c r="M34" s="820"/>
      <c r="N34" s="820"/>
      <c r="O34" s="820"/>
      <c r="P34" s="820"/>
      <c r="Q34" s="820"/>
      <c r="R34" s="820"/>
      <c r="S34" s="820"/>
      <c r="T34" s="820"/>
      <c r="U34" s="820"/>
      <c r="V34" s="820"/>
      <c r="W34" s="820"/>
      <c r="X34" s="820"/>
      <c r="Y34" s="820"/>
      <c r="Z34" s="820"/>
      <c r="AA34" s="820"/>
      <c r="AB34" s="820"/>
      <c r="AC34" s="820"/>
      <c r="AD34" s="820"/>
      <c r="AE34" s="820"/>
      <c r="AF34" s="820"/>
      <c r="AG34" s="820"/>
      <c r="AH34" s="820"/>
      <c r="AI34" s="820"/>
      <c r="AJ34" s="820"/>
      <c r="AK34" s="820"/>
      <c r="AL34" s="820"/>
      <c r="AM34" s="820"/>
      <c r="AN34" s="820"/>
      <c r="AO34" s="820"/>
      <c r="AP34" s="820"/>
      <c r="AQ34" s="820"/>
      <c r="AR34" s="820"/>
      <c r="AS34" s="820"/>
      <c r="AT34" s="820"/>
      <c r="AU34" s="820"/>
      <c r="AV34" s="820"/>
      <c r="AW34" s="820"/>
      <c r="AX34" s="820"/>
      <c r="AY34" s="820"/>
      <c r="AZ34" s="820"/>
      <c r="BA34" s="820"/>
      <c r="BB34" s="820"/>
      <c r="BC34" s="820"/>
      <c r="BD34" s="820"/>
      <c r="BE34" s="820"/>
      <c r="BF34" s="820"/>
      <c r="BG34" s="820"/>
      <c r="BH34" s="820"/>
      <c r="BI34" s="820"/>
      <c r="BJ34" s="820"/>
      <c r="BK34" s="820"/>
      <c r="BL34" s="820"/>
      <c r="BM34" s="820"/>
      <c r="BN34" s="820"/>
      <c r="BO34" s="820"/>
      <c r="BP34" s="820"/>
      <c r="BQ34" s="820"/>
      <c r="BR34" s="820"/>
      <c r="BS34" s="820"/>
      <c r="BT34" s="820"/>
      <c r="BU34" s="820"/>
      <c r="BV34" s="820"/>
      <c r="BW34" s="820"/>
      <c r="BX34" s="820"/>
      <c r="BY34" s="820"/>
      <c r="BZ34" s="820"/>
      <c r="CA34" s="820"/>
      <c r="CB34" s="820"/>
      <c r="CC34" s="820"/>
      <c r="CD34" s="820"/>
      <c r="CE34" s="820"/>
      <c r="CF34" s="820"/>
      <c r="CG34" s="820"/>
      <c r="CH34" s="820"/>
      <c r="CI34" s="820"/>
      <c r="CJ34" s="820"/>
      <c r="CK34" s="820"/>
      <c r="CL34" s="820"/>
      <c r="CM34" s="820"/>
      <c r="CN34" s="820"/>
      <c r="CO34" s="820"/>
      <c r="CP34" s="820"/>
      <c r="CQ34" s="820"/>
      <c r="CR34" s="820"/>
      <c r="CS34" s="820"/>
      <c r="CT34" s="820"/>
      <c r="CU34" s="820"/>
      <c r="CV34" s="820"/>
      <c r="CW34" s="820"/>
      <c r="CX34" s="820"/>
      <c r="CY34" s="820"/>
      <c r="CZ34" s="820"/>
      <c r="DA34" s="820"/>
      <c r="DB34" s="820"/>
      <c r="DC34" s="820"/>
      <c r="DD34" s="820"/>
      <c r="DE34" s="820"/>
      <c r="DF34" s="820"/>
      <c r="DG34" s="820"/>
      <c r="DH34" s="820"/>
      <c r="DI34" s="820"/>
      <c r="DJ34" s="820"/>
      <c r="DK34" s="820"/>
      <c r="DL34" s="820"/>
      <c r="DM34" s="820"/>
      <c r="DN34" s="820"/>
      <c r="DO34" s="820"/>
      <c r="DP34" s="820"/>
      <c r="DQ34" s="820"/>
      <c r="DR34" s="820"/>
      <c r="DS34" s="820"/>
      <c r="DT34" s="820"/>
      <c r="DU34" s="820"/>
      <c r="DV34" s="820"/>
      <c r="DW34" s="820"/>
      <c r="DX34" s="820"/>
      <c r="DY34" s="820"/>
      <c r="DZ34" s="820"/>
      <c r="EA34" s="820"/>
      <c r="EB34" s="820"/>
      <c r="EC34" s="820"/>
      <c r="ED34" s="820"/>
      <c r="EE34" s="820"/>
      <c r="EF34" s="820"/>
      <c r="EG34" s="820"/>
      <c r="EH34" s="820"/>
      <c r="EI34" s="820"/>
      <c r="EJ34" s="820"/>
      <c r="EK34" s="820"/>
      <c r="EL34" s="820"/>
      <c r="EM34" s="820"/>
      <c r="EN34" s="820"/>
      <c r="EO34" s="820"/>
      <c r="EP34" s="820"/>
      <c r="EQ34" s="820"/>
      <c r="ER34" s="820"/>
      <c r="ES34" s="820"/>
      <c r="ET34" s="820"/>
      <c r="EU34" s="820"/>
      <c r="EV34" s="820"/>
      <c r="EW34" s="820"/>
      <c r="EX34" s="820"/>
      <c r="EY34" s="820"/>
      <c r="EZ34" s="820"/>
      <c r="FA34" s="820"/>
      <c r="FB34" s="820"/>
      <c r="FC34" s="820"/>
      <c r="FD34" s="820"/>
      <c r="FE34" s="820"/>
      <c r="FF34" s="820"/>
      <c r="FG34" s="820"/>
      <c r="FH34" s="820"/>
      <c r="FI34" s="820"/>
      <c r="FJ34" s="820"/>
      <c r="FK34" s="820"/>
      <c r="FL34" s="820"/>
      <c r="FM34" s="820"/>
      <c r="FN34" s="820"/>
      <c r="FO34" s="820"/>
      <c r="FP34" s="820"/>
      <c r="FQ34" s="820"/>
      <c r="FR34" s="820"/>
      <c r="FS34" s="820"/>
      <c r="FT34" s="820"/>
      <c r="FU34" s="820"/>
      <c r="FV34" s="820"/>
      <c r="FW34" s="820"/>
      <c r="FX34" s="820"/>
      <c r="FY34" s="820"/>
      <c r="FZ34" s="820"/>
      <c r="GA34" s="820"/>
      <c r="GB34" s="820"/>
      <c r="GC34" s="820"/>
      <c r="GD34" s="820"/>
      <c r="GE34" s="820"/>
      <c r="GF34" s="820"/>
      <c r="GG34" s="820"/>
      <c r="GH34" s="820"/>
      <c r="GI34" s="820"/>
      <c r="GJ34" s="820"/>
      <c r="GK34" s="820"/>
      <c r="GL34" s="820"/>
      <c r="GM34" s="820"/>
      <c r="GN34" s="820"/>
      <c r="GO34" s="820"/>
      <c r="GP34" s="820"/>
      <c r="GQ34" s="820"/>
      <c r="GR34" s="820"/>
      <c r="GS34" s="820"/>
      <c r="GT34" s="820"/>
      <c r="GU34" s="820"/>
      <c r="GV34" s="820"/>
      <c r="GW34" s="820"/>
      <c r="GX34" s="820"/>
      <c r="GY34" s="820"/>
      <c r="GZ34" s="820"/>
      <c r="HA34" s="820"/>
      <c r="HB34" s="820"/>
      <c r="HC34" s="820"/>
      <c r="HD34" s="820"/>
      <c r="HE34" s="820"/>
      <c r="HF34" s="820"/>
      <c r="HG34" s="820"/>
      <c r="HH34" s="820"/>
      <c r="HI34" s="820"/>
      <c r="HJ34" s="820"/>
      <c r="HK34" s="820"/>
      <c r="HL34" s="820"/>
      <c r="HM34" s="820"/>
      <c r="HN34" s="820"/>
      <c r="HO34" s="820"/>
      <c r="HP34" s="820"/>
      <c r="HQ34" s="820"/>
      <c r="HR34" s="820"/>
      <c r="HS34" s="820"/>
      <c r="HT34" s="820"/>
      <c r="HU34" s="820"/>
      <c r="HV34" s="820"/>
      <c r="HW34" s="820"/>
      <c r="HX34" s="820"/>
      <c r="HY34" s="820"/>
      <c r="HZ34" s="820"/>
      <c r="IA34" s="820"/>
    </row>
    <row r="35" spans="1:235" s="729" customFormat="1" ht="18" customHeight="1">
      <c r="A35" s="815" t="s">
        <v>356</v>
      </c>
      <c r="B35" s="816">
        <f t="shared" ref="B35:J35" si="5">ROUND(B9/B4*100,3)</f>
        <v>40.776000000000003</v>
      </c>
      <c r="C35" s="817">
        <f t="shared" si="5"/>
        <v>50.781999999999996</v>
      </c>
      <c r="D35" s="817">
        <f t="shared" si="5"/>
        <v>27.32</v>
      </c>
      <c r="E35" s="821">
        <f t="shared" si="5"/>
        <v>39.938000000000002</v>
      </c>
      <c r="F35" s="822">
        <f t="shared" si="5"/>
        <v>50.1</v>
      </c>
      <c r="G35" s="820">
        <f t="shared" si="5"/>
        <v>26.698</v>
      </c>
      <c r="H35" s="821">
        <f t="shared" si="5"/>
        <v>40.091000000000001</v>
      </c>
      <c r="I35" s="822">
        <f t="shared" si="5"/>
        <v>50.420999999999999</v>
      </c>
      <c r="J35" s="820">
        <f t="shared" si="5"/>
        <v>27.059000000000001</v>
      </c>
      <c r="K35" s="820"/>
      <c r="L35" s="820"/>
      <c r="M35" s="820"/>
      <c r="N35" s="820"/>
      <c r="O35" s="820"/>
      <c r="P35" s="820"/>
      <c r="Q35" s="820"/>
      <c r="R35" s="820"/>
      <c r="S35" s="820"/>
      <c r="T35" s="820"/>
      <c r="U35" s="820"/>
      <c r="V35" s="820"/>
      <c r="W35" s="820"/>
      <c r="X35" s="820"/>
      <c r="Y35" s="820"/>
      <c r="Z35" s="820"/>
      <c r="AA35" s="820"/>
      <c r="AB35" s="820"/>
      <c r="AC35" s="820"/>
      <c r="AD35" s="820"/>
      <c r="AE35" s="820"/>
      <c r="AF35" s="820"/>
      <c r="AG35" s="820"/>
      <c r="AH35" s="820"/>
      <c r="AI35" s="820"/>
      <c r="AJ35" s="820"/>
      <c r="AK35" s="820"/>
      <c r="AL35" s="820"/>
      <c r="AM35" s="820"/>
      <c r="AN35" s="820"/>
      <c r="AO35" s="820"/>
      <c r="AP35" s="820"/>
      <c r="AQ35" s="820"/>
      <c r="AR35" s="820"/>
      <c r="AS35" s="820"/>
      <c r="AT35" s="820"/>
      <c r="AU35" s="820"/>
      <c r="AV35" s="820"/>
      <c r="AW35" s="820"/>
      <c r="AX35" s="820"/>
      <c r="AY35" s="820"/>
      <c r="AZ35" s="820"/>
      <c r="BA35" s="820"/>
      <c r="BB35" s="820"/>
      <c r="BC35" s="820"/>
      <c r="BD35" s="820"/>
      <c r="BE35" s="820"/>
      <c r="BF35" s="820"/>
      <c r="BG35" s="820"/>
      <c r="BH35" s="820"/>
      <c r="BI35" s="820"/>
      <c r="BJ35" s="820"/>
      <c r="BK35" s="820"/>
      <c r="BL35" s="820"/>
      <c r="BM35" s="820"/>
      <c r="BN35" s="820"/>
      <c r="BO35" s="820"/>
      <c r="BP35" s="820"/>
      <c r="BQ35" s="820"/>
      <c r="BR35" s="820"/>
      <c r="BS35" s="820"/>
      <c r="BT35" s="820"/>
      <c r="BU35" s="820"/>
      <c r="BV35" s="820"/>
      <c r="BW35" s="820"/>
      <c r="BX35" s="820"/>
      <c r="BY35" s="820"/>
      <c r="BZ35" s="820"/>
      <c r="CA35" s="820"/>
      <c r="CB35" s="820"/>
      <c r="CC35" s="820"/>
      <c r="CD35" s="820"/>
      <c r="CE35" s="820"/>
      <c r="CF35" s="820"/>
      <c r="CG35" s="820"/>
      <c r="CH35" s="820"/>
      <c r="CI35" s="820"/>
      <c r="CJ35" s="820"/>
      <c r="CK35" s="820"/>
      <c r="CL35" s="820"/>
      <c r="CM35" s="820"/>
      <c r="CN35" s="820"/>
      <c r="CO35" s="820"/>
      <c r="CP35" s="820"/>
      <c r="CQ35" s="820"/>
      <c r="CR35" s="820"/>
      <c r="CS35" s="820"/>
      <c r="CT35" s="820"/>
      <c r="CU35" s="820"/>
      <c r="CV35" s="820"/>
      <c r="CW35" s="820"/>
      <c r="CX35" s="820"/>
      <c r="CY35" s="820"/>
      <c r="CZ35" s="820"/>
      <c r="DA35" s="820"/>
      <c r="DB35" s="820"/>
      <c r="DC35" s="820"/>
      <c r="DD35" s="820"/>
      <c r="DE35" s="820"/>
      <c r="DF35" s="820"/>
      <c r="DG35" s="820"/>
      <c r="DH35" s="820"/>
      <c r="DI35" s="820"/>
      <c r="DJ35" s="820"/>
      <c r="DK35" s="820"/>
      <c r="DL35" s="820"/>
      <c r="DM35" s="820"/>
      <c r="DN35" s="820"/>
      <c r="DO35" s="820"/>
      <c r="DP35" s="820"/>
      <c r="DQ35" s="820"/>
      <c r="DR35" s="820"/>
      <c r="DS35" s="820"/>
      <c r="DT35" s="820"/>
      <c r="DU35" s="820"/>
      <c r="DV35" s="820"/>
      <c r="DW35" s="820"/>
      <c r="DX35" s="820"/>
      <c r="DY35" s="820"/>
      <c r="DZ35" s="820"/>
      <c r="EA35" s="820"/>
      <c r="EB35" s="820"/>
      <c r="EC35" s="820"/>
      <c r="ED35" s="820"/>
      <c r="EE35" s="820"/>
      <c r="EF35" s="820"/>
      <c r="EG35" s="820"/>
      <c r="EH35" s="820"/>
      <c r="EI35" s="820"/>
      <c r="EJ35" s="820"/>
      <c r="EK35" s="820"/>
      <c r="EL35" s="820"/>
      <c r="EM35" s="820"/>
      <c r="EN35" s="820"/>
      <c r="EO35" s="820"/>
      <c r="EP35" s="820"/>
      <c r="EQ35" s="820"/>
      <c r="ER35" s="820"/>
      <c r="ES35" s="820"/>
      <c r="ET35" s="820"/>
      <c r="EU35" s="820"/>
      <c r="EV35" s="820"/>
      <c r="EW35" s="820"/>
      <c r="EX35" s="820"/>
      <c r="EY35" s="820"/>
      <c r="EZ35" s="820"/>
      <c r="FA35" s="820"/>
      <c r="FB35" s="820"/>
      <c r="FC35" s="820"/>
      <c r="FD35" s="820"/>
      <c r="FE35" s="820"/>
      <c r="FF35" s="820"/>
      <c r="FG35" s="820"/>
      <c r="FH35" s="820"/>
      <c r="FI35" s="820"/>
      <c r="FJ35" s="820"/>
      <c r="FK35" s="820"/>
      <c r="FL35" s="820"/>
      <c r="FM35" s="820"/>
      <c r="FN35" s="820"/>
      <c r="FO35" s="820"/>
      <c r="FP35" s="820"/>
      <c r="FQ35" s="820"/>
      <c r="FR35" s="820"/>
      <c r="FS35" s="820"/>
      <c r="FT35" s="820"/>
      <c r="FU35" s="820"/>
      <c r="FV35" s="820"/>
      <c r="FW35" s="820"/>
      <c r="FX35" s="820"/>
      <c r="FY35" s="820"/>
      <c r="FZ35" s="820"/>
      <c r="GA35" s="820"/>
      <c r="GB35" s="820"/>
      <c r="GC35" s="820"/>
      <c r="GD35" s="820"/>
      <c r="GE35" s="820"/>
      <c r="GF35" s="820"/>
      <c r="GG35" s="820"/>
      <c r="GH35" s="820"/>
      <c r="GI35" s="820"/>
      <c r="GJ35" s="820"/>
      <c r="GK35" s="820"/>
      <c r="GL35" s="820"/>
      <c r="GM35" s="820"/>
      <c r="GN35" s="820"/>
      <c r="GO35" s="820"/>
      <c r="GP35" s="820"/>
      <c r="GQ35" s="820"/>
      <c r="GR35" s="820"/>
      <c r="GS35" s="820"/>
      <c r="GT35" s="820"/>
      <c r="GU35" s="820"/>
      <c r="GV35" s="820"/>
      <c r="GW35" s="820"/>
      <c r="GX35" s="820"/>
      <c r="GY35" s="820"/>
      <c r="GZ35" s="820"/>
      <c r="HA35" s="820"/>
      <c r="HB35" s="820"/>
      <c r="HC35" s="820"/>
      <c r="HD35" s="820"/>
      <c r="HE35" s="820"/>
      <c r="HF35" s="820"/>
      <c r="HG35" s="820"/>
      <c r="HH35" s="820"/>
      <c r="HI35" s="820"/>
      <c r="HJ35" s="820"/>
      <c r="HK35" s="820"/>
      <c r="HL35" s="820"/>
      <c r="HM35" s="820"/>
      <c r="HN35" s="820"/>
      <c r="HO35" s="820"/>
      <c r="HP35" s="820"/>
      <c r="HQ35" s="820"/>
      <c r="HR35" s="820"/>
      <c r="HS35" s="820"/>
      <c r="HT35" s="820"/>
      <c r="HU35" s="820"/>
      <c r="HV35" s="820"/>
      <c r="HW35" s="820"/>
      <c r="HX35" s="820"/>
      <c r="HY35" s="820"/>
      <c r="HZ35" s="820"/>
      <c r="IA35" s="820"/>
    </row>
    <row r="36" spans="1:235" s="729" customFormat="1" ht="18" customHeight="1">
      <c r="A36" s="823" t="s">
        <v>360</v>
      </c>
      <c r="B36" s="816">
        <f t="shared" ref="B36:J36" si="6">ROUND(B13/B4*100,3)</f>
        <v>50.692</v>
      </c>
      <c r="C36" s="817">
        <f t="shared" si="6"/>
        <v>40.814</v>
      </c>
      <c r="D36" s="817">
        <f t="shared" si="6"/>
        <v>63.975999999999999</v>
      </c>
      <c r="E36" s="821">
        <f t="shared" si="6"/>
        <v>52.182000000000002</v>
      </c>
      <c r="F36" s="822">
        <f t="shared" si="6"/>
        <v>41.710999999999999</v>
      </c>
      <c r="G36" s="820">
        <f t="shared" si="6"/>
        <v>65.822000000000003</v>
      </c>
      <c r="H36" s="821">
        <f t="shared" si="6"/>
        <v>53.402999999999999</v>
      </c>
      <c r="I36" s="822">
        <f t="shared" si="6"/>
        <v>38.4</v>
      </c>
      <c r="J36" s="820">
        <f t="shared" si="6"/>
        <v>60.835000000000001</v>
      </c>
    </row>
    <row r="37" spans="1:235" s="729" customFormat="1" ht="18" customHeight="1" thickBot="1">
      <c r="A37" s="756" t="s">
        <v>377</v>
      </c>
      <c r="B37" s="816">
        <f t="shared" ref="B37:J37" si="7">ROUND(B28/B4*100,3)</f>
        <v>0.89700000000000002</v>
      </c>
      <c r="C37" s="817">
        <f t="shared" si="7"/>
        <v>0.96399999999999997</v>
      </c>
      <c r="D37" s="817">
        <f t="shared" si="7"/>
        <v>0.80800000000000005</v>
      </c>
      <c r="E37" s="821">
        <f t="shared" si="7"/>
        <v>0.94099999999999995</v>
      </c>
      <c r="F37" s="822">
        <f t="shared" si="7"/>
        <v>1.0760000000000001</v>
      </c>
      <c r="G37" s="820">
        <f t="shared" si="7"/>
        <v>0.76500000000000001</v>
      </c>
      <c r="H37" s="821">
        <f t="shared" si="7"/>
        <v>0.58699999999999997</v>
      </c>
      <c r="I37" s="822">
        <f t="shared" si="7"/>
        <v>0.63300000000000001</v>
      </c>
      <c r="J37" s="820">
        <f t="shared" si="7"/>
        <v>0.76900000000000002</v>
      </c>
    </row>
    <row r="38" spans="1:235" s="729" customFormat="1" ht="18" customHeight="1">
      <c r="A38" s="824" t="s">
        <v>532</v>
      </c>
      <c r="B38" s="824"/>
      <c r="C38" s="824"/>
      <c r="D38" s="824"/>
      <c r="E38" s="824"/>
      <c r="F38" s="824"/>
      <c r="G38" s="824"/>
      <c r="H38" s="824"/>
      <c r="I38" s="824"/>
      <c r="J38" s="824"/>
    </row>
    <row r="39" spans="1:235" ht="21" customHeight="1">
      <c r="A39" s="825" t="s">
        <v>379</v>
      </c>
    </row>
  </sheetData>
  <mergeCells count="7">
    <mergeCell ref="A38:J38"/>
    <mergeCell ref="B2:D2"/>
    <mergeCell ref="E2:G2"/>
    <mergeCell ref="H2:J2"/>
    <mergeCell ref="B31:D31"/>
    <mergeCell ref="E31:G31"/>
    <mergeCell ref="H31:J31"/>
  </mergeCells>
  <phoneticPr fontId="3"/>
  <printOptions gridLinesSet="0"/>
  <pageMargins left="0.78740157480314965" right="0.78740157480314965" top="0.77" bottom="0.78" header="0" footer="0"/>
  <pageSetup paperSize="9" firstPageNumber="43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9"/>
  <sheetViews>
    <sheetView view="pageBreakPreview" zoomScaleNormal="85" zoomScaleSheetLayoutView="100" workbookViewId="0">
      <selection activeCell="N44" sqref="N44"/>
    </sheetView>
  </sheetViews>
  <sheetFormatPr defaultColWidth="10.3984375" defaultRowHeight="23.85" customHeight="1"/>
  <cols>
    <col min="1" max="1" width="0.69921875" style="2" customWidth="1"/>
    <col min="2" max="2" width="11.8984375" style="2" customWidth="1"/>
    <col min="3" max="3" width="10.59765625" style="2" customWidth="1"/>
    <col min="4" max="4" width="1.5" style="2" customWidth="1"/>
    <col min="5" max="5" width="9.59765625" style="357" customWidth="1"/>
    <col min="6" max="6" width="5.59765625" style="2" customWidth="1"/>
    <col min="7" max="7" width="4.8984375" style="358" customWidth="1"/>
    <col min="8" max="8" width="8.3984375" style="359" customWidth="1"/>
    <col min="9" max="9" width="2.59765625" style="360" customWidth="1"/>
    <col min="10" max="10" width="9.09765625" style="360" customWidth="1"/>
    <col min="11" max="11" width="2.09765625" style="361" customWidth="1"/>
    <col min="12" max="12" width="11" style="360" customWidth="1"/>
    <col min="13" max="13" width="10.3984375" style="2"/>
    <col min="14" max="14" width="9.3984375" style="2" customWidth="1"/>
    <col min="15" max="256" width="10.3984375" style="2"/>
    <col min="257" max="257" width="0.69921875" style="2" customWidth="1"/>
    <col min="258" max="258" width="11.8984375" style="2" customWidth="1"/>
    <col min="259" max="259" width="10.59765625" style="2" customWidth="1"/>
    <col min="260" max="260" width="1.5" style="2" customWidth="1"/>
    <col min="261" max="261" width="9.59765625" style="2" customWidth="1"/>
    <col min="262" max="262" width="5.59765625" style="2" customWidth="1"/>
    <col min="263" max="263" width="4.8984375" style="2" customWidth="1"/>
    <col min="264" max="264" width="8.3984375" style="2" customWidth="1"/>
    <col min="265" max="265" width="2.59765625" style="2" customWidth="1"/>
    <col min="266" max="266" width="9.09765625" style="2" customWidth="1"/>
    <col min="267" max="267" width="2.09765625" style="2" customWidth="1"/>
    <col min="268" max="268" width="11" style="2" customWidth="1"/>
    <col min="269" max="269" width="10.3984375" style="2"/>
    <col min="270" max="270" width="9.3984375" style="2" customWidth="1"/>
    <col min="271" max="512" width="10.3984375" style="2"/>
    <col min="513" max="513" width="0.69921875" style="2" customWidth="1"/>
    <col min="514" max="514" width="11.8984375" style="2" customWidth="1"/>
    <col min="515" max="515" width="10.59765625" style="2" customWidth="1"/>
    <col min="516" max="516" width="1.5" style="2" customWidth="1"/>
    <col min="517" max="517" width="9.59765625" style="2" customWidth="1"/>
    <col min="518" max="518" width="5.59765625" style="2" customWidth="1"/>
    <col min="519" max="519" width="4.8984375" style="2" customWidth="1"/>
    <col min="520" max="520" width="8.3984375" style="2" customWidth="1"/>
    <col min="521" max="521" width="2.59765625" style="2" customWidth="1"/>
    <col min="522" max="522" width="9.09765625" style="2" customWidth="1"/>
    <col min="523" max="523" width="2.09765625" style="2" customWidth="1"/>
    <col min="524" max="524" width="11" style="2" customWidth="1"/>
    <col min="525" max="525" width="10.3984375" style="2"/>
    <col min="526" max="526" width="9.3984375" style="2" customWidth="1"/>
    <col min="527" max="768" width="10.3984375" style="2"/>
    <col min="769" max="769" width="0.69921875" style="2" customWidth="1"/>
    <col min="770" max="770" width="11.8984375" style="2" customWidth="1"/>
    <col min="771" max="771" width="10.59765625" style="2" customWidth="1"/>
    <col min="772" max="772" width="1.5" style="2" customWidth="1"/>
    <col min="773" max="773" width="9.59765625" style="2" customWidth="1"/>
    <col min="774" max="774" width="5.59765625" style="2" customWidth="1"/>
    <col min="775" max="775" width="4.8984375" style="2" customWidth="1"/>
    <col min="776" max="776" width="8.3984375" style="2" customWidth="1"/>
    <col min="777" max="777" width="2.59765625" style="2" customWidth="1"/>
    <col min="778" max="778" width="9.09765625" style="2" customWidth="1"/>
    <col min="779" max="779" width="2.09765625" style="2" customWidth="1"/>
    <col min="780" max="780" width="11" style="2" customWidth="1"/>
    <col min="781" max="781" width="10.3984375" style="2"/>
    <col min="782" max="782" width="9.3984375" style="2" customWidth="1"/>
    <col min="783" max="1024" width="10.3984375" style="2"/>
    <col min="1025" max="1025" width="0.69921875" style="2" customWidth="1"/>
    <col min="1026" max="1026" width="11.8984375" style="2" customWidth="1"/>
    <col min="1027" max="1027" width="10.59765625" style="2" customWidth="1"/>
    <col min="1028" max="1028" width="1.5" style="2" customWidth="1"/>
    <col min="1029" max="1029" width="9.59765625" style="2" customWidth="1"/>
    <col min="1030" max="1030" width="5.59765625" style="2" customWidth="1"/>
    <col min="1031" max="1031" width="4.8984375" style="2" customWidth="1"/>
    <col min="1032" max="1032" width="8.3984375" style="2" customWidth="1"/>
    <col min="1033" max="1033" width="2.59765625" style="2" customWidth="1"/>
    <col min="1034" max="1034" width="9.09765625" style="2" customWidth="1"/>
    <col min="1035" max="1035" width="2.09765625" style="2" customWidth="1"/>
    <col min="1036" max="1036" width="11" style="2" customWidth="1"/>
    <col min="1037" max="1037" width="10.3984375" style="2"/>
    <col min="1038" max="1038" width="9.3984375" style="2" customWidth="1"/>
    <col min="1039" max="1280" width="10.3984375" style="2"/>
    <col min="1281" max="1281" width="0.69921875" style="2" customWidth="1"/>
    <col min="1282" max="1282" width="11.8984375" style="2" customWidth="1"/>
    <col min="1283" max="1283" width="10.59765625" style="2" customWidth="1"/>
    <col min="1284" max="1284" width="1.5" style="2" customWidth="1"/>
    <col min="1285" max="1285" width="9.59765625" style="2" customWidth="1"/>
    <col min="1286" max="1286" width="5.59765625" style="2" customWidth="1"/>
    <col min="1287" max="1287" width="4.8984375" style="2" customWidth="1"/>
    <col min="1288" max="1288" width="8.3984375" style="2" customWidth="1"/>
    <col min="1289" max="1289" width="2.59765625" style="2" customWidth="1"/>
    <col min="1290" max="1290" width="9.09765625" style="2" customWidth="1"/>
    <col min="1291" max="1291" width="2.09765625" style="2" customWidth="1"/>
    <col min="1292" max="1292" width="11" style="2" customWidth="1"/>
    <col min="1293" max="1293" width="10.3984375" style="2"/>
    <col min="1294" max="1294" width="9.3984375" style="2" customWidth="1"/>
    <col min="1295" max="1536" width="10.3984375" style="2"/>
    <col min="1537" max="1537" width="0.69921875" style="2" customWidth="1"/>
    <col min="1538" max="1538" width="11.8984375" style="2" customWidth="1"/>
    <col min="1539" max="1539" width="10.59765625" style="2" customWidth="1"/>
    <col min="1540" max="1540" width="1.5" style="2" customWidth="1"/>
    <col min="1541" max="1541" width="9.59765625" style="2" customWidth="1"/>
    <col min="1542" max="1542" width="5.59765625" style="2" customWidth="1"/>
    <col min="1543" max="1543" width="4.8984375" style="2" customWidth="1"/>
    <col min="1544" max="1544" width="8.3984375" style="2" customWidth="1"/>
    <col min="1545" max="1545" width="2.59765625" style="2" customWidth="1"/>
    <col min="1546" max="1546" width="9.09765625" style="2" customWidth="1"/>
    <col min="1547" max="1547" width="2.09765625" style="2" customWidth="1"/>
    <col min="1548" max="1548" width="11" style="2" customWidth="1"/>
    <col min="1549" max="1549" width="10.3984375" style="2"/>
    <col min="1550" max="1550" width="9.3984375" style="2" customWidth="1"/>
    <col min="1551" max="1792" width="10.3984375" style="2"/>
    <col min="1793" max="1793" width="0.69921875" style="2" customWidth="1"/>
    <col min="1794" max="1794" width="11.8984375" style="2" customWidth="1"/>
    <col min="1795" max="1795" width="10.59765625" style="2" customWidth="1"/>
    <col min="1796" max="1796" width="1.5" style="2" customWidth="1"/>
    <col min="1797" max="1797" width="9.59765625" style="2" customWidth="1"/>
    <col min="1798" max="1798" width="5.59765625" style="2" customWidth="1"/>
    <col min="1799" max="1799" width="4.8984375" style="2" customWidth="1"/>
    <col min="1800" max="1800" width="8.3984375" style="2" customWidth="1"/>
    <col min="1801" max="1801" width="2.59765625" style="2" customWidth="1"/>
    <col min="1802" max="1802" width="9.09765625" style="2" customWidth="1"/>
    <col min="1803" max="1803" width="2.09765625" style="2" customWidth="1"/>
    <col min="1804" max="1804" width="11" style="2" customWidth="1"/>
    <col min="1805" max="1805" width="10.3984375" style="2"/>
    <col min="1806" max="1806" width="9.3984375" style="2" customWidth="1"/>
    <col min="1807" max="2048" width="10.3984375" style="2"/>
    <col min="2049" max="2049" width="0.69921875" style="2" customWidth="1"/>
    <col min="2050" max="2050" width="11.8984375" style="2" customWidth="1"/>
    <col min="2051" max="2051" width="10.59765625" style="2" customWidth="1"/>
    <col min="2052" max="2052" width="1.5" style="2" customWidth="1"/>
    <col min="2053" max="2053" width="9.59765625" style="2" customWidth="1"/>
    <col min="2054" max="2054" width="5.59765625" style="2" customWidth="1"/>
    <col min="2055" max="2055" width="4.8984375" style="2" customWidth="1"/>
    <col min="2056" max="2056" width="8.3984375" style="2" customWidth="1"/>
    <col min="2057" max="2057" width="2.59765625" style="2" customWidth="1"/>
    <col min="2058" max="2058" width="9.09765625" style="2" customWidth="1"/>
    <col min="2059" max="2059" width="2.09765625" style="2" customWidth="1"/>
    <col min="2060" max="2060" width="11" style="2" customWidth="1"/>
    <col min="2061" max="2061" width="10.3984375" style="2"/>
    <col min="2062" max="2062" width="9.3984375" style="2" customWidth="1"/>
    <col min="2063" max="2304" width="10.3984375" style="2"/>
    <col min="2305" max="2305" width="0.69921875" style="2" customWidth="1"/>
    <col min="2306" max="2306" width="11.8984375" style="2" customWidth="1"/>
    <col min="2307" max="2307" width="10.59765625" style="2" customWidth="1"/>
    <col min="2308" max="2308" width="1.5" style="2" customWidth="1"/>
    <col min="2309" max="2309" width="9.59765625" style="2" customWidth="1"/>
    <col min="2310" max="2310" width="5.59765625" style="2" customWidth="1"/>
    <col min="2311" max="2311" width="4.8984375" style="2" customWidth="1"/>
    <col min="2312" max="2312" width="8.3984375" style="2" customWidth="1"/>
    <col min="2313" max="2313" width="2.59765625" style="2" customWidth="1"/>
    <col min="2314" max="2314" width="9.09765625" style="2" customWidth="1"/>
    <col min="2315" max="2315" width="2.09765625" style="2" customWidth="1"/>
    <col min="2316" max="2316" width="11" style="2" customWidth="1"/>
    <col min="2317" max="2317" width="10.3984375" style="2"/>
    <col min="2318" max="2318" width="9.3984375" style="2" customWidth="1"/>
    <col min="2319" max="2560" width="10.3984375" style="2"/>
    <col min="2561" max="2561" width="0.69921875" style="2" customWidth="1"/>
    <col min="2562" max="2562" width="11.8984375" style="2" customWidth="1"/>
    <col min="2563" max="2563" width="10.59765625" style="2" customWidth="1"/>
    <col min="2564" max="2564" width="1.5" style="2" customWidth="1"/>
    <col min="2565" max="2565" width="9.59765625" style="2" customWidth="1"/>
    <col min="2566" max="2566" width="5.59765625" style="2" customWidth="1"/>
    <col min="2567" max="2567" width="4.8984375" style="2" customWidth="1"/>
    <col min="2568" max="2568" width="8.3984375" style="2" customWidth="1"/>
    <col min="2569" max="2569" width="2.59765625" style="2" customWidth="1"/>
    <col min="2570" max="2570" width="9.09765625" style="2" customWidth="1"/>
    <col min="2571" max="2571" width="2.09765625" style="2" customWidth="1"/>
    <col min="2572" max="2572" width="11" style="2" customWidth="1"/>
    <col min="2573" max="2573" width="10.3984375" style="2"/>
    <col min="2574" max="2574" width="9.3984375" style="2" customWidth="1"/>
    <col min="2575" max="2816" width="10.3984375" style="2"/>
    <col min="2817" max="2817" width="0.69921875" style="2" customWidth="1"/>
    <col min="2818" max="2818" width="11.8984375" style="2" customWidth="1"/>
    <col min="2819" max="2819" width="10.59765625" style="2" customWidth="1"/>
    <col min="2820" max="2820" width="1.5" style="2" customWidth="1"/>
    <col min="2821" max="2821" width="9.59765625" style="2" customWidth="1"/>
    <col min="2822" max="2822" width="5.59765625" style="2" customWidth="1"/>
    <col min="2823" max="2823" width="4.8984375" style="2" customWidth="1"/>
    <col min="2824" max="2824" width="8.3984375" style="2" customWidth="1"/>
    <col min="2825" max="2825" width="2.59765625" style="2" customWidth="1"/>
    <col min="2826" max="2826" width="9.09765625" style="2" customWidth="1"/>
    <col min="2827" max="2827" width="2.09765625" style="2" customWidth="1"/>
    <col min="2828" max="2828" width="11" style="2" customWidth="1"/>
    <col min="2829" max="2829" width="10.3984375" style="2"/>
    <col min="2830" max="2830" width="9.3984375" style="2" customWidth="1"/>
    <col min="2831" max="3072" width="10.3984375" style="2"/>
    <col min="3073" max="3073" width="0.69921875" style="2" customWidth="1"/>
    <col min="3074" max="3074" width="11.8984375" style="2" customWidth="1"/>
    <col min="3075" max="3075" width="10.59765625" style="2" customWidth="1"/>
    <col min="3076" max="3076" width="1.5" style="2" customWidth="1"/>
    <col min="3077" max="3077" width="9.59765625" style="2" customWidth="1"/>
    <col min="3078" max="3078" width="5.59765625" style="2" customWidth="1"/>
    <col min="3079" max="3079" width="4.8984375" style="2" customWidth="1"/>
    <col min="3080" max="3080" width="8.3984375" style="2" customWidth="1"/>
    <col min="3081" max="3081" width="2.59765625" style="2" customWidth="1"/>
    <col min="3082" max="3082" width="9.09765625" style="2" customWidth="1"/>
    <col min="3083" max="3083" width="2.09765625" style="2" customWidth="1"/>
    <col min="3084" max="3084" width="11" style="2" customWidth="1"/>
    <col min="3085" max="3085" width="10.3984375" style="2"/>
    <col min="3086" max="3086" width="9.3984375" style="2" customWidth="1"/>
    <col min="3087" max="3328" width="10.3984375" style="2"/>
    <col min="3329" max="3329" width="0.69921875" style="2" customWidth="1"/>
    <col min="3330" max="3330" width="11.8984375" style="2" customWidth="1"/>
    <col min="3331" max="3331" width="10.59765625" style="2" customWidth="1"/>
    <col min="3332" max="3332" width="1.5" style="2" customWidth="1"/>
    <col min="3333" max="3333" width="9.59765625" style="2" customWidth="1"/>
    <col min="3334" max="3334" width="5.59765625" style="2" customWidth="1"/>
    <col min="3335" max="3335" width="4.8984375" style="2" customWidth="1"/>
    <col min="3336" max="3336" width="8.3984375" style="2" customWidth="1"/>
    <col min="3337" max="3337" width="2.59765625" style="2" customWidth="1"/>
    <col min="3338" max="3338" width="9.09765625" style="2" customWidth="1"/>
    <col min="3339" max="3339" width="2.09765625" style="2" customWidth="1"/>
    <col min="3340" max="3340" width="11" style="2" customWidth="1"/>
    <col min="3341" max="3341" width="10.3984375" style="2"/>
    <col min="3342" max="3342" width="9.3984375" style="2" customWidth="1"/>
    <col min="3343" max="3584" width="10.3984375" style="2"/>
    <col min="3585" max="3585" width="0.69921875" style="2" customWidth="1"/>
    <col min="3586" max="3586" width="11.8984375" style="2" customWidth="1"/>
    <col min="3587" max="3587" width="10.59765625" style="2" customWidth="1"/>
    <col min="3588" max="3588" width="1.5" style="2" customWidth="1"/>
    <col min="3589" max="3589" width="9.59765625" style="2" customWidth="1"/>
    <col min="3590" max="3590" width="5.59765625" style="2" customWidth="1"/>
    <col min="3591" max="3591" width="4.8984375" style="2" customWidth="1"/>
    <col min="3592" max="3592" width="8.3984375" style="2" customWidth="1"/>
    <col min="3593" max="3593" width="2.59765625" style="2" customWidth="1"/>
    <col min="3594" max="3594" width="9.09765625" style="2" customWidth="1"/>
    <col min="3595" max="3595" width="2.09765625" style="2" customWidth="1"/>
    <col min="3596" max="3596" width="11" style="2" customWidth="1"/>
    <col min="3597" max="3597" width="10.3984375" style="2"/>
    <col min="3598" max="3598" width="9.3984375" style="2" customWidth="1"/>
    <col min="3599" max="3840" width="10.3984375" style="2"/>
    <col min="3841" max="3841" width="0.69921875" style="2" customWidth="1"/>
    <col min="3842" max="3842" width="11.8984375" style="2" customWidth="1"/>
    <col min="3843" max="3843" width="10.59765625" style="2" customWidth="1"/>
    <col min="3844" max="3844" width="1.5" style="2" customWidth="1"/>
    <col min="3845" max="3845" width="9.59765625" style="2" customWidth="1"/>
    <col min="3846" max="3846" width="5.59765625" style="2" customWidth="1"/>
    <col min="3847" max="3847" width="4.8984375" style="2" customWidth="1"/>
    <col min="3848" max="3848" width="8.3984375" style="2" customWidth="1"/>
    <col min="3849" max="3849" width="2.59765625" style="2" customWidth="1"/>
    <col min="3850" max="3850" width="9.09765625" style="2" customWidth="1"/>
    <col min="3851" max="3851" width="2.09765625" style="2" customWidth="1"/>
    <col min="3852" max="3852" width="11" style="2" customWidth="1"/>
    <col min="3853" max="3853" width="10.3984375" style="2"/>
    <col min="3854" max="3854" width="9.3984375" style="2" customWidth="1"/>
    <col min="3855" max="4096" width="10.3984375" style="2"/>
    <col min="4097" max="4097" width="0.69921875" style="2" customWidth="1"/>
    <col min="4098" max="4098" width="11.8984375" style="2" customWidth="1"/>
    <col min="4099" max="4099" width="10.59765625" style="2" customWidth="1"/>
    <col min="4100" max="4100" width="1.5" style="2" customWidth="1"/>
    <col min="4101" max="4101" width="9.59765625" style="2" customWidth="1"/>
    <col min="4102" max="4102" width="5.59765625" style="2" customWidth="1"/>
    <col min="4103" max="4103" width="4.8984375" style="2" customWidth="1"/>
    <col min="4104" max="4104" width="8.3984375" style="2" customWidth="1"/>
    <col min="4105" max="4105" width="2.59765625" style="2" customWidth="1"/>
    <col min="4106" max="4106" width="9.09765625" style="2" customWidth="1"/>
    <col min="4107" max="4107" width="2.09765625" style="2" customWidth="1"/>
    <col min="4108" max="4108" width="11" style="2" customWidth="1"/>
    <col min="4109" max="4109" width="10.3984375" style="2"/>
    <col min="4110" max="4110" width="9.3984375" style="2" customWidth="1"/>
    <col min="4111" max="4352" width="10.3984375" style="2"/>
    <col min="4353" max="4353" width="0.69921875" style="2" customWidth="1"/>
    <col min="4354" max="4354" width="11.8984375" style="2" customWidth="1"/>
    <col min="4355" max="4355" width="10.59765625" style="2" customWidth="1"/>
    <col min="4356" max="4356" width="1.5" style="2" customWidth="1"/>
    <col min="4357" max="4357" width="9.59765625" style="2" customWidth="1"/>
    <col min="4358" max="4358" width="5.59765625" style="2" customWidth="1"/>
    <col min="4359" max="4359" width="4.8984375" style="2" customWidth="1"/>
    <col min="4360" max="4360" width="8.3984375" style="2" customWidth="1"/>
    <col min="4361" max="4361" width="2.59765625" style="2" customWidth="1"/>
    <col min="4362" max="4362" width="9.09765625" style="2" customWidth="1"/>
    <col min="4363" max="4363" width="2.09765625" style="2" customWidth="1"/>
    <col min="4364" max="4364" width="11" style="2" customWidth="1"/>
    <col min="4365" max="4365" width="10.3984375" style="2"/>
    <col min="4366" max="4366" width="9.3984375" style="2" customWidth="1"/>
    <col min="4367" max="4608" width="10.3984375" style="2"/>
    <col min="4609" max="4609" width="0.69921875" style="2" customWidth="1"/>
    <col min="4610" max="4610" width="11.8984375" style="2" customWidth="1"/>
    <col min="4611" max="4611" width="10.59765625" style="2" customWidth="1"/>
    <col min="4612" max="4612" width="1.5" style="2" customWidth="1"/>
    <col min="4613" max="4613" width="9.59765625" style="2" customWidth="1"/>
    <col min="4614" max="4614" width="5.59765625" style="2" customWidth="1"/>
    <col min="4615" max="4615" width="4.8984375" style="2" customWidth="1"/>
    <col min="4616" max="4616" width="8.3984375" style="2" customWidth="1"/>
    <col min="4617" max="4617" width="2.59765625" style="2" customWidth="1"/>
    <col min="4618" max="4618" width="9.09765625" style="2" customWidth="1"/>
    <col min="4619" max="4619" width="2.09765625" style="2" customWidth="1"/>
    <col min="4620" max="4620" width="11" style="2" customWidth="1"/>
    <col min="4621" max="4621" width="10.3984375" style="2"/>
    <col min="4622" max="4622" width="9.3984375" style="2" customWidth="1"/>
    <col min="4623" max="4864" width="10.3984375" style="2"/>
    <col min="4865" max="4865" width="0.69921875" style="2" customWidth="1"/>
    <col min="4866" max="4866" width="11.8984375" style="2" customWidth="1"/>
    <col min="4867" max="4867" width="10.59765625" style="2" customWidth="1"/>
    <col min="4868" max="4868" width="1.5" style="2" customWidth="1"/>
    <col min="4869" max="4869" width="9.59765625" style="2" customWidth="1"/>
    <col min="4870" max="4870" width="5.59765625" style="2" customWidth="1"/>
    <col min="4871" max="4871" width="4.8984375" style="2" customWidth="1"/>
    <col min="4872" max="4872" width="8.3984375" style="2" customWidth="1"/>
    <col min="4873" max="4873" width="2.59765625" style="2" customWidth="1"/>
    <col min="4874" max="4874" width="9.09765625" style="2" customWidth="1"/>
    <col min="4875" max="4875" width="2.09765625" style="2" customWidth="1"/>
    <col min="4876" max="4876" width="11" style="2" customWidth="1"/>
    <col min="4877" max="4877" width="10.3984375" style="2"/>
    <col min="4878" max="4878" width="9.3984375" style="2" customWidth="1"/>
    <col min="4879" max="5120" width="10.3984375" style="2"/>
    <col min="5121" max="5121" width="0.69921875" style="2" customWidth="1"/>
    <col min="5122" max="5122" width="11.8984375" style="2" customWidth="1"/>
    <col min="5123" max="5123" width="10.59765625" style="2" customWidth="1"/>
    <col min="5124" max="5124" width="1.5" style="2" customWidth="1"/>
    <col min="5125" max="5125" width="9.59765625" style="2" customWidth="1"/>
    <col min="5126" max="5126" width="5.59765625" style="2" customWidth="1"/>
    <col min="5127" max="5127" width="4.8984375" style="2" customWidth="1"/>
    <col min="5128" max="5128" width="8.3984375" style="2" customWidth="1"/>
    <col min="5129" max="5129" width="2.59765625" style="2" customWidth="1"/>
    <col min="5130" max="5130" width="9.09765625" style="2" customWidth="1"/>
    <col min="5131" max="5131" width="2.09765625" style="2" customWidth="1"/>
    <col min="5132" max="5132" width="11" style="2" customWidth="1"/>
    <col min="5133" max="5133" width="10.3984375" style="2"/>
    <col min="5134" max="5134" width="9.3984375" style="2" customWidth="1"/>
    <col min="5135" max="5376" width="10.3984375" style="2"/>
    <col min="5377" max="5377" width="0.69921875" style="2" customWidth="1"/>
    <col min="5378" max="5378" width="11.8984375" style="2" customWidth="1"/>
    <col min="5379" max="5379" width="10.59765625" style="2" customWidth="1"/>
    <col min="5380" max="5380" width="1.5" style="2" customWidth="1"/>
    <col min="5381" max="5381" width="9.59765625" style="2" customWidth="1"/>
    <col min="5382" max="5382" width="5.59765625" style="2" customWidth="1"/>
    <col min="5383" max="5383" width="4.8984375" style="2" customWidth="1"/>
    <col min="5384" max="5384" width="8.3984375" style="2" customWidth="1"/>
    <col min="5385" max="5385" width="2.59765625" style="2" customWidth="1"/>
    <col min="5386" max="5386" width="9.09765625" style="2" customWidth="1"/>
    <col min="5387" max="5387" width="2.09765625" style="2" customWidth="1"/>
    <col min="5388" max="5388" width="11" style="2" customWidth="1"/>
    <col min="5389" max="5389" width="10.3984375" style="2"/>
    <col min="5390" max="5390" width="9.3984375" style="2" customWidth="1"/>
    <col min="5391" max="5632" width="10.3984375" style="2"/>
    <col min="5633" max="5633" width="0.69921875" style="2" customWidth="1"/>
    <col min="5634" max="5634" width="11.8984375" style="2" customWidth="1"/>
    <col min="5635" max="5635" width="10.59765625" style="2" customWidth="1"/>
    <col min="5636" max="5636" width="1.5" style="2" customWidth="1"/>
    <col min="5637" max="5637" width="9.59765625" style="2" customWidth="1"/>
    <col min="5638" max="5638" width="5.59765625" style="2" customWidth="1"/>
    <col min="5639" max="5639" width="4.8984375" style="2" customWidth="1"/>
    <col min="5640" max="5640" width="8.3984375" style="2" customWidth="1"/>
    <col min="5641" max="5641" width="2.59765625" style="2" customWidth="1"/>
    <col min="5642" max="5642" width="9.09765625" style="2" customWidth="1"/>
    <col min="5643" max="5643" width="2.09765625" style="2" customWidth="1"/>
    <col min="5644" max="5644" width="11" style="2" customWidth="1"/>
    <col min="5645" max="5645" width="10.3984375" style="2"/>
    <col min="5646" max="5646" width="9.3984375" style="2" customWidth="1"/>
    <col min="5647" max="5888" width="10.3984375" style="2"/>
    <col min="5889" max="5889" width="0.69921875" style="2" customWidth="1"/>
    <col min="5890" max="5890" width="11.8984375" style="2" customWidth="1"/>
    <col min="5891" max="5891" width="10.59765625" style="2" customWidth="1"/>
    <col min="5892" max="5892" width="1.5" style="2" customWidth="1"/>
    <col min="5893" max="5893" width="9.59765625" style="2" customWidth="1"/>
    <col min="5894" max="5894" width="5.59765625" style="2" customWidth="1"/>
    <col min="5895" max="5895" width="4.8984375" style="2" customWidth="1"/>
    <col min="5896" max="5896" width="8.3984375" style="2" customWidth="1"/>
    <col min="5897" max="5897" width="2.59765625" style="2" customWidth="1"/>
    <col min="5898" max="5898" width="9.09765625" style="2" customWidth="1"/>
    <col min="5899" max="5899" width="2.09765625" style="2" customWidth="1"/>
    <col min="5900" max="5900" width="11" style="2" customWidth="1"/>
    <col min="5901" max="5901" width="10.3984375" style="2"/>
    <col min="5902" max="5902" width="9.3984375" style="2" customWidth="1"/>
    <col min="5903" max="6144" width="10.3984375" style="2"/>
    <col min="6145" max="6145" width="0.69921875" style="2" customWidth="1"/>
    <col min="6146" max="6146" width="11.8984375" style="2" customWidth="1"/>
    <col min="6147" max="6147" width="10.59765625" style="2" customWidth="1"/>
    <col min="6148" max="6148" width="1.5" style="2" customWidth="1"/>
    <col min="6149" max="6149" width="9.59765625" style="2" customWidth="1"/>
    <col min="6150" max="6150" width="5.59765625" style="2" customWidth="1"/>
    <col min="6151" max="6151" width="4.8984375" style="2" customWidth="1"/>
    <col min="6152" max="6152" width="8.3984375" style="2" customWidth="1"/>
    <col min="6153" max="6153" width="2.59765625" style="2" customWidth="1"/>
    <col min="6154" max="6154" width="9.09765625" style="2" customWidth="1"/>
    <col min="6155" max="6155" width="2.09765625" style="2" customWidth="1"/>
    <col min="6156" max="6156" width="11" style="2" customWidth="1"/>
    <col min="6157" max="6157" width="10.3984375" style="2"/>
    <col min="6158" max="6158" width="9.3984375" style="2" customWidth="1"/>
    <col min="6159" max="6400" width="10.3984375" style="2"/>
    <col min="6401" max="6401" width="0.69921875" style="2" customWidth="1"/>
    <col min="6402" max="6402" width="11.8984375" style="2" customWidth="1"/>
    <col min="6403" max="6403" width="10.59765625" style="2" customWidth="1"/>
    <col min="6404" max="6404" width="1.5" style="2" customWidth="1"/>
    <col min="6405" max="6405" width="9.59765625" style="2" customWidth="1"/>
    <col min="6406" max="6406" width="5.59765625" style="2" customWidth="1"/>
    <col min="6407" max="6407" width="4.8984375" style="2" customWidth="1"/>
    <col min="6408" max="6408" width="8.3984375" style="2" customWidth="1"/>
    <col min="6409" max="6409" width="2.59765625" style="2" customWidth="1"/>
    <col min="6410" max="6410" width="9.09765625" style="2" customWidth="1"/>
    <col min="6411" max="6411" width="2.09765625" style="2" customWidth="1"/>
    <col min="6412" max="6412" width="11" style="2" customWidth="1"/>
    <col min="6413" max="6413" width="10.3984375" style="2"/>
    <col min="6414" max="6414" width="9.3984375" style="2" customWidth="1"/>
    <col min="6415" max="6656" width="10.3984375" style="2"/>
    <col min="6657" max="6657" width="0.69921875" style="2" customWidth="1"/>
    <col min="6658" max="6658" width="11.8984375" style="2" customWidth="1"/>
    <col min="6659" max="6659" width="10.59765625" style="2" customWidth="1"/>
    <col min="6660" max="6660" width="1.5" style="2" customWidth="1"/>
    <col min="6661" max="6661" width="9.59765625" style="2" customWidth="1"/>
    <col min="6662" max="6662" width="5.59765625" style="2" customWidth="1"/>
    <col min="6663" max="6663" width="4.8984375" style="2" customWidth="1"/>
    <col min="6664" max="6664" width="8.3984375" style="2" customWidth="1"/>
    <col min="6665" max="6665" width="2.59765625" style="2" customWidth="1"/>
    <col min="6666" max="6666" width="9.09765625" style="2" customWidth="1"/>
    <col min="6667" max="6667" width="2.09765625" style="2" customWidth="1"/>
    <col min="6668" max="6668" width="11" style="2" customWidth="1"/>
    <col min="6669" max="6669" width="10.3984375" style="2"/>
    <col min="6670" max="6670" width="9.3984375" style="2" customWidth="1"/>
    <col min="6671" max="6912" width="10.3984375" style="2"/>
    <col min="6913" max="6913" width="0.69921875" style="2" customWidth="1"/>
    <col min="6914" max="6914" width="11.8984375" style="2" customWidth="1"/>
    <col min="6915" max="6915" width="10.59765625" style="2" customWidth="1"/>
    <col min="6916" max="6916" width="1.5" style="2" customWidth="1"/>
    <col min="6917" max="6917" width="9.59765625" style="2" customWidth="1"/>
    <col min="6918" max="6918" width="5.59765625" style="2" customWidth="1"/>
    <col min="6919" max="6919" width="4.8984375" style="2" customWidth="1"/>
    <col min="6920" max="6920" width="8.3984375" style="2" customWidth="1"/>
    <col min="6921" max="6921" width="2.59765625" style="2" customWidth="1"/>
    <col min="6922" max="6922" width="9.09765625" style="2" customWidth="1"/>
    <col min="6923" max="6923" width="2.09765625" style="2" customWidth="1"/>
    <col min="6924" max="6924" width="11" style="2" customWidth="1"/>
    <col min="6925" max="6925" width="10.3984375" style="2"/>
    <col min="6926" max="6926" width="9.3984375" style="2" customWidth="1"/>
    <col min="6927" max="7168" width="10.3984375" style="2"/>
    <col min="7169" max="7169" width="0.69921875" style="2" customWidth="1"/>
    <col min="7170" max="7170" width="11.8984375" style="2" customWidth="1"/>
    <col min="7171" max="7171" width="10.59765625" style="2" customWidth="1"/>
    <col min="7172" max="7172" width="1.5" style="2" customWidth="1"/>
    <col min="7173" max="7173" width="9.59765625" style="2" customWidth="1"/>
    <col min="7174" max="7174" width="5.59765625" style="2" customWidth="1"/>
    <col min="7175" max="7175" width="4.8984375" style="2" customWidth="1"/>
    <col min="7176" max="7176" width="8.3984375" style="2" customWidth="1"/>
    <col min="7177" max="7177" width="2.59765625" style="2" customWidth="1"/>
    <col min="7178" max="7178" width="9.09765625" style="2" customWidth="1"/>
    <col min="7179" max="7179" width="2.09765625" style="2" customWidth="1"/>
    <col min="7180" max="7180" width="11" style="2" customWidth="1"/>
    <col min="7181" max="7181" width="10.3984375" style="2"/>
    <col min="7182" max="7182" width="9.3984375" style="2" customWidth="1"/>
    <col min="7183" max="7424" width="10.3984375" style="2"/>
    <col min="7425" max="7425" width="0.69921875" style="2" customWidth="1"/>
    <col min="7426" max="7426" width="11.8984375" style="2" customWidth="1"/>
    <col min="7427" max="7427" width="10.59765625" style="2" customWidth="1"/>
    <col min="7428" max="7428" width="1.5" style="2" customWidth="1"/>
    <col min="7429" max="7429" width="9.59765625" style="2" customWidth="1"/>
    <col min="7430" max="7430" width="5.59765625" style="2" customWidth="1"/>
    <col min="7431" max="7431" width="4.8984375" style="2" customWidth="1"/>
    <col min="7432" max="7432" width="8.3984375" style="2" customWidth="1"/>
    <col min="7433" max="7433" width="2.59765625" style="2" customWidth="1"/>
    <col min="7434" max="7434" width="9.09765625" style="2" customWidth="1"/>
    <col min="7435" max="7435" width="2.09765625" style="2" customWidth="1"/>
    <col min="7436" max="7436" width="11" style="2" customWidth="1"/>
    <col min="7437" max="7437" width="10.3984375" style="2"/>
    <col min="7438" max="7438" width="9.3984375" style="2" customWidth="1"/>
    <col min="7439" max="7680" width="10.3984375" style="2"/>
    <col min="7681" max="7681" width="0.69921875" style="2" customWidth="1"/>
    <col min="7682" max="7682" width="11.8984375" style="2" customWidth="1"/>
    <col min="7683" max="7683" width="10.59765625" style="2" customWidth="1"/>
    <col min="7684" max="7684" width="1.5" style="2" customWidth="1"/>
    <col min="7685" max="7685" width="9.59765625" style="2" customWidth="1"/>
    <col min="7686" max="7686" width="5.59765625" style="2" customWidth="1"/>
    <col min="7687" max="7687" width="4.8984375" style="2" customWidth="1"/>
    <col min="7688" max="7688" width="8.3984375" style="2" customWidth="1"/>
    <col min="7689" max="7689" width="2.59765625" style="2" customWidth="1"/>
    <col min="7690" max="7690" width="9.09765625" style="2" customWidth="1"/>
    <col min="7691" max="7691" width="2.09765625" style="2" customWidth="1"/>
    <col min="7692" max="7692" width="11" style="2" customWidth="1"/>
    <col min="7693" max="7693" width="10.3984375" style="2"/>
    <col min="7694" max="7694" width="9.3984375" style="2" customWidth="1"/>
    <col min="7695" max="7936" width="10.3984375" style="2"/>
    <col min="7937" max="7937" width="0.69921875" style="2" customWidth="1"/>
    <col min="7938" max="7938" width="11.8984375" style="2" customWidth="1"/>
    <col min="7939" max="7939" width="10.59765625" style="2" customWidth="1"/>
    <col min="7940" max="7940" width="1.5" style="2" customWidth="1"/>
    <col min="7941" max="7941" width="9.59765625" style="2" customWidth="1"/>
    <col min="7942" max="7942" width="5.59765625" style="2" customWidth="1"/>
    <col min="7943" max="7943" width="4.8984375" style="2" customWidth="1"/>
    <col min="7944" max="7944" width="8.3984375" style="2" customWidth="1"/>
    <col min="7945" max="7945" width="2.59765625" style="2" customWidth="1"/>
    <col min="7946" max="7946" width="9.09765625" style="2" customWidth="1"/>
    <col min="7947" max="7947" width="2.09765625" style="2" customWidth="1"/>
    <col min="7948" max="7948" width="11" style="2" customWidth="1"/>
    <col min="7949" max="7949" width="10.3984375" style="2"/>
    <col min="7950" max="7950" width="9.3984375" style="2" customWidth="1"/>
    <col min="7951" max="8192" width="10.3984375" style="2"/>
    <col min="8193" max="8193" width="0.69921875" style="2" customWidth="1"/>
    <col min="8194" max="8194" width="11.8984375" style="2" customWidth="1"/>
    <col min="8195" max="8195" width="10.59765625" style="2" customWidth="1"/>
    <col min="8196" max="8196" width="1.5" style="2" customWidth="1"/>
    <col min="8197" max="8197" width="9.59765625" style="2" customWidth="1"/>
    <col min="8198" max="8198" width="5.59765625" style="2" customWidth="1"/>
    <col min="8199" max="8199" width="4.8984375" style="2" customWidth="1"/>
    <col min="8200" max="8200" width="8.3984375" style="2" customWidth="1"/>
    <col min="8201" max="8201" width="2.59765625" style="2" customWidth="1"/>
    <col min="8202" max="8202" width="9.09765625" style="2" customWidth="1"/>
    <col min="8203" max="8203" width="2.09765625" style="2" customWidth="1"/>
    <col min="8204" max="8204" width="11" style="2" customWidth="1"/>
    <col min="8205" max="8205" width="10.3984375" style="2"/>
    <col min="8206" max="8206" width="9.3984375" style="2" customWidth="1"/>
    <col min="8207" max="8448" width="10.3984375" style="2"/>
    <col min="8449" max="8449" width="0.69921875" style="2" customWidth="1"/>
    <col min="8450" max="8450" width="11.8984375" style="2" customWidth="1"/>
    <col min="8451" max="8451" width="10.59765625" style="2" customWidth="1"/>
    <col min="8452" max="8452" width="1.5" style="2" customWidth="1"/>
    <col min="8453" max="8453" width="9.59765625" style="2" customWidth="1"/>
    <col min="8454" max="8454" width="5.59765625" style="2" customWidth="1"/>
    <col min="8455" max="8455" width="4.8984375" style="2" customWidth="1"/>
    <col min="8456" max="8456" width="8.3984375" style="2" customWidth="1"/>
    <col min="8457" max="8457" width="2.59765625" style="2" customWidth="1"/>
    <col min="8458" max="8458" width="9.09765625" style="2" customWidth="1"/>
    <col min="8459" max="8459" width="2.09765625" style="2" customWidth="1"/>
    <col min="8460" max="8460" width="11" style="2" customWidth="1"/>
    <col min="8461" max="8461" width="10.3984375" style="2"/>
    <col min="8462" max="8462" width="9.3984375" style="2" customWidth="1"/>
    <col min="8463" max="8704" width="10.3984375" style="2"/>
    <col min="8705" max="8705" width="0.69921875" style="2" customWidth="1"/>
    <col min="8706" max="8706" width="11.8984375" style="2" customWidth="1"/>
    <col min="8707" max="8707" width="10.59765625" style="2" customWidth="1"/>
    <col min="8708" max="8708" width="1.5" style="2" customWidth="1"/>
    <col min="8709" max="8709" width="9.59765625" style="2" customWidth="1"/>
    <col min="8710" max="8710" width="5.59765625" style="2" customWidth="1"/>
    <col min="8711" max="8711" width="4.8984375" style="2" customWidth="1"/>
    <col min="8712" max="8712" width="8.3984375" style="2" customWidth="1"/>
    <col min="8713" max="8713" width="2.59765625" style="2" customWidth="1"/>
    <col min="8714" max="8714" width="9.09765625" style="2" customWidth="1"/>
    <col min="8715" max="8715" width="2.09765625" style="2" customWidth="1"/>
    <col min="8716" max="8716" width="11" style="2" customWidth="1"/>
    <col min="8717" max="8717" width="10.3984375" style="2"/>
    <col min="8718" max="8718" width="9.3984375" style="2" customWidth="1"/>
    <col min="8719" max="8960" width="10.3984375" style="2"/>
    <col min="8961" max="8961" width="0.69921875" style="2" customWidth="1"/>
    <col min="8962" max="8962" width="11.8984375" style="2" customWidth="1"/>
    <col min="8963" max="8963" width="10.59765625" style="2" customWidth="1"/>
    <col min="8964" max="8964" width="1.5" style="2" customWidth="1"/>
    <col min="8965" max="8965" width="9.59765625" style="2" customWidth="1"/>
    <col min="8966" max="8966" width="5.59765625" style="2" customWidth="1"/>
    <col min="8967" max="8967" width="4.8984375" style="2" customWidth="1"/>
    <col min="8968" max="8968" width="8.3984375" style="2" customWidth="1"/>
    <col min="8969" max="8969" width="2.59765625" style="2" customWidth="1"/>
    <col min="8970" max="8970" width="9.09765625" style="2" customWidth="1"/>
    <col min="8971" max="8971" width="2.09765625" style="2" customWidth="1"/>
    <col min="8972" max="8972" width="11" style="2" customWidth="1"/>
    <col min="8973" max="8973" width="10.3984375" style="2"/>
    <col min="8974" max="8974" width="9.3984375" style="2" customWidth="1"/>
    <col min="8975" max="9216" width="10.3984375" style="2"/>
    <col min="9217" max="9217" width="0.69921875" style="2" customWidth="1"/>
    <col min="9218" max="9218" width="11.8984375" style="2" customWidth="1"/>
    <col min="9219" max="9219" width="10.59765625" style="2" customWidth="1"/>
    <col min="9220" max="9220" width="1.5" style="2" customWidth="1"/>
    <col min="9221" max="9221" width="9.59765625" style="2" customWidth="1"/>
    <col min="9222" max="9222" width="5.59765625" style="2" customWidth="1"/>
    <col min="9223" max="9223" width="4.8984375" style="2" customWidth="1"/>
    <col min="9224" max="9224" width="8.3984375" style="2" customWidth="1"/>
    <col min="9225" max="9225" width="2.59765625" style="2" customWidth="1"/>
    <col min="9226" max="9226" width="9.09765625" style="2" customWidth="1"/>
    <col min="9227" max="9227" width="2.09765625" style="2" customWidth="1"/>
    <col min="9228" max="9228" width="11" style="2" customWidth="1"/>
    <col min="9229" max="9229" width="10.3984375" style="2"/>
    <col min="9230" max="9230" width="9.3984375" style="2" customWidth="1"/>
    <col min="9231" max="9472" width="10.3984375" style="2"/>
    <col min="9473" max="9473" width="0.69921875" style="2" customWidth="1"/>
    <col min="9474" max="9474" width="11.8984375" style="2" customWidth="1"/>
    <col min="9475" max="9475" width="10.59765625" style="2" customWidth="1"/>
    <col min="9476" max="9476" width="1.5" style="2" customWidth="1"/>
    <col min="9477" max="9477" width="9.59765625" style="2" customWidth="1"/>
    <col min="9478" max="9478" width="5.59765625" style="2" customWidth="1"/>
    <col min="9479" max="9479" width="4.8984375" style="2" customWidth="1"/>
    <col min="9480" max="9480" width="8.3984375" style="2" customWidth="1"/>
    <col min="9481" max="9481" width="2.59765625" style="2" customWidth="1"/>
    <col min="9482" max="9482" width="9.09765625" style="2" customWidth="1"/>
    <col min="9483" max="9483" width="2.09765625" style="2" customWidth="1"/>
    <col min="9484" max="9484" width="11" style="2" customWidth="1"/>
    <col min="9485" max="9485" width="10.3984375" style="2"/>
    <col min="9486" max="9486" width="9.3984375" style="2" customWidth="1"/>
    <col min="9487" max="9728" width="10.3984375" style="2"/>
    <col min="9729" max="9729" width="0.69921875" style="2" customWidth="1"/>
    <col min="9730" max="9730" width="11.8984375" style="2" customWidth="1"/>
    <col min="9731" max="9731" width="10.59765625" style="2" customWidth="1"/>
    <col min="9732" max="9732" width="1.5" style="2" customWidth="1"/>
    <col min="9733" max="9733" width="9.59765625" style="2" customWidth="1"/>
    <col min="9734" max="9734" width="5.59765625" style="2" customWidth="1"/>
    <col min="9735" max="9735" width="4.8984375" style="2" customWidth="1"/>
    <col min="9736" max="9736" width="8.3984375" style="2" customWidth="1"/>
    <col min="9737" max="9737" width="2.59765625" style="2" customWidth="1"/>
    <col min="9738" max="9738" width="9.09765625" style="2" customWidth="1"/>
    <col min="9739" max="9739" width="2.09765625" style="2" customWidth="1"/>
    <col min="9740" max="9740" width="11" style="2" customWidth="1"/>
    <col min="9741" max="9741" width="10.3984375" style="2"/>
    <col min="9742" max="9742" width="9.3984375" style="2" customWidth="1"/>
    <col min="9743" max="9984" width="10.3984375" style="2"/>
    <col min="9985" max="9985" width="0.69921875" style="2" customWidth="1"/>
    <col min="9986" max="9986" width="11.8984375" style="2" customWidth="1"/>
    <col min="9987" max="9987" width="10.59765625" style="2" customWidth="1"/>
    <col min="9988" max="9988" width="1.5" style="2" customWidth="1"/>
    <col min="9989" max="9989" width="9.59765625" style="2" customWidth="1"/>
    <col min="9990" max="9990" width="5.59765625" style="2" customWidth="1"/>
    <col min="9991" max="9991" width="4.8984375" style="2" customWidth="1"/>
    <col min="9992" max="9992" width="8.3984375" style="2" customWidth="1"/>
    <col min="9993" max="9993" width="2.59765625" style="2" customWidth="1"/>
    <col min="9994" max="9994" width="9.09765625" style="2" customWidth="1"/>
    <col min="9995" max="9995" width="2.09765625" style="2" customWidth="1"/>
    <col min="9996" max="9996" width="11" style="2" customWidth="1"/>
    <col min="9997" max="9997" width="10.3984375" style="2"/>
    <col min="9998" max="9998" width="9.3984375" style="2" customWidth="1"/>
    <col min="9999" max="10240" width="10.3984375" style="2"/>
    <col min="10241" max="10241" width="0.69921875" style="2" customWidth="1"/>
    <col min="10242" max="10242" width="11.8984375" style="2" customWidth="1"/>
    <col min="10243" max="10243" width="10.59765625" style="2" customWidth="1"/>
    <col min="10244" max="10244" width="1.5" style="2" customWidth="1"/>
    <col min="10245" max="10245" width="9.59765625" style="2" customWidth="1"/>
    <col min="10246" max="10246" width="5.59765625" style="2" customWidth="1"/>
    <col min="10247" max="10247" width="4.8984375" style="2" customWidth="1"/>
    <col min="10248" max="10248" width="8.3984375" style="2" customWidth="1"/>
    <col min="10249" max="10249" width="2.59765625" style="2" customWidth="1"/>
    <col min="10250" max="10250" width="9.09765625" style="2" customWidth="1"/>
    <col min="10251" max="10251" width="2.09765625" style="2" customWidth="1"/>
    <col min="10252" max="10252" width="11" style="2" customWidth="1"/>
    <col min="10253" max="10253" width="10.3984375" style="2"/>
    <col min="10254" max="10254" width="9.3984375" style="2" customWidth="1"/>
    <col min="10255" max="10496" width="10.3984375" style="2"/>
    <col min="10497" max="10497" width="0.69921875" style="2" customWidth="1"/>
    <col min="10498" max="10498" width="11.8984375" style="2" customWidth="1"/>
    <col min="10499" max="10499" width="10.59765625" style="2" customWidth="1"/>
    <col min="10500" max="10500" width="1.5" style="2" customWidth="1"/>
    <col min="10501" max="10501" width="9.59765625" style="2" customWidth="1"/>
    <col min="10502" max="10502" width="5.59765625" style="2" customWidth="1"/>
    <col min="10503" max="10503" width="4.8984375" style="2" customWidth="1"/>
    <col min="10504" max="10504" width="8.3984375" style="2" customWidth="1"/>
    <col min="10505" max="10505" width="2.59765625" style="2" customWidth="1"/>
    <col min="10506" max="10506" width="9.09765625" style="2" customWidth="1"/>
    <col min="10507" max="10507" width="2.09765625" style="2" customWidth="1"/>
    <col min="10508" max="10508" width="11" style="2" customWidth="1"/>
    <col min="10509" max="10509" width="10.3984375" style="2"/>
    <col min="10510" max="10510" width="9.3984375" style="2" customWidth="1"/>
    <col min="10511" max="10752" width="10.3984375" style="2"/>
    <col min="10753" max="10753" width="0.69921875" style="2" customWidth="1"/>
    <col min="10754" max="10754" width="11.8984375" style="2" customWidth="1"/>
    <col min="10755" max="10755" width="10.59765625" style="2" customWidth="1"/>
    <col min="10756" max="10756" width="1.5" style="2" customWidth="1"/>
    <col min="10757" max="10757" width="9.59765625" style="2" customWidth="1"/>
    <col min="10758" max="10758" width="5.59765625" style="2" customWidth="1"/>
    <col min="10759" max="10759" width="4.8984375" style="2" customWidth="1"/>
    <col min="10760" max="10760" width="8.3984375" style="2" customWidth="1"/>
    <col min="10761" max="10761" width="2.59765625" style="2" customWidth="1"/>
    <col min="10762" max="10762" width="9.09765625" style="2" customWidth="1"/>
    <col min="10763" max="10763" width="2.09765625" style="2" customWidth="1"/>
    <col min="10764" max="10764" width="11" style="2" customWidth="1"/>
    <col min="10765" max="10765" width="10.3984375" style="2"/>
    <col min="10766" max="10766" width="9.3984375" style="2" customWidth="1"/>
    <col min="10767" max="11008" width="10.3984375" style="2"/>
    <col min="11009" max="11009" width="0.69921875" style="2" customWidth="1"/>
    <col min="11010" max="11010" width="11.8984375" style="2" customWidth="1"/>
    <col min="11011" max="11011" width="10.59765625" style="2" customWidth="1"/>
    <col min="11012" max="11012" width="1.5" style="2" customWidth="1"/>
    <col min="11013" max="11013" width="9.59765625" style="2" customWidth="1"/>
    <col min="11014" max="11014" width="5.59765625" style="2" customWidth="1"/>
    <col min="11015" max="11015" width="4.8984375" style="2" customWidth="1"/>
    <col min="11016" max="11016" width="8.3984375" style="2" customWidth="1"/>
    <col min="11017" max="11017" width="2.59765625" style="2" customWidth="1"/>
    <col min="11018" max="11018" width="9.09765625" style="2" customWidth="1"/>
    <col min="11019" max="11019" width="2.09765625" style="2" customWidth="1"/>
    <col min="11020" max="11020" width="11" style="2" customWidth="1"/>
    <col min="11021" max="11021" width="10.3984375" style="2"/>
    <col min="11022" max="11022" width="9.3984375" style="2" customWidth="1"/>
    <col min="11023" max="11264" width="10.3984375" style="2"/>
    <col min="11265" max="11265" width="0.69921875" style="2" customWidth="1"/>
    <col min="11266" max="11266" width="11.8984375" style="2" customWidth="1"/>
    <col min="11267" max="11267" width="10.59765625" style="2" customWidth="1"/>
    <col min="11268" max="11268" width="1.5" style="2" customWidth="1"/>
    <col min="11269" max="11269" width="9.59765625" style="2" customWidth="1"/>
    <col min="11270" max="11270" width="5.59765625" style="2" customWidth="1"/>
    <col min="11271" max="11271" width="4.8984375" style="2" customWidth="1"/>
    <col min="11272" max="11272" width="8.3984375" style="2" customWidth="1"/>
    <col min="11273" max="11273" width="2.59765625" style="2" customWidth="1"/>
    <col min="11274" max="11274" width="9.09765625" style="2" customWidth="1"/>
    <col min="11275" max="11275" width="2.09765625" style="2" customWidth="1"/>
    <col min="11276" max="11276" width="11" style="2" customWidth="1"/>
    <col min="11277" max="11277" width="10.3984375" style="2"/>
    <col min="11278" max="11278" width="9.3984375" style="2" customWidth="1"/>
    <col min="11279" max="11520" width="10.3984375" style="2"/>
    <col min="11521" max="11521" width="0.69921875" style="2" customWidth="1"/>
    <col min="11522" max="11522" width="11.8984375" style="2" customWidth="1"/>
    <col min="11523" max="11523" width="10.59765625" style="2" customWidth="1"/>
    <col min="11524" max="11524" width="1.5" style="2" customWidth="1"/>
    <col min="11525" max="11525" width="9.59765625" style="2" customWidth="1"/>
    <col min="11526" max="11526" width="5.59765625" style="2" customWidth="1"/>
    <col min="11527" max="11527" width="4.8984375" style="2" customWidth="1"/>
    <col min="11528" max="11528" width="8.3984375" style="2" customWidth="1"/>
    <col min="11529" max="11529" width="2.59765625" style="2" customWidth="1"/>
    <col min="11530" max="11530" width="9.09765625" style="2" customWidth="1"/>
    <col min="11531" max="11531" width="2.09765625" style="2" customWidth="1"/>
    <col min="11532" max="11532" width="11" style="2" customWidth="1"/>
    <col min="11533" max="11533" width="10.3984375" style="2"/>
    <col min="11534" max="11534" width="9.3984375" style="2" customWidth="1"/>
    <col min="11535" max="11776" width="10.3984375" style="2"/>
    <col min="11777" max="11777" width="0.69921875" style="2" customWidth="1"/>
    <col min="11778" max="11778" width="11.8984375" style="2" customWidth="1"/>
    <col min="11779" max="11779" width="10.59765625" style="2" customWidth="1"/>
    <col min="11780" max="11780" width="1.5" style="2" customWidth="1"/>
    <col min="11781" max="11781" width="9.59765625" style="2" customWidth="1"/>
    <col min="11782" max="11782" width="5.59765625" style="2" customWidth="1"/>
    <col min="11783" max="11783" width="4.8984375" style="2" customWidth="1"/>
    <col min="11784" max="11784" width="8.3984375" style="2" customWidth="1"/>
    <col min="11785" max="11785" width="2.59765625" style="2" customWidth="1"/>
    <col min="11786" max="11786" width="9.09765625" style="2" customWidth="1"/>
    <col min="11787" max="11787" width="2.09765625" style="2" customWidth="1"/>
    <col min="11788" max="11788" width="11" style="2" customWidth="1"/>
    <col min="11789" max="11789" width="10.3984375" style="2"/>
    <col min="11790" max="11790" width="9.3984375" style="2" customWidth="1"/>
    <col min="11791" max="12032" width="10.3984375" style="2"/>
    <col min="12033" max="12033" width="0.69921875" style="2" customWidth="1"/>
    <col min="12034" max="12034" width="11.8984375" style="2" customWidth="1"/>
    <col min="12035" max="12035" width="10.59765625" style="2" customWidth="1"/>
    <col min="12036" max="12036" width="1.5" style="2" customWidth="1"/>
    <col min="12037" max="12037" width="9.59765625" style="2" customWidth="1"/>
    <col min="12038" max="12038" width="5.59765625" style="2" customWidth="1"/>
    <col min="12039" max="12039" width="4.8984375" style="2" customWidth="1"/>
    <col min="12040" max="12040" width="8.3984375" style="2" customWidth="1"/>
    <col min="12041" max="12041" width="2.59765625" style="2" customWidth="1"/>
    <col min="12042" max="12042" width="9.09765625" style="2" customWidth="1"/>
    <col min="12043" max="12043" width="2.09765625" style="2" customWidth="1"/>
    <col min="12044" max="12044" width="11" style="2" customWidth="1"/>
    <col min="12045" max="12045" width="10.3984375" style="2"/>
    <col min="12046" max="12046" width="9.3984375" style="2" customWidth="1"/>
    <col min="12047" max="12288" width="10.3984375" style="2"/>
    <col min="12289" max="12289" width="0.69921875" style="2" customWidth="1"/>
    <col min="12290" max="12290" width="11.8984375" style="2" customWidth="1"/>
    <col min="12291" max="12291" width="10.59765625" style="2" customWidth="1"/>
    <col min="12292" max="12292" width="1.5" style="2" customWidth="1"/>
    <col min="12293" max="12293" width="9.59765625" style="2" customWidth="1"/>
    <col min="12294" max="12294" width="5.59765625" style="2" customWidth="1"/>
    <col min="12295" max="12295" width="4.8984375" style="2" customWidth="1"/>
    <col min="12296" max="12296" width="8.3984375" style="2" customWidth="1"/>
    <col min="12297" max="12297" width="2.59765625" style="2" customWidth="1"/>
    <col min="12298" max="12298" width="9.09765625" style="2" customWidth="1"/>
    <col min="12299" max="12299" width="2.09765625" style="2" customWidth="1"/>
    <col min="12300" max="12300" width="11" style="2" customWidth="1"/>
    <col min="12301" max="12301" width="10.3984375" style="2"/>
    <col min="12302" max="12302" width="9.3984375" style="2" customWidth="1"/>
    <col min="12303" max="12544" width="10.3984375" style="2"/>
    <col min="12545" max="12545" width="0.69921875" style="2" customWidth="1"/>
    <col min="12546" max="12546" width="11.8984375" style="2" customWidth="1"/>
    <col min="12547" max="12547" width="10.59765625" style="2" customWidth="1"/>
    <col min="12548" max="12548" width="1.5" style="2" customWidth="1"/>
    <col min="12549" max="12549" width="9.59765625" style="2" customWidth="1"/>
    <col min="12550" max="12550" width="5.59765625" style="2" customWidth="1"/>
    <col min="12551" max="12551" width="4.8984375" style="2" customWidth="1"/>
    <col min="12552" max="12552" width="8.3984375" style="2" customWidth="1"/>
    <col min="12553" max="12553" width="2.59765625" style="2" customWidth="1"/>
    <col min="12554" max="12554" width="9.09765625" style="2" customWidth="1"/>
    <col min="12555" max="12555" width="2.09765625" style="2" customWidth="1"/>
    <col min="12556" max="12556" width="11" style="2" customWidth="1"/>
    <col min="12557" max="12557" width="10.3984375" style="2"/>
    <col min="12558" max="12558" width="9.3984375" style="2" customWidth="1"/>
    <col min="12559" max="12800" width="10.3984375" style="2"/>
    <col min="12801" max="12801" width="0.69921875" style="2" customWidth="1"/>
    <col min="12802" max="12802" width="11.8984375" style="2" customWidth="1"/>
    <col min="12803" max="12803" width="10.59765625" style="2" customWidth="1"/>
    <col min="12804" max="12804" width="1.5" style="2" customWidth="1"/>
    <col min="12805" max="12805" width="9.59765625" style="2" customWidth="1"/>
    <col min="12806" max="12806" width="5.59765625" style="2" customWidth="1"/>
    <col min="12807" max="12807" width="4.8984375" style="2" customWidth="1"/>
    <col min="12808" max="12808" width="8.3984375" style="2" customWidth="1"/>
    <col min="12809" max="12809" width="2.59765625" style="2" customWidth="1"/>
    <col min="12810" max="12810" width="9.09765625" style="2" customWidth="1"/>
    <col min="12811" max="12811" width="2.09765625" style="2" customWidth="1"/>
    <col min="12812" max="12812" width="11" style="2" customWidth="1"/>
    <col min="12813" max="12813" width="10.3984375" style="2"/>
    <col min="12814" max="12814" width="9.3984375" style="2" customWidth="1"/>
    <col min="12815" max="13056" width="10.3984375" style="2"/>
    <col min="13057" max="13057" width="0.69921875" style="2" customWidth="1"/>
    <col min="13058" max="13058" width="11.8984375" style="2" customWidth="1"/>
    <col min="13059" max="13059" width="10.59765625" style="2" customWidth="1"/>
    <col min="13060" max="13060" width="1.5" style="2" customWidth="1"/>
    <col min="13061" max="13061" width="9.59765625" style="2" customWidth="1"/>
    <col min="13062" max="13062" width="5.59765625" style="2" customWidth="1"/>
    <col min="13063" max="13063" width="4.8984375" style="2" customWidth="1"/>
    <col min="13064" max="13064" width="8.3984375" style="2" customWidth="1"/>
    <col min="13065" max="13065" width="2.59765625" style="2" customWidth="1"/>
    <col min="13066" max="13066" width="9.09765625" style="2" customWidth="1"/>
    <col min="13067" max="13067" width="2.09765625" style="2" customWidth="1"/>
    <col min="13068" max="13068" width="11" style="2" customWidth="1"/>
    <col min="13069" max="13069" width="10.3984375" style="2"/>
    <col min="13070" max="13070" width="9.3984375" style="2" customWidth="1"/>
    <col min="13071" max="13312" width="10.3984375" style="2"/>
    <col min="13313" max="13313" width="0.69921875" style="2" customWidth="1"/>
    <col min="13314" max="13314" width="11.8984375" style="2" customWidth="1"/>
    <col min="13315" max="13315" width="10.59765625" style="2" customWidth="1"/>
    <col min="13316" max="13316" width="1.5" style="2" customWidth="1"/>
    <col min="13317" max="13317" width="9.59765625" style="2" customWidth="1"/>
    <col min="13318" max="13318" width="5.59765625" style="2" customWidth="1"/>
    <col min="13319" max="13319" width="4.8984375" style="2" customWidth="1"/>
    <col min="13320" max="13320" width="8.3984375" style="2" customWidth="1"/>
    <col min="13321" max="13321" width="2.59765625" style="2" customWidth="1"/>
    <col min="13322" max="13322" width="9.09765625" style="2" customWidth="1"/>
    <col min="13323" max="13323" width="2.09765625" style="2" customWidth="1"/>
    <col min="13324" max="13324" width="11" style="2" customWidth="1"/>
    <col min="13325" max="13325" width="10.3984375" style="2"/>
    <col min="13326" max="13326" width="9.3984375" style="2" customWidth="1"/>
    <col min="13327" max="13568" width="10.3984375" style="2"/>
    <col min="13569" max="13569" width="0.69921875" style="2" customWidth="1"/>
    <col min="13570" max="13570" width="11.8984375" style="2" customWidth="1"/>
    <col min="13571" max="13571" width="10.59765625" style="2" customWidth="1"/>
    <col min="13572" max="13572" width="1.5" style="2" customWidth="1"/>
    <col min="13573" max="13573" width="9.59765625" style="2" customWidth="1"/>
    <col min="13574" max="13574" width="5.59765625" style="2" customWidth="1"/>
    <col min="13575" max="13575" width="4.8984375" style="2" customWidth="1"/>
    <col min="13576" max="13576" width="8.3984375" style="2" customWidth="1"/>
    <col min="13577" max="13577" width="2.59765625" style="2" customWidth="1"/>
    <col min="13578" max="13578" width="9.09765625" style="2" customWidth="1"/>
    <col min="13579" max="13579" width="2.09765625" style="2" customWidth="1"/>
    <col min="13580" max="13580" width="11" style="2" customWidth="1"/>
    <col min="13581" max="13581" width="10.3984375" style="2"/>
    <col min="13582" max="13582" width="9.3984375" style="2" customWidth="1"/>
    <col min="13583" max="13824" width="10.3984375" style="2"/>
    <col min="13825" max="13825" width="0.69921875" style="2" customWidth="1"/>
    <col min="13826" max="13826" width="11.8984375" style="2" customWidth="1"/>
    <col min="13827" max="13827" width="10.59765625" style="2" customWidth="1"/>
    <col min="13828" max="13828" width="1.5" style="2" customWidth="1"/>
    <col min="13829" max="13829" width="9.59765625" style="2" customWidth="1"/>
    <col min="13830" max="13830" width="5.59765625" style="2" customWidth="1"/>
    <col min="13831" max="13831" width="4.8984375" style="2" customWidth="1"/>
    <col min="13832" max="13832" width="8.3984375" style="2" customWidth="1"/>
    <col min="13833" max="13833" width="2.59765625" style="2" customWidth="1"/>
    <col min="13834" max="13834" width="9.09765625" style="2" customWidth="1"/>
    <col min="13835" max="13835" width="2.09765625" style="2" customWidth="1"/>
    <col min="13836" max="13836" width="11" style="2" customWidth="1"/>
    <col min="13837" max="13837" width="10.3984375" style="2"/>
    <col min="13838" max="13838" width="9.3984375" style="2" customWidth="1"/>
    <col min="13839" max="14080" width="10.3984375" style="2"/>
    <col min="14081" max="14081" width="0.69921875" style="2" customWidth="1"/>
    <col min="14082" max="14082" width="11.8984375" style="2" customWidth="1"/>
    <col min="14083" max="14083" width="10.59765625" style="2" customWidth="1"/>
    <col min="14084" max="14084" width="1.5" style="2" customWidth="1"/>
    <col min="14085" max="14085" width="9.59765625" style="2" customWidth="1"/>
    <col min="14086" max="14086" width="5.59765625" style="2" customWidth="1"/>
    <col min="14087" max="14087" width="4.8984375" style="2" customWidth="1"/>
    <col min="14088" max="14088" width="8.3984375" style="2" customWidth="1"/>
    <col min="14089" max="14089" width="2.59765625" style="2" customWidth="1"/>
    <col min="14090" max="14090" width="9.09765625" style="2" customWidth="1"/>
    <col min="14091" max="14091" width="2.09765625" style="2" customWidth="1"/>
    <col min="14092" max="14092" width="11" style="2" customWidth="1"/>
    <col min="14093" max="14093" width="10.3984375" style="2"/>
    <col min="14094" max="14094" width="9.3984375" style="2" customWidth="1"/>
    <col min="14095" max="14336" width="10.3984375" style="2"/>
    <col min="14337" max="14337" width="0.69921875" style="2" customWidth="1"/>
    <col min="14338" max="14338" width="11.8984375" style="2" customWidth="1"/>
    <col min="14339" max="14339" width="10.59765625" style="2" customWidth="1"/>
    <col min="14340" max="14340" width="1.5" style="2" customWidth="1"/>
    <col min="14341" max="14341" width="9.59765625" style="2" customWidth="1"/>
    <col min="14342" max="14342" width="5.59765625" style="2" customWidth="1"/>
    <col min="14343" max="14343" width="4.8984375" style="2" customWidth="1"/>
    <col min="14344" max="14344" width="8.3984375" style="2" customWidth="1"/>
    <col min="14345" max="14345" width="2.59765625" style="2" customWidth="1"/>
    <col min="14346" max="14346" width="9.09765625" style="2" customWidth="1"/>
    <col min="14347" max="14347" width="2.09765625" style="2" customWidth="1"/>
    <col min="14348" max="14348" width="11" style="2" customWidth="1"/>
    <col min="14349" max="14349" width="10.3984375" style="2"/>
    <col min="14350" max="14350" width="9.3984375" style="2" customWidth="1"/>
    <col min="14351" max="14592" width="10.3984375" style="2"/>
    <col min="14593" max="14593" width="0.69921875" style="2" customWidth="1"/>
    <col min="14594" max="14594" width="11.8984375" style="2" customWidth="1"/>
    <col min="14595" max="14595" width="10.59765625" style="2" customWidth="1"/>
    <col min="14596" max="14596" width="1.5" style="2" customWidth="1"/>
    <col min="14597" max="14597" width="9.59765625" style="2" customWidth="1"/>
    <col min="14598" max="14598" width="5.59765625" style="2" customWidth="1"/>
    <col min="14599" max="14599" width="4.8984375" style="2" customWidth="1"/>
    <col min="14600" max="14600" width="8.3984375" style="2" customWidth="1"/>
    <col min="14601" max="14601" width="2.59765625" style="2" customWidth="1"/>
    <col min="14602" max="14602" width="9.09765625" style="2" customWidth="1"/>
    <col min="14603" max="14603" width="2.09765625" style="2" customWidth="1"/>
    <col min="14604" max="14604" width="11" style="2" customWidth="1"/>
    <col min="14605" max="14605" width="10.3984375" style="2"/>
    <col min="14606" max="14606" width="9.3984375" style="2" customWidth="1"/>
    <col min="14607" max="14848" width="10.3984375" style="2"/>
    <col min="14849" max="14849" width="0.69921875" style="2" customWidth="1"/>
    <col min="14850" max="14850" width="11.8984375" style="2" customWidth="1"/>
    <col min="14851" max="14851" width="10.59765625" style="2" customWidth="1"/>
    <col min="14852" max="14852" width="1.5" style="2" customWidth="1"/>
    <col min="14853" max="14853" width="9.59765625" style="2" customWidth="1"/>
    <col min="14854" max="14854" width="5.59765625" style="2" customWidth="1"/>
    <col min="14855" max="14855" width="4.8984375" style="2" customWidth="1"/>
    <col min="14856" max="14856" width="8.3984375" style="2" customWidth="1"/>
    <col min="14857" max="14857" width="2.59765625" style="2" customWidth="1"/>
    <col min="14858" max="14858" width="9.09765625" style="2" customWidth="1"/>
    <col min="14859" max="14859" width="2.09765625" style="2" customWidth="1"/>
    <col min="14860" max="14860" width="11" style="2" customWidth="1"/>
    <col min="14861" max="14861" width="10.3984375" style="2"/>
    <col min="14862" max="14862" width="9.3984375" style="2" customWidth="1"/>
    <col min="14863" max="15104" width="10.3984375" style="2"/>
    <col min="15105" max="15105" width="0.69921875" style="2" customWidth="1"/>
    <col min="15106" max="15106" width="11.8984375" style="2" customWidth="1"/>
    <col min="15107" max="15107" width="10.59765625" style="2" customWidth="1"/>
    <col min="15108" max="15108" width="1.5" style="2" customWidth="1"/>
    <col min="15109" max="15109" width="9.59765625" style="2" customWidth="1"/>
    <col min="15110" max="15110" width="5.59765625" style="2" customWidth="1"/>
    <col min="15111" max="15111" width="4.8984375" style="2" customWidth="1"/>
    <col min="15112" max="15112" width="8.3984375" style="2" customWidth="1"/>
    <col min="15113" max="15113" width="2.59765625" style="2" customWidth="1"/>
    <col min="15114" max="15114" width="9.09765625" style="2" customWidth="1"/>
    <col min="15115" max="15115" width="2.09765625" style="2" customWidth="1"/>
    <col min="15116" max="15116" width="11" style="2" customWidth="1"/>
    <col min="15117" max="15117" width="10.3984375" style="2"/>
    <col min="15118" max="15118" width="9.3984375" style="2" customWidth="1"/>
    <col min="15119" max="15360" width="10.3984375" style="2"/>
    <col min="15361" max="15361" width="0.69921875" style="2" customWidth="1"/>
    <col min="15362" max="15362" width="11.8984375" style="2" customWidth="1"/>
    <col min="15363" max="15363" width="10.59765625" style="2" customWidth="1"/>
    <col min="15364" max="15364" width="1.5" style="2" customWidth="1"/>
    <col min="15365" max="15365" width="9.59765625" style="2" customWidth="1"/>
    <col min="15366" max="15366" width="5.59765625" style="2" customWidth="1"/>
    <col min="15367" max="15367" width="4.8984375" style="2" customWidth="1"/>
    <col min="15368" max="15368" width="8.3984375" style="2" customWidth="1"/>
    <col min="15369" max="15369" width="2.59765625" style="2" customWidth="1"/>
    <col min="15370" max="15370" width="9.09765625" style="2" customWidth="1"/>
    <col min="15371" max="15371" width="2.09765625" style="2" customWidth="1"/>
    <col min="15372" max="15372" width="11" style="2" customWidth="1"/>
    <col min="15373" max="15373" width="10.3984375" style="2"/>
    <col min="15374" max="15374" width="9.3984375" style="2" customWidth="1"/>
    <col min="15375" max="15616" width="10.3984375" style="2"/>
    <col min="15617" max="15617" width="0.69921875" style="2" customWidth="1"/>
    <col min="15618" max="15618" width="11.8984375" style="2" customWidth="1"/>
    <col min="15619" max="15619" width="10.59765625" style="2" customWidth="1"/>
    <col min="15620" max="15620" width="1.5" style="2" customWidth="1"/>
    <col min="15621" max="15621" width="9.59765625" style="2" customWidth="1"/>
    <col min="15622" max="15622" width="5.59765625" style="2" customWidth="1"/>
    <col min="15623" max="15623" width="4.8984375" style="2" customWidth="1"/>
    <col min="15624" max="15624" width="8.3984375" style="2" customWidth="1"/>
    <col min="15625" max="15625" width="2.59765625" style="2" customWidth="1"/>
    <col min="15626" max="15626" width="9.09765625" style="2" customWidth="1"/>
    <col min="15627" max="15627" width="2.09765625" style="2" customWidth="1"/>
    <col min="15628" max="15628" width="11" style="2" customWidth="1"/>
    <col min="15629" max="15629" width="10.3984375" style="2"/>
    <col min="15630" max="15630" width="9.3984375" style="2" customWidth="1"/>
    <col min="15631" max="15872" width="10.3984375" style="2"/>
    <col min="15873" max="15873" width="0.69921875" style="2" customWidth="1"/>
    <col min="15874" max="15874" width="11.8984375" style="2" customWidth="1"/>
    <col min="15875" max="15875" width="10.59765625" style="2" customWidth="1"/>
    <col min="15876" max="15876" width="1.5" style="2" customWidth="1"/>
    <col min="15877" max="15877" width="9.59765625" style="2" customWidth="1"/>
    <col min="15878" max="15878" width="5.59765625" style="2" customWidth="1"/>
    <col min="15879" max="15879" width="4.8984375" style="2" customWidth="1"/>
    <col min="15880" max="15880" width="8.3984375" style="2" customWidth="1"/>
    <col min="15881" max="15881" width="2.59765625" style="2" customWidth="1"/>
    <col min="15882" max="15882" width="9.09765625" style="2" customWidth="1"/>
    <col min="15883" max="15883" width="2.09765625" style="2" customWidth="1"/>
    <col min="15884" max="15884" width="11" style="2" customWidth="1"/>
    <col min="15885" max="15885" width="10.3984375" style="2"/>
    <col min="15886" max="15886" width="9.3984375" style="2" customWidth="1"/>
    <col min="15887" max="16128" width="10.3984375" style="2"/>
    <col min="16129" max="16129" width="0.69921875" style="2" customWidth="1"/>
    <col min="16130" max="16130" width="11.8984375" style="2" customWidth="1"/>
    <col min="16131" max="16131" width="10.59765625" style="2" customWidth="1"/>
    <col min="16132" max="16132" width="1.5" style="2" customWidth="1"/>
    <col min="16133" max="16133" width="9.59765625" style="2" customWidth="1"/>
    <col min="16134" max="16134" width="5.59765625" style="2" customWidth="1"/>
    <col min="16135" max="16135" width="4.8984375" style="2" customWidth="1"/>
    <col min="16136" max="16136" width="8.3984375" style="2" customWidth="1"/>
    <col min="16137" max="16137" width="2.59765625" style="2" customWidth="1"/>
    <col min="16138" max="16138" width="9.09765625" style="2" customWidth="1"/>
    <col min="16139" max="16139" width="2.09765625" style="2" customWidth="1"/>
    <col min="16140" max="16140" width="11" style="2" customWidth="1"/>
    <col min="16141" max="16141" width="10.3984375" style="2"/>
    <col min="16142" max="16142" width="9.3984375" style="2" customWidth="1"/>
    <col min="16143" max="16384" width="10.3984375" style="2"/>
  </cols>
  <sheetData>
    <row r="1" spans="1:12" s="23" customFormat="1" ht="19.5" customHeight="1">
      <c r="A1" s="340" t="s">
        <v>380</v>
      </c>
      <c r="E1" s="339"/>
      <c r="G1" s="336"/>
      <c r="H1" s="337"/>
      <c r="I1" s="331"/>
      <c r="J1" s="331"/>
      <c r="K1" s="332"/>
      <c r="L1" s="331"/>
    </row>
    <row r="2" spans="1:12" s="23" customFormat="1" ht="14.25" customHeight="1" thickBot="1">
      <c r="E2" s="339"/>
      <c r="G2" s="336"/>
      <c r="I2" s="335" t="s">
        <v>453</v>
      </c>
      <c r="J2" s="331"/>
      <c r="K2" s="332"/>
      <c r="L2" s="331"/>
    </row>
    <row r="3" spans="1:12" s="23" customFormat="1" ht="16.5" customHeight="1">
      <c r="A3" s="23" t="s">
        <v>381</v>
      </c>
      <c r="B3" s="686" t="s">
        <v>382</v>
      </c>
      <c r="C3" s="684"/>
      <c r="D3" s="689" t="s">
        <v>383</v>
      </c>
      <c r="E3" s="690"/>
      <c r="F3" s="689" t="s">
        <v>384</v>
      </c>
      <c r="G3" s="691"/>
      <c r="H3" s="692" t="s">
        <v>385</v>
      </c>
      <c r="I3" s="679"/>
      <c r="J3" s="663"/>
      <c r="K3" s="664"/>
      <c r="L3" s="331"/>
    </row>
    <row r="4" spans="1:12" s="23" customFormat="1" ht="16.5" customHeight="1">
      <c r="A4" s="23" t="s">
        <v>381</v>
      </c>
      <c r="B4" s="687"/>
      <c r="C4" s="688"/>
      <c r="D4" s="681" t="s">
        <v>386</v>
      </c>
      <c r="E4" s="682"/>
      <c r="F4" s="681" t="s">
        <v>387</v>
      </c>
      <c r="G4" s="682"/>
      <c r="H4" s="683" t="s">
        <v>388</v>
      </c>
      <c r="I4" s="663"/>
      <c r="J4" s="663"/>
      <c r="K4" s="664"/>
      <c r="L4" s="331"/>
    </row>
    <row r="5" spans="1:12" s="23" customFormat="1" ht="22.5" customHeight="1" thickBot="1">
      <c r="B5" s="333" t="s">
        <v>389</v>
      </c>
      <c r="C5" s="334"/>
      <c r="D5" s="693">
        <v>43682</v>
      </c>
      <c r="E5" s="694"/>
      <c r="F5" s="693">
        <v>112688</v>
      </c>
      <c r="G5" s="694"/>
      <c r="H5" s="695">
        <f>F5/D5</f>
        <v>2.5797353601025592</v>
      </c>
      <c r="I5" s="696"/>
      <c r="J5" s="674"/>
      <c r="K5" s="664"/>
      <c r="L5" s="335"/>
    </row>
    <row r="6" spans="1:12" s="23" customFormat="1" ht="18.75" customHeight="1" thickTop="1">
      <c r="B6" s="704" t="s">
        <v>469</v>
      </c>
      <c r="C6" s="705"/>
      <c r="D6" s="660">
        <v>43134</v>
      </c>
      <c r="E6" s="661"/>
      <c r="F6" s="660">
        <v>111958</v>
      </c>
      <c r="G6" s="661"/>
      <c r="H6" s="662">
        <f t="shared" ref="H6:H13" si="0">F6/D6</f>
        <v>2.5955858487504058</v>
      </c>
      <c r="I6" s="663"/>
      <c r="J6" s="663"/>
      <c r="K6" s="664"/>
      <c r="L6" s="331"/>
    </row>
    <row r="7" spans="1:12" s="23" customFormat="1" ht="18.75" customHeight="1">
      <c r="B7" s="700" t="s">
        <v>470</v>
      </c>
      <c r="C7" s="701"/>
      <c r="D7" s="660">
        <v>42614</v>
      </c>
      <c r="E7" s="661"/>
      <c r="F7" s="660">
        <v>111169</v>
      </c>
      <c r="G7" s="661"/>
      <c r="H7" s="662">
        <f t="shared" si="0"/>
        <v>2.6087436053879007</v>
      </c>
      <c r="I7" s="663"/>
      <c r="J7" s="663"/>
      <c r="K7" s="664"/>
      <c r="L7" s="331"/>
    </row>
    <row r="8" spans="1:12" s="23" customFormat="1" ht="18.75" customHeight="1">
      <c r="B8" s="700" t="s">
        <v>471</v>
      </c>
      <c r="C8" s="701"/>
      <c r="D8" s="660">
        <v>30403</v>
      </c>
      <c r="E8" s="661"/>
      <c r="F8" s="660">
        <v>90206</v>
      </c>
      <c r="G8" s="661"/>
      <c r="H8" s="662">
        <f t="shared" si="0"/>
        <v>2.9670098345558005</v>
      </c>
      <c r="I8" s="663"/>
      <c r="J8" s="663"/>
      <c r="K8" s="664"/>
      <c r="L8" s="331"/>
    </row>
    <row r="9" spans="1:12" s="23" customFormat="1" ht="18.75" customHeight="1">
      <c r="B9" s="630" t="s">
        <v>472</v>
      </c>
      <c r="C9" s="706"/>
      <c r="D9" s="660">
        <v>406</v>
      </c>
      <c r="E9" s="661"/>
      <c r="F9" s="660">
        <v>850</v>
      </c>
      <c r="G9" s="661"/>
      <c r="H9" s="662">
        <f t="shared" si="0"/>
        <v>2.0935960591133007</v>
      </c>
      <c r="I9" s="663"/>
      <c r="J9" s="663"/>
      <c r="K9" s="664"/>
      <c r="L9" s="331"/>
    </row>
    <row r="10" spans="1:12" s="23" customFormat="1" ht="18.75" customHeight="1">
      <c r="B10" s="700" t="s">
        <v>473</v>
      </c>
      <c r="C10" s="701"/>
      <c r="D10" s="660">
        <v>10400</v>
      </c>
      <c r="E10" s="661"/>
      <c r="F10" s="660">
        <v>17951</v>
      </c>
      <c r="G10" s="661"/>
      <c r="H10" s="662">
        <f t="shared" si="0"/>
        <v>1.7260576923076922</v>
      </c>
      <c r="I10" s="663"/>
      <c r="J10" s="663"/>
      <c r="K10" s="664"/>
      <c r="L10" s="331"/>
    </row>
    <row r="11" spans="1:12" s="23" customFormat="1" ht="18.75" customHeight="1">
      <c r="B11" s="700" t="s">
        <v>474</v>
      </c>
      <c r="C11" s="701"/>
      <c r="D11" s="660">
        <v>1405</v>
      </c>
      <c r="E11" s="661"/>
      <c r="F11" s="660">
        <v>2162</v>
      </c>
      <c r="G11" s="661"/>
      <c r="H11" s="662">
        <f t="shared" si="0"/>
        <v>1.5387900355871886</v>
      </c>
      <c r="I11" s="663"/>
      <c r="J11" s="663"/>
      <c r="K11" s="664"/>
      <c r="L11" s="331"/>
    </row>
    <row r="12" spans="1:12" s="23" customFormat="1" ht="18.75" customHeight="1">
      <c r="B12" s="700" t="s">
        <v>475</v>
      </c>
      <c r="C12" s="701"/>
      <c r="D12" s="660">
        <v>520</v>
      </c>
      <c r="E12" s="661"/>
      <c r="F12" s="660">
        <v>789</v>
      </c>
      <c r="G12" s="661"/>
      <c r="H12" s="662">
        <f t="shared" si="0"/>
        <v>1.5173076923076922</v>
      </c>
      <c r="I12" s="663"/>
      <c r="J12" s="663"/>
      <c r="K12" s="664"/>
      <c r="L12" s="331"/>
    </row>
    <row r="13" spans="1:12" s="23" customFormat="1" ht="18.75" customHeight="1" thickBot="1">
      <c r="B13" s="702" t="s">
        <v>476</v>
      </c>
      <c r="C13" s="703"/>
      <c r="D13" s="660">
        <v>548</v>
      </c>
      <c r="E13" s="661"/>
      <c r="F13" s="660">
        <v>730</v>
      </c>
      <c r="G13" s="661"/>
      <c r="H13" s="662">
        <f t="shared" si="0"/>
        <v>1.332116788321168</v>
      </c>
      <c r="I13" s="663"/>
      <c r="J13" s="674"/>
      <c r="K13" s="664"/>
      <c r="L13" s="335"/>
    </row>
    <row r="14" spans="1:12" s="23" customFormat="1" ht="2.25" customHeight="1">
      <c r="A14" s="24"/>
      <c r="B14" s="327"/>
      <c r="C14" s="327"/>
      <c r="D14" s="327"/>
      <c r="E14" s="328"/>
      <c r="F14" s="327"/>
      <c r="G14" s="329"/>
      <c r="H14" s="338"/>
      <c r="I14" s="330"/>
      <c r="J14" s="331"/>
      <c r="K14" s="332"/>
      <c r="L14" s="331"/>
    </row>
    <row r="15" spans="1:12" s="23" customFormat="1" ht="12" customHeight="1">
      <c r="A15" s="24" t="s">
        <v>390</v>
      </c>
      <c r="E15" s="339"/>
      <c r="G15" s="336"/>
      <c r="H15" s="337"/>
      <c r="I15" s="331"/>
      <c r="J15" s="331"/>
      <c r="K15" s="332"/>
      <c r="L15" s="331"/>
    </row>
    <row r="16" spans="1:12" s="23" customFormat="1" ht="12" customHeight="1">
      <c r="E16" s="339"/>
      <c r="G16" s="336"/>
      <c r="H16" s="337"/>
      <c r="I16" s="331"/>
      <c r="J16" s="331"/>
      <c r="K16" s="332"/>
      <c r="L16" s="331"/>
    </row>
    <row r="17" spans="1:12" s="341" customFormat="1" ht="19.5" customHeight="1" thickBot="1">
      <c r="A17" s="31" t="s">
        <v>391</v>
      </c>
      <c r="E17" s="342"/>
      <c r="G17" s="343"/>
      <c r="H17" s="344"/>
      <c r="I17" s="345"/>
      <c r="J17" s="345"/>
      <c r="K17" s="346"/>
      <c r="L17" s="345"/>
    </row>
    <row r="18" spans="1:12" s="23" customFormat="1" ht="18.75" customHeight="1">
      <c r="B18" s="684" t="s">
        <v>6</v>
      </c>
      <c r="C18" s="438" t="s">
        <v>392</v>
      </c>
      <c r="D18" s="437"/>
      <c r="E18" s="675" t="s">
        <v>393</v>
      </c>
      <c r="F18" s="437"/>
      <c r="G18" s="676" t="s">
        <v>393</v>
      </c>
      <c r="H18" s="677"/>
      <c r="I18" s="678" t="s">
        <v>394</v>
      </c>
      <c r="J18" s="679"/>
      <c r="K18" s="680" t="s">
        <v>395</v>
      </c>
      <c r="L18" s="679"/>
    </row>
    <row r="19" spans="1:12" s="23" customFormat="1" ht="18.75" customHeight="1">
      <c r="B19" s="685"/>
      <c r="C19" s="697" t="s">
        <v>396</v>
      </c>
      <c r="D19" s="698"/>
      <c r="E19" s="699" t="s">
        <v>397</v>
      </c>
      <c r="F19" s="698"/>
      <c r="G19" s="672" t="s">
        <v>398</v>
      </c>
      <c r="H19" s="673"/>
      <c r="I19" s="670" t="s">
        <v>399</v>
      </c>
      <c r="J19" s="671"/>
      <c r="K19" s="670" t="s">
        <v>400</v>
      </c>
      <c r="L19" s="671"/>
    </row>
    <row r="20" spans="1:12" s="23" customFormat="1" ht="18.75" customHeight="1">
      <c r="B20" s="27" t="s">
        <v>401</v>
      </c>
      <c r="C20" s="347">
        <v>19356</v>
      </c>
      <c r="D20" s="28"/>
      <c r="E20" s="659">
        <v>1598</v>
      </c>
      <c r="F20" s="660"/>
      <c r="G20" s="661">
        <v>9</v>
      </c>
      <c r="H20" s="662"/>
      <c r="I20" s="663">
        <v>3.6</v>
      </c>
      <c r="J20" s="663"/>
      <c r="K20" s="664">
        <v>5376.7</v>
      </c>
      <c r="L20" s="660"/>
    </row>
    <row r="21" spans="1:12" s="23" customFormat="1" ht="18.75" customHeight="1">
      <c r="B21" s="27" t="s">
        <v>112</v>
      </c>
      <c r="C21" s="347">
        <v>19262</v>
      </c>
      <c r="D21" s="28"/>
      <c r="E21" s="659">
        <v>-94</v>
      </c>
      <c r="F21" s="660"/>
      <c r="G21" s="661">
        <v>-0.5</v>
      </c>
      <c r="H21" s="662"/>
      <c r="I21" s="663">
        <v>3.8</v>
      </c>
      <c r="J21" s="663"/>
      <c r="K21" s="664">
        <v>5068.8999999999996</v>
      </c>
      <c r="L21" s="660"/>
    </row>
    <row r="22" spans="1:12" s="23" customFormat="1" ht="18.75" customHeight="1">
      <c r="B22" s="27" t="s">
        <v>113</v>
      </c>
      <c r="C22" s="347">
        <v>22629</v>
      </c>
      <c r="D22" s="28"/>
      <c r="E22" s="659">
        <v>3367</v>
      </c>
      <c r="F22" s="660"/>
      <c r="G22" s="661">
        <v>17.5</v>
      </c>
      <c r="H22" s="662"/>
      <c r="I22" s="663">
        <v>4.7</v>
      </c>
      <c r="J22" s="663"/>
      <c r="K22" s="664">
        <v>4814.7</v>
      </c>
      <c r="L22" s="660"/>
    </row>
    <row r="23" spans="1:12" s="23" customFormat="1" ht="18.75" customHeight="1">
      <c r="B23" s="27" t="s">
        <v>402</v>
      </c>
      <c r="C23" s="347">
        <v>25814</v>
      </c>
      <c r="D23" s="28"/>
      <c r="E23" s="659">
        <v>3185</v>
      </c>
      <c r="F23" s="660"/>
      <c r="G23" s="661">
        <v>14.1</v>
      </c>
      <c r="H23" s="662"/>
      <c r="I23" s="663">
        <v>5.3</v>
      </c>
      <c r="J23" s="663"/>
      <c r="K23" s="664">
        <v>4870.6000000000004</v>
      </c>
      <c r="L23" s="660"/>
    </row>
    <row r="24" spans="1:12" s="23" customFormat="1" ht="18.75" customHeight="1">
      <c r="B24" s="27" t="s">
        <v>403</v>
      </c>
      <c r="C24" s="347">
        <v>27102</v>
      </c>
      <c r="D24" s="28"/>
      <c r="E24" s="659">
        <v>1288</v>
      </c>
      <c r="F24" s="660"/>
      <c r="G24" s="661">
        <v>5</v>
      </c>
      <c r="H24" s="662"/>
      <c r="I24" s="663">
        <v>5.4</v>
      </c>
      <c r="J24" s="663"/>
      <c r="K24" s="664">
        <v>5000.3999999999996</v>
      </c>
      <c r="L24" s="660"/>
    </row>
    <row r="25" spans="1:12" s="23" customFormat="1" ht="18.75" customHeight="1">
      <c r="B25" s="348" t="s">
        <v>404</v>
      </c>
      <c r="C25" s="349">
        <v>28409</v>
      </c>
      <c r="D25" s="350"/>
      <c r="E25" s="667">
        <v>1307</v>
      </c>
      <c r="F25" s="667"/>
      <c r="G25" s="661">
        <v>4.8</v>
      </c>
      <c r="H25" s="661"/>
      <c r="I25" s="663">
        <v>5.8</v>
      </c>
      <c r="J25" s="663"/>
      <c r="K25" s="664">
        <v>4881.3</v>
      </c>
      <c r="L25" s="664"/>
    </row>
    <row r="26" spans="1:12" s="23" customFormat="1" ht="18.75" customHeight="1">
      <c r="B26" s="348" t="s">
        <v>405</v>
      </c>
      <c r="C26" s="350">
        <v>29866</v>
      </c>
      <c r="D26" s="350"/>
      <c r="E26" s="668">
        <v>1457</v>
      </c>
      <c r="F26" s="668"/>
      <c r="G26" s="336"/>
      <c r="H26" s="336">
        <v>5.0999999999999996</v>
      </c>
      <c r="I26" s="331"/>
      <c r="J26" s="331">
        <v>6.2</v>
      </c>
      <c r="K26" s="332"/>
      <c r="L26" s="332">
        <v>4856.3</v>
      </c>
    </row>
    <row r="27" spans="1:12" s="23" customFormat="1" ht="18.75" customHeight="1">
      <c r="B27" s="348" t="s">
        <v>450</v>
      </c>
      <c r="C27" s="350">
        <v>30122</v>
      </c>
      <c r="D27" s="350"/>
      <c r="E27" s="667">
        <v>256</v>
      </c>
      <c r="F27" s="667"/>
      <c r="G27" s="336"/>
      <c r="H27" s="336">
        <v>0.9</v>
      </c>
      <c r="I27" s="331"/>
      <c r="J27" s="331">
        <v>6.2</v>
      </c>
      <c r="K27" s="332"/>
      <c r="L27" s="332">
        <v>4850.6000000000004</v>
      </c>
    </row>
    <row r="28" spans="1:12" s="23" customFormat="1" ht="18.75" customHeight="1" thickBot="1">
      <c r="B28" s="351" t="s">
        <v>454</v>
      </c>
      <c r="C28" s="352">
        <v>32071</v>
      </c>
      <c r="D28" s="352"/>
      <c r="E28" s="669">
        <v>1949</v>
      </c>
      <c r="F28" s="669"/>
      <c r="G28" s="353"/>
      <c r="H28" s="353">
        <v>6.4703538939999999E-2</v>
      </c>
      <c r="I28" s="354"/>
      <c r="J28" s="354">
        <v>6.79</v>
      </c>
      <c r="K28" s="355"/>
      <c r="L28" s="355">
        <v>4723.3</v>
      </c>
    </row>
    <row r="29" spans="1:12" s="23" customFormat="1" ht="15" customHeight="1">
      <c r="B29" s="24" t="s">
        <v>406</v>
      </c>
    </row>
    <row r="30" spans="1:12" s="23" customFormat="1" ht="15" customHeight="1">
      <c r="B30" s="356" t="s">
        <v>407</v>
      </c>
    </row>
    <row r="31" spans="1:12" s="23" customFormat="1" ht="15" customHeight="1">
      <c r="B31" s="24" t="s">
        <v>408</v>
      </c>
      <c r="C31" s="24"/>
    </row>
    <row r="32" spans="1:12" s="23" customFormat="1" ht="12" customHeight="1"/>
    <row r="42" spans="2:12" ht="11.25" customHeight="1"/>
    <row r="43" spans="2:12" ht="23.85" customHeight="1">
      <c r="B43" s="665" t="s">
        <v>477</v>
      </c>
      <c r="C43" s="666"/>
      <c r="D43" s="666"/>
      <c r="E43" s="666"/>
      <c r="F43" s="666"/>
      <c r="G43" s="666"/>
      <c r="H43" s="666"/>
      <c r="I43" s="666"/>
      <c r="J43" s="666"/>
      <c r="K43" s="666"/>
      <c r="L43" s="666"/>
    </row>
    <row r="44" spans="2:12" ht="23.85" customHeight="1">
      <c r="B44" s="666"/>
      <c r="C44" s="666"/>
      <c r="D44" s="666"/>
      <c r="E44" s="666"/>
      <c r="F44" s="666"/>
      <c r="G44" s="666"/>
      <c r="H44" s="666"/>
      <c r="I44" s="666"/>
      <c r="J44" s="666"/>
      <c r="K44" s="666"/>
      <c r="L44" s="666"/>
    </row>
    <row r="47" spans="2:12" ht="23.85" customHeight="1">
      <c r="C47" s="362"/>
    </row>
    <row r="48" spans="2:12" ht="23.85" customHeight="1">
      <c r="C48" s="24"/>
    </row>
    <row r="49" spans="3:3" ht="23.85" customHeight="1">
      <c r="C49" s="24"/>
    </row>
  </sheetData>
  <mergeCells count="92">
    <mergeCell ref="B11:C11"/>
    <mergeCell ref="B12:C12"/>
    <mergeCell ref="B13:C13"/>
    <mergeCell ref="B6:C6"/>
    <mergeCell ref="B7:C7"/>
    <mergeCell ref="B8:C8"/>
    <mergeCell ref="B9:C9"/>
    <mergeCell ref="B10:C10"/>
    <mergeCell ref="B18:B19"/>
    <mergeCell ref="B3:C4"/>
    <mergeCell ref="D3:E3"/>
    <mergeCell ref="F3:G3"/>
    <mergeCell ref="H3:I3"/>
    <mergeCell ref="D5:E5"/>
    <mergeCell ref="F5:G5"/>
    <mergeCell ref="H5:I5"/>
    <mergeCell ref="D7:E7"/>
    <mergeCell ref="F7:G7"/>
    <mergeCell ref="H7:I7"/>
    <mergeCell ref="D9:E9"/>
    <mergeCell ref="F9:G9"/>
    <mergeCell ref="H9:I9"/>
    <mergeCell ref="C19:D19"/>
    <mergeCell ref="E19:F19"/>
    <mergeCell ref="J3:K3"/>
    <mergeCell ref="D4:E4"/>
    <mergeCell ref="F4:G4"/>
    <mergeCell ref="H4:I4"/>
    <mergeCell ref="J4:K4"/>
    <mergeCell ref="J5:K5"/>
    <mergeCell ref="D6:E6"/>
    <mergeCell ref="F6:G6"/>
    <mergeCell ref="H6:I6"/>
    <mergeCell ref="J6:K6"/>
    <mergeCell ref="J7:K7"/>
    <mergeCell ref="D8:E8"/>
    <mergeCell ref="F8:G8"/>
    <mergeCell ref="H8:I8"/>
    <mergeCell ref="J8:K8"/>
    <mergeCell ref="J9:K9"/>
    <mergeCell ref="D10:E10"/>
    <mergeCell ref="F10:G10"/>
    <mergeCell ref="H10:I10"/>
    <mergeCell ref="J10:K10"/>
    <mergeCell ref="J11:K11"/>
    <mergeCell ref="D12:E12"/>
    <mergeCell ref="F12:G12"/>
    <mergeCell ref="H12:I12"/>
    <mergeCell ref="J12:K12"/>
    <mergeCell ref="D11:E11"/>
    <mergeCell ref="F11:G11"/>
    <mergeCell ref="H11:I11"/>
    <mergeCell ref="D13:E13"/>
    <mergeCell ref="F13:G13"/>
    <mergeCell ref="H13:I13"/>
    <mergeCell ref="J13:K13"/>
    <mergeCell ref="C18:D18"/>
    <mergeCell ref="E18:F18"/>
    <mergeCell ref="G18:H18"/>
    <mergeCell ref="I18:J18"/>
    <mergeCell ref="K18:L18"/>
    <mergeCell ref="K19:L19"/>
    <mergeCell ref="E21:F21"/>
    <mergeCell ref="G21:H21"/>
    <mergeCell ref="I21:J21"/>
    <mergeCell ref="K21:L21"/>
    <mergeCell ref="E20:F20"/>
    <mergeCell ref="G20:H20"/>
    <mergeCell ref="I20:J20"/>
    <mergeCell ref="K20:L20"/>
    <mergeCell ref="G19:H19"/>
    <mergeCell ref="I19:J19"/>
    <mergeCell ref="E22:F22"/>
    <mergeCell ref="G22:H22"/>
    <mergeCell ref="I22:J22"/>
    <mergeCell ref="K22:L22"/>
    <mergeCell ref="E23:F23"/>
    <mergeCell ref="G23:H23"/>
    <mergeCell ref="I23:J23"/>
    <mergeCell ref="K23:L23"/>
    <mergeCell ref="E24:F24"/>
    <mergeCell ref="G24:H24"/>
    <mergeCell ref="I24:J24"/>
    <mergeCell ref="K24:L24"/>
    <mergeCell ref="B43:L44"/>
    <mergeCell ref="E25:F25"/>
    <mergeCell ref="G25:H25"/>
    <mergeCell ref="I25:J25"/>
    <mergeCell ref="K25:L25"/>
    <mergeCell ref="E26:F26"/>
    <mergeCell ref="E28:F28"/>
    <mergeCell ref="E27:F27"/>
  </mergeCells>
  <phoneticPr fontId="3"/>
  <printOptions horizontalCentered="1" gridLinesSet="0"/>
  <pageMargins left="0.78740157480314965" right="0.78740157480314965" top="0.78740157480314965" bottom="0.59055118110236227" header="0" footer="0"/>
  <pageSetup paperSize="9" scale="87" firstPageNumber="44" pageOrder="overThenDown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S143"/>
  <sheetViews>
    <sheetView view="pageBreakPreview" zoomScaleNormal="100" zoomScaleSheetLayoutView="100" workbookViewId="0">
      <selection activeCell="B6" sqref="B6"/>
    </sheetView>
  </sheetViews>
  <sheetFormatPr defaultColWidth="9.19921875" defaultRowHeight="11.7" customHeight="1"/>
  <cols>
    <col min="1" max="1" width="9.19921875" style="406"/>
    <col min="2" max="2" width="22.796875" style="406" bestFit="1" customWidth="1"/>
    <col min="3" max="3" width="9.09765625" style="406" customWidth="1"/>
    <col min="4" max="6" width="8.5" style="406" customWidth="1"/>
    <col min="7" max="7" width="10" style="406" customWidth="1"/>
    <col min="8" max="10" width="8" style="406" customWidth="1"/>
    <col min="11" max="11" width="7.09765625" style="406" customWidth="1"/>
    <col min="12" max="257" width="9.19921875" style="406"/>
    <col min="258" max="258" width="11.8984375" style="406" customWidth="1"/>
    <col min="259" max="259" width="9.09765625" style="406" customWidth="1"/>
    <col min="260" max="262" width="8.5" style="406" customWidth="1"/>
    <col min="263" max="263" width="10" style="406" customWidth="1"/>
    <col min="264" max="266" width="8" style="406" customWidth="1"/>
    <col min="267" max="267" width="7.09765625" style="406" customWidth="1"/>
    <col min="268" max="513" width="9.19921875" style="406"/>
    <col min="514" max="514" width="11.8984375" style="406" customWidth="1"/>
    <col min="515" max="515" width="9.09765625" style="406" customWidth="1"/>
    <col min="516" max="518" width="8.5" style="406" customWidth="1"/>
    <col min="519" max="519" width="10" style="406" customWidth="1"/>
    <col min="520" max="522" width="8" style="406" customWidth="1"/>
    <col min="523" max="523" width="7.09765625" style="406" customWidth="1"/>
    <col min="524" max="769" width="9.19921875" style="406"/>
    <col min="770" max="770" width="11.8984375" style="406" customWidth="1"/>
    <col min="771" max="771" width="9.09765625" style="406" customWidth="1"/>
    <col min="772" max="774" width="8.5" style="406" customWidth="1"/>
    <col min="775" max="775" width="10" style="406" customWidth="1"/>
    <col min="776" max="778" width="8" style="406" customWidth="1"/>
    <col min="779" max="779" width="7.09765625" style="406" customWidth="1"/>
    <col min="780" max="1025" width="9.19921875" style="406"/>
    <col min="1026" max="1026" width="11.8984375" style="406" customWidth="1"/>
    <col min="1027" max="1027" width="9.09765625" style="406" customWidth="1"/>
    <col min="1028" max="1030" width="8.5" style="406" customWidth="1"/>
    <col min="1031" max="1031" width="10" style="406" customWidth="1"/>
    <col min="1032" max="1034" width="8" style="406" customWidth="1"/>
    <col min="1035" max="1035" width="7.09765625" style="406" customWidth="1"/>
    <col min="1036" max="1281" width="9.19921875" style="406"/>
    <col min="1282" max="1282" width="11.8984375" style="406" customWidth="1"/>
    <col min="1283" max="1283" width="9.09765625" style="406" customWidth="1"/>
    <col min="1284" max="1286" width="8.5" style="406" customWidth="1"/>
    <col min="1287" max="1287" width="10" style="406" customWidth="1"/>
    <col min="1288" max="1290" width="8" style="406" customWidth="1"/>
    <col min="1291" max="1291" width="7.09765625" style="406" customWidth="1"/>
    <col min="1292" max="1537" width="9.19921875" style="406"/>
    <col min="1538" max="1538" width="11.8984375" style="406" customWidth="1"/>
    <col min="1539" max="1539" width="9.09765625" style="406" customWidth="1"/>
    <col min="1540" max="1542" width="8.5" style="406" customWidth="1"/>
    <col min="1543" max="1543" width="10" style="406" customWidth="1"/>
    <col min="1544" max="1546" width="8" style="406" customWidth="1"/>
    <col min="1547" max="1547" width="7.09765625" style="406" customWidth="1"/>
    <col min="1548" max="1793" width="9.19921875" style="406"/>
    <col min="1794" max="1794" width="11.8984375" style="406" customWidth="1"/>
    <col min="1795" max="1795" width="9.09765625" style="406" customWidth="1"/>
    <col min="1796" max="1798" width="8.5" style="406" customWidth="1"/>
    <col min="1799" max="1799" width="10" style="406" customWidth="1"/>
    <col min="1800" max="1802" width="8" style="406" customWidth="1"/>
    <col min="1803" max="1803" width="7.09765625" style="406" customWidth="1"/>
    <col min="1804" max="2049" width="9.19921875" style="406"/>
    <col min="2050" max="2050" width="11.8984375" style="406" customWidth="1"/>
    <col min="2051" max="2051" width="9.09765625" style="406" customWidth="1"/>
    <col min="2052" max="2054" width="8.5" style="406" customWidth="1"/>
    <col min="2055" max="2055" width="10" style="406" customWidth="1"/>
    <col min="2056" max="2058" width="8" style="406" customWidth="1"/>
    <col min="2059" max="2059" width="7.09765625" style="406" customWidth="1"/>
    <col min="2060" max="2305" width="9.19921875" style="406"/>
    <col min="2306" max="2306" width="11.8984375" style="406" customWidth="1"/>
    <col min="2307" max="2307" width="9.09765625" style="406" customWidth="1"/>
    <col min="2308" max="2310" width="8.5" style="406" customWidth="1"/>
    <col min="2311" max="2311" width="10" style="406" customWidth="1"/>
    <col min="2312" max="2314" width="8" style="406" customWidth="1"/>
    <col min="2315" max="2315" width="7.09765625" style="406" customWidth="1"/>
    <col min="2316" max="2561" width="9.19921875" style="406"/>
    <col min="2562" max="2562" width="11.8984375" style="406" customWidth="1"/>
    <col min="2563" max="2563" width="9.09765625" style="406" customWidth="1"/>
    <col min="2564" max="2566" width="8.5" style="406" customWidth="1"/>
    <col min="2567" max="2567" width="10" style="406" customWidth="1"/>
    <col min="2568" max="2570" width="8" style="406" customWidth="1"/>
    <col min="2571" max="2571" width="7.09765625" style="406" customWidth="1"/>
    <col min="2572" max="2817" width="9.19921875" style="406"/>
    <col min="2818" max="2818" width="11.8984375" style="406" customWidth="1"/>
    <col min="2819" max="2819" width="9.09765625" style="406" customWidth="1"/>
    <col min="2820" max="2822" width="8.5" style="406" customWidth="1"/>
    <col min="2823" max="2823" width="10" style="406" customWidth="1"/>
    <col min="2824" max="2826" width="8" style="406" customWidth="1"/>
    <col min="2827" max="2827" width="7.09765625" style="406" customWidth="1"/>
    <col min="2828" max="3073" width="9.19921875" style="406"/>
    <col min="3074" max="3074" width="11.8984375" style="406" customWidth="1"/>
    <col min="3075" max="3075" width="9.09765625" style="406" customWidth="1"/>
    <col min="3076" max="3078" width="8.5" style="406" customWidth="1"/>
    <col min="3079" max="3079" width="10" style="406" customWidth="1"/>
    <col min="3080" max="3082" width="8" style="406" customWidth="1"/>
    <col min="3083" max="3083" width="7.09765625" style="406" customWidth="1"/>
    <col min="3084" max="3329" width="9.19921875" style="406"/>
    <col min="3330" max="3330" width="11.8984375" style="406" customWidth="1"/>
    <col min="3331" max="3331" width="9.09765625" style="406" customWidth="1"/>
    <col min="3332" max="3334" width="8.5" style="406" customWidth="1"/>
    <col min="3335" max="3335" width="10" style="406" customWidth="1"/>
    <col min="3336" max="3338" width="8" style="406" customWidth="1"/>
    <col min="3339" max="3339" width="7.09765625" style="406" customWidth="1"/>
    <col min="3340" max="3585" width="9.19921875" style="406"/>
    <col min="3586" max="3586" width="11.8984375" style="406" customWidth="1"/>
    <col min="3587" max="3587" width="9.09765625" style="406" customWidth="1"/>
    <col min="3588" max="3590" width="8.5" style="406" customWidth="1"/>
    <col min="3591" max="3591" width="10" style="406" customWidth="1"/>
    <col min="3592" max="3594" width="8" style="406" customWidth="1"/>
    <col min="3595" max="3595" width="7.09765625" style="406" customWidth="1"/>
    <col min="3596" max="3841" width="9.19921875" style="406"/>
    <col min="3842" max="3842" width="11.8984375" style="406" customWidth="1"/>
    <col min="3843" max="3843" width="9.09765625" style="406" customWidth="1"/>
    <col min="3844" max="3846" width="8.5" style="406" customWidth="1"/>
    <col min="3847" max="3847" width="10" style="406" customWidth="1"/>
    <col min="3848" max="3850" width="8" style="406" customWidth="1"/>
    <col min="3851" max="3851" width="7.09765625" style="406" customWidth="1"/>
    <col min="3852" max="4097" width="9.19921875" style="406"/>
    <col min="4098" max="4098" width="11.8984375" style="406" customWidth="1"/>
    <col min="4099" max="4099" width="9.09765625" style="406" customWidth="1"/>
    <col min="4100" max="4102" width="8.5" style="406" customWidth="1"/>
    <col min="4103" max="4103" width="10" style="406" customWidth="1"/>
    <col min="4104" max="4106" width="8" style="406" customWidth="1"/>
    <col min="4107" max="4107" width="7.09765625" style="406" customWidth="1"/>
    <col min="4108" max="4353" width="9.19921875" style="406"/>
    <col min="4354" max="4354" width="11.8984375" style="406" customWidth="1"/>
    <col min="4355" max="4355" width="9.09765625" style="406" customWidth="1"/>
    <col min="4356" max="4358" width="8.5" style="406" customWidth="1"/>
    <col min="4359" max="4359" width="10" style="406" customWidth="1"/>
    <col min="4360" max="4362" width="8" style="406" customWidth="1"/>
    <col min="4363" max="4363" width="7.09765625" style="406" customWidth="1"/>
    <col min="4364" max="4609" width="9.19921875" style="406"/>
    <col min="4610" max="4610" width="11.8984375" style="406" customWidth="1"/>
    <col min="4611" max="4611" width="9.09765625" style="406" customWidth="1"/>
    <col min="4612" max="4614" width="8.5" style="406" customWidth="1"/>
    <col min="4615" max="4615" width="10" style="406" customWidth="1"/>
    <col min="4616" max="4618" width="8" style="406" customWidth="1"/>
    <col min="4619" max="4619" width="7.09765625" style="406" customWidth="1"/>
    <col min="4620" max="4865" width="9.19921875" style="406"/>
    <col min="4866" max="4866" width="11.8984375" style="406" customWidth="1"/>
    <col min="4867" max="4867" width="9.09765625" style="406" customWidth="1"/>
    <col min="4868" max="4870" width="8.5" style="406" customWidth="1"/>
    <col min="4871" max="4871" width="10" style="406" customWidth="1"/>
    <col min="4872" max="4874" width="8" style="406" customWidth="1"/>
    <col min="4875" max="4875" width="7.09765625" style="406" customWidth="1"/>
    <col min="4876" max="5121" width="9.19921875" style="406"/>
    <col min="5122" max="5122" width="11.8984375" style="406" customWidth="1"/>
    <col min="5123" max="5123" width="9.09765625" style="406" customWidth="1"/>
    <col min="5124" max="5126" width="8.5" style="406" customWidth="1"/>
    <col min="5127" max="5127" width="10" style="406" customWidth="1"/>
    <col min="5128" max="5130" width="8" style="406" customWidth="1"/>
    <col min="5131" max="5131" width="7.09765625" style="406" customWidth="1"/>
    <col min="5132" max="5377" width="9.19921875" style="406"/>
    <col min="5378" max="5378" width="11.8984375" style="406" customWidth="1"/>
    <col min="5379" max="5379" width="9.09765625" style="406" customWidth="1"/>
    <col min="5380" max="5382" width="8.5" style="406" customWidth="1"/>
    <col min="5383" max="5383" width="10" style="406" customWidth="1"/>
    <col min="5384" max="5386" width="8" style="406" customWidth="1"/>
    <col min="5387" max="5387" width="7.09765625" style="406" customWidth="1"/>
    <col min="5388" max="5633" width="9.19921875" style="406"/>
    <col min="5634" max="5634" width="11.8984375" style="406" customWidth="1"/>
    <col min="5635" max="5635" width="9.09765625" style="406" customWidth="1"/>
    <col min="5636" max="5638" width="8.5" style="406" customWidth="1"/>
    <col min="5639" max="5639" width="10" style="406" customWidth="1"/>
    <col min="5640" max="5642" width="8" style="406" customWidth="1"/>
    <col min="5643" max="5643" width="7.09765625" style="406" customWidth="1"/>
    <col min="5644" max="5889" width="9.19921875" style="406"/>
    <col min="5890" max="5890" width="11.8984375" style="406" customWidth="1"/>
    <col min="5891" max="5891" width="9.09765625" style="406" customWidth="1"/>
    <col min="5892" max="5894" width="8.5" style="406" customWidth="1"/>
    <col min="5895" max="5895" width="10" style="406" customWidth="1"/>
    <col min="5896" max="5898" width="8" style="406" customWidth="1"/>
    <col min="5899" max="5899" width="7.09765625" style="406" customWidth="1"/>
    <col min="5900" max="6145" width="9.19921875" style="406"/>
    <col min="6146" max="6146" width="11.8984375" style="406" customWidth="1"/>
    <col min="6147" max="6147" width="9.09765625" style="406" customWidth="1"/>
    <col min="6148" max="6150" width="8.5" style="406" customWidth="1"/>
    <col min="6151" max="6151" width="10" style="406" customWidth="1"/>
    <col min="6152" max="6154" width="8" style="406" customWidth="1"/>
    <col min="6155" max="6155" width="7.09765625" style="406" customWidth="1"/>
    <col min="6156" max="6401" width="9.19921875" style="406"/>
    <col min="6402" max="6402" width="11.8984375" style="406" customWidth="1"/>
    <col min="6403" max="6403" width="9.09765625" style="406" customWidth="1"/>
    <col min="6404" max="6406" width="8.5" style="406" customWidth="1"/>
    <col min="6407" max="6407" width="10" style="406" customWidth="1"/>
    <col min="6408" max="6410" width="8" style="406" customWidth="1"/>
    <col min="6411" max="6411" width="7.09765625" style="406" customWidth="1"/>
    <col min="6412" max="6657" width="9.19921875" style="406"/>
    <col min="6658" max="6658" width="11.8984375" style="406" customWidth="1"/>
    <col min="6659" max="6659" width="9.09765625" style="406" customWidth="1"/>
    <col min="6660" max="6662" width="8.5" style="406" customWidth="1"/>
    <col min="6663" max="6663" width="10" style="406" customWidth="1"/>
    <col min="6664" max="6666" width="8" style="406" customWidth="1"/>
    <col min="6667" max="6667" width="7.09765625" style="406" customWidth="1"/>
    <col min="6668" max="6913" width="9.19921875" style="406"/>
    <col min="6914" max="6914" width="11.8984375" style="406" customWidth="1"/>
    <col min="6915" max="6915" width="9.09765625" style="406" customWidth="1"/>
    <col min="6916" max="6918" width="8.5" style="406" customWidth="1"/>
    <col min="6919" max="6919" width="10" style="406" customWidth="1"/>
    <col min="6920" max="6922" width="8" style="406" customWidth="1"/>
    <col min="6923" max="6923" width="7.09765625" style="406" customWidth="1"/>
    <col min="6924" max="7169" width="9.19921875" style="406"/>
    <col min="7170" max="7170" width="11.8984375" style="406" customWidth="1"/>
    <col min="7171" max="7171" width="9.09765625" style="406" customWidth="1"/>
    <col min="7172" max="7174" width="8.5" style="406" customWidth="1"/>
    <col min="7175" max="7175" width="10" style="406" customWidth="1"/>
    <col min="7176" max="7178" width="8" style="406" customWidth="1"/>
    <col min="7179" max="7179" width="7.09765625" style="406" customWidth="1"/>
    <col min="7180" max="7425" width="9.19921875" style="406"/>
    <col min="7426" max="7426" width="11.8984375" style="406" customWidth="1"/>
    <col min="7427" max="7427" width="9.09765625" style="406" customWidth="1"/>
    <col min="7428" max="7430" width="8.5" style="406" customWidth="1"/>
    <col min="7431" max="7431" width="10" style="406" customWidth="1"/>
    <col min="7432" max="7434" width="8" style="406" customWidth="1"/>
    <col min="7435" max="7435" width="7.09765625" style="406" customWidth="1"/>
    <col min="7436" max="7681" width="9.19921875" style="406"/>
    <col min="7682" max="7682" width="11.8984375" style="406" customWidth="1"/>
    <col min="7683" max="7683" width="9.09765625" style="406" customWidth="1"/>
    <col min="7684" max="7686" width="8.5" style="406" customWidth="1"/>
    <col min="7687" max="7687" width="10" style="406" customWidth="1"/>
    <col min="7688" max="7690" width="8" style="406" customWidth="1"/>
    <col min="7691" max="7691" width="7.09765625" style="406" customWidth="1"/>
    <col min="7692" max="7937" width="9.19921875" style="406"/>
    <col min="7938" max="7938" width="11.8984375" style="406" customWidth="1"/>
    <col min="7939" max="7939" width="9.09765625" style="406" customWidth="1"/>
    <col min="7940" max="7942" width="8.5" style="406" customWidth="1"/>
    <col min="7943" max="7943" width="10" style="406" customWidth="1"/>
    <col min="7944" max="7946" width="8" style="406" customWidth="1"/>
    <col min="7947" max="7947" width="7.09765625" style="406" customWidth="1"/>
    <col min="7948" max="8193" width="9.19921875" style="406"/>
    <col min="8194" max="8194" width="11.8984375" style="406" customWidth="1"/>
    <col min="8195" max="8195" width="9.09765625" style="406" customWidth="1"/>
    <col min="8196" max="8198" width="8.5" style="406" customWidth="1"/>
    <col min="8199" max="8199" width="10" style="406" customWidth="1"/>
    <col min="8200" max="8202" width="8" style="406" customWidth="1"/>
    <col min="8203" max="8203" width="7.09765625" style="406" customWidth="1"/>
    <col min="8204" max="8449" width="9.19921875" style="406"/>
    <col min="8450" max="8450" width="11.8984375" style="406" customWidth="1"/>
    <col min="8451" max="8451" width="9.09765625" style="406" customWidth="1"/>
    <col min="8452" max="8454" width="8.5" style="406" customWidth="1"/>
    <col min="8455" max="8455" width="10" style="406" customWidth="1"/>
    <col min="8456" max="8458" width="8" style="406" customWidth="1"/>
    <col min="8459" max="8459" width="7.09765625" style="406" customWidth="1"/>
    <col min="8460" max="8705" width="9.19921875" style="406"/>
    <col min="8706" max="8706" width="11.8984375" style="406" customWidth="1"/>
    <col min="8707" max="8707" width="9.09765625" style="406" customWidth="1"/>
    <col min="8708" max="8710" width="8.5" style="406" customWidth="1"/>
    <col min="8711" max="8711" width="10" style="406" customWidth="1"/>
    <col min="8712" max="8714" width="8" style="406" customWidth="1"/>
    <col min="8715" max="8715" width="7.09765625" style="406" customWidth="1"/>
    <col min="8716" max="8961" width="9.19921875" style="406"/>
    <col min="8962" max="8962" width="11.8984375" style="406" customWidth="1"/>
    <col min="8963" max="8963" width="9.09765625" style="406" customWidth="1"/>
    <col min="8964" max="8966" width="8.5" style="406" customWidth="1"/>
    <col min="8967" max="8967" width="10" style="406" customWidth="1"/>
    <col min="8968" max="8970" width="8" style="406" customWidth="1"/>
    <col min="8971" max="8971" width="7.09765625" style="406" customWidth="1"/>
    <col min="8972" max="9217" width="9.19921875" style="406"/>
    <col min="9218" max="9218" width="11.8984375" style="406" customWidth="1"/>
    <col min="9219" max="9219" width="9.09765625" style="406" customWidth="1"/>
    <col min="9220" max="9222" width="8.5" style="406" customWidth="1"/>
    <col min="9223" max="9223" width="10" style="406" customWidth="1"/>
    <col min="9224" max="9226" width="8" style="406" customWidth="1"/>
    <col min="9227" max="9227" width="7.09765625" style="406" customWidth="1"/>
    <col min="9228" max="9473" width="9.19921875" style="406"/>
    <col min="9474" max="9474" width="11.8984375" style="406" customWidth="1"/>
    <col min="9475" max="9475" width="9.09765625" style="406" customWidth="1"/>
    <col min="9476" max="9478" width="8.5" style="406" customWidth="1"/>
    <col min="9479" max="9479" width="10" style="406" customWidth="1"/>
    <col min="9480" max="9482" width="8" style="406" customWidth="1"/>
    <col min="9483" max="9483" width="7.09765625" style="406" customWidth="1"/>
    <col min="9484" max="9729" width="9.19921875" style="406"/>
    <col min="9730" max="9730" width="11.8984375" style="406" customWidth="1"/>
    <col min="9731" max="9731" width="9.09765625" style="406" customWidth="1"/>
    <col min="9732" max="9734" width="8.5" style="406" customWidth="1"/>
    <col min="9735" max="9735" width="10" style="406" customWidth="1"/>
    <col min="9736" max="9738" width="8" style="406" customWidth="1"/>
    <col min="9739" max="9739" width="7.09765625" style="406" customWidth="1"/>
    <col min="9740" max="9985" width="9.19921875" style="406"/>
    <col min="9986" max="9986" width="11.8984375" style="406" customWidth="1"/>
    <col min="9987" max="9987" width="9.09765625" style="406" customWidth="1"/>
    <col min="9988" max="9990" width="8.5" style="406" customWidth="1"/>
    <col min="9991" max="9991" width="10" style="406" customWidth="1"/>
    <col min="9992" max="9994" width="8" style="406" customWidth="1"/>
    <col min="9995" max="9995" width="7.09765625" style="406" customWidth="1"/>
    <col min="9996" max="10241" width="9.19921875" style="406"/>
    <col min="10242" max="10242" width="11.8984375" style="406" customWidth="1"/>
    <col min="10243" max="10243" width="9.09765625" style="406" customWidth="1"/>
    <col min="10244" max="10246" width="8.5" style="406" customWidth="1"/>
    <col min="10247" max="10247" width="10" style="406" customWidth="1"/>
    <col min="10248" max="10250" width="8" style="406" customWidth="1"/>
    <col min="10251" max="10251" width="7.09765625" style="406" customWidth="1"/>
    <col min="10252" max="10497" width="9.19921875" style="406"/>
    <col min="10498" max="10498" width="11.8984375" style="406" customWidth="1"/>
    <col min="10499" max="10499" width="9.09765625" style="406" customWidth="1"/>
    <col min="10500" max="10502" width="8.5" style="406" customWidth="1"/>
    <col min="10503" max="10503" width="10" style="406" customWidth="1"/>
    <col min="10504" max="10506" width="8" style="406" customWidth="1"/>
    <col min="10507" max="10507" width="7.09765625" style="406" customWidth="1"/>
    <col min="10508" max="10753" width="9.19921875" style="406"/>
    <col min="10754" max="10754" width="11.8984375" style="406" customWidth="1"/>
    <col min="10755" max="10755" width="9.09765625" style="406" customWidth="1"/>
    <col min="10756" max="10758" width="8.5" style="406" customWidth="1"/>
    <col min="10759" max="10759" width="10" style="406" customWidth="1"/>
    <col min="10760" max="10762" width="8" style="406" customWidth="1"/>
    <col min="10763" max="10763" width="7.09765625" style="406" customWidth="1"/>
    <col min="10764" max="11009" width="9.19921875" style="406"/>
    <col min="11010" max="11010" width="11.8984375" style="406" customWidth="1"/>
    <col min="11011" max="11011" width="9.09765625" style="406" customWidth="1"/>
    <col min="11012" max="11014" width="8.5" style="406" customWidth="1"/>
    <col min="11015" max="11015" width="10" style="406" customWidth="1"/>
    <col min="11016" max="11018" width="8" style="406" customWidth="1"/>
    <col min="11019" max="11019" width="7.09765625" style="406" customWidth="1"/>
    <col min="11020" max="11265" width="9.19921875" style="406"/>
    <col min="11266" max="11266" width="11.8984375" style="406" customWidth="1"/>
    <col min="11267" max="11267" width="9.09765625" style="406" customWidth="1"/>
    <col min="11268" max="11270" width="8.5" style="406" customWidth="1"/>
    <col min="11271" max="11271" width="10" style="406" customWidth="1"/>
    <col min="11272" max="11274" width="8" style="406" customWidth="1"/>
    <col min="11275" max="11275" width="7.09765625" style="406" customWidth="1"/>
    <col min="11276" max="11521" width="9.19921875" style="406"/>
    <col min="11522" max="11522" width="11.8984375" style="406" customWidth="1"/>
    <col min="11523" max="11523" width="9.09765625" style="406" customWidth="1"/>
    <col min="11524" max="11526" width="8.5" style="406" customWidth="1"/>
    <col min="11527" max="11527" width="10" style="406" customWidth="1"/>
    <col min="11528" max="11530" width="8" style="406" customWidth="1"/>
    <col min="11531" max="11531" width="7.09765625" style="406" customWidth="1"/>
    <col min="11532" max="11777" width="9.19921875" style="406"/>
    <col min="11778" max="11778" width="11.8984375" style="406" customWidth="1"/>
    <col min="11779" max="11779" width="9.09765625" style="406" customWidth="1"/>
    <col min="11780" max="11782" width="8.5" style="406" customWidth="1"/>
    <col min="11783" max="11783" width="10" style="406" customWidth="1"/>
    <col min="11784" max="11786" width="8" style="406" customWidth="1"/>
    <col min="11787" max="11787" width="7.09765625" style="406" customWidth="1"/>
    <col min="11788" max="12033" width="9.19921875" style="406"/>
    <col min="12034" max="12034" width="11.8984375" style="406" customWidth="1"/>
    <col min="12035" max="12035" width="9.09765625" style="406" customWidth="1"/>
    <col min="12036" max="12038" width="8.5" style="406" customWidth="1"/>
    <col min="12039" max="12039" width="10" style="406" customWidth="1"/>
    <col min="12040" max="12042" width="8" style="406" customWidth="1"/>
    <col min="12043" max="12043" width="7.09765625" style="406" customWidth="1"/>
    <col min="12044" max="12289" width="9.19921875" style="406"/>
    <col min="12290" max="12290" width="11.8984375" style="406" customWidth="1"/>
    <col min="12291" max="12291" width="9.09765625" style="406" customWidth="1"/>
    <col min="12292" max="12294" width="8.5" style="406" customWidth="1"/>
    <col min="12295" max="12295" width="10" style="406" customWidth="1"/>
    <col min="12296" max="12298" width="8" style="406" customWidth="1"/>
    <col min="12299" max="12299" width="7.09765625" style="406" customWidth="1"/>
    <col min="12300" max="12545" width="9.19921875" style="406"/>
    <col min="12546" max="12546" width="11.8984375" style="406" customWidth="1"/>
    <col min="12547" max="12547" width="9.09765625" style="406" customWidth="1"/>
    <col min="12548" max="12550" width="8.5" style="406" customWidth="1"/>
    <col min="12551" max="12551" width="10" style="406" customWidth="1"/>
    <col min="12552" max="12554" width="8" style="406" customWidth="1"/>
    <col min="12555" max="12555" width="7.09765625" style="406" customWidth="1"/>
    <col min="12556" max="12801" width="9.19921875" style="406"/>
    <col min="12802" max="12802" width="11.8984375" style="406" customWidth="1"/>
    <col min="12803" max="12803" width="9.09765625" style="406" customWidth="1"/>
    <col min="12804" max="12806" width="8.5" style="406" customWidth="1"/>
    <col min="12807" max="12807" width="10" style="406" customWidth="1"/>
    <col min="12808" max="12810" width="8" style="406" customWidth="1"/>
    <col min="12811" max="12811" width="7.09765625" style="406" customWidth="1"/>
    <col min="12812" max="13057" width="9.19921875" style="406"/>
    <col min="13058" max="13058" width="11.8984375" style="406" customWidth="1"/>
    <col min="13059" max="13059" width="9.09765625" style="406" customWidth="1"/>
    <col min="13060" max="13062" width="8.5" style="406" customWidth="1"/>
    <col min="13063" max="13063" width="10" style="406" customWidth="1"/>
    <col min="13064" max="13066" width="8" style="406" customWidth="1"/>
    <col min="13067" max="13067" width="7.09765625" style="406" customWidth="1"/>
    <col min="13068" max="13313" width="9.19921875" style="406"/>
    <col min="13314" max="13314" width="11.8984375" style="406" customWidth="1"/>
    <col min="13315" max="13315" width="9.09765625" style="406" customWidth="1"/>
    <col min="13316" max="13318" width="8.5" style="406" customWidth="1"/>
    <col min="13319" max="13319" width="10" style="406" customWidth="1"/>
    <col min="13320" max="13322" width="8" style="406" customWidth="1"/>
    <col min="13323" max="13323" width="7.09765625" style="406" customWidth="1"/>
    <col min="13324" max="13569" width="9.19921875" style="406"/>
    <col min="13570" max="13570" width="11.8984375" style="406" customWidth="1"/>
    <col min="13571" max="13571" width="9.09765625" style="406" customWidth="1"/>
    <col min="13572" max="13574" width="8.5" style="406" customWidth="1"/>
    <col min="13575" max="13575" width="10" style="406" customWidth="1"/>
    <col min="13576" max="13578" width="8" style="406" customWidth="1"/>
    <col min="13579" max="13579" width="7.09765625" style="406" customWidth="1"/>
    <col min="13580" max="13825" width="9.19921875" style="406"/>
    <col min="13826" max="13826" width="11.8984375" style="406" customWidth="1"/>
    <col min="13827" max="13827" width="9.09765625" style="406" customWidth="1"/>
    <col min="13828" max="13830" width="8.5" style="406" customWidth="1"/>
    <col min="13831" max="13831" width="10" style="406" customWidth="1"/>
    <col min="13832" max="13834" width="8" style="406" customWidth="1"/>
    <col min="13835" max="13835" width="7.09765625" style="406" customWidth="1"/>
    <col min="13836" max="14081" width="9.19921875" style="406"/>
    <col min="14082" max="14082" width="11.8984375" style="406" customWidth="1"/>
    <col min="14083" max="14083" width="9.09765625" style="406" customWidth="1"/>
    <col min="14084" max="14086" width="8.5" style="406" customWidth="1"/>
    <col min="14087" max="14087" width="10" style="406" customWidth="1"/>
    <col min="14088" max="14090" width="8" style="406" customWidth="1"/>
    <col min="14091" max="14091" width="7.09765625" style="406" customWidth="1"/>
    <col min="14092" max="14337" width="9.19921875" style="406"/>
    <col min="14338" max="14338" width="11.8984375" style="406" customWidth="1"/>
    <col min="14339" max="14339" width="9.09765625" style="406" customWidth="1"/>
    <col min="14340" max="14342" width="8.5" style="406" customWidth="1"/>
    <col min="14343" max="14343" width="10" style="406" customWidth="1"/>
    <col min="14344" max="14346" width="8" style="406" customWidth="1"/>
    <col min="14347" max="14347" width="7.09765625" style="406" customWidth="1"/>
    <col min="14348" max="14593" width="9.19921875" style="406"/>
    <col min="14594" max="14594" width="11.8984375" style="406" customWidth="1"/>
    <col min="14595" max="14595" width="9.09765625" style="406" customWidth="1"/>
    <col min="14596" max="14598" width="8.5" style="406" customWidth="1"/>
    <col min="14599" max="14599" width="10" style="406" customWidth="1"/>
    <col min="14600" max="14602" width="8" style="406" customWidth="1"/>
    <col min="14603" max="14603" width="7.09765625" style="406" customWidth="1"/>
    <col min="14604" max="14849" width="9.19921875" style="406"/>
    <col min="14850" max="14850" width="11.8984375" style="406" customWidth="1"/>
    <col min="14851" max="14851" width="9.09765625" style="406" customWidth="1"/>
    <col min="14852" max="14854" width="8.5" style="406" customWidth="1"/>
    <col min="14855" max="14855" width="10" style="406" customWidth="1"/>
    <col min="14856" max="14858" width="8" style="406" customWidth="1"/>
    <col min="14859" max="14859" width="7.09765625" style="406" customWidth="1"/>
    <col min="14860" max="15105" width="9.19921875" style="406"/>
    <col min="15106" max="15106" width="11.8984375" style="406" customWidth="1"/>
    <col min="15107" max="15107" width="9.09765625" style="406" customWidth="1"/>
    <col min="15108" max="15110" width="8.5" style="406" customWidth="1"/>
    <col min="15111" max="15111" width="10" style="406" customWidth="1"/>
    <col min="15112" max="15114" width="8" style="406" customWidth="1"/>
    <col min="15115" max="15115" width="7.09765625" style="406" customWidth="1"/>
    <col min="15116" max="15361" width="9.19921875" style="406"/>
    <col min="15362" max="15362" width="11.8984375" style="406" customWidth="1"/>
    <col min="15363" max="15363" width="9.09765625" style="406" customWidth="1"/>
    <col min="15364" max="15366" width="8.5" style="406" customWidth="1"/>
    <col min="15367" max="15367" width="10" style="406" customWidth="1"/>
    <col min="15368" max="15370" width="8" style="406" customWidth="1"/>
    <col min="15371" max="15371" width="7.09765625" style="406" customWidth="1"/>
    <col min="15372" max="15617" width="9.19921875" style="406"/>
    <col min="15618" max="15618" width="11.8984375" style="406" customWidth="1"/>
    <col min="15619" max="15619" width="9.09765625" style="406" customWidth="1"/>
    <col min="15620" max="15622" width="8.5" style="406" customWidth="1"/>
    <col min="15623" max="15623" width="10" style="406" customWidth="1"/>
    <col min="15624" max="15626" width="8" style="406" customWidth="1"/>
    <col min="15627" max="15627" width="7.09765625" style="406" customWidth="1"/>
    <col min="15628" max="15873" width="9.19921875" style="406"/>
    <col min="15874" max="15874" width="11.8984375" style="406" customWidth="1"/>
    <col min="15875" max="15875" width="9.09765625" style="406" customWidth="1"/>
    <col min="15876" max="15878" width="8.5" style="406" customWidth="1"/>
    <col min="15879" max="15879" width="10" style="406" customWidth="1"/>
    <col min="15880" max="15882" width="8" style="406" customWidth="1"/>
    <col min="15883" max="15883" width="7.09765625" style="406" customWidth="1"/>
    <col min="15884" max="16129" width="9.19921875" style="406"/>
    <col min="16130" max="16130" width="11.8984375" style="406" customWidth="1"/>
    <col min="16131" max="16131" width="9.09765625" style="406" customWidth="1"/>
    <col min="16132" max="16134" width="8.5" style="406" customWidth="1"/>
    <col min="16135" max="16135" width="10" style="406" customWidth="1"/>
    <col min="16136" max="16138" width="8" style="406" customWidth="1"/>
    <col min="16139" max="16139" width="7.09765625" style="406" customWidth="1"/>
    <col min="16140" max="16384" width="9.19921875" style="406"/>
  </cols>
  <sheetData>
    <row r="1" spans="2:253" s="365" customFormat="1" ht="20.100000000000001" customHeight="1" thickBot="1">
      <c r="B1" s="363" t="s">
        <v>334</v>
      </c>
      <c r="C1" s="364"/>
      <c r="D1" s="364"/>
      <c r="E1" s="364"/>
      <c r="F1" s="364"/>
      <c r="G1" s="364"/>
      <c r="I1" s="366"/>
      <c r="J1" s="366"/>
      <c r="K1" s="367" t="s">
        <v>455</v>
      </c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  <c r="AC1" s="368"/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/>
      <c r="AP1" s="368"/>
      <c r="AQ1" s="368"/>
      <c r="AR1" s="368"/>
      <c r="AS1" s="368"/>
      <c r="AT1" s="368"/>
      <c r="AU1" s="368"/>
      <c r="AV1" s="368"/>
      <c r="AW1" s="368"/>
      <c r="AX1" s="368"/>
      <c r="AY1" s="368"/>
      <c r="AZ1" s="368"/>
      <c r="BA1" s="368"/>
      <c r="BB1" s="368"/>
      <c r="BC1" s="368"/>
      <c r="BD1" s="368"/>
      <c r="BE1" s="368"/>
      <c r="BF1" s="368"/>
      <c r="BG1" s="368"/>
      <c r="BH1" s="368"/>
      <c r="BI1" s="368"/>
      <c r="BJ1" s="368"/>
      <c r="BK1" s="368"/>
      <c r="BL1" s="368"/>
      <c r="BM1" s="368"/>
      <c r="BN1" s="368"/>
      <c r="BO1" s="368"/>
      <c r="BP1" s="368"/>
      <c r="BQ1" s="368"/>
      <c r="BR1" s="368"/>
      <c r="BS1" s="368"/>
      <c r="BT1" s="368"/>
      <c r="BU1" s="368"/>
      <c r="BV1" s="368"/>
      <c r="BW1" s="368"/>
      <c r="BX1" s="368"/>
      <c r="BY1" s="368"/>
      <c r="BZ1" s="368"/>
      <c r="CA1" s="368"/>
      <c r="CB1" s="368"/>
      <c r="CC1" s="368"/>
      <c r="CD1" s="368"/>
      <c r="CE1" s="368"/>
      <c r="CF1" s="368"/>
      <c r="CG1" s="368"/>
      <c r="CH1" s="368"/>
      <c r="CI1" s="368"/>
      <c r="CJ1" s="368"/>
      <c r="CK1" s="368"/>
      <c r="CL1" s="368"/>
      <c r="CM1" s="368"/>
      <c r="CN1" s="368"/>
      <c r="CO1" s="368"/>
      <c r="CP1" s="368"/>
      <c r="CQ1" s="368"/>
      <c r="CR1" s="368"/>
      <c r="CS1" s="368"/>
      <c r="CT1" s="368"/>
      <c r="CU1" s="368"/>
      <c r="CV1" s="368"/>
      <c r="CW1" s="368"/>
      <c r="CX1" s="368"/>
      <c r="CY1" s="368"/>
      <c r="CZ1" s="368"/>
      <c r="DA1" s="368"/>
      <c r="DB1" s="368"/>
      <c r="DC1" s="368"/>
      <c r="DD1" s="368"/>
      <c r="DE1" s="368"/>
      <c r="DF1" s="368"/>
      <c r="DG1" s="368"/>
      <c r="DH1" s="368"/>
      <c r="DI1" s="368"/>
      <c r="DJ1" s="368"/>
      <c r="DK1" s="368"/>
      <c r="DL1" s="368"/>
      <c r="DM1" s="368"/>
      <c r="DN1" s="368"/>
      <c r="DO1" s="368"/>
      <c r="DP1" s="368"/>
      <c r="DQ1" s="368"/>
      <c r="DR1" s="368"/>
      <c r="DS1" s="368"/>
      <c r="DT1" s="368"/>
      <c r="DU1" s="368"/>
      <c r="DV1" s="368"/>
      <c r="DW1" s="368"/>
      <c r="DX1" s="368"/>
      <c r="DY1" s="368"/>
      <c r="DZ1" s="368"/>
      <c r="EA1" s="368"/>
      <c r="EB1" s="368"/>
      <c r="EC1" s="368"/>
      <c r="ED1" s="368"/>
      <c r="EE1" s="368"/>
      <c r="EF1" s="368"/>
      <c r="EG1" s="368"/>
      <c r="EH1" s="368"/>
      <c r="EI1" s="368"/>
      <c r="EJ1" s="368"/>
      <c r="EK1" s="368"/>
      <c r="EL1" s="368"/>
      <c r="EM1" s="368"/>
      <c r="EN1" s="368"/>
      <c r="EO1" s="368"/>
      <c r="EP1" s="368"/>
      <c r="EQ1" s="368"/>
      <c r="ER1" s="368"/>
      <c r="ES1" s="368"/>
      <c r="ET1" s="368"/>
      <c r="EU1" s="368"/>
      <c r="EV1" s="368"/>
      <c r="EW1" s="368"/>
      <c r="EX1" s="368"/>
      <c r="EY1" s="368"/>
      <c r="EZ1" s="368"/>
      <c r="FA1" s="368"/>
      <c r="FB1" s="368"/>
      <c r="FC1" s="368"/>
      <c r="FD1" s="368"/>
      <c r="FE1" s="368"/>
      <c r="FF1" s="368"/>
      <c r="FG1" s="368"/>
      <c r="FH1" s="368"/>
      <c r="FI1" s="368"/>
      <c r="FJ1" s="368"/>
      <c r="FK1" s="368"/>
      <c r="FL1" s="368"/>
      <c r="FM1" s="368"/>
      <c r="FN1" s="368"/>
      <c r="FO1" s="368"/>
      <c r="FP1" s="368"/>
      <c r="FQ1" s="368"/>
      <c r="FR1" s="368"/>
      <c r="FS1" s="368"/>
      <c r="FT1" s="368"/>
      <c r="FU1" s="368"/>
      <c r="FV1" s="368"/>
      <c r="FW1" s="368"/>
      <c r="FX1" s="368"/>
      <c r="FY1" s="368"/>
      <c r="FZ1" s="368"/>
      <c r="GA1" s="368"/>
      <c r="GB1" s="368"/>
      <c r="GC1" s="368"/>
      <c r="GD1" s="368"/>
      <c r="GE1" s="368"/>
      <c r="GF1" s="368"/>
      <c r="GG1" s="368"/>
      <c r="GH1" s="368"/>
      <c r="GI1" s="368"/>
      <c r="GJ1" s="368"/>
      <c r="GK1" s="368"/>
      <c r="GL1" s="368"/>
      <c r="GM1" s="368"/>
      <c r="GN1" s="368"/>
      <c r="GO1" s="368"/>
      <c r="GP1" s="368"/>
      <c r="GQ1" s="368"/>
      <c r="GR1" s="368"/>
      <c r="GS1" s="368"/>
      <c r="GT1" s="368"/>
      <c r="GU1" s="368"/>
      <c r="GV1" s="368"/>
      <c r="GW1" s="368"/>
      <c r="GX1" s="368"/>
      <c r="GY1" s="368"/>
      <c r="GZ1" s="368"/>
      <c r="HA1" s="368"/>
      <c r="HB1" s="368"/>
      <c r="HC1" s="368"/>
      <c r="HD1" s="368"/>
      <c r="HE1" s="368"/>
      <c r="HF1" s="368"/>
      <c r="HG1" s="368"/>
      <c r="HH1" s="368"/>
      <c r="HI1" s="368"/>
      <c r="HJ1" s="368"/>
      <c r="HK1" s="368"/>
      <c r="HL1" s="368"/>
      <c r="HM1" s="368"/>
      <c r="HN1" s="368"/>
      <c r="HO1" s="368"/>
      <c r="HP1" s="368"/>
      <c r="HQ1" s="368"/>
      <c r="HR1" s="368"/>
      <c r="HS1" s="368"/>
      <c r="HT1" s="368"/>
      <c r="HU1" s="368"/>
      <c r="HV1" s="368"/>
      <c r="HW1" s="368"/>
      <c r="HX1" s="368"/>
      <c r="HY1" s="368"/>
      <c r="HZ1" s="368"/>
      <c r="IA1" s="368"/>
      <c r="IB1" s="368"/>
      <c r="IC1" s="368"/>
      <c r="ID1" s="368"/>
      <c r="IE1" s="368"/>
      <c r="IF1" s="368"/>
      <c r="IG1" s="368"/>
      <c r="IH1" s="368"/>
      <c r="II1" s="368"/>
      <c r="IJ1" s="368"/>
      <c r="IK1" s="368"/>
      <c r="IL1" s="368"/>
      <c r="IM1" s="368"/>
      <c r="IN1" s="368"/>
      <c r="IO1" s="368"/>
      <c r="IP1" s="368"/>
      <c r="IQ1" s="368"/>
      <c r="IR1" s="368"/>
      <c r="IS1" s="368"/>
    </row>
    <row r="2" spans="2:253" s="370" customFormat="1" ht="15" customHeight="1">
      <c r="B2" s="369"/>
      <c r="C2" s="720" t="s">
        <v>335</v>
      </c>
      <c r="D2" s="720"/>
      <c r="E2" s="720"/>
      <c r="F2" s="721"/>
      <c r="G2" s="720" t="s">
        <v>336</v>
      </c>
      <c r="H2" s="720"/>
      <c r="I2" s="720"/>
      <c r="J2" s="721"/>
      <c r="K2" s="722" t="s">
        <v>337</v>
      </c>
    </row>
    <row r="3" spans="2:253" s="375" customFormat="1" ht="5.25" customHeight="1">
      <c r="B3" s="371"/>
      <c r="C3" s="717" t="s">
        <v>339</v>
      </c>
      <c r="D3" s="372"/>
      <c r="E3" s="373"/>
      <c r="F3" s="374"/>
      <c r="G3" s="717" t="s">
        <v>343</v>
      </c>
      <c r="H3" s="372"/>
      <c r="I3" s="373"/>
      <c r="J3" s="374"/>
      <c r="K3" s="718"/>
    </row>
    <row r="4" spans="2:253" s="370" customFormat="1" ht="13.5" customHeight="1">
      <c r="B4" s="376"/>
      <c r="C4" s="718"/>
      <c r="D4" s="723" t="s">
        <v>338</v>
      </c>
      <c r="E4" s="724"/>
      <c r="F4" s="725"/>
      <c r="G4" s="718"/>
      <c r="H4" s="726" t="s">
        <v>338</v>
      </c>
      <c r="I4" s="724"/>
      <c r="J4" s="725"/>
      <c r="K4" s="718"/>
    </row>
    <row r="5" spans="2:253" s="370" customFormat="1" ht="26.25" customHeight="1">
      <c r="B5" s="376"/>
      <c r="C5" s="719"/>
      <c r="D5" s="377" t="s">
        <v>340</v>
      </c>
      <c r="E5" s="407" t="s">
        <v>341</v>
      </c>
      <c r="F5" s="408" t="s">
        <v>342</v>
      </c>
      <c r="G5" s="719"/>
      <c r="H5" s="378" t="s">
        <v>66</v>
      </c>
      <c r="I5" s="407" t="s">
        <v>344</v>
      </c>
      <c r="J5" s="408" t="s">
        <v>345</v>
      </c>
      <c r="K5" s="719"/>
    </row>
    <row r="6" spans="2:253" s="375" customFormat="1" ht="15" customHeight="1">
      <c r="B6" s="371"/>
      <c r="C6" s="379"/>
      <c r="D6" s="707" t="s">
        <v>346</v>
      </c>
      <c r="E6" s="708"/>
      <c r="F6" s="709"/>
      <c r="G6" s="380"/>
      <c r="H6" s="710" t="s">
        <v>347</v>
      </c>
      <c r="I6" s="708"/>
      <c r="J6" s="709"/>
    </row>
    <row r="7" spans="2:253" s="375" customFormat="1" ht="15" customHeight="1">
      <c r="B7" s="371"/>
      <c r="C7" s="375">
        <v>114954</v>
      </c>
      <c r="D7" s="381">
        <f>E7+F7</f>
        <v>63936</v>
      </c>
      <c r="E7" s="375">
        <v>59427</v>
      </c>
      <c r="F7" s="371">
        <v>4509</v>
      </c>
      <c r="G7" s="382">
        <v>115361</v>
      </c>
      <c r="H7" s="375">
        <f>I7+J7</f>
        <v>64379</v>
      </c>
      <c r="I7" s="375">
        <v>61041</v>
      </c>
      <c r="J7" s="371">
        <v>3338</v>
      </c>
      <c r="K7" s="383">
        <f>G7/C7*100</f>
        <v>100.35405466534439</v>
      </c>
    </row>
    <row r="8" spans="2:253" s="370" customFormat="1" ht="15" customHeight="1">
      <c r="B8" s="414"/>
      <c r="C8" s="384"/>
      <c r="D8" s="714" t="s">
        <v>526</v>
      </c>
      <c r="E8" s="715"/>
      <c r="F8" s="716"/>
      <c r="G8" s="385"/>
      <c r="H8" s="714" t="s">
        <v>527</v>
      </c>
      <c r="I8" s="715"/>
      <c r="J8" s="716"/>
      <c r="K8" s="421"/>
    </row>
    <row r="9" spans="2:253" s="370" customFormat="1" ht="15" customHeight="1">
      <c r="B9" s="415" t="s">
        <v>85</v>
      </c>
      <c r="C9" s="387"/>
      <c r="D9" s="388">
        <f>D10+D11</f>
        <v>39466</v>
      </c>
      <c r="E9" s="370">
        <f t="shared" ref="E9" si="0">E10+E11</f>
        <v>37401</v>
      </c>
      <c r="F9" s="376">
        <f>F11</f>
        <v>2065</v>
      </c>
      <c r="G9" s="387"/>
      <c r="H9" s="388">
        <v>39466</v>
      </c>
      <c r="I9" s="370">
        <v>37401</v>
      </c>
      <c r="J9" s="376">
        <v>2065</v>
      </c>
      <c r="K9" s="388"/>
    </row>
    <row r="10" spans="2:253" s="370" customFormat="1" ht="15" customHeight="1">
      <c r="B10" s="376" t="s">
        <v>348</v>
      </c>
      <c r="C10" s="389"/>
      <c r="D10" s="388">
        <f>E10</f>
        <v>6259</v>
      </c>
      <c r="E10" s="370">
        <v>6259</v>
      </c>
      <c r="F10" s="390" t="s">
        <v>95</v>
      </c>
      <c r="G10" s="389"/>
      <c r="H10" s="388">
        <v>6259</v>
      </c>
      <c r="I10" s="370">
        <v>6259</v>
      </c>
      <c r="J10" s="390" t="s">
        <v>95</v>
      </c>
      <c r="K10" s="388"/>
    </row>
    <row r="11" spans="2:253" s="370" customFormat="1" ht="15" customHeight="1">
      <c r="B11" s="394" t="s">
        <v>349</v>
      </c>
      <c r="C11" s="391"/>
      <c r="D11" s="392">
        <f>E11+F11</f>
        <v>33207</v>
      </c>
      <c r="E11" s="393">
        <v>31142</v>
      </c>
      <c r="F11" s="394">
        <v>2065</v>
      </c>
      <c r="G11" s="391"/>
      <c r="H11" s="392">
        <v>33207</v>
      </c>
      <c r="I11" s="393">
        <v>31142</v>
      </c>
      <c r="J11" s="394">
        <v>2065</v>
      </c>
      <c r="K11" s="392"/>
    </row>
    <row r="12" spans="2:253" s="370" customFormat="1" ht="15" customHeight="1">
      <c r="B12" s="416"/>
      <c r="C12" s="387"/>
      <c r="D12" s="711" t="s">
        <v>524</v>
      </c>
      <c r="E12" s="712"/>
      <c r="F12" s="713"/>
      <c r="G12" s="386"/>
      <c r="H12" s="711" t="s">
        <v>525</v>
      </c>
      <c r="I12" s="712"/>
      <c r="J12" s="713"/>
      <c r="K12" s="388"/>
    </row>
    <row r="13" spans="2:253" s="370" customFormat="1" ht="15" customHeight="1">
      <c r="B13" s="416" t="s">
        <v>478</v>
      </c>
      <c r="C13" s="389">
        <v>3633202</v>
      </c>
      <c r="D13" s="395">
        <v>23359</v>
      </c>
      <c r="E13" s="396">
        <v>21220</v>
      </c>
      <c r="F13" s="390">
        <v>2139</v>
      </c>
      <c r="G13" s="389">
        <v>3625491</v>
      </c>
      <c r="H13" s="395">
        <v>24045</v>
      </c>
      <c r="I13" s="396">
        <v>22834</v>
      </c>
      <c r="J13" s="390">
        <v>1211</v>
      </c>
      <c r="K13" s="422">
        <v>99.784639999999996</v>
      </c>
    </row>
    <row r="14" spans="2:253" s="370" customFormat="1" ht="15" customHeight="1">
      <c r="B14" s="417" t="s">
        <v>479</v>
      </c>
      <c r="C14" s="389">
        <v>693389</v>
      </c>
      <c r="D14" s="395">
        <v>1174</v>
      </c>
      <c r="E14" s="396">
        <v>943</v>
      </c>
      <c r="F14" s="390">
        <v>231</v>
      </c>
      <c r="G14" s="389">
        <v>713197</v>
      </c>
      <c r="H14" s="395">
        <v>577</v>
      </c>
      <c r="I14" s="396">
        <v>573</v>
      </c>
      <c r="J14" s="390">
        <v>4</v>
      </c>
      <c r="K14" s="422">
        <v>102.99961999999999</v>
      </c>
    </row>
    <row r="15" spans="2:253" s="370" customFormat="1" ht="15" customHeight="1">
      <c r="B15" s="417" t="s">
        <v>481</v>
      </c>
      <c r="C15" s="389">
        <v>249297</v>
      </c>
      <c r="D15" s="395">
        <v>629</v>
      </c>
      <c r="E15" s="396">
        <v>544</v>
      </c>
      <c r="F15" s="390">
        <v>85</v>
      </c>
      <c r="G15" s="389">
        <v>270866</v>
      </c>
      <c r="H15" s="395">
        <v>204</v>
      </c>
      <c r="I15" s="396">
        <v>201</v>
      </c>
      <c r="J15" s="390">
        <v>3</v>
      </c>
      <c r="K15" s="422">
        <v>99.330680000000001</v>
      </c>
    </row>
    <row r="16" spans="2:253" s="370" customFormat="1" ht="15" customHeight="1">
      <c r="B16" s="417" t="s">
        <v>482</v>
      </c>
      <c r="C16" s="389">
        <v>213026</v>
      </c>
      <c r="D16" s="395">
        <v>422</v>
      </c>
      <c r="E16" s="396">
        <v>300</v>
      </c>
      <c r="F16" s="390">
        <v>122</v>
      </c>
      <c r="G16" s="389">
        <v>214124</v>
      </c>
      <c r="H16" s="395">
        <v>264</v>
      </c>
      <c r="I16" s="396">
        <v>263</v>
      </c>
      <c r="J16" s="390">
        <v>1</v>
      </c>
      <c r="K16" s="422">
        <v>107.02591</v>
      </c>
    </row>
    <row r="17" spans="2:11" s="370" customFormat="1" ht="15" customHeight="1">
      <c r="B17" s="417" t="s">
        <v>483</v>
      </c>
      <c r="C17" s="389">
        <v>231066</v>
      </c>
      <c r="D17" s="395">
        <v>123</v>
      </c>
      <c r="E17" s="396">
        <v>99</v>
      </c>
      <c r="F17" s="390">
        <v>24</v>
      </c>
      <c r="G17" s="389">
        <v>228207</v>
      </c>
      <c r="H17" s="395">
        <v>109</v>
      </c>
      <c r="I17" s="396">
        <v>109</v>
      </c>
      <c r="J17" s="390" t="s">
        <v>95</v>
      </c>
      <c r="K17" s="422">
        <v>106.15012</v>
      </c>
    </row>
    <row r="18" spans="2:11" s="370" customFormat="1" ht="15" customHeight="1">
      <c r="B18" s="417" t="s">
        <v>480</v>
      </c>
      <c r="C18" s="389">
        <v>790718</v>
      </c>
      <c r="D18" s="395">
        <v>3149</v>
      </c>
      <c r="E18" s="396">
        <v>2648</v>
      </c>
      <c r="F18" s="390">
        <v>501</v>
      </c>
      <c r="G18" s="389">
        <v>783766</v>
      </c>
      <c r="H18" s="395">
        <v>2253</v>
      </c>
      <c r="I18" s="396">
        <v>2236</v>
      </c>
      <c r="J18" s="390">
        <v>17</v>
      </c>
      <c r="K18" s="422">
        <v>96.981260000000006</v>
      </c>
    </row>
    <row r="19" spans="2:11" s="370" customFormat="1" ht="15" customHeight="1">
      <c r="B19" s="417" t="s">
        <v>484</v>
      </c>
      <c r="C19" s="389">
        <v>235240</v>
      </c>
      <c r="D19" s="395">
        <v>1431</v>
      </c>
      <c r="E19" s="396">
        <v>1076</v>
      </c>
      <c r="F19" s="390">
        <v>355</v>
      </c>
      <c r="G19" s="389">
        <v>249152</v>
      </c>
      <c r="H19" s="395">
        <v>684</v>
      </c>
      <c r="I19" s="396">
        <v>681</v>
      </c>
      <c r="J19" s="390">
        <v>3</v>
      </c>
      <c r="K19" s="422">
        <v>95.398030000000006</v>
      </c>
    </row>
    <row r="20" spans="2:11" s="370" customFormat="1" ht="15" customHeight="1">
      <c r="B20" s="417" t="s">
        <v>518</v>
      </c>
      <c r="C20" s="389">
        <v>129356</v>
      </c>
      <c r="D20" s="395">
        <v>640</v>
      </c>
      <c r="E20" s="396">
        <v>623</v>
      </c>
      <c r="F20" s="390">
        <v>17</v>
      </c>
      <c r="G20" s="389">
        <v>126138</v>
      </c>
      <c r="H20" s="395">
        <v>579</v>
      </c>
      <c r="I20" s="396">
        <v>575</v>
      </c>
      <c r="J20" s="390">
        <v>4</v>
      </c>
      <c r="K20" s="422">
        <v>96.469380000000001</v>
      </c>
    </row>
    <row r="21" spans="2:11" s="370" customFormat="1" ht="15" customHeight="1">
      <c r="B21" s="417" t="s">
        <v>519</v>
      </c>
      <c r="C21" s="389">
        <v>108160</v>
      </c>
      <c r="D21" s="395">
        <v>144</v>
      </c>
      <c r="E21" s="396">
        <v>131</v>
      </c>
      <c r="F21" s="390">
        <v>13</v>
      </c>
      <c r="G21" s="389">
        <v>97536</v>
      </c>
      <c r="H21" s="395">
        <v>190</v>
      </c>
      <c r="I21" s="396">
        <v>189</v>
      </c>
      <c r="J21" s="390">
        <v>1</v>
      </c>
      <c r="K21" s="422">
        <v>93.166989999999998</v>
      </c>
    </row>
    <row r="22" spans="2:11" s="370" customFormat="1" ht="15" customHeight="1">
      <c r="B22" s="417" t="s">
        <v>520</v>
      </c>
      <c r="C22" s="389">
        <v>99769</v>
      </c>
      <c r="D22" s="395">
        <v>314</v>
      </c>
      <c r="E22" s="396">
        <v>303</v>
      </c>
      <c r="F22" s="390">
        <v>11</v>
      </c>
      <c r="G22" s="389">
        <v>96652</v>
      </c>
      <c r="H22" s="395">
        <v>309</v>
      </c>
      <c r="I22" s="396">
        <v>306</v>
      </c>
      <c r="J22" s="390">
        <v>3</v>
      </c>
      <c r="K22" s="422">
        <v>99.251609999999999</v>
      </c>
    </row>
    <row r="23" spans="2:11" s="370" customFormat="1" ht="15" customHeight="1">
      <c r="B23" s="417" t="s">
        <v>521</v>
      </c>
      <c r="C23" s="389">
        <v>92688</v>
      </c>
      <c r="D23" s="395">
        <v>279</v>
      </c>
      <c r="E23" s="396">
        <v>214</v>
      </c>
      <c r="F23" s="390">
        <v>65</v>
      </c>
      <c r="G23" s="389">
        <v>98481</v>
      </c>
      <c r="H23" s="395">
        <v>117</v>
      </c>
      <c r="I23" s="396">
        <v>116</v>
      </c>
      <c r="J23" s="390">
        <v>1</v>
      </c>
      <c r="K23" s="422">
        <v>102.95377000000001</v>
      </c>
    </row>
    <row r="24" spans="2:11" s="370" customFormat="1" ht="15" customHeight="1">
      <c r="B24" s="417" t="s">
        <v>522</v>
      </c>
      <c r="C24" s="389">
        <v>98779</v>
      </c>
      <c r="D24" s="395">
        <v>253</v>
      </c>
      <c r="E24" s="396">
        <v>220</v>
      </c>
      <c r="F24" s="390">
        <v>33</v>
      </c>
      <c r="G24" s="389">
        <v>89910</v>
      </c>
      <c r="H24" s="395">
        <v>280</v>
      </c>
      <c r="I24" s="396">
        <v>277</v>
      </c>
      <c r="J24" s="390">
        <v>3</v>
      </c>
      <c r="K24" s="422">
        <v>93.844200000000001</v>
      </c>
    </row>
    <row r="25" spans="2:11" s="370" customFormat="1" ht="15" customHeight="1">
      <c r="B25" s="417" t="s">
        <v>523</v>
      </c>
      <c r="C25" s="389">
        <v>26726</v>
      </c>
      <c r="D25" s="395">
        <v>88</v>
      </c>
      <c r="E25" s="396">
        <v>81</v>
      </c>
      <c r="F25" s="390">
        <v>7</v>
      </c>
      <c r="G25" s="389">
        <v>25897</v>
      </c>
      <c r="H25" s="395">
        <v>94</v>
      </c>
      <c r="I25" s="396">
        <v>92</v>
      </c>
      <c r="J25" s="390">
        <v>2</v>
      </c>
      <c r="K25" s="422">
        <v>91.572720000000004</v>
      </c>
    </row>
    <row r="26" spans="2:11" s="370" customFormat="1" ht="15" customHeight="1">
      <c r="B26" s="417" t="s">
        <v>485</v>
      </c>
      <c r="C26" s="389">
        <v>189386</v>
      </c>
      <c r="D26" s="395">
        <v>36</v>
      </c>
      <c r="E26" s="396">
        <v>26</v>
      </c>
      <c r="F26" s="390">
        <v>10</v>
      </c>
      <c r="G26" s="389">
        <v>204356</v>
      </c>
      <c r="H26" s="395">
        <v>16</v>
      </c>
      <c r="I26" s="396">
        <v>16</v>
      </c>
      <c r="J26" s="390" t="s">
        <v>95</v>
      </c>
      <c r="K26" s="422">
        <v>98.656869999999998</v>
      </c>
    </row>
    <row r="27" spans="2:11" s="370" customFormat="1" ht="15" customHeight="1">
      <c r="B27" s="417" t="s">
        <v>486</v>
      </c>
      <c r="C27" s="389">
        <v>34208</v>
      </c>
      <c r="D27" s="395">
        <v>1</v>
      </c>
      <c r="E27" s="396">
        <v>1</v>
      </c>
      <c r="F27" s="390" t="s">
        <v>95</v>
      </c>
      <c r="G27" s="389">
        <v>37413</v>
      </c>
      <c r="H27" s="395">
        <v>1</v>
      </c>
      <c r="I27" s="396">
        <v>1</v>
      </c>
      <c r="J27" s="390" t="s">
        <v>95</v>
      </c>
      <c r="K27" s="422">
        <v>98.044039999999995</v>
      </c>
    </row>
    <row r="28" spans="2:11" s="370" customFormat="1" ht="15" customHeight="1">
      <c r="B28" s="417" t="s">
        <v>487</v>
      </c>
      <c r="C28" s="389">
        <v>107783</v>
      </c>
      <c r="D28" s="395">
        <v>21</v>
      </c>
      <c r="E28" s="396">
        <v>13</v>
      </c>
      <c r="F28" s="390">
        <v>8</v>
      </c>
      <c r="G28" s="389">
        <v>103237</v>
      </c>
      <c r="H28" s="395">
        <v>19</v>
      </c>
      <c r="I28" s="396">
        <v>18</v>
      </c>
      <c r="J28" s="390">
        <v>1</v>
      </c>
      <c r="K28" s="422">
        <v>104.44667</v>
      </c>
    </row>
    <row r="29" spans="2:11" s="370" customFormat="1" ht="15" customHeight="1">
      <c r="B29" s="417" t="s">
        <v>488</v>
      </c>
      <c r="C29" s="389">
        <v>128105</v>
      </c>
      <c r="D29" s="395">
        <v>4</v>
      </c>
      <c r="E29" s="396">
        <v>4</v>
      </c>
      <c r="F29" s="390" t="s">
        <v>95</v>
      </c>
      <c r="G29" s="389">
        <v>122282</v>
      </c>
      <c r="H29" s="395">
        <v>9</v>
      </c>
      <c r="I29" s="396">
        <v>9</v>
      </c>
      <c r="J29" s="390" t="s">
        <v>95</v>
      </c>
      <c r="K29" s="422">
        <v>106.08681</v>
      </c>
    </row>
    <row r="30" spans="2:11" s="370" customFormat="1" ht="15" customHeight="1">
      <c r="B30" s="417" t="s">
        <v>489</v>
      </c>
      <c r="C30" s="389">
        <v>65491</v>
      </c>
      <c r="D30" s="395">
        <v>2</v>
      </c>
      <c r="E30" s="396">
        <v>2</v>
      </c>
      <c r="F30" s="390" t="s">
        <v>95</v>
      </c>
      <c r="G30" s="389">
        <v>63019</v>
      </c>
      <c r="H30" s="395">
        <v>3</v>
      </c>
      <c r="I30" s="396">
        <v>3</v>
      </c>
      <c r="J30" s="390" t="s">
        <v>95</v>
      </c>
      <c r="K30" s="422">
        <v>111.53055000000001</v>
      </c>
    </row>
    <row r="31" spans="2:11" s="370" customFormat="1" ht="15" customHeight="1">
      <c r="B31" s="417" t="s">
        <v>490</v>
      </c>
      <c r="C31" s="389">
        <v>95719</v>
      </c>
      <c r="D31" s="395">
        <v>772</v>
      </c>
      <c r="E31" s="396">
        <v>693</v>
      </c>
      <c r="F31" s="390">
        <v>79</v>
      </c>
      <c r="G31" s="389">
        <v>88727</v>
      </c>
      <c r="H31" s="395">
        <v>1722</v>
      </c>
      <c r="I31" s="396">
        <v>1612</v>
      </c>
      <c r="J31" s="390">
        <v>110</v>
      </c>
      <c r="K31" s="422">
        <v>94.469459999999998</v>
      </c>
    </row>
    <row r="32" spans="2:11" s="370" customFormat="1" ht="15" customHeight="1">
      <c r="B32" s="417" t="s">
        <v>491</v>
      </c>
      <c r="C32" s="389">
        <v>245392</v>
      </c>
      <c r="D32" s="395">
        <v>48</v>
      </c>
      <c r="E32" s="396">
        <v>45</v>
      </c>
      <c r="F32" s="390">
        <v>3</v>
      </c>
      <c r="G32" s="389">
        <v>242701</v>
      </c>
      <c r="H32" s="395">
        <v>51</v>
      </c>
      <c r="I32" s="396">
        <v>48</v>
      </c>
      <c r="J32" s="390">
        <v>3</v>
      </c>
      <c r="K32" s="422">
        <v>97.004109999999997</v>
      </c>
    </row>
    <row r="33" spans="2:11" s="370" customFormat="1" ht="15" customHeight="1">
      <c r="B33" s="417" t="s">
        <v>492</v>
      </c>
      <c r="C33" s="389">
        <v>166672</v>
      </c>
      <c r="D33" s="395">
        <v>3311</v>
      </c>
      <c r="E33" s="396">
        <v>3067</v>
      </c>
      <c r="F33" s="390">
        <v>244</v>
      </c>
      <c r="G33" s="389">
        <v>171086</v>
      </c>
      <c r="H33" s="395">
        <v>2690</v>
      </c>
      <c r="I33" s="396">
        <v>2488</v>
      </c>
      <c r="J33" s="390">
        <v>202</v>
      </c>
      <c r="K33" s="422">
        <v>94.97466</v>
      </c>
    </row>
    <row r="34" spans="2:11" s="370" customFormat="1" ht="15" customHeight="1">
      <c r="B34" s="417" t="s">
        <v>493</v>
      </c>
      <c r="C34" s="389">
        <v>136845</v>
      </c>
      <c r="D34" s="395">
        <v>157</v>
      </c>
      <c r="E34" s="396">
        <v>142</v>
      </c>
      <c r="F34" s="390">
        <v>15</v>
      </c>
      <c r="G34" s="389">
        <v>128682</v>
      </c>
      <c r="H34" s="395">
        <v>568</v>
      </c>
      <c r="I34" s="396">
        <v>559</v>
      </c>
      <c r="J34" s="390">
        <v>9</v>
      </c>
      <c r="K34" s="422">
        <v>95.20684</v>
      </c>
    </row>
    <row r="35" spans="2:11" s="370" customFormat="1" ht="15" customHeight="1">
      <c r="B35" s="417" t="s">
        <v>494</v>
      </c>
      <c r="C35" s="389">
        <v>114954</v>
      </c>
      <c r="D35" s="395">
        <v>131</v>
      </c>
      <c r="E35" s="396">
        <v>116</v>
      </c>
      <c r="F35" s="390">
        <v>15</v>
      </c>
      <c r="G35" s="389">
        <v>115361</v>
      </c>
      <c r="H35" s="395" t="s">
        <v>95</v>
      </c>
      <c r="I35" s="396" t="s">
        <v>95</v>
      </c>
      <c r="J35" s="390" t="s">
        <v>95</v>
      </c>
      <c r="K35" s="422">
        <v>110.46831</v>
      </c>
    </row>
    <row r="36" spans="2:11" s="370" customFormat="1" ht="15" customHeight="1">
      <c r="B36" s="416" t="s">
        <v>495</v>
      </c>
      <c r="C36" s="389">
        <v>141342</v>
      </c>
      <c r="D36" s="395">
        <v>341</v>
      </c>
      <c r="E36" s="396">
        <v>258</v>
      </c>
      <c r="F36" s="390">
        <v>83</v>
      </c>
      <c r="G36" s="389">
        <v>130492</v>
      </c>
      <c r="H36" s="395">
        <v>848</v>
      </c>
      <c r="I36" s="396">
        <v>831</v>
      </c>
      <c r="J36" s="390">
        <v>17</v>
      </c>
      <c r="K36" s="422">
        <v>80.194370000000006</v>
      </c>
    </row>
    <row r="37" spans="2:11" s="370" customFormat="1" ht="15" customHeight="1">
      <c r="B37" s="417" t="s">
        <v>496</v>
      </c>
      <c r="C37" s="389">
        <v>86614</v>
      </c>
      <c r="D37" s="395">
        <v>19</v>
      </c>
      <c r="E37" s="396">
        <v>19</v>
      </c>
      <c r="F37" s="390" t="s">
        <v>95</v>
      </c>
      <c r="G37" s="389">
        <v>86611</v>
      </c>
      <c r="H37" s="395">
        <v>5</v>
      </c>
      <c r="I37" s="396">
        <v>5</v>
      </c>
      <c r="J37" s="390" t="s">
        <v>95</v>
      </c>
      <c r="K37" s="422">
        <v>97.001679999999993</v>
      </c>
    </row>
    <row r="38" spans="2:11" s="370" customFormat="1" ht="15" customHeight="1">
      <c r="B38" s="417" t="s">
        <v>497</v>
      </c>
      <c r="C38" s="389">
        <v>87864</v>
      </c>
      <c r="D38" s="395">
        <v>5580</v>
      </c>
      <c r="E38" s="396">
        <v>5254</v>
      </c>
      <c r="F38" s="390">
        <v>326</v>
      </c>
      <c r="G38" s="389">
        <v>86696</v>
      </c>
      <c r="H38" s="395">
        <v>5533</v>
      </c>
      <c r="I38" s="396">
        <v>5175</v>
      </c>
      <c r="J38" s="390">
        <v>358</v>
      </c>
      <c r="K38" s="422">
        <v>95.750159999999994</v>
      </c>
    </row>
    <row r="39" spans="2:11" s="370" customFormat="1" ht="15" customHeight="1">
      <c r="B39" s="417" t="s">
        <v>498</v>
      </c>
      <c r="C39" s="389">
        <v>20183</v>
      </c>
      <c r="D39" s="395">
        <v>2</v>
      </c>
      <c r="E39" s="396">
        <v>2</v>
      </c>
      <c r="F39" s="390" t="s">
        <v>95</v>
      </c>
      <c r="G39" s="389">
        <v>20917</v>
      </c>
      <c r="H39" s="395" t="s">
        <v>95</v>
      </c>
      <c r="I39" s="396" t="s">
        <v>95</v>
      </c>
      <c r="J39" s="390" t="s">
        <v>95</v>
      </c>
      <c r="K39" s="422">
        <v>102.61066</v>
      </c>
    </row>
    <row r="40" spans="2:11" s="370" customFormat="1" ht="15" customHeight="1">
      <c r="B40" s="416" t="s">
        <v>499</v>
      </c>
      <c r="C40" s="389">
        <v>50911</v>
      </c>
      <c r="D40" s="395">
        <v>9</v>
      </c>
      <c r="E40" s="396">
        <v>9</v>
      </c>
      <c r="F40" s="390" t="s">
        <v>95</v>
      </c>
      <c r="G40" s="389">
        <v>52141</v>
      </c>
      <c r="H40" s="395">
        <v>4</v>
      </c>
      <c r="I40" s="396">
        <v>4</v>
      </c>
      <c r="J40" s="390" t="s">
        <v>95</v>
      </c>
      <c r="K40" s="422">
        <v>104.01127</v>
      </c>
    </row>
    <row r="41" spans="2:11" s="370" customFormat="1" ht="15" customHeight="1">
      <c r="B41" s="416" t="s">
        <v>500</v>
      </c>
      <c r="C41" s="389">
        <v>57885</v>
      </c>
      <c r="D41" s="395">
        <v>88</v>
      </c>
      <c r="E41" s="396">
        <v>78</v>
      </c>
      <c r="F41" s="390">
        <v>10</v>
      </c>
      <c r="G41" s="389">
        <v>65179</v>
      </c>
      <c r="H41" s="395">
        <v>37</v>
      </c>
      <c r="I41" s="396">
        <v>37</v>
      </c>
      <c r="J41" s="390" t="s">
        <v>95</v>
      </c>
      <c r="K41" s="422">
        <v>96.551720000000003</v>
      </c>
    </row>
    <row r="42" spans="2:11" s="370" customFormat="1" ht="15" customHeight="1">
      <c r="B42" s="416" t="s">
        <v>501</v>
      </c>
      <c r="C42" s="389">
        <v>28190</v>
      </c>
      <c r="D42" s="395" t="s">
        <v>95</v>
      </c>
      <c r="E42" s="396" t="s">
        <v>95</v>
      </c>
      <c r="F42" s="390" t="s">
        <v>95</v>
      </c>
      <c r="G42" s="389">
        <v>26940</v>
      </c>
      <c r="H42" s="395" t="s">
        <v>95</v>
      </c>
      <c r="I42" s="396" t="s">
        <v>95</v>
      </c>
      <c r="J42" s="390" t="s">
        <v>95</v>
      </c>
      <c r="K42" s="422">
        <v>100.39400000000001</v>
      </c>
    </row>
    <row r="43" spans="2:11" s="370" customFormat="1" ht="15" customHeight="1">
      <c r="B43" s="418" t="s">
        <v>502</v>
      </c>
      <c r="C43" s="397">
        <v>31103</v>
      </c>
      <c r="D43" s="398">
        <v>1421</v>
      </c>
      <c r="E43" s="399">
        <v>1395</v>
      </c>
      <c r="F43" s="400">
        <v>26</v>
      </c>
      <c r="G43" s="397">
        <v>30129</v>
      </c>
      <c r="H43" s="395">
        <v>2047</v>
      </c>
      <c r="I43" s="396">
        <v>1933</v>
      </c>
      <c r="J43" s="390">
        <v>114</v>
      </c>
      <c r="K43" s="388"/>
    </row>
    <row r="44" spans="2:11" s="370" customFormat="1" ht="15" customHeight="1">
      <c r="B44" s="418" t="s">
        <v>503</v>
      </c>
      <c r="C44" s="397">
        <v>47789</v>
      </c>
      <c r="D44" s="398">
        <v>4429</v>
      </c>
      <c r="E44" s="399">
        <v>4008</v>
      </c>
      <c r="F44" s="400">
        <v>421</v>
      </c>
      <c r="G44" s="397">
        <v>45103</v>
      </c>
      <c r="H44" s="395">
        <v>5673</v>
      </c>
      <c r="I44" s="396">
        <v>5389</v>
      </c>
      <c r="J44" s="390">
        <v>284</v>
      </c>
      <c r="K44" s="388"/>
    </row>
    <row r="45" spans="2:11" s="370" customFormat="1" ht="15" customHeight="1">
      <c r="B45" s="418" t="s">
        <v>504</v>
      </c>
      <c r="C45" s="397">
        <v>46804</v>
      </c>
      <c r="D45" s="398">
        <v>2</v>
      </c>
      <c r="E45" s="399">
        <v>2</v>
      </c>
      <c r="F45" s="400" t="s">
        <v>95</v>
      </c>
      <c r="G45" s="397">
        <v>44990</v>
      </c>
      <c r="H45" s="395">
        <v>2</v>
      </c>
      <c r="I45" s="396">
        <v>2</v>
      </c>
      <c r="J45" s="390" t="s">
        <v>95</v>
      </c>
      <c r="K45" s="388"/>
    </row>
    <row r="46" spans="2:11" s="370" customFormat="1" ht="15" customHeight="1">
      <c r="B46" s="418" t="s">
        <v>505</v>
      </c>
      <c r="C46" s="389">
        <v>43502</v>
      </c>
      <c r="D46" s="395">
        <v>1281</v>
      </c>
      <c r="E46" s="396">
        <v>1278</v>
      </c>
      <c r="F46" s="390">
        <v>3</v>
      </c>
      <c r="G46" s="389">
        <v>49988</v>
      </c>
      <c r="H46" s="395">
        <v>829</v>
      </c>
      <c r="I46" s="396">
        <v>820</v>
      </c>
      <c r="J46" s="390">
        <v>9</v>
      </c>
      <c r="K46" s="388"/>
    </row>
    <row r="47" spans="2:11" s="370" customFormat="1" ht="15" customHeight="1">
      <c r="B47" s="418" t="s">
        <v>506</v>
      </c>
      <c r="C47" s="397">
        <v>11488</v>
      </c>
      <c r="D47" s="398" t="s">
        <v>95</v>
      </c>
      <c r="E47" s="399" t="s">
        <v>95</v>
      </c>
      <c r="F47" s="400" t="s">
        <v>95</v>
      </c>
      <c r="G47" s="397">
        <v>11159</v>
      </c>
      <c r="H47" s="395" t="s">
        <v>95</v>
      </c>
      <c r="I47" s="396" t="s">
        <v>95</v>
      </c>
      <c r="J47" s="390" t="s">
        <v>95</v>
      </c>
      <c r="K47" s="388"/>
    </row>
    <row r="48" spans="2:11" s="370" customFormat="1" ht="15" customHeight="1">
      <c r="B48" s="418" t="s">
        <v>507</v>
      </c>
      <c r="C48" s="397">
        <v>6870</v>
      </c>
      <c r="D48" s="398">
        <v>1</v>
      </c>
      <c r="E48" s="399">
        <v>1</v>
      </c>
      <c r="F48" s="400" t="s">
        <v>95</v>
      </c>
      <c r="G48" s="397">
        <v>6485</v>
      </c>
      <c r="H48" s="395" t="s">
        <v>95</v>
      </c>
      <c r="I48" s="396" t="s">
        <v>95</v>
      </c>
      <c r="J48" s="390" t="s">
        <v>95</v>
      </c>
      <c r="K48" s="388"/>
    </row>
    <row r="49" spans="2:11" s="370" customFormat="1" ht="15" customHeight="1">
      <c r="B49" s="418" t="s">
        <v>508</v>
      </c>
      <c r="C49" s="397">
        <v>7877</v>
      </c>
      <c r="D49" s="398" t="s">
        <v>95</v>
      </c>
      <c r="E49" s="399" t="s">
        <v>95</v>
      </c>
      <c r="F49" s="400" t="s">
        <v>95</v>
      </c>
      <c r="G49" s="397">
        <v>7500</v>
      </c>
      <c r="H49" s="395" t="s">
        <v>95</v>
      </c>
      <c r="I49" s="396" t="s">
        <v>95</v>
      </c>
      <c r="J49" s="390" t="s">
        <v>95</v>
      </c>
      <c r="K49" s="388"/>
    </row>
    <row r="50" spans="2:11" s="370" customFormat="1" ht="15" customHeight="1">
      <c r="B50" s="418" t="s">
        <v>509</v>
      </c>
      <c r="C50" s="397">
        <v>6038</v>
      </c>
      <c r="D50" s="398" t="s">
        <v>95</v>
      </c>
      <c r="E50" s="399" t="s">
        <v>95</v>
      </c>
      <c r="F50" s="400" t="s">
        <v>95</v>
      </c>
      <c r="G50" s="397">
        <v>5675</v>
      </c>
      <c r="H50" s="395" t="s">
        <v>95</v>
      </c>
      <c r="I50" s="396" t="s">
        <v>95</v>
      </c>
      <c r="J50" s="390" t="s">
        <v>95</v>
      </c>
      <c r="K50" s="388"/>
    </row>
    <row r="51" spans="2:11" s="370" customFormat="1" ht="15" customHeight="1">
      <c r="B51" s="418" t="s">
        <v>510</v>
      </c>
      <c r="C51" s="397">
        <v>7090</v>
      </c>
      <c r="D51" s="398" t="s">
        <v>95</v>
      </c>
      <c r="E51" s="399" t="s">
        <v>95</v>
      </c>
      <c r="F51" s="400" t="s">
        <v>95</v>
      </c>
      <c r="G51" s="397">
        <v>7000</v>
      </c>
      <c r="H51" s="395" t="s">
        <v>95</v>
      </c>
      <c r="I51" s="396" t="s">
        <v>95</v>
      </c>
      <c r="J51" s="390" t="s">
        <v>95</v>
      </c>
      <c r="K51" s="388"/>
    </row>
    <row r="52" spans="2:11" s="370" customFormat="1" ht="15" customHeight="1">
      <c r="B52" s="416" t="s">
        <v>511</v>
      </c>
      <c r="C52" s="389">
        <v>36794</v>
      </c>
      <c r="D52" s="395" t="s">
        <v>95</v>
      </c>
      <c r="E52" s="396" t="s">
        <v>95</v>
      </c>
      <c r="F52" s="390" t="s">
        <v>95</v>
      </c>
      <c r="G52" s="389">
        <v>29640</v>
      </c>
      <c r="H52" s="395">
        <v>2</v>
      </c>
      <c r="I52" s="396">
        <v>2</v>
      </c>
      <c r="J52" s="390" t="s">
        <v>95</v>
      </c>
      <c r="K52" s="388"/>
    </row>
    <row r="53" spans="2:11" s="375" customFormat="1" ht="15" customHeight="1">
      <c r="B53" s="416" t="s">
        <v>512</v>
      </c>
      <c r="C53" s="382">
        <v>31710</v>
      </c>
      <c r="D53" s="401">
        <v>4</v>
      </c>
      <c r="E53" s="375">
        <v>2</v>
      </c>
      <c r="F53" s="371">
        <v>2</v>
      </c>
      <c r="G53" s="382">
        <v>30482</v>
      </c>
      <c r="H53" s="401">
        <v>7</v>
      </c>
      <c r="I53" s="375">
        <v>6</v>
      </c>
      <c r="J53" s="371">
        <v>1</v>
      </c>
      <c r="K53" s="401"/>
    </row>
    <row r="54" spans="2:11" s="375" customFormat="1" ht="12.75" customHeight="1">
      <c r="B54" s="419" t="s">
        <v>513</v>
      </c>
      <c r="C54" s="382">
        <v>43336</v>
      </c>
      <c r="D54" s="401">
        <v>2</v>
      </c>
      <c r="E54" s="375">
        <v>1</v>
      </c>
      <c r="F54" s="371">
        <v>1</v>
      </c>
      <c r="G54" s="382">
        <v>40942</v>
      </c>
      <c r="H54" s="401">
        <v>6</v>
      </c>
      <c r="I54" s="375">
        <v>6</v>
      </c>
      <c r="J54" s="371" t="s">
        <v>95</v>
      </c>
      <c r="K54" s="401"/>
    </row>
    <row r="55" spans="2:11" s="375" customFormat="1" ht="12.75" customHeight="1">
      <c r="B55" s="419" t="s">
        <v>514</v>
      </c>
      <c r="C55" s="382">
        <v>18568</v>
      </c>
      <c r="D55" s="401">
        <v>1</v>
      </c>
      <c r="E55" s="375">
        <v>1</v>
      </c>
      <c r="F55" s="371" t="s">
        <v>95</v>
      </c>
      <c r="G55" s="382">
        <v>19420</v>
      </c>
      <c r="H55" s="401" t="s">
        <v>95</v>
      </c>
      <c r="I55" s="375" t="s">
        <v>95</v>
      </c>
      <c r="J55" s="371" t="s">
        <v>95</v>
      </c>
      <c r="K55" s="401"/>
    </row>
    <row r="56" spans="2:11" s="375" customFormat="1" ht="12.75" customHeight="1">
      <c r="B56" s="419" t="s">
        <v>515</v>
      </c>
      <c r="C56" s="382">
        <v>28919</v>
      </c>
      <c r="D56" s="401">
        <v>92</v>
      </c>
      <c r="E56" s="375">
        <v>92</v>
      </c>
      <c r="F56" s="371" t="s">
        <v>95</v>
      </c>
      <c r="G56" s="382">
        <v>30423</v>
      </c>
      <c r="H56" s="401">
        <v>216</v>
      </c>
      <c r="I56" s="375">
        <v>216</v>
      </c>
      <c r="J56" s="371" t="s">
        <v>95</v>
      </c>
      <c r="K56" s="401"/>
    </row>
    <row r="57" spans="2:11" s="375" customFormat="1" ht="12.75" customHeight="1">
      <c r="B57" s="419" t="s">
        <v>516</v>
      </c>
      <c r="C57" s="382">
        <v>6206</v>
      </c>
      <c r="D57" s="401">
        <v>12</v>
      </c>
      <c r="E57" s="375">
        <v>12</v>
      </c>
      <c r="F57" s="371" t="s">
        <v>95</v>
      </c>
      <c r="G57" s="382">
        <v>6061</v>
      </c>
      <c r="H57" s="401">
        <v>24</v>
      </c>
      <c r="I57" s="375">
        <v>21</v>
      </c>
      <c r="J57" s="371">
        <v>3</v>
      </c>
      <c r="K57" s="401"/>
    </row>
    <row r="58" spans="2:11" s="375" customFormat="1" ht="12.75" customHeight="1">
      <c r="B58" s="420" t="s">
        <v>517</v>
      </c>
      <c r="C58" s="402">
        <v>17457</v>
      </c>
      <c r="D58" s="403">
        <v>1269</v>
      </c>
      <c r="E58" s="404">
        <v>1108</v>
      </c>
      <c r="F58" s="405">
        <v>161</v>
      </c>
      <c r="G58" s="402">
        <v>17691</v>
      </c>
      <c r="H58" s="403">
        <v>903</v>
      </c>
      <c r="I58" s="404">
        <v>824</v>
      </c>
      <c r="J58" s="405">
        <v>79</v>
      </c>
      <c r="K58" s="403"/>
    </row>
    <row r="59" spans="2:11" ht="12.75" customHeight="1">
      <c r="B59" s="406" t="s">
        <v>528</v>
      </c>
    </row>
    <row r="60" spans="2:11" ht="12.75" customHeight="1"/>
    <row r="61" spans="2:11" ht="12.75" customHeight="1"/>
    <row r="62" spans="2:11" ht="12.75" customHeight="1"/>
    <row r="63" spans="2:11" ht="12.75" customHeight="1"/>
    <row r="64" spans="2:11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3.5" customHeight="1"/>
    <row r="91" ht="19.5" customHeight="1"/>
    <row r="92" ht="18" customHeight="1"/>
    <row r="93" ht="14.25" customHeight="1"/>
    <row r="94" ht="5.25" customHeight="1"/>
    <row r="95" ht="15" customHeight="1"/>
    <row r="96" ht="5.2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3.5" customHeight="1"/>
    <row r="132" ht="11.85" customHeight="1"/>
    <row r="133" ht="12"/>
    <row r="143" ht="12" customHeight="1"/>
  </sheetData>
  <mergeCells count="13">
    <mergeCell ref="C3:C5"/>
    <mergeCell ref="G3:G5"/>
    <mergeCell ref="C2:F2"/>
    <mergeCell ref="G2:J2"/>
    <mergeCell ref="K2:K5"/>
    <mergeCell ref="D4:F4"/>
    <mergeCell ref="H4:J4"/>
    <mergeCell ref="D6:F6"/>
    <mergeCell ref="H6:J6"/>
    <mergeCell ref="D12:F12"/>
    <mergeCell ref="H12:J12"/>
    <mergeCell ref="D8:F8"/>
    <mergeCell ref="H8:J8"/>
  </mergeCells>
  <phoneticPr fontId="3"/>
  <printOptions horizontalCentered="1" gridLinesSet="0"/>
  <pageMargins left="0.78740157480314965" right="0.78740157480314965" top="0.78740157480314965" bottom="0.78740157480314965" header="0" footer="0"/>
  <pageSetup paperSize="9" scale="79" firstPageNumber="4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C1.2済</vt:lpstr>
      <vt:lpstr>C3済</vt:lpstr>
      <vt:lpstr>C4.5済</vt:lpstr>
      <vt:lpstr>C6済</vt:lpstr>
      <vt:lpstr>C7</vt:lpstr>
      <vt:lpstr>C8.9済</vt:lpstr>
      <vt:lpstr>C10済</vt:lpstr>
      <vt:lpstr>C1.2済!Print_Area</vt:lpstr>
      <vt:lpstr>'C10済'!Print_Area</vt:lpstr>
      <vt:lpstr>'C3済'!Print_Area</vt:lpstr>
      <vt:lpstr>C4.5済!Print_Area</vt:lpstr>
      <vt:lpstr>'C6済'!Print_Area</vt:lpstr>
      <vt:lpstr>'C7'!Print_Area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2026-03-18T02:39:29Z</dcterms:modified>
</cp:coreProperties>
</file>