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6"/>
  </bookViews>
  <sheets>
    <sheet name="E1" sheetId="2" r:id="rId1"/>
    <sheet name="E2" sheetId="3" r:id="rId2"/>
    <sheet name="E3" sheetId="4" r:id="rId3"/>
    <sheet name="E4" sheetId="5" r:id="rId4"/>
    <sheet name="E5" sheetId="6" r:id="rId5"/>
    <sheet name="E6" sheetId="7" r:id="rId6"/>
    <sheet name="E7" sheetId="8" r:id="rId7"/>
  </sheets>
  <definedNames>
    <definedName name="_xlnm.Print_Area" localSheetId="1">'E2'!$A$1:$Q$37</definedName>
    <definedName name="_xlnm.Print_Area" localSheetId="2">'E3'!$A$1:$Q$37</definedName>
    <definedName name="_xlnm.Print_Area" localSheetId="3">'E4'!$A$1:$O$38</definedName>
    <definedName name="_xlnm.Print_Area" localSheetId="5">'E6'!$A$1:$M$31</definedName>
  </definedNames>
  <calcPr calcId="152511"/>
</workbook>
</file>

<file path=xl/calcChain.xml><?xml version="1.0" encoding="utf-8"?>
<calcChain xmlns="http://schemas.openxmlformats.org/spreadsheetml/2006/main">
  <c r="M30" i="7" l="1"/>
  <c r="L30" i="7"/>
  <c r="I30" i="7"/>
  <c r="H30" i="7"/>
  <c r="E30" i="7"/>
  <c r="D30" i="7"/>
  <c r="M29" i="7"/>
  <c r="L29" i="7"/>
  <c r="I29" i="7"/>
  <c r="H29" i="7"/>
  <c r="E29" i="7"/>
  <c r="D29" i="7"/>
  <c r="M28" i="7"/>
  <c r="L28" i="7"/>
  <c r="I28" i="7"/>
  <c r="H28" i="7"/>
  <c r="E28" i="7"/>
  <c r="D28" i="7"/>
  <c r="M27" i="7"/>
  <c r="L27" i="7"/>
  <c r="I27" i="7"/>
  <c r="H27" i="7"/>
  <c r="E27" i="7"/>
  <c r="D27" i="7"/>
  <c r="M26" i="7"/>
  <c r="L26" i="7"/>
  <c r="I26" i="7"/>
  <c r="H26" i="7"/>
  <c r="E26" i="7"/>
  <c r="D26" i="7"/>
  <c r="M25" i="7"/>
  <c r="L25" i="7"/>
  <c r="I25" i="7"/>
  <c r="H25" i="7"/>
  <c r="E25" i="7"/>
  <c r="D25" i="7"/>
  <c r="M24" i="7"/>
  <c r="L24" i="7"/>
  <c r="I24" i="7"/>
  <c r="H24" i="7"/>
  <c r="E24" i="7"/>
  <c r="D24" i="7"/>
  <c r="M23" i="7"/>
  <c r="L23" i="7"/>
  <c r="I23" i="7"/>
  <c r="H23" i="7"/>
  <c r="E23" i="7"/>
  <c r="D23" i="7"/>
  <c r="M22" i="7"/>
  <c r="L22" i="7"/>
  <c r="I22" i="7"/>
  <c r="H22" i="7"/>
  <c r="E22" i="7"/>
  <c r="D22" i="7"/>
  <c r="M21" i="7"/>
  <c r="L21" i="7"/>
  <c r="I21" i="7"/>
  <c r="H21" i="7"/>
  <c r="E21" i="7"/>
  <c r="D21" i="7"/>
  <c r="M20" i="7"/>
  <c r="L20" i="7"/>
  <c r="I20" i="7"/>
  <c r="H20" i="7"/>
  <c r="E20" i="7"/>
  <c r="D20" i="7"/>
  <c r="M19" i="7"/>
  <c r="L19" i="7"/>
  <c r="I19" i="7"/>
  <c r="H19" i="7"/>
  <c r="E19" i="7"/>
  <c r="D19" i="7"/>
  <c r="M18" i="7"/>
  <c r="L18" i="7"/>
  <c r="I18" i="7"/>
  <c r="H18" i="7"/>
  <c r="E18" i="7"/>
  <c r="D18" i="7"/>
  <c r="M17" i="7"/>
  <c r="L17" i="7"/>
  <c r="I17" i="7"/>
  <c r="H17" i="7"/>
  <c r="E17" i="7"/>
  <c r="D17" i="7"/>
  <c r="M16" i="7"/>
  <c r="L16" i="7"/>
  <c r="I16" i="7"/>
  <c r="H16" i="7"/>
  <c r="E16" i="7"/>
  <c r="D16" i="7"/>
  <c r="M15" i="7"/>
  <c r="L15" i="7"/>
  <c r="I15" i="7"/>
  <c r="H15" i="7"/>
  <c r="E15" i="7"/>
  <c r="D15" i="7"/>
  <c r="M14" i="7"/>
  <c r="L14" i="7"/>
  <c r="I14" i="7"/>
  <c r="H14" i="7"/>
  <c r="E14" i="7"/>
  <c r="D14" i="7"/>
  <c r="M13" i="7"/>
  <c r="L13" i="7"/>
  <c r="I13" i="7"/>
  <c r="H13" i="7"/>
  <c r="E13" i="7"/>
  <c r="D13" i="7"/>
  <c r="M12" i="7"/>
  <c r="L12" i="7"/>
  <c r="I12" i="7"/>
  <c r="H12" i="7"/>
  <c r="E12" i="7"/>
  <c r="D12" i="7"/>
  <c r="M11" i="7"/>
  <c r="L11" i="7"/>
  <c r="I11" i="7"/>
  <c r="H11" i="7"/>
  <c r="E11" i="7"/>
  <c r="D11" i="7"/>
  <c r="M10" i="7"/>
  <c r="L10" i="7"/>
  <c r="I10" i="7"/>
  <c r="H10" i="7"/>
  <c r="E10" i="7"/>
  <c r="D10" i="7"/>
  <c r="M9" i="7"/>
  <c r="L9" i="7"/>
  <c r="I9" i="7"/>
  <c r="H9" i="7"/>
  <c r="E9" i="7"/>
  <c r="D9" i="7"/>
  <c r="M8" i="7"/>
  <c r="L8" i="7"/>
  <c r="I8" i="7"/>
  <c r="H8" i="7"/>
  <c r="E8" i="7"/>
  <c r="D8" i="7"/>
  <c r="M7" i="7"/>
  <c r="L7" i="7"/>
  <c r="I7" i="7"/>
  <c r="H7" i="7"/>
  <c r="E7" i="7"/>
  <c r="D7" i="7"/>
  <c r="L6" i="7"/>
  <c r="H6" i="7"/>
  <c r="D6" i="7"/>
  <c r="N39" i="6"/>
  <c r="D39" i="6"/>
  <c r="O39" i="6" s="1"/>
  <c r="O38" i="6"/>
  <c r="N38" i="6"/>
  <c r="D38" i="6"/>
  <c r="N37" i="6"/>
  <c r="D37" i="6"/>
  <c r="O37" i="6" s="1"/>
  <c r="N36" i="6"/>
  <c r="D36" i="6"/>
  <c r="O36" i="6" s="1"/>
  <c r="N35" i="6"/>
  <c r="D35" i="6"/>
  <c r="O35" i="6" s="1"/>
  <c r="D34" i="6"/>
  <c r="N33" i="6"/>
  <c r="D33" i="6"/>
  <c r="O33" i="6" s="1"/>
  <c r="O32" i="6"/>
  <c r="N32" i="6"/>
  <c r="D32" i="6"/>
  <c r="N31" i="6"/>
  <c r="D31" i="6"/>
  <c r="O31" i="6" s="1"/>
  <c r="N30" i="6"/>
  <c r="D30" i="6"/>
  <c r="O30" i="6" s="1"/>
  <c r="O29" i="6"/>
  <c r="N29" i="6"/>
  <c r="D29" i="6"/>
  <c r="O28" i="6"/>
  <c r="N28" i="6"/>
  <c r="D28" i="6"/>
  <c r="N26" i="6"/>
  <c r="D26" i="6"/>
  <c r="O26" i="6" s="1"/>
  <c r="N25" i="6"/>
  <c r="D25" i="6"/>
  <c r="O25" i="6" s="1"/>
  <c r="D24" i="6"/>
  <c r="N23" i="6"/>
  <c r="D23" i="6"/>
  <c r="O23" i="6" s="1"/>
  <c r="O22" i="6"/>
  <c r="N22" i="6"/>
  <c r="D22" i="6"/>
  <c r="O21" i="6"/>
  <c r="N21" i="6"/>
  <c r="D21" i="6"/>
  <c r="N20" i="6"/>
  <c r="D20" i="6"/>
  <c r="O20" i="6" s="1"/>
  <c r="N19" i="6"/>
  <c r="D19" i="6"/>
  <c r="O19" i="6" s="1"/>
  <c r="O18" i="6"/>
  <c r="N18" i="6"/>
  <c r="D18" i="6"/>
  <c r="O17" i="6"/>
  <c r="N17" i="6"/>
  <c r="D17" i="6"/>
  <c r="N16" i="6"/>
  <c r="D16" i="6"/>
  <c r="O16" i="6" s="1"/>
  <c r="N13" i="6"/>
  <c r="O12" i="6"/>
  <c r="N12" i="6"/>
  <c r="M12" i="6"/>
  <c r="O11" i="6"/>
  <c r="N11" i="6"/>
  <c r="M11" i="6"/>
  <c r="O10" i="6"/>
  <c r="N10" i="6"/>
  <c r="M10" i="6"/>
  <c r="O9" i="6"/>
  <c r="N9" i="6"/>
  <c r="M9" i="6"/>
  <c r="F9" i="6"/>
  <c r="O8" i="6"/>
  <c r="N8" i="6"/>
  <c r="M8" i="6"/>
  <c r="F8" i="6"/>
  <c r="O7" i="6"/>
  <c r="N7" i="6"/>
  <c r="M37" i="5"/>
  <c r="K37" i="5"/>
  <c r="I37" i="5"/>
  <c r="G37" i="5"/>
  <c r="E37" i="5"/>
  <c r="M36" i="5"/>
  <c r="K36" i="5"/>
  <c r="I36" i="5"/>
  <c r="G36" i="5"/>
  <c r="E36" i="5"/>
  <c r="O35" i="5"/>
  <c r="M35" i="5"/>
  <c r="K35" i="5"/>
  <c r="I35" i="5"/>
  <c r="G35" i="5"/>
  <c r="E35" i="5"/>
  <c r="O34" i="5"/>
  <c r="M34" i="5"/>
  <c r="K34" i="5"/>
  <c r="I34" i="5"/>
  <c r="G34" i="5"/>
  <c r="E34" i="5"/>
  <c r="C33" i="5"/>
  <c r="K33" i="5" s="1"/>
  <c r="K32" i="5"/>
  <c r="G32" i="5"/>
  <c r="C32" i="5"/>
  <c r="O32" i="5" s="1"/>
  <c r="O26" i="5"/>
  <c r="M26" i="5"/>
  <c r="K26" i="5"/>
  <c r="I26" i="5"/>
  <c r="G26" i="5"/>
  <c r="E26" i="5"/>
  <c r="O19" i="5"/>
  <c r="M19" i="5"/>
  <c r="K19" i="5"/>
  <c r="I19" i="5"/>
  <c r="G19" i="5"/>
  <c r="E19" i="5"/>
  <c r="O12" i="5"/>
  <c r="M12" i="5"/>
  <c r="K12" i="5"/>
  <c r="I12" i="5"/>
  <c r="G12" i="5"/>
  <c r="E12" i="5"/>
  <c r="Q36" i="4"/>
  <c r="O36" i="4"/>
  <c r="M36" i="4"/>
  <c r="K36" i="4"/>
  <c r="I36" i="4"/>
  <c r="G36" i="4"/>
  <c r="E36" i="4"/>
  <c r="Q35" i="4"/>
  <c r="O35" i="4"/>
  <c r="M35" i="4"/>
  <c r="K35" i="4"/>
  <c r="I35" i="4"/>
  <c r="G35" i="4"/>
  <c r="E35" i="4"/>
  <c r="Q34" i="4"/>
  <c r="O34" i="4"/>
  <c r="M34" i="4"/>
  <c r="K34" i="4"/>
  <c r="I34" i="4"/>
  <c r="G34" i="4"/>
  <c r="E34" i="4"/>
  <c r="Q33" i="4"/>
  <c r="O33" i="4"/>
  <c r="M33" i="4"/>
  <c r="K33" i="4"/>
  <c r="I33" i="4"/>
  <c r="G33" i="4"/>
  <c r="E33" i="4"/>
  <c r="K32" i="4"/>
  <c r="C32" i="4"/>
  <c r="Q32" i="4" s="1"/>
  <c r="C31" i="4"/>
  <c r="Q31" i="4" s="1"/>
  <c r="R30" i="4"/>
  <c r="R29" i="4"/>
  <c r="D29" i="4"/>
  <c r="R28" i="4"/>
  <c r="Q27" i="4"/>
  <c r="O27" i="4"/>
  <c r="M27" i="4"/>
  <c r="K27" i="4"/>
  <c r="I27" i="4"/>
  <c r="G27" i="4"/>
  <c r="E27" i="4"/>
  <c r="Q25" i="4"/>
  <c r="O25" i="4"/>
  <c r="M25" i="4"/>
  <c r="K25" i="4"/>
  <c r="I25" i="4"/>
  <c r="G25" i="4"/>
  <c r="E25" i="4"/>
  <c r="M24" i="4"/>
  <c r="K24" i="4"/>
  <c r="I24" i="4"/>
  <c r="G24" i="4"/>
  <c r="E24" i="4"/>
  <c r="M23" i="4"/>
  <c r="K23" i="4"/>
  <c r="I23" i="4"/>
  <c r="G23" i="4"/>
  <c r="E23" i="4"/>
  <c r="M22" i="4"/>
  <c r="K22" i="4"/>
  <c r="I22" i="4"/>
  <c r="G22" i="4"/>
  <c r="E22" i="4"/>
  <c r="M21" i="4"/>
  <c r="K21" i="4"/>
  <c r="I21" i="4"/>
  <c r="G21" i="4"/>
  <c r="E21" i="4"/>
  <c r="M20" i="4"/>
  <c r="K20" i="4"/>
  <c r="I20" i="4"/>
  <c r="G20" i="4"/>
  <c r="E20" i="4"/>
  <c r="Q18" i="4"/>
  <c r="O18" i="4"/>
  <c r="M18" i="4"/>
  <c r="K18" i="4"/>
  <c r="I18" i="4"/>
  <c r="G18" i="4"/>
  <c r="E18" i="4"/>
  <c r="O17" i="4"/>
  <c r="M17" i="4"/>
  <c r="K17" i="4"/>
  <c r="I17" i="4"/>
  <c r="G17" i="4"/>
  <c r="E17" i="4"/>
  <c r="O16" i="4"/>
  <c r="M16" i="4"/>
  <c r="K16" i="4"/>
  <c r="I16" i="4"/>
  <c r="G16" i="4"/>
  <c r="E16" i="4"/>
  <c r="O15" i="4"/>
  <c r="M15" i="4"/>
  <c r="K15" i="4"/>
  <c r="I15" i="4"/>
  <c r="G15" i="4"/>
  <c r="E15" i="4"/>
  <c r="O14" i="4"/>
  <c r="M14" i="4"/>
  <c r="K14" i="4"/>
  <c r="I14" i="4"/>
  <c r="G14" i="4"/>
  <c r="E14" i="4"/>
  <c r="O13" i="4"/>
  <c r="M13" i="4"/>
  <c r="K13" i="4"/>
  <c r="I13" i="4"/>
  <c r="G13" i="4"/>
  <c r="E13" i="4"/>
  <c r="Q11" i="4"/>
  <c r="O11" i="4"/>
  <c r="M11" i="4"/>
  <c r="K11" i="4"/>
  <c r="I11" i="4"/>
  <c r="G11" i="4"/>
  <c r="E11" i="4"/>
  <c r="Q10" i="4"/>
  <c r="O10" i="4"/>
  <c r="M10" i="4"/>
  <c r="K10" i="4"/>
  <c r="I10" i="4"/>
  <c r="G10" i="4"/>
  <c r="E10" i="4"/>
  <c r="Q9" i="4"/>
  <c r="O9" i="4"/>
  <c r="M9" i="4"/>
  <c r="K9" i="4"/>
  <c r="I9" i="4"/>
  <c r="G9" i="4"/>
  <c r="E9" i="4"/>
  <c r="Q8" i="4"/>
  <c r="O8" i="4"/>
  <c r="M8" i="4"/>
  <c r="K8" i="4"/>
  <c r="I8" i="4"/>
  <c r="G8" i="4"/>
  <c r="E8" i="4"/>
  <c r="Q7" i="4"/>
  <c r="O7" i="4"/>
  <c r="M7" i="4"/>
  <c r="K7" i="4"/>
  <c r="I7" i="4"/>
  <c r="G7" i="4"/>
  <c r="E7" i="4"/>
  <c r="Q6" i="4"/>
  <c r="O6" i="4"/>
  <c r="M6" i="4"/>
  <c r="K6" i="4"/>
  <c r="I6" i="4"/>
  <c r="G6" i="4"/>
  <c r="E6" i="4"/>
  <c r="Q36" i="3"/>
  <c r="O36" i="3"/>
  <c r="M36" i="3"/>
  <c r="K36" i="3"/>
  <c r="I36" i="3"/>
  <c r="G36" i="3"/>
  <c r="E36" i="3"/>
  <c r="Q35" i="3"/>
  <c r="O35" i="3"/>
  <c r="M35" i="3"/>
  <c r="K35" i="3"/>
  <c r="I35" i="3"/>
  <c r="G35" i="3"/>
  <c r="E35" i="3"/>
  <c r="Q34" i="3"/>
  <c r="O34" i="3"/>
  <c r="M34" i="3"/>
  <c r="K34" i="3"/>
  <c r="I34" i="3"/>
  <c r="G34" i="3"/>
  <c r="E34" i="3"/>
  <c r="Q33" i="3"/>
  <c r="O33" i="3"/>
  <c r="M33" i="3"/>
  <c r="K33" i="3"/>
  <c r="I33" i="3"/>
  <c r="G33" i="3"/>
  <c r="E33" i="3"/>
  <c r="C32" i="3"/>
  <c r="Q32" i="3" s="1"/>
  <c r="C31" i="3"/>
  <c r="Q31" i="3" s="1"/>
  <c r="D29" i="3"/>
  <c r="Q25" i="3"/>
  <c r="O25" i="3"/>
  <c r="M25" i="3"/>
  <c r="K25" i="3"/>
  <c r="I25" i="3"/>
  <c r="G25" i="3"/>
  <c r="E25" i="3"/>
  <c r="Q24" i="3"/>
  <c r="O24" i="3"/>
  <c r="M24" i="3"/>
  <c r="K24" i="3"/>
  <c r="I24" i="3"/>
  <c r="G24" i="3"/>
  <c r="E24" i="3"/>
  <c r="Q23" i="3"/>
  <c r="O23" i="3"/>
  <c r="M23" i="3"/>
  <c r="K23" i="3"/>
  <c r="I23" i="3"/>
  <c r="G23" i="3"/>
  <c r="E23" i="3"/>
  <c r="Q22" i="3"/>
  <c r="O22" i="3"/>
  <c r="M22" i="3"/>
  <c r="K22" i="3"/>
  <c r="I22" i="3"/>
  <c r="G22" i="3"/>
  <c r="E22" i="3"/>
  <c r="Q21" i="3"/>
  <c r="O21" i="3"/>
  <c r="M21" i="3"/>
  <c r="K21" i="3"/>
  <c r="I21" i="3"/>
  <c r="G21" i="3"/>
  <c r="E21" i="3"/>
  <c r="Q20" i="3"/>
  <c r="O20" i="3"/>
  <c r="M20" i="3"/>
  <c r="K20" i="3"/>
  <c r="I20" i="3"/>
  <c r="G20" i="3"/>
  <c r="E20" i="3"/>
  <c r="Q18" i="3"/>
  <c r="O18" i="3"/>
  <c r="M18" i="3"/>
  <c r="K18" i="3"/>
  <c r="I18" i="3"/>
  <c r="G18" i="3"/>
  <c r="E18" i="3"/>
  <c r="Q17" i="3"/>
  <c r="O17" i="3"/>
  <c r="M17" i="3"/>
  <c r="K17" i="3"/>
  <c r="I17" i="3"/>
  <c r="G17" i="3"/>
  <c r="E17" i="3"/>
  <c r="Q16" i="3"/>
  <c r="O16" i="3"/>
  <c r="M16" i="3"/>
  <c r="K16" i="3"/>
  <c r="I16" i="3"/>
  <c r="G16" i="3"/>
  <c r="E16" i="3"/>
  <c r="Q15" i="3"/>
  <c r="O15" i="3"/>
  <c r="M15" i="3"/>
  <c r="K15" i="3"/>
  <c r="I15" i="3"/>
  <c r="G15" i="3"/>
  <c r="E15" i="3"/>
  <c r="Q14" i="3"/>
  <c r="O14" i="3"/>
  <c r="M14" i="3"/>
  <c r="K14" i="3"/>
  <c r="I14" i="3"/>
  <c r="G14" i="3"/>
  <c r="E14" i="3"/>
  <c r="Q13" i="3"/>
  <c r="O13" i="3"/>
  <c r="M13" i="3"/>
  <c r="K13" i="3"/>
  <c r="I13" i="3"/>
  <c r="G13" i="3"/>
  <c r="E13" i="3"/>
  <c r="Q11" i="3"/>
  <c r="O11" i="3"/>
  <c r="M11" i="3"/>
  <c r="K11" i="3"/>
  <c r="I11" i="3"/>
  <c r="G11" i="3"/>
  <c r="Q10" i="3"/>
  <c r="O10" i="3"/>
  <c r="M10" i="3"/>
  <c r="K10" i="3"/>
  <c r="I10" i="3"/>
  <c r="G10" i="3"/>
  <c r="E10" i="3"/>
  <c r="Q9" i="3"/>
  <c r="O9" i="3"/>
  <c r="I9" i="3"/>
  <c r="G9" i="3"/>
  <c r="C9" i="3"/>
  <c r="M9" i="3" s="1"/>
  <c r="Q8" i="3"/>
  <c r="O8" i="3"/>
  <c r="I8" i="3"/>
  <c r="G8" i="3"/>
  <c r="C8" i="3"/>
  <c r="M8" i="3" s="1"/>
  <c r="Q7" i="3"/>
  <c r="O7" i="3"/>
  <c r="I7" i="3"/>
  <c r="G7" i="3"/>
  <c r="C7" i="3"/>
  <c r="M7" i="3" s="1"/>
  <c r="Q6" i="3"/>
  <c r="O6" i="3"/>
  <c r="I6" i="3"/>
  <c r="G6" i="3"/>
  <c r="C6" i="3"/>
  <c r="M6" i="3" s="1"/>
  <c r="G25" i="2"/>
  <c r="E25" i="2"/>
  <c r="C25" i="2"/>
  <c r="G24" i="2"/>
  <c r="E24" i="2"/>
  <c r="C24" i="2"/>
  <c r="G23" i="2"/>
  <c r="E23" i="2"/>
  <c r="C23" i="2"/>
  <c r="G22" i="2"/>
  <c r="E22" i="2"/>
  <c r="C22" i="2"/>
  <c r="G21" i="2"/>
  <c r="E21" i="2"/>
  <c r="C21" i="2"/>
  <c r="G20" i="2"/>
  <c r="E20" i="2"/>
  <c r="C20" i="2"/>
  <c r="G19" i="2"/>
  <c r="E19" i="2"/>
  <c r="C19" i="2"/>
  <c r="G18" i="2"/>
  <c r="E18" i="2"/>
  <c r="C18" i="2"/>
  <c r="G17" i="2"/>
  <c r="E17" i="2"/>
  <c r="C17" i="2"/>
  <c r="G16" i="2"/>
  <c r="E16" i="2"/>
  <c r="C16" i="2"/>
  <c r="G15" i="2"/>
  <c r="E15" i="2"/>
  <c r="C15" i="2"/>
  <c r="G14" i="2"/>
  <c r="E14" i="2"/>
  <c r="C14" i="2"/>
  <c r="G13" i="2"/>
  <c r="E13" i="2"/>
  <c r="C13" i="2"/>
  <c r="G12" i="2"/>
  <c r="E12" i="2"/>
  <c r="C12" i="2"/>
  <c r="G11" i="2"/>
  <c r="E11" i="2"/>
  <c r="C11" i="2"/>
  <c r="G10" i="2"/>
  <c r="E10" i="2"/>
  <c r="C10" i="2"/>
  <c r="G9" i="2"/>
  <c r="E9" i="2"/>
  <c r="C9" i="2"/>
  <c r="G8" i="2"/>
  <c r="E8" i="2"/>
  <c r="C8" i="2"/>
  <c r="G7" i="2"/>
  <c r="E7" i="2"/>
  <c r="C7" i="2"/>
  <c r="G6" i="2"/>
  <c r="E6" i="2"/>
  <c r="C6" i="2"/>
  <c r="M33" i="5" l="1"/>
  <c r="E33" i="5"/>
  <c r="M32" i="5"/>
  <c r="G33" i="5"/>
  <c r="O33" i="5"/>
  <c r="E32" i="5"/>
  <c r="K31" i="4"/>
  <c r="E31" i="4"/>
  <c r="M31" i="4"/>
  <c r="M32" i="4"/>
  <c r="G31" i="4"/>
  <c r="O31" i="4"/>
  <c r="E32" i="4"/>
  <c r="O32" i="4"/>
  <c r="I31" i="4"/>
  <c r="G32" i="4"/>
  <c r="K31" i="3"/>
  <c r="K32" i="3"/>
  <c r="M31" i="3"/>
  <c r="M32" i="3"/>
  <c r="K6" i="3"/>
  <c r="K7" i="3"/>
  <c r="K8" i="3"/>
  <c r="K9" i="3"/>
  <c r="G31" i="3"/>
  <c r="O31" i="3"/>
  <c r="G32" i="3"/>
  <c r="O32" i="3"/>
  <c r="E31" i="3"/>
  <c r="E32" i="3"/>
  <c r="E6" i="3"/>
  <c r="E7" i="3"/>
  <c r="E8" i="3"/>
  <c r="E9" i="3"/>
  <c r="I31" i="3"/>
  <c r="I32" i="3"/>
  <c r="R31" i="4" l="1"/>
</calcChain>
</file>

<file path=xl/sharedStrings.xml><?xml version="1.0" encoding="utf-8"?>
<sst xmlns="http://schemas.openxmlformats.org/spreadsheetml/2006/main" count="389" uniqueCount="177">
  <si>
    <t>１　事業所数・従業者数・製造品出荷額等の推移</t>
    <phoneticPr fontId="4"/>
  </si>
  <si>
    <t>　　（各年12月31日現在）</t>
  </si>
  <si>
    <t>年</t>
  </si>
  <si>
    <t>事業所数</t>
  </si>
  <si>
    <t>従業者数</t>
  </si>
  <si>
    <t>※製造品出荷額等</t>
  </si>
  <si>
    <t>前年比 ％</t>
    <rPh sb="0" eb="3">
      <t>ゼンネンヒ</t>
    </rPh>
    <phoneticPr fontId="4"/>
  </si>
  <si>
    <t>人</t>
  </si>
  <si>
    <t>万円</t>
  </si>
  <si>
    <t>平成6</t>
    <rPh sb="0" eb="2">
      <t>ヘイセイ</t>
    </rPh>
    <phoneticPr fontId="4"/>
  </si>
  <si>
    <t>-</t>
    <phoneticPr fontId="4"/>
  </si>
  <si>
    <t>　資料：工業統計調査、平成23年は経済センサス-活動調査</t>
    <rPh sb="11" eb="13">
      <t>ヘイセイ</t>
    </rPh>
    <rPh sb="15" eb="16">
      <t>ネン</t>
    </rPh>
    <rPh sb="17" eb="19">
      <t>ケイザイ</t>
    </rPh>
    <rPh sb="24" eb="26">
      <t>カツドウ</t>
    </rPh>
    <rPh sb="26" eb="28">
      <t>チョウサ</t>
    </rPh>
    <phoneticPr fontId="4"/>
  </si>
  <si>
    <t>　　注：製造品出荷額等は従業者４人以上の事業所</t>
  </si>
  <si>
    <t>２ 規模別事業所数の推移</t>
    <phoneticPr fontId="4"/>
  </si>
  <si>
    <t>（全事業所）</t>
    <rPh sb="1" eb="4">
      <t>ゼンジギョウ</t>
    </rPh>
    <rPh sb="4" eb="5">
      <t>ショ</t>
    </rPh>
    <phoneticPr fontId="4"/>
  </si>
  <si>
    <t>総数</t>
    <rPh sb="0" eb="2">
      <t>ソウスウ</t>
    </rPh>
    <phoneticPr fontId="4"/>
  </si>
  <si>
    <t>3　人　以　下</t>
    <phoneticPr fontId="4"/>
  </si>
  <si>
    <t>4　～　9　人</t>
    <phoneticPr fontId="4"/>
  </si>
  <si>
    <t>10　～　29　人</t>
  </si>
  <si>
    <t>30　～　49　人</t>
  </si>
  <si>
    <t>50　～　99　人</t>
  </si>
  <si>
    <t>100　～　299　人</t>
  </si>
  <si>
    <t>300　人　以　上</t>
  </si>
  <si>
    <t>事業所数</t>
    <phoneticPr fontId="4"/>
  </si>
  <si>
    <t>構成比(％)</t>
  </si>
  <si>
    <t>(旧掛川市）</t>
    <rPh sb="1" eb="2">
      <t>キュウ</t>
    </rPh>
    <rPh sb="2" eb="5">
      <t>カケガワシ</t>
    </rPh>
    <phoneticPr fontId="4"/>
  </si>
  <si>
    <t>平成11</t>
    <rPh sb="0" eb="2">
      <t>ヘイセイ</t>
    </rPh>
    <phoneticPr fontId="4"/>
  </si>
  <si>
    <t>(旧大東町）</t>
    <rPh sb="1" eb="2">
      <t>キュウ</t>
    </rPh>
    <rPh sb="2" eb="5">
      <t>ダイトウチョウ</t>
    </rPh>
    <phoneticPr fontId="4"/>
  </si>
  <si>
    <t>(旧大須賀町）</t>
    <rPh sb="1" eb="2">
      <t>キュウ</t>
    </rPh>
    <rPh sb="2" eb="6">
      <t>オオスカチョウ</t>
    </rPh>
    <phoneticPr fontId="4"/>
  </si>
  <si>
    <t>（掛川市）</t>
    <rPh sb="1" eb="4">
      <t>カケガワシ</t>
    </rPh>
    <phoneticPr fontId="4"/>
  </si>
  <si>
    <t>３ 規模別従業者数の推移</t>
    <rPh sb="5" eb="8">
      <t>ジュウギョウシャ</t>
    </rPh>
    <phoneticPr fontId="4"/>
  </si>
  <si>
    <t>3　人　以　下</t>
    <phoneticPr fontId="4"/>
  </si>
  <si>
    <t>4　～　9　人</t>
    <phoneticPr fontId="4"/>
  </si>
  <si>
    <t>×</t>
    <phoneticPr fontId="4"/>
  </si>
  <si>
    <t>×</t>
    <phoneticPr fontId="4"/>
  </si>
  <si>
    <t>×</t>
    <phoneticPr fontId="4"/>
  </si>
  <si>
    <t>４ 規模別製造品出荷額等の推移</t>
    <phoneticPr fontId="4"/>
  </si>
  <si>
    <t>（従業者４人以上の事業所） （単位：万円）</t>
    <phoneticPr fontId="4"/>
  </si>
  <si>
    <t>総　　　数</t>
  </si>
  <si>
    <t>製造品</t>
  </si>
  <si>
    <t>構成比</t>
  </si>
  <si>
    <t>出荷額等</t>
  </si>
  <si>
    <t>（％）</t>
  </si>
  <si>
    <t>×</t>
    <phoneticPr fontId="4"/>
  </si>
  <si>
    <t xml:space="preserve">    ×    </t>
    <phoneticPr fontId="4"/>
  </si>
  <si>
    <t xml:space="preserve">５　産業中分類別   </t>
    <phoneticPr fontId="4"/>
  </si>
  <si>
    <t xml:space="preserve">  事業所数・従業者数・現金給与額・原材料使用額等・製造品出荷額等</t>
    <phoneticPr fontId="4"/>
  </si>
  <si>
    <t>（従業者４人以上の事業所）</t>
  </si>
  <si>
    <t>（単位：万円）</t>
  </si>
  <si>
    <t xml:space="preserve">  年 ・ 産 業 中 分 類</t>
  </si>
  <si>
    <t>　従　業　者　数　（人）</t>
  </si>
  <si>
    <t>原材料
使用額等</t>
    <rPh sb="4" eb="6">
      <t>シヨウ</t>
    </rPh>
    <rPh sb="6" eb="7">
      <t>ガク</t>
    </rPh>
    <rPh sb="7" eb="8">
      <t>トウ</t>
    </rPh>
    <phoneticPr fontId="4"/>
  </si>
  <si>
    <t>製　　造　　品　　出　　荷　　額　　等</t>
  </si>
  <si>
    <t>１事業所</t>
    <phoneticPr fontId="4"/>
  </si>
  <si>
    <t>従業員１人</t>
    <rPh sb="0" eb="3">
      <t>ジュウギョウイン</t>
    </rPh>
    <rPh sb="4" eb="5">
      <t>ニン</t>
    </rPh>
    <phoneticPr fontId="4"/>
  </si>
  <si>
    <t>総　数</t>
  </si>
  <si>
    <t>男</t>
    <phoneticPr fontId="4"/>
  </si>
  <si>
    <t>女</t>
  </si>
  <si>
    <t>現金給与額</t>
  </si>
  <si>
    <t>総　　額</t>
  </si>
  <si>
    <t>製　造　品</t>
  </si>
  <si>
    <t>加　工　賃</t>
  </si>
  <si>
    <t>修 理 料</t>
  </si>
  <si>
    <t>くず・廃物</t>
  </si>
  <si>
    <t>当たりの</t>
    <rPh sb="0" eb="1">
      <t>ア</t>
    </rPh>
    <phoneticPr fontId="4"/>
  </si>
  <si>
    <t>出　荷　額</t>
  </si>
  <si>
    <t>収　入　額</t>
  </si>
  <si>
    <t>収 入 額</t>
  </si>
  <si>
    <t>その他収入額</t>
  </si>
  <si>
    <t>製造品出荷額等</t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</si>
  <si>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</si>
  <si>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平成18</t>
    <rPh sb="0" eb="2">
      <t>ヘイセイ</t>
    </rPh>
    <phoneticPr fontId="4"/>
  </si>
  <si>
    <t>-</t>
    <phoneticPr fontId="4"/>
  </si>
  <si>
    <t>食料品製造業</t>
  </si>
  <si>
    <t>飲料・たばこ・飼料製造業</t>
  </si>
  <si>
    <t>繊維工業</t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</si>
  <si>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4"/>
  </si>
  <si>
    <t>家具・装備品製造業</t>
    <rPh sb="0" eb="2">
      <t>カグ</t>
    </rPh>
    <rPh sb="3" eb="6">
      <t>ソウビヒン</t>
    </rPh>
    <phoneticPr fontId="4"/>
  </si>
  <si>
    <t>-</t>
    <phoneticPr fontId="4"/>
  </si>
  <si>
    <t>パルプ・紙・紙加工品製造業</t>
  </si>
  <si>
    <t>印刷・同関連産業</t>
  </si>
  <si>
    <t>化学工業</t>
  </si>
  <si>
    <t>石油製品・石炭製品製造業</t>
  </si>
  <si>
    <t>X</t>
    <phoneticPr fontId="4"/>
  </si>
  <si>
    <t>X</t>
    <phoneticPr fontId="4"/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</si>
  <si>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</si>
  <si>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</si>
  <si>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</si>
  <si>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</si>
  <si>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</si>
  <si>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</si>
  <si>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</si>
  <si>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</si>
  <si>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</si>
  <si>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</si>
  <si>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電子部品･デバイス･電子回路製造業</t>
    <rPh sb="10" eb="12">
      <t>デンシ</t>
    </rPh>
    <rPh sb="12" eb="14">
      <t>カイロ</t>
    </rPh>
    <phoneticPr fontId="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</si>
  <si>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</si>
  <si>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</si>
  <si>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4"/>
  </si>
  <si>
    <t>その他の製造業</t>
  </si>
  <si>
    <t xml:space="preserve">  　注：事業所数が少数の産業については非公開</t>
    <rPh sb="3" eb="4">
      <t>チュウ</t>
    </rPh>
    <rPh sb="5" eb="8">
      <t>ジギョウショ</t>
    </rPh>
    <rPh sb="8" eb="9">
      <t>スウ</t>
    </rPh>
    <rPh sb="10" eb="12">
      <t>ショウスウ</t>
    </rPh>
    <rPh sb="13" eb="15">
      <t>サンギョウ</t>
    </rPh>
    <rPh sb="20" eb="23">
      <t>ヒコウカイ</t>
    </rPh>
    <phoneticPr fontId="4"/>
  </si>
  <si>
    <t>６　市別事業所数・従業者数・製造品出荷額等</t>
    <phoneticPr fontId="4"/>
  </si>
  <si>
    <t xml:space="preserve">        （従業者４人以上の事業所）</t>
    <phoneticPr fontId="4"/>
  </si>
  <si>
    <t>事　　　業　　　所　　　数</t>
  </si>
  <si>
    <t>　　　従　業　者　数　（人）</t>
  </si>
  <si>
    <t>製　 造　 品　 出　 荷　 額　 等　（万円）</t>
    <phoneticPr fontId="4"/>
  </si>
  <si>
    <t>市　　町</t>
  </si>
  <si>
    <t>平成25年</t>
    <phoneticPr fontId="4"/>
  </si>
  <si>
    <t>平成26年</t>
    <phoneticPr fontId="4"/>
  </si>
  <si>
    <t>平成25年</t>
    <phoneticPr fontId="4"/>
  </si>
  <si>
    <t>平成26年</t>
    <phoneticPr fontId="4"/>
  </si>
  <si>
    <t>平成25年</t>
    <phoneticPr fontId="4"/>
  </si>
  <si>
    <t>平成26年</t>
    <phoneticPr fontId="4"/>
  </si>
  <si>
    <t>対前年増加率(％)</t>
    <rPh sb="1" eb="3">
      <t>ゼンネン</t>
    </rPh>
    <rPh sb="3" eb="5">
      <t>ゾウカ</t>
    </rPh>
    <rPh sb="5" eb="6">
      <t>リツ</t>
    </rPh>
    <phoneticPr fontId="4"/>
  </si>
  <si>
    <t>県　　計</t>
  </si>
  <si>
    <t>市　　計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</si>
  <si>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</si>
  <si>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</si>
  <si>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</si>
  <si>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</si>
  <si>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</si>
  <si>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</si>
  <si>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</si>
  <si>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</si>
  <si>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</si>
  <si>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</si>
  <si>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</si>
  <si>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</si>
  <si>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</si>
  <si>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</si>
  <si>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</si>
  <si>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</si>
  <si>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</si>
  <si>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</si>
  <si>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  <rPh sb="0" eb="2">
      <t>イズ</t>
    </rPh>
    <rPh sb="2" eb="3">
      <t>シ</t>
    </rPh>
    <phoneticPr fontId="4"/>
  </si>
  <si>
    <t>御前崎市</t>
    <rPh sb="0" eb="4">
      <t>オマエザキシ</t>
    </rPh>
    <phoneticPr fontId="4"/>
  </si>
  <si>
    <t>菊川市</t>
    <rPh sb="0" eb="2">
      <t>キクガワ</t>
    </rPh>
    <rPh sb="2" eb="3">
      <t>シ</t>
    </rPh>
    <phoneticPr fontId="4"/>
  </si>
  <si>
    <t>伊豆の国市</t>
    <rPh sb="0" eb="2">
      <t>イズ</t>
    </rPh>
    <rPh sb="3" eb="4">
      <t>クニ</t>
    </rPh>
    <rPh sb="4" eb="5">
      <t>シ</t>
    </rPh>
    <phoneticPr fontId="4"/>
  </si>
  <si>
    <t>牧之原市</t>
    <rPh sb="0" eb="4">
      <t>マキノハラシ</t>
    </rPh>
    <phoneticPr fontId="4"/>
  </si>
  <si>
    <t>資料：工業統計調査</t>
    <phoneticPr fontId="4"/>
  </si>
  <si>
    <t>７　本市における主要工業の推移</t>
    <rPh sb="8" eb="10">
      <t>シュヨウ</t>
    </rPh>
    <phoneticPr fontId="4"/>
  </si>
  <si>
    <t xml:space="preserve">        （従業者４人以上の事業所）</t>
  </si>
  <si>
    <t>静　　岡　　県</t>
  </si>
  <si>
    <t>掛　　川　　市</t>
    <rPh sb="0" eb="1">
      <t>カカリ</t>
    </rPh>
    <rPh sb="3" eb="4">
      <t>カワ</t>
    </rPh>
    <rPh sb="6" eb="7">
      <t>シ</t>
    </rPh>
    <phoneticPr fontId="4"/>
  </si>
  <si>
    <t>産業中分類</t>
  </si>
  <si>
    <t>静岡県内工業に</t>
    <rPh sb="0" eb="2">
      <t>シズオカ</t>
    </rPh>
    <rPh sb="2" eb="3">
      <t>ケン</t>
    </rPh>
    <rPh sb="3" eb="4">
      <t>ウチ</t>
    </rPh>
    <rPh sb="4" eb="6">
      <t>コウギョウ</t>
    </rPh>
    <phoneticPr fontId="4"/>
  </si>
  <si>
    <t>掛川市内工業に</t>
    <rPh sb="0" eb="2">
      <t>カケガワ</t>
    </rPh>
    <rPh sb="2" eb="4">
      <t>シナイ</t>
    </rPh>
    <phoneticPr fontId="4"/>
  </si>
  <si>
    <t>（百万円）</t>
  </si>
  <si>
    <t>おける割合(％)</t>
    <phoneticPr fontId="4"/>
  </si>
  <si>
    <t>情報通信機械器具
製造業</t>
    <rPh sb="0" eb="4">
      <t>ジョウホウツウシン</t>
    </rPh>
    <rPh sb="4" eb="6">
      <t>キカイ</t>
    </rPh>
    <rPh sb="6" eb="8">
      <t>キグ</t>
    </rPh>
    <rPh sb="9" eb="12">
      <t>セイゾウギョウ</t>
    </rPh>
    <phoneticPr fontId="4"/>
  </si>
  <si>
    <t>平成19</t>
    <rPh sb="0" eb="2">
      <t>ヘイセイ</t>
    </rPh>
    <phoneticPr fontId="4"/>
  </si>
  <si>
    <t>3.9</t>
    <phoneticPr fontId="4"/>
  </si>
  <si>
    <t>5.0</t>
    <phoneticPr fontId="4"/>
  </si>
  <si>
    <t>3.6</t>
    <phoneticPr fontId="4"/>
  </si>
  <si>
    <t>3.3</t>
    <phoneticPr fontId="4"/>
  </si>
  <si>
    <t>2.3</t>
    <phoneticPr fontId="4"/>
  </si>
  <si>
    <t>1.7</t>
    <phoneticPr fontId="4"/>
  </si>
  <si>
    <t>1.6</t>
    <phoneticPr fontId="4"/>
  </si>
  <si>
    <t>化学工業</t>
    <rPh sb="0" eb="2">
      <t>カガク</t>
    </rPh>
    <rPh sb="2" eb="4">
      <t>コウギョウ</t>
    </rPh>
    <phoneticPr fontId="4"/>
  </si>
  <si>
    <t>10.0</t>
    <phoneticPr fontId="4"/>
  </si>
  <si>
    <t>24.0</t>
    <phoneticPr fontId="4"/>
  </si>
  <si>
    <t>輸送用機械器具
製造業</t>
    <rPh sb="0" eb="3">
      <t>ユソウヨウ</t>
    </rPh>
    <rPh sb="3" eb="5">
      <t>キカイ</t>
    </rPh>
    <rPh sb="5" eb="7">
      <t>キグ</t>
    </rPh>
    <rPh sb="8" eb="11">
      <t>セイゾウギョウ</t>
    </rPh>
    <phoneticPr fontId="4"/>
  </si>
  <si>
    <t>6.0</t>
    <phoneticPr fontId="4"/>
  </si>
  <si>
    <t>5.8</t>
    <phoneticPr fontId="4"/>
  </si>
  <si>
    <t>12.7</t>
    <phoneticPr fontId="4"/>
  </si>
  <si>
    <t>14.2</t>
    <phoneticPr fontId="4"/>
  </si>
  <si>
    <t>13.5</t>
    <phoneticPr fontId="4"/>
  </si>
  <si>
    <t>電気機械器具
製造業</t>
    <rPh sb="0" eb="2">
      <t>デンキ</t>
    </rPh>
    <rPh sb="2" eb="4">
      <t>キカイ</t>
    </rPh>
    <rPh sb="4" eb="6">
      <t>キグ</t>
    </rPh>
    <rPh sb="7" eb="10">
      <t>セイゾウギョウ</t>
    </rPh>
    <phoneticPr fontId="4"/>
  </si>
  <si>
    <t>12.0</t>
    <phoneticPr fontId="4"/>
  </si>
  <si>
    <t>14.8</t>
    <phoneticPr fontId="4"/>
  </si>
  <si>
    <t>18.5</t>
    <phoneticPr fontId="4"/>
  </si>
  <si>
    <t>11.8</t>
    <phoneticPr fontId="4"/>
  </si>
  <si>
    <t>19.8</t>
    <phoneticPr fontId="4"/>
  </si>
  <si>
    <t>11.6</t>
    <phoneticPr fontId="4"/>
  </si>
  <si>
    <t>20.0</t>
    <phoneticPr fontId="4"/>
  </si>
  <si>
    <t>13.1</t>
    <phoneticPr fontId="4"/>
  </si>
  <si>
    <t>21.2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</si>
</sst>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)"/>
    <numFmt numFmtId="177" formatCode="0.0;&quot;△ &quot;0.0"/>
    <numFmt numFmtId="178" formatCode="#,##0_ "/>
    <numFmt numFmtId="179" formatCode="0.0"/>
    <numFmt numFmtId="180" formatCode="0.0_);[Red]\(0.0\)"/>
    <numFmt numFmtId="181" formatCode="#,##0_);[Red]\(#,##0\)"/>
    <numFmt numFmtId="182" formatCode="#,##0.0000"/>
    <numFmt numFmtId="183" formatCode="#,##0.0"/>
    <numFmt numFmtId="184" formatCode="#\ ###\ ###\ ##0;\-#\ ###\ ###\ ##0"/>
    <numFmt numFmtId="185" formatCode="#,##0;&quot;△ &quot;#,##0"/>
    <numFmt numFmtId="186" formatCode="#,##0.0;&quot;△ &quot;#,##0.0"/>
  </numFmts>
  <fonts count="1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45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.95"/>
      <color indexed="8"/>
      <name val="ＭＳ ゴシック"/>
      <family val="3"/>
      <charset val="128"/>
    </font>
    <font>
      <sz val="7.95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b/>
      <sz val="13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Ｐゴシック"/>
      <family val="3"/>
      <charset val="128"/>
    </font>
    <font>
      <sz val="10.45"/>
      <name val="ＭＳ ゴシック"/>
      <family val="3"/>
      <charset val="128"/>
    </font>
    <font>
      <b/>
      <sz val="10.45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dotted">
        <color indexed="8"/>
      </right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8"/>
      </top>
      <bottom style="dotted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38" fontId="4" fillId="0" borderId="0" applyFont="0" applyFill="0" applyBorder="0" applyAlignment="0" applyProtection="0"/>
    <xf numFmtId="0" fontId="14" fillId="0" borderId="0"/>
  </cellStyleXfs>
  <cellXfs count="402">
    <xf numFmtId="0" fontId="0" fillId="0" borderId="0" xfId="0"/>
    <xf numFmtId="0" fontId="3" fillId="0" borderId="0" xfId="1" applyFont="1"/>
    <xf numFmtId="0" fontId="2" fillId="0" borderId="0" xfId="1"/>
    <xf numFmtId="0" fontId="5" fillId="0" borderId="0" xfId="1" applyFont="1" applyBorder="1"/>
    <xf numFmtId="0" fontId="5" fillId="0" borderId="0" xfId="1" applyFont="1"/>
    <xf numFmtId="0" fontId="2" fillId="0" borderId="1" xfId="1" applyBorder="1" applyAlignment="1">
      <alignment horizontal="center"/>
    </xf>
    <xf numFmtId="0" fontId="2" fillId="0" borderId="2" xfId="1" applyBorder="1" applyAlignment="1">
      <alignment horizontal="distributed" justifyLastLine="1"/>
    </xf>
    <xf numFmtId="0" fontId="2" fillId="0" borderId="3" xfId="1" applyBorder="1" applyAlignment="1">
      <alignment horizontal="distributed" justifyLastLine="1"/>
    </xf>
    <xf numFmtId="0" fontId="2" fillId="0" borderId="4" xfId="1" applyBorder="1" applyAlignment="1">
      <alignment horizontal="distributed" justifyLastLine="1"/>
    </xf>
    <xf numFmtId="0" fontId="2" fillId="0" borderId="5" xfId="1" applyBorder="1" applyAlignment="1">
      <alignment horizontal="distributed" justifyLastLine="1"/>
    </xf>
    <xf numFmtId="0" fontId="2" fillId="0" borderId="6" xfId="1" applyBorder="1"/>
    <xf numFmtId="0" fontId="6" fillId="0" borderId="7" xfId="1" applyFont="1" applyBorder="1"/>
    <xf numFmtId="0" fontId="7" fillId="0" borderId="8" xfId="1" applyFont="1" applyBorder="1" applyAlignment="1">
      <alignment horizontal="center"/>
    </xf>
    <xf numFmtId="0" fontId="6" fillId="0" borderId="9" xfId="1" applyFont="1" applyBorder="1" applyAlignment="1">
      <alignment horizontal="right"/>
    </xf>
    <xf numFmtId="0" fontId="6" fillId="0" borderId="10" xfId="1" applyFont="1" applyBorder="1" applyAlignment="1">
      <alignment horizontal="right"/>
    </xf>
    <xf numFmtId="0" fontId="7" fillId="0" borderId="11" xfId="1" applyFont="1" applyBorder="1" applyAlignment="1">
      <alignment horizontal="center"/>
    </xf>
    <xf numFmtId="0" fontId="2" fillId="0" borderId="12" xfId="1" applyBorder="1" applyAlignment="1">
      <alignment horizontal="center"/>
    </xf>
    <xf numFmtId="176" fontId="2" fillId="0" borderId="0" xfId="1" applyNumberFormat="1"/>
    <xf numFmtId="177" fontId="2" fillId="0" borderId="0" xfId="1" applyNumberFormat="1" applyAlignment="1">
      <alignment horizontal="right"/>
    </xf>
    <xf numFmtId="177" fontId="2" fillId="0" borderId="0" xfId="1" applyNumberFormat="1" applyBorder="1" applyAlignment="1">
      <alignment horizontal="right"/>
    </xf>
    <xf numFmtId="177" fontId="2" fillId="0" borderId="0" xfId="1" applyNumberFormat="1"/>
    <xf numFmtId="178" fontId="2" fillId="0" borderId="0" xfId="1" applyNumberFormat="1"/>
    <xf numFmtId="0" fontId="2" fillId="0" borderId="12" xfId="1" applyFill="1" applyBorder="1" applyAlignment="1">
      <alignment horizontal="center"/>
    </xf>
    <xf numFmtId="178" fontId="2" fillId="0" borderId="0" xfId="1" applyNumberFormat="1" applyBorder="1"/>
    <xf numFmtId="177" fontId="2" fillId="0" borderId="0" xfId="1" applyNumberFormat="1" applyBorder="1"/>
    <xf numFmtId="0" fontId="2" fillId="0" borderId="0" xfId="1" applyBorder="1"/>
    <xf numFmtId="178" fontId="2" fillId="0" borderId="0" xfId="1" applyNumberFormat="1" applyFill="1" applyBorder="1"/>
    <xf numFmtId="177" fontId="2" fillId="0" borderId="0" xfId="1" applyNumberFormat="1" applyFill="1"/>
    <xf numFmtId="0" fontId="2" fillId="0" borderId="0" xfId="1" applyFill="1"/>
    <xf numFmtId="177" fontId="2" fillId="0" borderId="0" xfId="1" applyNumberFormat="1" applyFill="1" applyBorder="1"/>
    <xf numFmtId="178" fontId="2" fillId="0" borderId="13" xfId="1" applyNumberFormat="1" applyFill="1" applyBorder="1"/>
    <xf numFmtId="178" fontId="2" fillId="2" borderId="0" xfId="1" applyNumberFormat="1" applyFill="1" applyBorder="1"/>
    <xf numFmtId="177" fontId="2" fillId="2" borderId="0" xfId="1" applyNumberFormat="1" applyFill="1"/>
    <xf numFmtId="177" fontId="2" fillId="2" borderId="0" xfId="1" applyNumberFormat="1" applyFill="1" applyBorder="1"/>
    <xf numFmtId="0" fontId="2" fillId="0" borderId="14" xfId="1" applyFill="1" applyBorder="1" applyAlignment="1">
      <alignment horizontal="center"/>
    </xf>
    <xf numFmtId="178" fontId="2" fillId="2" borderId="15" xfId="1" applyNumberFormat="1" applyFill="1" applyBorder="1"/>
    <xf numFmtId="177" fontId="2" fillId="2" borderId="15" xfId="1" applyNumberFormat="1" applyFill="1" applyBorder="1"/>
    <xf numFmtId="177" fontId="2" fillId="0" borderId="15" xfId="1" applyNumberFormat="1" applyFill="1" applyBorder="1"/>
    <xf numFmtId="0" fontId="7" fillId="2" borderId="0" xfId="1" applyFont="1" applyFill="1" applyBorder="1"/>
    <xf numFmtId="0" fontId="7" fillId="2" borderId="16" xfId="1" applyFont="1" applyFill="1" applyBorder="1"/>
    <xf numFmtId="0" fontId="7" fillId="0" borderId="0" xfId="1" applyFont="1" applyFill="1" applyBorder="1"/>
    <xf numFmtId="0" fontId="7" fillId="0" borderId="0" xfId="1" applyFont="1" applyFill="1"/>
    <xf numFmtId="0" fontId="2" fillId="0" borderId="0" xfId="1" applyFill="1" applyBorder="1"/>
    <xf numFmtId="179" fontId="2" fillId="0" borderId="0" xfId="1" applyNumberFormat="1"/>
    <xf numFmtId="179" fontId="5" fillId="0" borderId="0" xfId="1" applyNumberFormat="1" applyFont="1"/>
    <xf numFmtId="179" fontId="2" fillId="0" borderId="0" xfId="1" applyNumberFormat="1" applyAlignment="1">
      <alignment horizontal="right"/>
    </xf>
    <xf numFmtId="0" fontId="7" fillId="0" borderId="0" xfId="1" applyFont="1"/>
    <xf numFmtId="0" fontId="2" fillId="0" borderId="17" xfId="1" applyBorder="1" applyAlignment="1">
      <alignment horizontal="center"/>
    </xf>
    <xf numFmtId="0" fontId="2" fillId="0" borderId="18" xfId="1" applyBorder="1" applyAlignment="1">
      <alignment horizontal="center" vertical="center" textRotation="255"/>
    </xf>
    <xf numFmtId="0" fontId="2" fillId="0" borderId="19" xfId="1" applyBorder="1" applyAlignment="1">
      <alignment horizontal="center" vertical="center"/>
    </xf>
    <xf numFmtId="179" fontId="2" fillId="0" borderId="17" xfId="1" applyNumberForma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179" fontId="2" fillId="0" borderId="3" xfId="1" applyNumberFormat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2" fillId="0" borderId="9" xfId="1" applyBorder="1" applyAlignment="1">
      <alignment horizontal="center"/>
    </xf>
    <xf numFmtId="0" fontId="2" fillId="0" borderId="20" xfId="1" applyBorder="1" applyAlignment="1">
      <alignment horizontal="center" vertical="center" textRotation="255"/>
    </xf>
    <xf numFmtId="0" fontId="8" fillId="0" borderId="21" xfId="1" applyFont="1" applyBorder="1" applyAlignment="1">
      <alignment horizontal="center" vertical="center"/>
    </xf>
    <xf numFmtId="179" fontId="8" fillId="0" borderId="22" xfId="1" applyNumberFormat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179" fontId="8" fillId="0" borderId="23" xfId="1" applyNumberFormat="1" applyFont="1" applyBorder="1" applyAlignment="1">
      <alignment horizontal="center" vertical="center"/>
    </xf>
    <xf numFmtId="0" fontId="9" fillId="0" borderId="24" xfId="1" applyFont="1" applyBorder="1" applyAlignment="1">
      <alignment horizontal="distributed"/>
    </xf>
    <xf numFmtId="179" fontId="6" fillId="0" borderId="0" xfId="1" applyNumberFormat="1" applyFont="1" applyBorder="1"/>
    <xf numFmtId="0" fontId="9" fillId="0" borderId="0" xfId="1" applyFont="1" applyBorder="1" applyAlignment="1">
      <alignment horizontal="distributed"/>
    </xf>
    <xf numFmtId="0" fontId="2" fillId="0" borderId="0" xfId="1" applyAlignment="1">
      <alignment horizontal="center"/>
    </xf>
    <xf numFmtId="0" fontId="2" fillId="0" borderId="25" xfId="1" applyBorder="1"/>
    <xf numFmtId="0" fontId="2" fillId="0" borderId="24" xfId="1" applyBorder="1"/>
    <xf numFmtId="179" fontId="2" fillId="0" borderId="0" xfId="1" applyNumberFormat="1" applyAlignment="1"/>
    <xf numFmtId="0" fontId="2" fillId="0" borderId="25" xfId="1" applyBorder="1" applyAlignment="1">
      <alignment horizontal="right"/>
    </xf>
    <xf numFmtId="0" fontId="2" fillId="0" borderId="24" xfId="1" applyBorder="1" applyAlignment="1">
      <alignment horizontal="right"/>
    </xf>
    <xf numFmtId="0" fontId="2" fillId="0" borderId="25" xfId="1" applyFill="1" applyBorder="1" applyAlignment="1">
      <alignment horizontal="right"/>
    </xf>
    <xf numFmtId="0" fontId="2" fillId="0" borderId="24" xfId="1" applyFill="1" applyBorder="1" applyAlignment="1">
      <alignment horizontal="right"/>
    </xf>
    <xf numFmtId="179" fontId="2" fillId="0" borderId="0" xfId="1" applyNumberFormat="1" applyFill="1" applyAlignment="1">
      <alignment horizontal="right"/>
    </xf>
    <xf numFmtId="0" fontId="2" fillId="0" borderId="26" xfId="1" applyFill="1" applyBorder="1"/>
    <xf numFmtId="179" fontId="5" fillId="0" borderId="0" xfId="1" applyNumberFormat="1" applyFont="1" applyFill="1" applyBorder="1"/>
    <xf numFmtId="179" fontId="2" fillId="0" borderId="0" xfId="1" applyNumberFormat="1" applyFill="1" applyBorder="1"/>
    <xf numFmtId="0" fontId="2" fillId="0" borderId="0" xfId="1" applyBorder="1" applyAlignment="1">
      <alignment horizontal="center"/>
    </xf>
    <xf numFmtId="0" fontId="2" fillId="0" borderId="25" xfId="1" applyFill="1" applyBorder="1"/>
    <xf numFmtId="179" fontId="2" fillId="0" borderId="0" xfId="1" applyNumberFormat="1" applyFill="1" applyBorder="1" applyAlignment="1"/>
    <xf numFmtId="0" fontId="2" fillId="0" borderId="26" xfId="1" applyFill="1" applyBorder="1" applyAlignment="1">
      <alignment horizontal="right"/>
    </xf>
    <xf numFmtId="179" fontId="5" fillId="0" borderId="0" xfId="1" applyNumberFormat="1" applyFont="1" applyFill="1"/>
    <xf numFmtId="179" fontId="2" fillId="0" borderId="0" xfId="1" applyNumberFormat="1" applyFill="1"/>
    <xf numFmtId="0" fontId="2" fillId="0" borderId="24" xfId="1" applyFill="1" applyBorder="1"/>
    <xf numFmtId="179" fontId="2" fillId="0" borderId="0" xfId="1" applyNumberFormat="1" applyFill="1" applyAlignment="1"/>
    <xf numFmtId="0" fontId="2" fillId="0" borderId="0" xfId="1" applyAlignment="1"/>
    <xf numFmtId="0" fontId="2" fillId="0" borderId="27" xfId="1" applyBorder="1" applyAlignment="1"/>
    <xf numFmtId="0" fontId="2" fillId="0" borderId="0" xfId="1" applyFill="1" applyAlignment="1">
      <alignment horizontal="center"/>
    </xf>
    <xf numFmtId="0" fontId="2" fillId="0" borderId="28" xfId="1" applyFill="1" applyBorder="1" applyAlignment="1">
      <alignment horizontal="right"/>
    </xf>
    <xf numFmtId="0" fontId="2" fillId="0" borderId="0" xfId="1" applyFill="1" applyBorder="1" applyAlignment="1">
      <alignment horizontal="right"/>
    </xf>
    <xf numFmtId="0" fontId="2" fillId="0" borderId="29" xfId="1" applyFill="1" applyBorder="1" applyAlignment="1">
      <alignment horizontal="right"/>
    </xf>
    <xf numFmtId="0" fontId="2" fillId="0" borderId="15" xfId="1" applyFill="1" applyBorder="1" applyAlignment="1">
      <alignment horizontal="right"/>
    </xf>
    <xf numFmtId="179" fontId="2" fillId="0" borderId="15" xfId="1" applyNumberFormat="1" applyFill="1" applyBorder="1"/>
    <xf numFmtId="0" fontId="2" fillId="0" borderId="15" xfId="1" applyFill="1" applyBorder="1"/>
    <xf numFmtId="179" fontId="2" fillId="0" borderId="15" xfId="1" applyNumberFormat="1" applyFill="1" applyBorder="1" applyAlignment="1"/>
    <xf numFmtId="0" fontId="9" fillId="0" borderId="16" xfId="1" applyFont="1" applyFill="1" applyBorder="1"/>
    <xf numFmtId="0" fontId="2" fillId="0" borderId="16" xfId="1" applyFill="1" applyBorder="1"/>
    <xf numFmtId="179" fontId="2" fillId="0" borderId="16" xfId="1" applyNumberFormat="1" applyFill="1" applyBorder="1"/>
    <xf numFmtId="0" fontId="2" fillId="0" borderId="15" xfId="1" applyBorder="1"/>
    <xf numFmtId="179" fontId="2" fillId="0" borderId="15" xfId="1" applyNumberFormat="1" applyBorder="1"/>
    <xf numFmtId="0" fontId="2" fillId="0" borderId="30" xfId="1" applyBorder="1" applyAlignment="1">
      <alignment horizontal="center" vertical="center"/>
    </xf>
    <xf numFmtId="179" fontId="2" fillId="0" borderId="30" xfId="1" applyNumberFormat="1" applyBorder="1" applyAlignment="1">
      <alignment horizontal="center" vertical="center"/>
    </xf>
    <xf numFmtId="0" fontId="2" fillId="0" borderId="31" xfId="1" applyBorder="1" applyAlignment="1">
      <alignment horizontal="center" vertical="center"/>
    </xf>
    <xf numFmtId="0" fontId="2" fillId="0" borderId="32" xfId="1" applyBorder="1" applyAlignment="1">
      <alignment horizontal="center" vertical="center" textRotation="255"/>
    </xf>
    <xf numFmtId="0" fontId="8" fillId="0" borderId="33" xfId="1" applyFont="1" applyBorder="1" applyAlignment="1">
      <alignment horizontal="center" vertical="center"/>
    </xf>
    <xf numFmtId="179" fontId="6" fillId="0" borderId="8" xfId="1" applyNumberFormat="1" applyFont="1" applyBorder="1" applyAlignment="1">
      <alignment vertical="center"/>
    </xf>
    <xf numFmtId="0" fontId="8" fillId="0" borderId="8" xfId="1" applyFont="1" applyBorder="1" applyAlignment="1">
      <alignment horizontal="center" vertical="center"/>
    </xf>
    <xf numFmtId="179" fontId="6" fillId="0" borderId="34" xfId="1" applyNumberFormat="1" applyFont="1" applyBorder="1" applyAlignment="1">
      <alignment vertical="center"/>
    </xf>
    <xf numFmtId="0" fontId="10" fillId="0" borderId="0" xfId="1" applyFont="1"/>
    <xf numFmtId="0" fontId="8" fillId="0" borderId="24" xfId="1" applyFont="1" applyBorder="1" applyAlignment="1">
      <alignment horizontal="distributed"/>
    </xf>
    <xf numFmtId="0" fontId="8" fillId="0" borderId="0" xfId="1" applyFont="1" applyBorder="1" applyAlignment="1">
      <alignment horizontal="distributed"/>
    </xf>
    <xf numFmtId="3" fontId="2" fillId="0" borderId="25" xfId="1" applyNumberFormat="1" applyBorder="1"/>
    <xf numFmtId="0" fontId="2" fillId="0" borderId="24" xfId="1" applyBorder="1" applyAlignment="1"/>
    <xf numFmtId="179" fontId="2" fillId="0" borderId="0" xfId="1" applyNumberFormat="1" applyBorder="1" applyAlignment="1">
      <alignment horizontal="right"/>
    </xf>
    <xf numFmtId="0" fontId="2" fillId="0" borderId="0" xfId="1" applyBorder="1" applyAlignment="1"/>
    <xf numFmtId="3" fontId="2" fillId="0" borderId="0" xfId="1" applyNumberFormat="1" applyBorder="1" applyAlignment="1"/>
    <xf numFmtId="3" fontId="2" fillId="0" borderId="25" xfId="1" applyNumberFormat="1" applyBorder="1" applyAlignment="1">
      <alignment horizontal="right"/>
    </xf>
    <xf numFmtId="0" fontId="2" fillId="0" borderId="0" xfId="1" applyFill="1" applyBorder="1" applyAlignment="1"/>
    <xf numFmtId="3" fontId="2" fillId="0" borderId="0" xfId="1" applyNumberFormat="1"/>
    <xf numFmtId="3" fontId="2" fillId="0" borderId="0" xfId="1" applyNumberFormat="1" applyFill="1" applyBorder="1" applyAlignment="1"/>
    <xf numFmtId="3" fontId="2" fillId="0" borderId="25" xfId="1" applyNumberFormat="1" applyFill="1" applyBorder="1" applyAlignment="1">
      <alignment horizontal="right"/>
    </xf>
    <xf numFmtId="3" fontId="2" fillId="0" borderId="0" xfId="1" applyNumberFormat="1" applyFill="1"/>
    <xf numFmtId="0" fontId="10" fillId="0" borderId="0" xfId="1" applyFont="1" applyBorder="1"/>
    <xf numFmtId="3" fontId="2" fillId="0" borderId="25" xfId="1" applyNumberFormat="1" applyFill="1" applyBorder="1"/>
    <xf numFmtId="0" fontId="2" fillId="0" borderId="26" xfId="1" applyFill="1" applyBorder="1" applyAlignment="1"/>
    <xf numFmtId="179" fontId="2" fillId="0" borderId="0" xfId="1" applyNumberFormat="1" applyFill="1" applyBorder="1" applyAlignment="1">
      <alignment horizontal="right"/>
    </xf>
    <xf numFmtId="3" fontId="2" fillId="0" borderId="0" xfId="1" applyNumberFormat="1" applyFill="1" applyBorder="1" applyAlignment="1">
      <alignment horizontal="right"/>
    </xf>
    <xf numFmtId="3" fontId="2" fillId="0" borderId="0" xfId="1" applyNumberFormat="1" applyFill="1" applyBorder="1"/>
    <xf numFmtId="0" fontId="2" fillId="0" borderId="24" xfId="1" applyFill="1" applyBorder="1" applyAlignment="1"/>
    <xf numFmtId="180" fontId="2" fillId="0" borderId="0" xfId="1" applyNumberFormat="1" applyBorder="1"/>
    <xf numFmtId="3" fontId="2" fillId="0" borderId="24" xfId="1" applyNumberFormat="1" applyFill="1" applyBorder="1" applyAlignment="1">
      <alignment horizontal="right"/>
    </xf>
    <xf numFmtId="0" fontId="2" fillId="0" borderId="35" xfId="1" applyBorder="1" applyAlignment="1">
      <alignment horizontal="center"/>
    </xf>
    <xf numFmtId="3" fontId="2" fillId="0" borderId="36" xfId="1" applyNumberFormat="1" applyFill="1" applyBorder="1" applyAlignment="1">
      <alignment horizontal="right"/>
    </xf>
    <xf numFmtId="0" fontId="2" fillId="0" borderId="37" xfId="1" applyBorder="1" applyAlignment="1">
      <alignment horizontal="center"/>
    </xf>
    <xf numFmtId="3" fontId="2" fillId="0" borderId="38" xfId="1" applyNumberFormat="1" applyFill="1" applyBorder="1" applyAlignment="1">
      <alignment horizontal="right"/>
    </xf>
    <xf numFmtId="0" fontId="9" fillId="0" borderId="17" xfId="1" applyFont="1" applyFill="1" applyBorder="1"/>
    <xf numFmtId="0" fontId="2" fillId="0" borderId="17" xfId="1" applyFill="1" applyBorder="1"/>
    <xf numFmtId="179" fontId="2" fillId="0" borderId="17" xfId="1" applyNumberFormat="1" applyFill="1" applyBorder="1"/>
    <xf numFmtId="179" fontId="5" fillId="0" borderId="0" xfId="1" applyNumberFormat="1" applyFont="1" applyAlignment="1">
      <alignment horizontal="left"/>
    </xf>
    <xf numFmtId="0" fontId="7" fillId="0" borderId="0" xfId="1" applyFont="1" applyAlignment="1">
      <alignment horizontal="right"/>
    </xf>
    <xf numFmtId="0" fontId="7" fillId="0" borderId="0" xfId="1" applyFont="1" applyAlignment="1"/>
    <xf numFmtId="0" fontId="7" fillId="0" borderId="39" xfId="1" applyFont="1" applyBorder="1" applyAlignment="1"/>
    <xf numFmtId="0" fontId="9" fillId="0" borderId="0" xfId="1" applyFont="1"/>
    <xf numFmtId="0" fontId="2" fillId="0" borderId="17" xfId="1" applyBorder="1"/>
    <xf numFmtId="0" fontId="2" fillId="0" borderId="18" xfId="1" applyBorder="1" applyAlignment="1">
      <alignment horizontal="center"/>
    </xf>
    <xf numFmtId="0" fontId="2" fillId="0" borderId="40" xfId="1" applyBorder="1" applyAlignment="1">
      <alignment horizontal="center"/>
    </xf>
    <xf numFmtId="0" fontId="2" fillId="0" borderId="41" xfId="1" applyBorder="1" applyAlignment="1">
      <alignment horizontal="center"/>
    </xf>
    <xf numFmtId="0" fontId="2" fillId="0" borderId="42" xfId="1" applyBorder="1" applyAlignment="1">
      <alignment horizontal="center"/>
    </xf>
    <xf numFmtId="0" fontId="2" fillId="0" borderId="43" xfId="1" applyBorder="1" applyAlignment="1">
      <alignment horizontal="center"/>
    </xf>
    <xf numFmtId="0" fontId="2" fillId="0" borderId="36" xfId="1" applyBorder="1"/>
    <xf numFmtId="0" fontId="2" fillId="0" borderId="44" xfId="1" applyBorder="1" applyAlignment="1">
      <alignment horizontal="distributed"/>
    </xf>
    <xf numFmtId="179" fontId="2" fillId="0" borderId="45" xfId="1" applyNumberFormat="1" applyBorder="1" applyAlignment="1">
      <alignment horizontal="distributed"/>
    </xf>
    <xf numFmtId="0" fontId="2" fillId="0" borderId="46" xfId="1" applyBorder="1" applyAlignment="1">
      <alignment horizontal="distributed"/>
    </xf>
    <xf numFmtId="179" fontId="2" fillId="0" borderId="46" xfId="1" applyNumberFormat="1" applyBorder="1" applyAlignment="1">
      <alignment horizontal="distributed"/>
    </xf>
    <xf numFmtId="0" fontId="2" fillId="0" borderId="20" xfId="1" applyBorder="1"/>
    <xf numFmtId="0" fontId="2" fillId="0" borderId="47" xfId="1" applyBorder="1" applyAlignment="1">
      <alignment horizontal="distributed"/>
    </xf>
    <xf numFmtId="179" fontId="2" fillId="0" borderId="48" xfId="1" applyNumberFormat="1" applyBorder="1" applyAlignment="1">
      <alignment horizontal="center"/>
    </xf>
    <xf numFmtId="0" fontId="2" fillId="0" borderId="7" xfId="1" applyBorder="1" applyAlignment="1">
      <alignment horizontal="distributed"/>
    </xf>
    <xf numFmtId="179" fontId="2" fillId="0" borderId="7" xfId="1" applyNumberFormat="1" applyBorder="1" applyAlignment="1">
      <alignment horizontal="center"/>
    </xf>
    <xf numFmtId="0" fontId="2" fillId="0" borderId="49" xfId="1" applyBorder="1" applyAlignment="1">
      <alignment horizontal="left"/>
    </xf>
    <xf numFmtId="0" fontId="2" fillId="0" borderId="50" xfId="1" applyBorder="1" applyAlignment="1">
      <alignment horizontal="distributed"/>
    </xf>
    <xf numFmtId="179" fontId="2" fillId="0" borderId="0" xfId="1" applyNumberFormat="1" applyBorder="1" applyAlignment="1">
      <alignment horizontal="center"/>
    </xf>
    <xf numFmtId="0" fontId="2" fillId="0" borderId="0" xfId="1" applyBorder="1" applyAlignment="1">
      <alignment horizontal="distributed"/>
    </xf>
    <xf numFmtId="181" fontId="2" fillId="0" borderId="25" xfId="1" applyNumberFormat="1" applyBorder="1" applyAlignment="1">
      <alignment horizontal="right"/>
    </xf>
    <xf numFmtId="181" fontId="2" fillId="0" borderId="26" xfId="1" applyNumberFormat="1" applyBorder="1" applyAlignment="1"/>
    <xf numFmtId="180" fontId="2" fillId="0" borderId="0" xfId="1" applyNumberFormat="1" applyBorder="1" applyAlignment="1"/>
    <xf numFmtId="181" fontId="2" fillId="0" borderId="0" xfId="1" applyNumberFormat="1" applyBorder="1" applyAlignment="1"/>
    <xf numFmtId="181" fontId="2" fillId="0" borderId="25" xfId="1" applyNumberFormat="1" applyFill="1" applyBorder="1" applyAlignment="1">
      <alignment horizontal="right"/>
    </xf>
    <xf numFmtId="181" fontId="2" fillId="0" borderId="26" xfId="1" applyNumberFormat="1" applyFill="1" applyBorder="1" applyAlignment="1"/>
    <xf numFmtId="180" fontId="2" fillId="0" borderId="0" xfId="1" applyNumberFormat="1" applyFill="1" applyBorder="1" applyAlignment="1"/>
    <xf numFmtId="181" fontId="2" fillId="0" borderId="0" xfId="1" applyNumberFormat="1" applyFill="1" applyBorder="1" applyAlignment="1"/>
    <xf numFmtId="181" fontId="2" fillId="0" borderId="0" xfId="1" applyNumberFormat="1" applyFill="1" applyBorder="1" applyAlignment="1">
      <alignment horizontal="right"/>
    </xf>
    <xf numFmtId="179" fontId="2" fillId="0" borderId="26" xfId="1" applyNumberFormat="1" applyFill="1" applyBorder="1"/>
    <xf numFmtId="0" fontId="5" fillId="0" borderId="0" xfId="1" applyFont="1" applyFill="1" applyBorder="1"/>
    <xf numFmtId="0" fontId="9" fillId="0" borderId="0" xfId="1" applyFont="1" applyFill="1" applyBorder="1"/>
    <xf numFmtId="181" fontId="2" fillId="0" borderId="0" xfId="1" applyNumberFormat="1" applyFill="1" applyBorder="1" applyAlignment="1">
      <alignment horizontal="center"/>
    </xf>
    <xf numFmtId="181" fontId="2" fillId="0" borderId="0" xfId="1" applyNumberFormat="1" applyFill="1" applyAlignment="1">
      <alignment horizontal="right"/>
    </xf>
    <xf numFmtId="0" fontId="5" fillId="0" borderId="0" xfId="1" applyFont="1" applyFill="1"/>
    <xf numFmtId="0" fontId="9" fillId="0" borderId="0" xfId="1" applyFont="1" applyFill="1"/>
    <xf numFmtId="3" fontId="2" fillId="0" borderId="0" xfId="1" applyNumberFormat="1" applyFill="1" applyBorder="1" applyAlignment="1">
      <alignment horizontal="center"/>
    </xf>
    <xf numFmtId="181" fontId="2" fillId="0" borderId="36" xfId="1" applyNumberFormat="1" applyFill="1" applyBorder="1" applyAlignment="1">
      <alignment horizontal="right"/>
    </xf>
    <xf numFmtId="3" fontId="2" fillId="0" borderId="26" xfId="1" applyNumberFormat="1" applyFill="1" applyBorder="1" applyAlignment="1">
      <alignment horizontal="right"/>
    </xf>
    <xf numFmtId="181" fontId="2" fillId="0" borderId="51" xfId="1" applyNumberFormat="1" applyFill="1" applyBorder="1" applyAlignment="1">
      <alignment horizontal="right"/>
    </xf>
    <xf numFmtId="0" fontId="7" fillId="0" borderId="0" xfId="1" applyFont="1" applyBorder="1"/>
    <xf numFmtId="181" fontId="2" fillId="0" borderId="52" xfId="1" applyNumberFormat="1" applyFill="1" applyBorder="1" applyAlignment="1">
      <alignment horizontal="right"/>
    </xf>
    <xf numFmtId="182" fontId="2" fillId="0" borderId="0" xfId="1" applyNumberFormat="1" applyFill="1"/>
    <xf numFmtId="181" fontId="2" fillId="0" borderId="28" xfId="1" applyNumberFormat="1" applyFill="1" applyBorder="1" applyAlignment="1">
      <alignment horizontal="right"/>
    </xf>
    <xf numFmtId="0" fontId="2" fillId="0" borderId="0" xfId="1" applyFill="1" applyBorder="1" applyAlignment="1">
      <alignment horizontal="center"/>
    </xf>
    <xf numFmtId="180" fontId="2" fillId="0" borderId="0" xfId="1" applyNumberFormat="1" applyFill="1" applyBorder="1" applyAlignment="1">
      <alignment horizontal="center"/>
    </xf>
    <xf numFmtId="0" fontId="2" fillId="0" borderId="15" xfId="1" applyFill="1" applyBorder="1" applyAlignment="1">
      <alignment horizontal="center"/>
    </xf>
    <xf numFmtId="181" fontId="2" fillId="0" borderId="29" xfId="1" applyNumberFormat="1" applyFill="1" applyBorder="1" applyAlignment="1">
      <alignment horizontal="right"/>
    </xf>
    <xf numFmtId="181" fontId="2" fillId="0" borderId="53" xfId="1" applyNumberFormat="1" applyFill="1" applyBorder="1" applyAlignment="1"/>
    <xf numFmtId="180" fontId="2" fillId="0" borderId="15" xfId="1" applyNumberFormat="1" applyFill="1" applyBorder="1" applyAlignment="1"/>
    <xf numFmtId="181" fontId="2" fillId="0" borderId="15" xfId="1" applyNumberFormat="1" applyFill="1" applyBorder="1" applyAlignment="1"/>
    <xf numFmtId="3" fontId="2" fillId="0" borderId="15" xfId="1" applyNumberFormat="1" applyFill="1" applyBorder="1" applyAlignment="1">
      <alignment horizontal="center"/>
    </xf>
    <xf numFmtId="180" fontId="2" fillId="0" borderId="15" xfId="1" applyNumberFormat="1" applyFill="1" applyBorder="1" applyAlignment="1">
      <alignment horizontal="center"/>
    </xf>
    <xf numFmtId="183" fontId="2" fillId="0" borderId="0" xfId="1" applyNumberFormat="1"/>
    <xf numFmtId="0" fontId="11" fillId="0" borderId="0" xfId="1" applyFont="1"/>
    <xf numFmtId="0" fontId="5" fillId="0" borderId="0" xfId="1" applyFont="1" applyAlignment="1">
      <alignment horizontal="right"/>
    </xf>
    <xf numFmtId="183" fontId="9" fillId="0" borderId="0" xfId="1" applyNumberFormat="1" applyFont="1" applyAlignment="1">
      <alignment horizontal="right"/>
    </xf>
    <xf numFmtId="0" fontId="2" fillId="0" borderId="3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54" xfId="1" applyBorder="1" applyAlignment="1">
      <alignment horizontal="center" vertical="center"/>
    </xf>
    <xf numFmtId="0" fontId="2" fillId="0" borderId="55" xfId="1" applyBorder="1" applyAlignment="1">
      <alignment horizontal="center" vertical="center"/>
    </xf>
    <xf numFmtId="0" fontId="2" fillId="0" borderId="2" xfId="1" applyBorder="1"/>
    <xf numFmtId="0" fontId="2" fillId="0" borderId="2" xfId="1" applyBorder="1" applyAlignment="1">
      <alignment horizontal="center" vertical="center" wrapText="1"/>
    </xf>
    <xf numFmtId="0" fontId="2" fillId="0" borderId="43" xfId="1" applyBorder="1" applyAlignment="1">
      <alignment horizontal="center" vertical="center"/>
    </xf>
    <xf numFmtId="0" fontId="2" fillId="0" borderId="43" xfId="1" applyBorder="1" applyAlignment="1">
      <alignment vertical="center"/>
    </xf>
    <xf numFmtId="0" fontId="2" fillId="0" borderId="56" xfId="1" applyBorder="1" applyAlignment="1">
      <alignment vertical="center"/>
    </xf>
    <xf numFmtId="183" fontId="9" fillId="0" borderId="17" xfId="1" applyNumberFormat="1" applyFont="1" applyBorder="1" applyAlignment="1">
      <alignment horizontal="center"/>
    </xf>
    <xf numFmtId="183" fontId="9" fillId="0" borderId="2" xfId="1" applyNumberFormat="1" applyFont="1" applyBorder="1" applyAlignment="1">
      <alignment horizontal="center"/>
    </xf>
    <xf numFmtId="0" fontId="2" fillId="0" borderId="0" xfId="1" applyBorder="1" applyAlignment="1">
      <alignment horizontal="center" vertical="center"/>
    </xf>
    <xf numFmtId="0" fontId="2" fillId="0" borderId="35" xfId="1" applyBorder="1" applyAlignment="1">
      <alignment horizontal="center" vertical="center"/>
    </xf>
    <xf numFmtId="0" fontId="2" fillId="0" borderId="57" xfId="1" applyBorder="1" applyAlignment="1">
      <alignment horizontal="center" vertical="center"/>
    </xf>
    <xf numFmtId="0" fontId="2" fillId="0" borderId="58" xfId="1" applyBorder="1" applyAlignment="1">
      <alignment horizontal="center" vertical="center"/>
    </xf>
    <xf numFmtId="0" fontId="2" fillId="0" borderId="59" xfId="1" applyBorder="1" applyAlignment="1">
      <alignment horizontal="center" vertical="center"/>
    </xf>
    <xf numFmtId="0" fontId="2" fillId="0" borderId="60" xfId="1" applyBorder="1" applyAlignment="1">
      <alignment horizontal="center" vertical="center"/>
    </xf>
    <xf numFmtId="0" fontId="2" fillId="0" borderId="25" xfId="1" applyBorder="1" applyAlignment="1">
      <alignment horizontal="center" vertical="center"/>
    </xf>
    <xf numFmtId="0" fontId="2" fillId="0" borderId="25" xfId="1" applyBorder="1" applyAlignment="1">
      <alignment horizontal="center" vertical="center"/>
    </xf>
    <xf numFmtId="0" fontId="2" fillId="0" borderId="61" xfId="1" applyBorder="1" applyAlignment="1">
      <alignment horizontal="center" vertical="center"/>
    </xf>
    <xf numFmtId="0" fontId="2" fillId="0" borderId="62" xfId="1" applyBorder="1" applyAlignment="1">
      <alignment horizontal="center"/>
    </xf>
    <xf numFmtId="0" fontId="2" fillId="0" borderId="46" xfId="1" applyBorder="1" applyAlignment="1">
      <alignment horizontal="center"/>
    </xf>
    <xf numFmtId="0" fontId="9" fillId="0" borderId="57" xfId="1" applyFont="1" applyBorder="1" applyAlignment="1">
      <alignment horizontal="center"/>
    </xf>
    <xf numFmtId="183" fontId="9" fillId="0" borderId="0" xfId="1" applyNumberFormat="1" applyFont="1" applyBorder="1" applyAlignment="1">
      <alignment horizontal="center" vertical="center"/>
    </xf>
    <xf numFmtId="183" fontId="9" fillId="0" borderId="25" xfId="1" applyNumberFormat="1" applyFont="1" applyBorder="1" applyAlignment="1">
      <alignment horizontal="center" vertical="center"/>
    </xf>
    <xf numFmtId="0" fontId="2" fillId="0" borderId="31" xfId="1" applyBorder="1" applyAlignment="1">
      <alignment horizontal="center" vertical="center"/>
    </xf>
    <xf numFmtId="0" fontId="2" fillId="0" borderId="63" xfId="1" applyBorder="1" applyAlignment="1">
      <alignment horizontal="center" vertical="center"/>
    </xf>
    <xf numFmtId="0" fontId="2" fillId="0" borderId="64" xfId="1" applyBorder="1" applyAlignment="1">
      <alignment horizontal="center" vertical="center"/>
    </xf>
    <xf numFmtId="0" fontId="2" fillId="0" borderId="65" xfId="1" applyBorder="1" applyAlignment="1">
      <alignment horizontal="center" vertical="center"/>
    </xf>
    <xf numFmtId="0" fontId="2" fillId="0" borderId="66" xfId="1" applyBorder="1" applyAlignment="1">
      <alignment horizontal="center" vertical="center"/>
    </xf>
    <xf numFmtId="0" fontId="2" fillId="0" borderId="67" xfId="1" applyBorder="1" applyAlignment="1">
      <alignment horizontal="center" vertical="center"/>
    </xf>
    <xf numFmtId="0" fontId="2" fillId="0" borderId="68" xfId="1" applyBorder="1"/>
    <xf numFmtId="0" fontId="2" fillId="0" borderId="68" xfId="1" applyBorder="1" applyAlignment="1">
      <alignment horizontal="center" vertical="center"/>
    </xf>
    <xf numFmtId="0" fontId="2" fillId="0" borderId="31" xfId="1" applyBorder="1" applyAlignment="1">
      <alignment horizontal="center" vertical="top"/>
    </xf>
    <xf numFmtId="0" fontId="2" fillId="0" borderId="68" xfId="1" applyBorder="1" applyAlignment="1">
      <alignment horizontal="center" vertical="top"/>
    </xf>
    <xf numFmtId="0" fontId="9" fillId="0" borderId="64" xfId="1" applyFont="1" applyBorder="1" applyAlignment="1">
      <alignment horizontal="left" vertical="top"/>
    </xf>
    <xf numFmtId="183" fontId="9" fillId="0" borderId="31" xfId="1" applyNumberFormat="1" applyFont="1" applyBorder="1" applyAlignment="1">
      <alignment horizontal="center" vertical="top"/>
    </xf>
    <xf numFmtId="183" fontId="9" fillId="0" borderId="68" xfId="1" applyNumberFormat="1" applyFont="1" applyBorder="1" applyAlignment="1">
      <alignment horizontal="center" vertical="top"/>
    </xf>
    <xf numFmtId="3" fontId="2" fillId="0" borderId="12" xfId="1" applyNumberFormat="1" applyBorder="1"/>
    <xf numFmtId="3" fontId="2" fillId="0" borderId="69" xfId="1" applyNumberFormat="1" applyBorder="1"/>
    <xf numFmtId="3" fontId="2" fillId="0" borderId="70" xfId="1" applyNumberFormat="1" applyBorder="1"/>
    <xf numFmtId="3" fontId="2" fillId="0" borderId="0" xfId="1" applyNumberFormat="1" applyBorder="1"/>
    <xf numFmtId="3" fontId="2" fillId="0" borderId="71" xfId="1" applyNumberFormat="1" applyBorder="1"/>
    <xf numFmtId="3" fontId="2" fillId="0" borderId="35" xfId="1" applyNumberFormat="1" applyFill="1" applyBorder="1" applyAlignment="1"/>
    <xf numFmtId="3" fontId="2" fillId="0" borderId="72" xfId="1" applyNumberFormat="1" applyBorder="1"/>
    <xf numFmtId="3" fontId="2" fillId="0" borderId="73" xfId="1" applyNumberFormat="1" applyBorder="1"/>
    <xf numFmtId="3" fontId="2" fillId="0" borderId="74" xfId="1" applyNumberFormat="1" applyBorder="1"/>
    <xf numFmtId="3" fontId="2" fillId="0" borderId="73" xfId="1" applyNumberFormat="1" applyFill="1" applyBorder="1"/>
    <xf numFmtId="3" fontId="2" fillId="0" borderId="69" xfId="1" applyNumberFormat="1" applyFill="1" applyBorder="1"/>
    <xf numFmtId="3" fontId="2" fillId="0" borderId="12" xfId="1" applyNumberFormat="1" applyFill="1" applyBorder="1"/>
    <xf numFmtId="3" fontId="2" fillId="0" borderId="71" xfId="1" applyNumberFormat="1" applyFill="1" applyBorder="1"/>
    <xf numFmtId="3" fontId="2" fillId="0" borderId="74" xfId="1" applyNumberFormat="1" applyFill="1" applyBorder="1"/>
    <xf numFmtId="0" fontId="2" fillId="0" borderId="75" xfId="1" applyFill="1" applyBorder="1"/>
    <xf numFmtId="0" fontId="2" fillId="0" borderId="76" xfId="1" applyFill="1" applyBorder="1" applyAlignment="1">
      <alignment horizontal="center"/>
    </xf>
    <xf numFmtId="3" fontId="2" fillId="0" borderId="77" xfId="1" applyNumberFormat="1" applyFill="1" applyBorder="1"/>
    <xf numFmtId="3" fontId="2" fillId="0" borderId="78" xfId="1" applyNumberFormat="1" applyFill="1" applyBorder="1"/>
    <xf numFmtId="3" fontId="2" fillId="0" borderId="75" xfId="1" applyNumberFormat="1" applyFill="1" applyBorder="1"/>
    <xf numFmtId="3" fontId="2" fillId="0" borderId="76" xfId="1" applyNumberFormat="1" applyFill="1" applyBorder="1"/>
    <xf numFmtId="3" fontId="2" fillId="0" borderId="79" xfId="1" applyNumberFormat="1" applyFill="1" applyBorder="1"/>
    <xf numFmtId="3" fontId="2" fillId="0" borderId="75" xfId="1" applyNumberFormat="1" applyFill="1" applyBorder="1" applyAlignment="1">
      <alignment horizontal="right"/>
    </xf>
    <xf numFmtId="3" fontId="2" fillId="0" borderId="80" xfId="1" applyNumberFormat="1" applyFill="1" applyBorder="1" applyAlignment="1"/>
    <xf numFmtId="3" fontId="2" fillId="0" borderId="81" xfId="1" applyNumberFormat="1" applyFill="1" applyBorder="1"/>
    <xf numFmtId="0" fontId="2" fillId="0" borderId="12" xfId="1" applyFill="1" applyBorder="1" applyAlignment="1">
      <alignment horizontal="distributed"/>
    </xf>
    <xf numFmtId="38" fontId="2" fillId="0" borderId="73" xfId="2" applyFont="1" applyFill="1" applyBorder="1" applyAlignment="1"/>
    <xf numFmtId="38" fontId="12" fillId="0" borderId="69" xfId="2" applyFont="1" applyFill="1" applyBorder="1" applyAlignment="1">
      <alignment horizontal="right"/>
    </xf>
    <xf numFmtId="38" fontId="10" fillId="0" borderId="82" xfId="2" applyFont="1" applyFill="1" applyBorder="1" applyAlignment="1"/>
    <xf numFmtId="38" fontId="12" fillId="0" borderId="12" xfId="2" applyFont="1" applyFill="1" applyBorder="1" applyAlignment="1">
      <alignment horizontal="right"/>
    </xf>
    <xf numFmtId="38" fontId="12" fillId="0" borderId="0" xfId="2" applyFont="1" applyFill="1" applyBorder="1" applyAlignment="1">
      <alignment horizontal="right" vertical="center"/>
    </xf>
    <xf numFmtId="38" fontId="12" fillId="0" borderId="83" xfId="2" applyFont="1" applyFill="1" applyBorder="1" applyAlignment="1">
      <alignment horizontal="right" vertical="center"/>
    </xf>
    <xf numFmtId="184" fontId="13" fillId="0" borderId="0" xfId="1" applyNumberFormat="1" applyFont="1" applyFill="1" applyBorder="1" applyAlignment="1">
      <alignment horizontal="right" vertical="center"/>
    </xf>
    <xf numFmtId="3" fontId="2" fillId="0" borderId="35" xfId="1" applyNumberFormat="1" applyFill="1" applyBorder="1" applyAlignment="1">
      <alignment horizontal="right"/>
    </xf>
    <xf numFmtId="38" fontId="10" fillId="0" borderId="0" xfId="2" applyFont="1" applyFill="1" applyBorder="1" applyAlignment="1"/>
    <xf numFmtId="38" fontId="12" fillId="0" borderId="71" xfId="2" applyFont="1" applyFill="1" applyBorder="1" applyAlignment="1">
      <alignment horizontal="right" vertical="center"/>
    </xf>
    <xf numFmtId="184" fontId="12" fillId="0" borderId="0" xfId="1" applyNumberFormat="1" applyFont="1" applyFill="1" applyBorder="1" applyAlignment="1">
      <alignment horizontal="right" vertical="center"/>
    </xf>
    <xf numFmtId="0" fontId="9" fillId="0" borderId="12" xfId="1" applyFont="1" applyFill="1" applyBorder="1" applyAlignment="1">
      <alignment horizontal="distributed"/>
    </xf>
    <xf numFmtId="3" fontId="2" fillId="0" borderId="12" xfId="1" applyNumberFormat="1" applyFill="1" applyBorder="1" applyAlignment="1">
      <alignment horizontal="right"/>
    </xf>
    <xf numFmtId="0" fontId="2" fillId="0" borderId="73" xfId="1" applyFill="1" applyBorder="1" applyAlignment="1">
      <alignment horizontal="right"/>
    </xf>
    <xf numFmtId="38" fontId="10" fillId="0" borderId="0" xfId="2" applyFont="1" applyFill="1" applyBorder="1" applyAlignment="1">
      <alignment horizontal="right"/>
    </xf>
    <xf numFmtId="38" fontId="0" fillId="0" borderId="73" xfId="2" applyFont="1" applyFill="1" applyBorder="1" applyAlignment="1">
      <alignment horizontal="right"/>
    </xf>
    <xf numFmtId="3" fontId="2" fillId="0" borderId="12" xfId="1" applyNumberFormat="1" applyFill="1" applyBorder="1" applyAlignment="1"/>
    <xf numFmtId="0" fontId="8" fillId="0" borderId="12" xfId="1" applyFont="1" applyFill="1" applyBorder="1" applyAlignment="1">
      <alignment horizontal="distributed"/>
    </xf>
    <xf numFmtId="3" fontId="2" fillId="0" borderId="72" xfId="1" applyNumberFormat="1" applyFill="1" applyBorder="1"/>
    <xf numFmtId="38" fontId="2" fillId="0" borderId="84" xfId="2" applyFont="1" applyFill="1" applyBorder="1" applyAlignment="1"/>
    <xf numFmtId="38" fontId="12" fillId="0" borderId="85" xfId="2" applyFont="1" applyFill="1" applyBorder="1" applyAlignment="1">
      <alignment horizontal="right"/>
    </xf>
    <xf numFmtId="38" fontId="10" fillId="0" borderId="15" xfId="2" applyFont="1" applyFill="1" applyBorder="1" applyAlignment="1"/>
    <xf numFmtId="38" fontId="12" fillId="0" borderId="14" xfId="2" applyFont="1" applyFill="1" applyBorder="1" applyAlignment="1">
      <alignment horizontal="right"/>
    </xf>
    <xf numFmtId="38" fontId="12" fillId="0" borderId="15" xfId="2" applyFont="1" applyFill="1" applyBorder="1" applyAlignment="1">
      <alignment horizontal="right" vertical="center"/>
    </xf>
    <xf numFmtId="38" fontId="12" fillId="0" borderId="86" xfId="2" applyFont="1" applyFill="1" applyBorder="1" applyAlignment="1">
      <alignment horizontal="right" vertical="center"/>
    </xf>
    <xf numFmtId="38" fontId="12" fillId="0" borderId="87" xfId="2" applyFont="1" applyFill="1" applyBorder="1" applyAlignment="1">
      <alignment horizontal="right" vertical="center"/>
    </xf>
    <xf numFmtId="184" fontId="12" fillId="0" borderId="15" xfId="1" applyNumberFormat="1" applyFont="1" applyFill="1" applyBorder="1" applyAlignment="1">
      <alignment horizontal="right" vertical="center"/>
    </xf>
    <xf numFmtId="3" fontId="2" fillId="0" borderId="15" xfId="1" applyNumberFormat="1" applyFill="1" applyBorder="1" applyAlignment="1">
      <alignment horizontal="right"/>
    </xf>
    <xf numFmtId="3" fontId="2" fillId="0" borderId="88" xfId="1" applyNumberFormat="1" applyFill="1" applyBorder="1"/>
    <xf numFmtId="3" fontId="2" fillId="0" borderId="89" xfId="1" applyNumberFormat="1" applyFill="1" applyBorder="1"/>
    <xf numFmtId="3" fontId="10" fillId="0" borderId="0" xfId="3" applyNumberFormat="1" applyFont="1" applyFill="1" applyBorder="1"/>
    <xf numFmtId="181" fontId="9" fillId="0" borderId="0" xfId="1" applyNumberFormat="1" applyFont="1" applyFill="1"/>
    <xf numFmtId="181" fontId="9" fillId="0" borderId="0" xfId="1" applyNumberFormat="1" applyFont="1" applyFill="1" applyBorder="1"/>
    <xf numFmtId="185" fontId="3" fillId="0" borderId="0" xfId="1" applyNumberFormat="1" applyFont="1"/>
    <xf numFmtId="185" fontId="3" fillId="0" borderId="0" xfId="1" applyNumberFormat="1" applyFont="1" applyFill="1"/>
    <xf numFmtId="185" fontId="2" fillId="0" borderId="0" xfId="1" applyNumberFormat="1"/>
    <xf numFmtId="185" fontId="2" fillId="0" borderId="0" xfId="1" applyNumberFormat="1" applyFill="1"/>
    <xf numFmtId="185" fontId="5" fillId="0" borderId="0" xfId="1" applyNumberFormat="1" applyFont="1" applyFill="1"/>
    <xf numFmtId="185" fontId="5" fillId="0" borderId="0" xfId="1" applyNumberFormat="1" applyFont="1" applyFill="1" applyAlignment="1">
      <alignment horizontal="right"/>
    </xf>
    <xf numFmtId="185" fontId="5" fillId="0" borderId="0" xfId="1" applyNumberFormat="1" applyFont="1"/>
    <xf numFmtId="185" fontId="2" fillId="0" borderId="17" xfId="1" applyNumberFormat="1" applyBorder="1"/>
    <xf numFmtId="185" fontId="2" fillId="0" borderId="2" xfId="1" applyNumberFormat="1" applyFill="1" applyBorder="1" applyAlignment="1">
      <alignment horizontal="center"/>
    </xf>
    <xf numFmtId="185" fontId="2" fillId="0" borderId="17" xfId="1" applyNumberFormat="1" applyFill="1" applyBorder="1"/>
    <xf numFmtId="185" fontId="2" fillId="0" borderId="2" xfId="1" applyNumberFormat="1" applyFill="1" applyBorder="1" applyAlignment="1">
      <alignment horizontal="center"/>
    </xf>
    <xf numFmtId="185" fontId="2" fillId="0" borderId="43" xfId="1" applyNumberFormat="1" applyFill="1" applyBorder="1" applyAlignment="1">
      <alignment horizontal="center"/>
    </xf>
    <xf numFmtId="185" fontId="2" fillId="0" borderId="0" xfId="1" applyNumberFormat="1" applyAlignment="1">
      <alignment horizontal="center"/>
    </xf>
    <xf numFmtId="185" fontId="2" fillId="0" borderId="46" xfId="1" applyNumberFormat="1" applyFill="1" applyBorder="1" applyAlignment="1">
      <alignment horizontal="center"/>
    </xf>
    <xf numFmtId="185" fontId="2" fillId="0" borderId="46" xfId="1" applyNumberFormat="1" applyFill="1" applyBorder="1" applyAlignment="1">
      <alignment horizontal="center"/>
    </xf>
    <xf numFmtId="185" fontId="2" fillId="0" borderId="62" xfId="1" applyNumberFormat="1" applyFill="1" applyBorder="1" applyAlignment="1">
      <alignment horizontal="center"/>
    </xf>
    <xf numFmtId="185" fontId="2" fillId="0" borderId="90" xfId="1" applyNumberFormat="1" applyFill="1" applyBorder="1" applyAlignment="1">
      <alignment horizontal="center"/>
    </xf>
    <xf numFmtId="185" fontId="9" fillId="0" borderId="9" xfId="1" applyNumberFormat="1" applyFont="1" applyBorder="1"/>
    <xf numFmtId="185" fontId="9" fillId="0" borderId="7" xfId="1" applyNumberFormat="1" applyFont="1" applyFill="1" applyBorder="1"/>
    <xf numFmtId="185" fontId="2" fillId="0" borderId="7" xfId="1" applyNumberFormat="1" applyFill="1" applyBorder="1"/>
    <xf numFmtId="185" fontId="2" fillId="0" borderId="57" xfId="1" applyNumberFormat="1" applyFill="1" applyBorder="1" applyAlignment="1">
      <alignment horizontal="center" shrinkToFit="1"/>
    </xf>
    <xf numFmtId="185" fontId="2" fillId="0" borderId="91" xfId="1" applyNumberFormat="1" applyFill="1" applyBorder="1" applyAlignment="1">
      <alignment horizontal="center" shrinkToFit="1"/>
    </xf>
    <xf numFmtId="185" fontId="9" fillId="0" borderId="9" xfId="1" applyNumberFormat="1" applyFont="1" applyFill="1" applyBorder="1"/>
    <xf numFmtId="185" fontId="2" fillId="0" borderId="48" xfId="1" applyNumberFormat="1" applyFill="1" applyBorder="1"/>
    <xf numFmtId="185" fontId="2" fillId="0" borderId="92" xfId="1" applyNumberFormat="1" applyFill="1" applyBorder="1" applyAlignment="1">
      <alignment horizontal="center" shrinkToFit="1"/>
    </xf>
    <xf numFmtId="185" fontId="2" fillId="0" borderId="7" xfId="1" applyNumberFormat="1" applyFill="1" applyBorder="1" applyAlignment="1"/>
    <xf numFmtId="185" fontId="2" fillId="0" borderId="93" xfId="1" applyNumberFormat="1" applyFill="1" applyBorder="1" applyAlignment="1">
      <alignment horizontal="center" shrinkToFit="1"/>
    </xf>
    <xf numFmtId="185" fontId="9" fillId="0" borderId="0" xfId="1" applyNumberFormat="1" applyFont="1"/>
    <xf numFmtId="185" fontId="2" fillId="0" borderId="12" xfId="1" applyNumberFormat="1" applyBorder="1" applyAlignment="1">
      <alignment horizontal="center"/>
    </xf>
    <xf numFmtId="186" fontId="2" fillId="0" borderId="94" xfId="1" applyNumberFormat="1" applyFill="1" applyBorder="1"/>
    <xf numFmtId="185" fontId="2" fillId="0" borderId="95" xfId="1" applyNumberFormat="1" applyFill="1" applyBorder="1"/>
    <xf numFmtId="185" fontId="2" fillId="0" borderId="96" xfId="1" applyNumberFormat="1" applyFill="1" applyBorder="1"/>
    <xf numFmtId="185" fontId="2" fillId="0" borderId="95" xfId="1" applyNumberFormat="1" applyBorder="1" applyAlignment="1">
      <alignment horizontal="center"/>
    </xf>
    <xf numFmtId="185" fontId="2" fillId="0" borderId="97" xfId="1" applyNumberFormat="1" applyFill="1" applyBorder="1"/>
    <xf numFmtId="186" fontId="2" fillId="0" borderId="97" xfId="1" applyNumberFormat="1" applyFill="1" applyBorder="1"/>
    <xf numFmtId="186" fontId="2" fillId="0" borderId="95" xfId="1" applyNumberFormat="1" applyFill="1" applyBorder="1"/>
    <xf numFmtId="186" fontId="2" fillId="0" borderId="98" xfId="1" applyNumberFormat="1" applyFill="1" applyBorder="1"/>
    <xf numFmtId="185" fontId="2" fillId="0" borderId="12" xfId="1" applyNumberFormat="1" applyBorder="1" applyAlignment="1">
      <alignment horizontal="distributed"/>
    </xf>
    <xf numFmtId="186" fontId="2" fillId="0" borderId="0" xfId="1" applyNumberFormat="1" applyFill="1" applyBorder="1"/>
    <xf numFmtId="186" fontId="2" fillId="0" borderId="12" xfId="1" applyNumberFormat="1" applyFill="1" applyBorder="1"/>
    <xf numFmtId="186" fontId="2" fillId="0" borderId="0" xfId="1" applyNumberFormat="1" applyFill="1"/>
    <xf numFmtId="185" fontId="15" fillId="0" borderId="12" xfId="1" applyNumberFormat="1" applyFont="1" applyBorder="1" applyAlignment="1">
      <alignment horizontal="distributed"/>
    </xf>
    <xf numFmtId="185" fontId="15" fillId="0" borderId="0" xfId="1" applyNumberFormat="1" applyFont="1" applyFill="1"/>
    <xf numFmtId="186" fontId="15" fillId="0" borderId="0" xfId="1" applyNumberFormat="1" applyFont="1" applyFill="1" applyBorder="1"/>
    <xf numFmtId="186" fontId="15" fillId="0" borderId="12" xfId="1" applyNumberFormat="1" applyFont="1" applyFill="1" applyBorder="1"/>
    <xf numFmtId="186" fontId="15" fillId="0" borderId="0" xfId="1" applyNumberFormat="1" applyFont="1" applyFill="1"/>
    <xf numFmtId="185" fontId="15" fillId="0" borderId="0" xfId="1" applyNumberFormat="1" applyFont="1"/>
    <xf numFmtId="185" fontId="2" fillId="0" borderId="0" xfId="1" applyNumberFormat="1" applyFill="1" applyBorder="1"/>
    <xf numFmtId="185" fontId="2" fillId="0" borderId="15" xfId="1" applyNumberFormat="1" applyFill="1" applyBorder="1"/>
    <xf numFmtId="186" fontId="2" fillId="0" borderId="15" xfId="1" applyNumberFormat="1" applyFill="1" applyBorder="1"/>
    <xf numFmtId="186" fontId="2" fillId="0" borderId="14" xfId="1" applyNumberFormat="1" applyFill="1" applyBorder="1"/>
    <xf numFmtId="185" fontId="9" fillId="0" borderId="17" xfId="1" applyNumberFormat="1" applyFont="1" applyFill="1" applyBorder="1"/>
    <xf numFmtId="185" fontId="2" fillId="0" borderId="17" xfId="1" applyNumberFormat="1" applyFill="1" applyBorder="1"/>
    <xf numFmtId="185" fontId="9" fillId="0" borderId="0" xfId="1" applyNumberFormat="1" applyFont="1" applyFill="1" applyBorder="1"/>
    <xf numFmtId="185" fontId="2" fillId="0" borderId="0" xfId="1" applyNumberFormat="1" applyFill="1" applyBorder="1" applyAlignment="1">
      <alignment horizontal="right"/>
    </xf>
    <xf numFmtId="0" fontId="3" fillId="0" borderId="0" xfId="1" applyFont="1" applyFill="1" applyAlignment="1">
      <alignment vertical="center"/>
    </xf>
    <xf numFmtId="0" fontId="2" fillId="0" borderId="0" xfId="1" applyFill="1" applyAlignment="1">
      <alignment vertical="center"/>
    </xf>
    <xf numFmtId="179" fontId="2" fillId="0" borderId="0" xfId="1" applyNumberFormat="1" applyFill="1" applyAlignment="1">
      <alignment vertical="center"/>
    </xf>
    <xf numFmtId="0" fontId="2" fillId="0" borderId="0" xfId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2" fillId="0" borderId="17" xfId="1" applyFill="1" applyBorder="1" applyAlignment="1">
      <alignment horizontal="center" vertical="center"/>
    </xf>
    <xf numFmtId="0" fontId="2" fillId="0" borderId="2" xfId="1" applyFill="1" applyBorder="1" applyAlignment="1">
      <alignment horizontal="center" vertical="center"/>
    </xf>
    <xf numFmtId="0" fontId="2" fillId="0" borderId="42" xfId="1" applyFill="1" applyBorder="1" applyAlignment="1">
      <alignment horizontal="center" vertical="center"/>
    </xf>
    <xf numFmtId="0" fontId="2" fillId="0" borderId="43" xfId="1" applyFill="1" applyBorder="1" applyAlignment="1">
      <alignment horizontal="center" vertical="center"/>
    </xf>
    <xf numFmtId="0" fontId="2" fillId="0" borderId="99" xfId="1" applyFill="1" applyBorder="1" applyAlignment="1">
      <alignment horizontal="center" vertical="center"/>
    </xf>
    <xf numFmtId="0" fontId="2" fillId="0" borderId="17" xfId="1" applyFill="1" applyBorder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2" fillId="0" borderId="25" xfId="1" applyFill="1" applyBorder="1" applyAlignment="1">
      <alignment horizontal="center" vertical="center"/>
    </xf>
    <xf numFmtId="0" fontId="8" fillId="0" borderId="46" xfId="1" applyFont="1" applyFill="1" applyBorder="1" applyAlignment="1">
      <alignment horizontal="distributed" vertical="center"/>
    </xf>
    <xf numFmtId="179" fontId="8" fillId="0" borderId="100" xfId="1" applyNumberFormat="1" applyFont="1" applyFill="1" applyBorder="1" applyAlignment="1">
      <alignment horizontal="center" vertical="center"/>
    </xf>
    <xf numFmtId="0" fontId="8" fillId="0" borderId="101" xfId="1" applyFont="1" applyFill="1" applyBorder="1" applyAlignment="1">
      <alignment horizontal="distributed" vertical="center"/>
    </xf>
    <xf numFmtId="179" fontId="8" fillId="0" borderId="49" xfId="1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179" fontId="8" fillId="0" borderId="7" xfId="1" applyNumberFormat="1" applyFont="1" applyFill="1" applyBorder="1" applyAlignment="1">
      <alignment horizontal="center" vertical="center"/>
    </xf>
    <xf numFmtId="179" fontId="8" fillId="0" borderId="30" xfId="1" applyNumberFormat="1" applyFont="1" applyFill="1" applyBorder="1" applyAlignment="1">
      <alignment horizontal="center" vertical="center"/>
    </xf>
    <xf numFmtId="179" fontId="8" fillId="0" borderId="9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96" xfId="1" applyFont="1" applyFill="1" applyBorder="1" applyAlignment="1">
      <alignment horizontal="center" vertical="center" wrapText="1"/>
    </xf>
    <xf numFmtId="0" fontId="10" fillId="0" borderId="73" xfId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vertical="center"/>
    </xf>
    <xf numFmtId="49" fontId="10" fillId="0" borderId="12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12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30" xfId="1" applyFont="1" applyFill="1" applyBorder="1" applyAlignment="1">
      <alignment horizontal="center" vertical="center"/>
    </xf>
    <xf numFmtId="3" fontId="10" fillId="0" borderId="9" xfId="1" applyNumberFormat="1" applyFont="1" applyFill="1" applyBorder="1" applyAlignment="1">
      <alignment vertical="center"/>
    </xf>
    <xf numFmtId="49" fontId="10" fillId="0" borderId="10" xfId="1" applyNumberFormat="1" applyFont="1" applyFill="1" applyBorder="1" applyAlignment="1">
      <alignment horizontal="right" vertical="center"/>
    </xf>
    <xf numFmtId="0" fontId="10" fillId="0" borderId="9" xfId="1" applyFont="1" applyFill="1" applyBorder="1" applyAlignment="1">
      <alignment vertical="center"/>
    </xf>
    <xf numFmtId="0" fontId="10" fillId="0" borderId="96" xfId="1" applyFont="1" applyFill="1" applyBorder="1" applyAlignment="1" applyProtection="1">
      <alignment horizontal="center" vertical="center"/>
    </xf>
    <xf numFmtId="3" fontId="10" fillId="0" borderId="13" xfId="1" applyNumberFormat="1" applyFont="1" applyFill="1" applyBorder="1" applyAlignment="1">
      <alignment vertical="center"/>
    </xf>
    <xf numFmtId="0" fontId="10" fillId="0" borderId="12" xfId="1" applyFont="1" applyFill="1" applyBorder="1" applyAlignment="1">
      <alignment vertical="center"/>
    </xf>
    <xf numFmtId="0" fontId="2" fillId="0" borderId="0" xfId="1" applyBorder="1" applyAlignment="1">
      <alignment vertical="center"/>
    </xf>
    <xf numFmtId="0" fontId="10" fillId="0" borderId="12" xfId="1" applyFont="1" applyFill="1" applyBorder="1" applyAlignment="1" applyProtection="1">
      <alignment horizontal="center" vertical="center"/>
    </xf>
    <xf numFmtId="49" fontId="10" fillId="0" borderId="0" xfId="1" applyNumberFormat="1" applyFont="1" applyFill="1" applyBorder="1" applyAlignment="1">
      <alignment horizontal="right" vertical="center"/>
    </xf>
    <xf numFmtId="0" fontId="10" fillId="0" borderId="10" xfId="1" applyFont="1" applyFill="1" applyBorder="1" applyAlignment="1" applyProtection="1">
      <alignment horizontal="center" vertical="center"/>
    </xf>
    <xf numFmtId="0" fontId="10" fillId="0" borderId="10" xfId="1" applyFont="1" applyFill="1" applyBorder="1" applyAlignment="1">
      <alignment vertical="center"/>
    </xf>
    <xf numFmtId="0" fontId="10" fillId="0" borderId="96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49" fontId="10" fillId="0" borderId="9" xfId="1" applyNumberFormat="1" applyFont="1" applyFill="1" applyBorder="1" applyAlignment="1">
      <alignment horizontal="right" vertical="center"/>
    </xf>
    <xf numFmtId="3" fontId="10" fillId="0" borderId="47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2" fillId="0" borderId="0" xfId="1" applyFill="1" applyBorder="1" applyAlignment="1">
      <alignment vertical="center"/>
    </xf>
    <xf numFmtId="0" fontId="9" fillId="0" borderId="0" xfId="1" applyFont="1" applyFill="1" applyAlignment="1">
      <alignment vertical="center"/>
    </xf>
  </cellXfs>
  <cellStyles count="4">
    <cellStyle name="桁区切り 2" xfId="2"/>
    <cellStyle name="標準" xfId="0" builtinId="0"/>
    <cellStyle name="標準 2" xfId="1"/>
    <cellStyle name="標準_Sheet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61</xdr:row>
      <xdr:rowOff>19050</xdr:rowOff>
    </xdr:from>
    <xdr:to>
      <xdr:col>0</xdr:col>
      <xdr:colOff>219075</xdr:colOff>
      <xdr:row>78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525" y="12096750"/>
          <a:ext cx="209550" cy="3381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- 8 -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61</xdr:row>
      <xdr:rowOff>19050</xdr:rowOff>
    </xdr:from>
    <xdr:to>
      <xdr:col>0</xdr:col>
      <xdr:colOff>219075</xdr:colOff>
      <xdr:row>78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525" y="11744325"/>
          <a:ext cx="209550" cy="3381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- 8 -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61</xdr:row>
      <xdr:rowOff>19050</xdr:rowOff>
    </xdr:from>
    <xdr:to>
      <xdr:col>0</xdr:col>
      <xdr:colOff>219075</xdr:colOff>
      <xdr:row>78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525" y="11544300"/>
          <a:ext cx="209550" cy="3381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- 8 -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103" zoomScaleNormal="100" zoomScaleSheetLayoutView="100" workbookViewId="0">
      <selection activeCell="C7" sqref="C7"/>
    </sheetView>
  </sheetViews>
  <sheetFormatPr defaultRowHeight="12.75"/>
  <cols>
    <col min="1" max="1" width="9" style="2"/>
    <col min="2" max="2" width="11.25" style="2" customWidth="1"/>
    <col min="3" max="3" width="9.625" style="2" customWidth="1"/>
    <col min="4" max="4" width="11.25" style="2" customWidth="1"/>
    <col min="5" max="5" width="9.625" style="2" customWidth="1"/>
    <col min="6" max="6" width="15.625" style="2" customWidth="1"/>
    <col min="7" max="7" width="9.625" style="2" customWidth="1"/>
    <col min="8" max="257" width="9" style="2"/>
    <col min="258" max="258" width="11.25" style="2" customWidth="1"/>
    <col min="259" max="259" width="9.625" style="2" customWidth="1"/>
    <col min="260" max="260" width="11.25" style="2" customWidth="1"/>
    <col min="261" max="261" width="9.625" style="2" customWidth="1"/>
    <col min="262" max="262" width="15.625" style="2" customWidth="1"/>
    <col min="263" max="263" width="9.625" style="2" customWidth="1"/>
    <col min="264" max="513" width="9" style="2"/>
    <col min="514" max="514" width="11.25" style="2" customWidth="1"/>
    <col min="515" max="515" width="9.625" style="2" customWidth="1"/>
    <col min="516" max="516" width="11.25" style="2" customWidth="1"/>
    <col min="517" max="517" width="9.625" style="2" customWidth="1"/>
    <col min="518" max="518" width="15.625" style="2" customWidth="1"/>
    <col min="519" max="519" width="9.625" style="2" customWidth="1"/>
    <col min="520" max="769" width="9" style="2"/>
    <col min="770" max="770" width="11.25" style="2" customWidth="1"/>
    <col min="771" max="771" width="9.625" style="2" customWidth="1"/>
    <col min="772" max="772" width="11.25" style="2" customWidth="1"/>
    <col min="773" max="773" width="9.625" style="2" customWidth="1"/>
    <col min="774" max="774" width="15.625" style="2" customWidth="1"/>
    <col min="775" max="775" width="9.625" style="2" customWidth="1"/>
    <col min="776" max="1025" width="9" style="2"/>
    <col min="1026" max="1026" width="11.25" style="2" customWidth="1"/>
    <col min="1027" max="1027" width="9.625" style="2" customWidth="1"/>
    <col min="1028" max="1028" width="11.25" style="2" customWidth="1"/>
    <col min="1029" max="1029" width="9.625" style="2" customWidth="1"/>
    <col min="1030" max="1030" width="15.625" style="2" customWidth="1"/>
    <col min="1031" max="1031" width="9.625" style="2" customWidth="1"/>
    <col min="1032" max="1281" width="9" style="2"/>
    <col min="1282" max="1282" width="11.25" style="2" customWidth="1"/>
    <col min="1283" max="1283" width="9.625" style="2" customWidth="1"/>
    <col min="1284" max="1284" width="11.25" style="2" customWidth="1"/>
    <col min="1285" max="1285" width="9.625" style="2" customWidth="1"/>
    <col min="1286" max="1286" width="15.625" style="2" customWidth="1"/>
    <col min="1287" max="1287" width="9.625" style="2" customWidth="1"/>
    <col min="1288" max="1537" width="9" style="2"/>
    <col min="1538" max="1538" width="11.25" style="2" customWidth="1"/>
    <col min="1539" max="1539" width="9.625" style="2" customWidth="1"/>
    <col min="1540" max="1540" width="11.25" style="2" customWidth="1"/>
    <col min="1541" max="1541" width="9.625" style="2" customWidth="1"/>
    <col min="1542" max="1542" width="15.625" style="2" customWidth="1"/>
    <col min="1543" max="1543" width="9.625" style="2" customWidth="1"/>
    <col min="1544" max="1793" width="9" style="2"/>
    <col min="1794" max="1794" width="11.25" style="2" customWidth="1"/>
    <col min="1795" max="1795" width="9.625" style="2" customWidth="1"/>
    <col min="1796" max="1796" width="11.25" style="2" customWidth="1"/>
    <col min="1797" max="1797" width="9.625" style="2" customWidth="1"/>
    <col min="1798" max="1798" width="15.625" style="2" customWidth="1"/>
    <col min="1799" max="1799" width="9.625" style="2" customWidth="1"/>
    <col min="1800" max="2049" width="9" style="2"/>
    <col min="2050" max="2050" width="11.25" style="2" customWidth="1"/>
    <col min="2051" max="2051" width="9.625" style="2" customWidth="1"/>
    <col min="2052" max="2052" width="11.25" style="2" customWidth="1"/>
    <col min="2053" max="2053" width="9.625" style="2" customWidth="1"/>
    <col min="2054" max="2054" width="15.625" style="2" customWidth="1"/>
    <col min="2055" max="2055" width="9.625" style="2" customWidth="1"/>
    <col min="2056" max="2305" width="9" style="2"/>
    <col min="2306" max="2306" width="11.25" style="2" customWidth="1"/>
    <col min="2307" max="2307" width="9.625" style="2" customWidth="1"/>
    <col min="2308" max="2308" width="11.25" style="2" customWidth="1"/>
    <col min="2309" max="2309" width="9.625" style="2" customWidth="1"/>
    <col min="2310" max="2310" width="15.625" style="2" customWidth="1"/>
    <col min="2311" max="2311" width="9.625" style="2" customWidth="1"/>
    <col min="2312" max="2561" width="9" style="2"/>
    <col min="2562" max="2562" width="11.25" style="2" customWidth="1"/>
    <col min="2563" max="2563" width="9.625" style="2" customWidth="1"/>
    <col min="2564" max="2564" width="11.25" style="2" customWidth="1"/>
    <col min="2565" max="2565" width="9.625" style="2" customWidth="1"/>
    <col min="2566" max="2566" width="15.625" style="2" customWidth="1"/>
    <col min="2567" max="2567" width="9.625" style="2" customWidth="1"/>
    <col min="2568" max="2817" width="9" style="2"/>
    <col min="2818" max="2818" width="11.25" style="2" customWidth="1"/>
    <col min="2819" max="2819" width="9.625" style="2" customWidth="1"/>
    <col min="2820" max="2820" width="11.25" style="2" customWidth="1"/>
    <col min="2821" max="2821" width="9.625" style="2" customWidth="1"/>
    <col min="2822" max="2822" width="15.625" style="2" customWidth="1"/>
    <col min="2823" max="2823" width="9.625" style="2" customWidth="1"/>
    <col min="2824" max="3073" width="9" style="2"/>
    <col min="3074" max="3074" width="11.25" style="2" customWidth="1"/>
    <col min="3075" max="3075" width="9.625" style="2" customWidth="1"/>
    <col min="3076" max="3076" width="11.25" style="2" customWidth="1"/>
    <col min="3077" max="3077" width="9.625" style="2" customWidth="1"/>
    <col min="3078" max="3078" width="15.625" style="2" customWidth="1"/>
    <col min="3079" max="3079" width="9.625" style="2" customWidth="1"/>
    <col min="3080" max="3329" width="9" style="2"/>
    <col min="3330" max="3330" width="11.25" style="2" customWidth="1"/>
    <col min="3331" max="3331" width="9.625" style="2" customWidth="1"/>
    <col min="3332" max="3332" width="11.25" style="2" customWidth="1"/>
    <col min="3333" max="3333" width="9.625" style="2" customWidth="1"/>
    <col min="3334" max="3334" width="15.625" style="2" customWidth="1"/>
    <col min="3335" max="3335" width="9.625" style="2" customWidth="1"/>
    <col min="3336" max="3585" width="9" style="2"/>
    <col min="3586" max="3586" width="11.25" style="2" customWidth="1"/>
    <col min="3587" max="3587" width="9.625" style="2" customWidth="1"/>
    <col min="3588" max="3588" width="11.25" style="2" customWidth="1"/>
    <col min="3589" max="3589" width="9.625" style="2" customWidth="1"/>
    <col min="3590" max="3590" width="15.625" style="2" customWidth="1"/>
    <col min="3591" max="3591" width="9.625" style="2" customWidth="1"/>
    <col min="3592" max="3841" width="9" style="2"/>
    <col min="3842" max="3842" width="11.25" style="2" customWidth="1"/>
    <col min="3843" max="3843" width="9.625" style="2" customWidth="1"/>
    <col min="3844" max="3844" width="11.25" style="2" customWidth="1"/>
    <col min="3845" max="3845" width="9.625" style="2" customWidth="1"/>
    <col min="3846" max="3846" width="15.625" style="2" customWidth="1"/>
    <col min="3847" max="3847" width="9.625" style="2" customWidth="1"/>
    <col min="3848" max="4097" width="9" style="2"/>
    <col min="4098" max="4098" width="11.25" style="2" customWidth="1"/>
    <col min="4099" max="4099" width="9.625" style="2" customWidth="1"/>
    <col min="4100" max="4100" width="11.25" style="2" customWidth="1"/>
    <col min="4101" max="4101" width="9.625" style="2" customWidth="1"/>
    <col min="4102" max="4102" width="15.625" style="2" customWidth="1"/>
    <col min="4103" max="4103" width="9.625" style="2" customWidth="1"/>
    <col min="4104" max="4353" width="9" style="2"/>
    <col min="4354" max="4354" width="11.25" style="2" customWidth="1"/>
    <col min="4355" max="4355" width="9.625" style="2" customWidth="1"/>
    <col min="4356" max="4356" width="11.25" style="2" customWidth="1"/>
    <col min="4357" max="4357" width="9.625" style="2" customWidth="1"/>
    <col min="4358" max="4358" width="15.625" style="2" customWidth="1"/>
    <col min="4359" max="4359" width="9.625" style="2" customWidth="1"/>
    <col min="4360" max="4609" width="9" style="2"/>
    <col min="4610" max="4610" width="11.25" style="2" customWidth="1"/>
    <col min="4611" max="4611" width="9.625" style="2" customWidth="1"/>
    <col min="4612" max="4612" width="11.25" style="2" customWidth="1"/>
    <col min="4613" max="4613" width="9.625" style="2" customWidth="1"/>
    <col min="4614" max="4614" width="15.625" style="2" customWidth="1"/>
    <col min="4615" max="4615" width="9.625" style="2" customWidth="1"/>
    <col min="4616" max="4865" width="9" style="2"/>
    <col min="4866" max="4866" width="11.25" style="2" customWidth="1"/>
    <col min="4867" max="4867" width="9.625" style="2" customWidth="1"/>
    <col min="4868" max="4868" width="11.25" style="2" customWidth="1"/>
    <col min="4869" max="4869" width="9.625" style="2" customWidth="1"/>
    <col min="4870" max="4870" width="15.625" style="2" customWidth="1"/>
    <col min="4871" max="4871" width="9.625" style="2" customWidth="1"/>
    <col min="4872" max="5121" width="9" style="2"/>
    <col min="5122" max="5122" width="11.25" style="2" customWidth="1"/>
    <col min="5123" max="5123" width="9.625" style="2" customWidth="1"/>
    <col min="5124" max="5124" width="11.25" style="2" customWidth="1"/>
    <col min="5125" max="5125" width="9.625" style="2" customWidth="1"/>
    <col min="5126" max="5126" width="15.625" style="2" customWidth="1"/>
    <col min="5127" max="5127" width="9.625" style="2" customWidth="1"/>
    <col min="5128" max="5377" width="9" style="2"/>
    <col min="5378" max="5378" width="11.25" style="2" customWidth="1"/>
    <col min="5379" max="5379" width="9.625" style="2" customWidth="1"/>
    <col min="5380" max="5380" width="11.25" style="2" customWidth="1"/>
    <col min="5381" max="5381" width="9.625" style="2" customWidth="1"/>
    <col min="5382" max="5382" width="15.625" style="2" customWidth="1"/>
    <col min="5383" max="5383" width="9.625" style="2" customWidth="1"/>
    <col min="5384" max="5633" width="9" style="2"/>
    <col min="5634" max="5634" width="11.25" style="2" customWidth="1"/>
    <col min="5635" max="5635" width="9.625" style="2" customWidth="1"/>
    <col min="5636" max="5636" width="11.25" style="2" customWidth="1"/>
    <col min="5637" max="5637" width="9.625" style="2" customWidth="1"/>
    <col min="5638" max="5638" width="15.625" style="2" customWidth="1"/>
    <col min="5639" max="5639" width="9.625" style="2" customWidth="1"/>
    <col min="5640" max="5889" width="9" style="2"/>
    <col min="5890" max="5890" width="11.25" style="2" customWidth="1"/>
    <col min="5891" max="5891" width="9.625" style="2" customWidth="1"/>
    <col min="5892" max="5892" width="11.25" style="2" customWidth="1"/>
    <col min="5893" max="5893" width="9.625" style="2" customWidth="1"/>
    <col min="5894" max="5894" width="15.625" style="2" customWidth="1"/>
    <col min="5895" max="5895" width="9.625" style="2" customWidth="1"/>
    <col min="5896" max="6145" width="9" style="2"/>
    <col min="6146" max="6146" width="11.25" style="2" customWidth="1"/>
    <col min="6147" max="6147" width="9.625" style="2" customWidth="1"/>
    <col min="6148" max="6148" width="11.25" style="2" customWidth="1"/>
    <col min="6149" max="6149" width="9.625" style="2" customWidth="1"/>
    <col min="6150" max="6150" width="15.625" style="2" customWidth="1"/>
    <col min="6151" max="6151" width="9.625" style="2" customWidth="1"/>
    <col min="6152" max="6401" width="9" style="2"/>
    <col min="6402" max="6402" width="11.25" style="2" customWidth="1"/>
    <col min="6403" max="6403" width="9.625" style="2" customWidth="1"/>
    <col min="6404" max="6404" width="11.25" style="2" customWidth="1"/>
    <col min="6405" max="6405" width="9.625" style="2" customWidth="1"/>
    <col min="6406" max="6406" width="15.625" style="2" customWidth="1"/>
    <col min="6407" max="6407" width="9.625" style="2" customWidth="1"/>
    <col min="6408" max="6657" width="9" style="2"/>
    <col min="6658" max="6658" width="11.25" style="2" customWidth="1"/>
    <col min="6659" max="6659" width="9.625" style="2" customWidth="1"/>
    <col min="6660" max="6660" width="11.25" style="2" customWidth="1"/>
    <col min="6661" max="6661" width="9.625" style="2" customWidth="1"/>
    <col min="6662" max="6662" width="15.625" style="2" customWidth="1"/>
    <col min="6663" max="6663" width="9.625" style="2" customWidth="1"/>
    <col min="6664" max="6913" width="9" style="2"/>
    <col min="6914" max="6914" width="11.25" style="2" customWidth="1"/>
    <col min="6915" max="6915" width="9.625" style="2" customWidth="1"/>
    <col min="6916" max="6916" width="11.25" style="2" customWidth="1"/>
    <col min="6917" max="6917" width="9.625" style="2" customWidth="1"/>
    <col min="6918" max="6918" width="15.625" style="2" customWidth="1"/>
    <col min="6919" max="6919" width="9.625" style="2" customWidth="1"/>
    <col min="6920" max="7169" width="9" style="2"/>
    <col min="7170" max="7170" width="11.25" style="2" customWidth="1"/>
    <col min="7171" max="7171" width="9.625" style="2" customWidth="1"/>
    <col min="7172" max="7172" width="11.25" style="2" customWidth="1"/>
    <col min="7173" max="7173" width="9.625" style="2" customWidth="1"/>
    <col min="7174" max="7174" width="15.625" style="2" customWidth="1"/>
    <col min="7175" max="7175" width="9.625" style="2" customWidth="1"/>
    <col min="7176" max="7425" width="9" style="2"/>
    <col min="7426" max="7426" width="11.25" style="2" customWidth="1"/>
    <col min="7427" max="7427" width="9.625" style="2" customWidth="1"/>
    <col min="7428" max="7428" width="11.25" style="2" customWidth="1"/>
    <col min="7429" max="7429" width="9.625" style="2" customWidth="1"/>
    <col min="7430" max="7430" width="15.625" style="2" customWidth="1"/>
    <col min="7431" max="7431" width="9.625" style="2" customWidth="1"/>
    <col min="7432" max="7681" width="9" style="2"/>
    <col min="7682" max="7682" width="11.25" style="2" customWidth="1"/>
    <col min="7683" max="7683" width="9.625" style="2" customWidth="1"/>
    <col min="7684" max="7684" width="11.25" style="2" customWidth="1"/>
    <col min="7685" max="7685" width="9.625" style="2" customWidth="1"/>
    <col min="7686" max="7686" width="15.625" style="2" customWidth="1"/>
    <col min="7687" max="7687" width="9.625" style="2" customWidth="1"/>
    <col min="7688" max="7937" width="9" style="2"/>
    <col min="7938" max="7938" width="11.25" style="2" customWidth="1"/>
    <col min="7939" max="7939" width="9.625" style="2" customWidth="1"/>
    <col min="7940" max="7940" width="11.25" style="2" customWidth="1"/>
    <col min="7941" max="7941" width="9.625" style="2" customWidth="1"/>
    <col min="7942" max="7942" width="15.625" style="2" customWidth="1"/>
    <col min="7943" max="7943" width="9.625" style="2" customWidth="1"/>
    <col min="7944" max="8193" width="9" style="2"/>
    <col min="8194" max="8194" width="11.25" style="2" customWidth="1"/>
    <col min="8195" max="8195" width="9.625" style="2" customWidth="1"/>
    <col min="8196" max="8196" width="11.25" style="2" customWidth="1"/>
    <col min="8197" max="8197" width="9.625" style="2" customWidth="1"/>
    <col min="8198" max="8198" width="15.625" style="2" customWidth="1"/>
    <col min="8199" max="8199" width="9.625" style="2" customWidth="1"/>
    <col min="8200" max="8449" width="9" style="2"/>
    <col min="8450" max="8450" width="11.25" style="2" customWidth="1"/>
    <col min="8451" max="8451" width="9.625" style="2" customWidth="1"/>
    <col min="8452" max="8452" width="11.25" style="2" customWidth="1"/>
    <col min="8453" max="8453" width="9.625" style="2" customWidth="1"/>
    <col min="8454" max="8454" width="15.625" style="2" customWidth="1"/>
    <col min="8455" max="8455" width="9.625" style="2" customWidth="1"/>
    <col min="8456" max="8705" width="9" style="2"/>
    <col min="8706" max="8706" width="11.25" style="2" customWidth="1"/>
    <col min="8707" max="8707" width="9.625" style="2" customWidth="1"/>
    <col min="8708" max="8708" width="11.25" style="2" customWidth="1"/>
    <col min="8709" max="8709" width="9.625" style="2" customWidth="1"/>
    <col min="8710" max="8710" width="15.625" style="2" customWidth="1"/>
    <col min="8711" max="8711" width="9.625" style="2" customWidth="1"/>
    <col min="8712" max="8961" width="9" style="2"/>
    <col min="8962" max="8962" width="11.25" style="2" customWidth="1"/>
    <col min="8963" max="8963" width="9.625" style="2" customWidth="1"/>
    <col min="8964" max="8964" width="11.25" style="2" customWidth="1"/>
    <col min="8965" max="8965" width="9.625" style="2" customWidth="1"/>
    <col min="8966" max="8966" width="15.625" style="2" customWidth="1"/>
    <col min="8967" max="8967" width="9.625" style="2" customWidth="1"/>
    <col min="8968" max="9217" width="9" style="2"/>
    <col min="9218" max="9218" width="11.25" style="2" customWidth="1"/>
    <col min="9219" max="9219" width="9.625" style="2" customWidth="1"/>
    <col min="9220" max="9220" width="11.25" style="2" customWidth="1"/>
    <col min="9221" max="9221" width="9.625" style="2" customWidth="1"/>
    <col min="9222" max="9222" width="15.625" style="2" customWidth="1"/>
    <col min="9223" max="9223" width="9.625" style="2" customWidth="1"/>
    <col min="9224" max="9473" width="9" style="2"/>
    <col min="9474" max="9474" width="11.25" style="2" customWidth="1"/>
    <col min="9475" max="9475" width="9.625" style="2" customWidth="1"/>
    <col min="9476" max="9476" width="11.25" style="2" customWidth="1"/>
    <col min="9477" max="9477" width="9.625" style="2" customWidth="1"/>
    <col min="9478" max="9478" width="15.625" style="2" customWidth="1"/>
    <col min="9479" max="9479" width="9.625" style="2" customWidth="1"/>
    <col min="9480" max="9729" width="9" style="2"/>
    <col min="9730" max="9730" width="11.25" style="2" customWidth="1"/>
    <col min="9731" max="9731" width="9.625" style="2" customWidth="1"/>
    <col min="9732" max="9732" width="11.25" style="2" customWidth="1"/>
    <col min="9733" max="9733" width="9.625" style="2" customWidth="1"/>
    <col min="9734" max="9734" width="15.625" style="2" customWidth="1"/>
    <col min="9735" max="9735" width="9.625" style="2" customWidth="1"/>
    <col min="9736" max="9985" width="9" style="2"/>
    <col min="9986" max="9986" width="11.25" style="2" customWidth="1"/>
    <col min="9987" max="9987" width="9.625" style="2" customWidth="1"/>
    <col min="9988" max="9988" width="11.25" style="2" customWidth="1"/>
    <col min="9989" max="9989" width="9.625" style="2" customWidth="1"/>
    <col min="9990" max="9990" width="15.625" style="2" customWidth="1"/>
    <col min="9991" max="9991" width="9.625" style="2" customWidth="1"/>
    <col min="9992" max="10241" width="9" style="2"/>
    <col min="10242" max="10242" width="11.25" style="2" customWidth="1"/>
    <col min="10243" max="10243" width="9.625" style="2" customWidth="1"/>
    <col min="10244" max="10244" width="11.25" style="2" customWidth="1"/>
    <col min="10245" max="10245" width="9.625" style="2" customWidth="1"/>
    <col min="10246" max="10246" width="15.625" style="2" customWidth="1"/>
    <col min="10247" max="10247" width="9.625" style="2" customWidth="1"/>
    <col min="10248" max="10497" width="9" style="2"/>
    <col min="10498" max="10498" width="11.25" style="2" customWidth="1"/>
    <col min="10499" max="10499" width="9.625" style="2" customWidth="1"/>
    <col min="10500" max="10500" width="11.25" style="2" customWidth="1"/>
    <col min="10501" max="10501" width="9.625" style="2" customWidth="1"/>
    <col min="10502" max="10502" width="15.625" style="2" customWidth="1"/>
    <col min="10503" max="10503" width="9.625" style="2" customWidth="1"/>
    <col min="10504" max="10753" width="9" style="2"/>
    <col min="10754" max="10754" width="11.25" style="2" customWidth="1"/>
    <col min="10755" max="10755" width="9.625" style="2" customWidth="1"/>
    <col min="10756" max="10756" width="11.25" style="2" customWidth="1"/>
    <col min="10757" max="10757" width="9.625" style="2" customWidth="1"/>
    <col min="10758" max="10758" width="15.625" style="2" customWidth="1"/>
    <col min="10759" max="10759" width="9.625" style="2" customWidth="1"/>
    <col min="10760" max="11009" width="9" style="2"/>
    <col min="11010" max="11010" width="11.25" style="2" customWidth="1"/>
    <col min="11011" max="11011" width="9.625" style="2" customWidth="1"/>
    <col min="11012" max="11012" width="11.25" style="2" customWidth="1"/>
    <col min="11013" max="11013" width="9.625" style="2" customWidth="1"/>
    <col min="11014" max="11014" width="15.625" style="2" customWidth="1"/>
    <col min="11015" max="11015" width="9.625" style="2" customWidth="1"/>
    <col min="11016" max="11265" width="9" style="2"/>
    <col min="11266" max="11266" width="11.25" style="2" customWidth="1"/>
    <col min="11267" max="11267" width="9.625" style="2" customWidth="1"/>
    <col min="11268" max="11268" width="11.25" style="2" customWidth="1"/>
    <col min="11269" max="11269" width="9.625" style="2" customWidth="1"/>
    <col min="11270" max="11270" width="15.625" style="2" customWidth="1"/>
    <col min="11271" max="11271" width="9.625" style="2" customWidth="1"/>
    <col min="11272" max="11521" width="9" style="2"/>
    <col min="11522" max="11522" width="11.25" style="2" customWidth="1"/>
    <col min="11523" max="11523" width="9.625" style="2" customWidth="1"/>
    <col min="11524" max="11524" width="11.25" style="2" customWidth="1"/>
    <col min="11525" max="11525" width="9.625" style="2" customWidth="1"/>
    <col min="11526" max="11526" width="15.625" style="2" customWidth="1"/>
    <col min="11527" max="11527" width="9.625" style="2" customWidth="1"/>
    <col min="11528" max="11777" width="9" style="2"/>
    <col min="11778" max="11778" width="11.25" style="2" customWidth="1"/>
    <col min="11779" max="11779" width="9.625" style="2" customWidth="1"/>
    <col min="11780" max="11780" width="11.25" style="2" customWidth="1"/>
    <col min="11781" max="11781" width="9.625" style="2" customWidth="1"/>
    <col min="11782" max="11782" width="15.625" style="2" customWidth="1"/>
    <col min="11783" max="11783" width="9.625" style="2" customWidth="1"/>
    <col min="11784" max="12033" width="9" style="2"/>
    <col min="12034" max="12034" width="11.25" style="2" customWidth="1"/>
    <col min="12035" max="12035" width="9.625" style="2" customWidth="1"/>
    <col min="12036" max="12036" width="11.25" style="2" customWidth="1"/>
    <col min="12037" max="12037" width="9.625" style="2" customWidth="1"/>
    <col min="12038" max="12038" width="15.625" style="2" customWidth="1"/>
    <col min="12039" max="12039" width="9.625" style="2" customWidth="1"/>
    <col min="12040" max="12289" width="9" style="2"/>
    <col min="12290" max="12290" width="11.25" style="2" customWidth="1"/>
    <col min="12291" max="12291" width="9.625" style="2" customWidth="1"/>
    <col min="12292" max="12292" width="11.25" style="2" customWidth="1"/>
    <col min="12293" max="12293" width="9.625" style="2" customWidth="1"/>
    <col min="12294" max="12294" width="15.625" style="2" customWidth="1"/>
    <col min="12295" max="12295" width="9.625" style="2" customWidth="1"/>
    <col min="12296" max="12545" width="9" style="2"/>
    <col min="12546" max="12546" width="11.25" style="2" customWidth="1"/>
    <col min="12547" max="12547" width="9.625" style="2" customWidth="1"/>
    <col min="12548" max="12548" width="11.25" style="2" customWidth="1"/>
    <col min="12549" max="12549" width="9.625" style="2" customWidth="1"/>
    <col min="12550" max="12550" width="15.625" style="2" customWidth="1"/>
    <col min="12551" max="12551" width="9.625" style="2" customWidth="1"/>
    <col min="12552" max="12801" width="9" style="2"/>
    <col min="12802" max="12802" width="11.25" style="2" customWidth="1"/>
    <col min="12803" max="12803" width="9.625" style="2" customWidth="1"/>
    <col min="12804" max="12804" width="11.25" style="2" customWidth="1"/>
    <col min="12805" max="12805" width="9.625" style="2" customWidth="1"/>
    <col min="12806" max="12806" width="15.625" style="2" customWidth="1"/>
    <col min="12807" max="12807" width="9.625" style="2" customWidth="1"/>
    <col min="12808" max="13057" width="9" style="2"/>
    <col min="13058" max="13058" width="11.25" style="2" customWidth="1"/>
    <col min="13059" max="13059" width="9.625" style="2" customWidth="1"/>
    <col min="13060" max="13060" width="11.25" style="2" customWidth="1"/>
    <col min="13061" max="13061" width="9.625" style="2" customWidth="1"/>
    <col min="13062" max="13062" width="15.625" style="2" customWidth="1"/>
    <col min="13063" max="13063" width="9.625" style="2" customWidth="1"/>
    <col min="13064" max="13313" width="9" style="2"/>
    <col min="13314" max="13314" width="11.25" style="2" customWidth="1"/>
    <col min="13315" max="13315" width="9.625" style="2" customWidth="1"/>
    <col min="13316" max="13316" width="11.25" style="2" customWidth="1"/>
    <col min="13317" max="13317" width="9.625" style="2" customWidth="1"/>
    <col min="13318" max="13318" width="15.625" style="2" customWidth="1"/>
    <col min="13319" max="13319" width="9.625" style="2" customWidth="1"/>
    <col min="13320" max="13569" width="9" style="2"/>
    <col min="13570" max="13570" width="11.25" style="2" customWidth="1"/>
    <col min="13571" max="13571" width="9.625" style="2" customWidth="1"/>
    <col min="13572" max="13572" width="11.25" style="2" customWidth="1"/>
    <col min="13573" max="13573" width="9.625" style="2" customWidth="1"/>
    <col min="13574" max="13574" width="15.625" style="2" customWidth="1"/>
    <col min="13575" max="13575" width="9.625" style="2" customWidth="1"/>
    <col min="13576" max="13825" width="9" style="2"/>
    <col min="13826" max="13826" width="11.25" style="2" customWidth="1"/>
    <col min="13827" max="13827" width="9.625" style="2" customWidth="1"/>
    <col min="13828" max="13828" width="11.25" style="2" customWidth="1"/>
    <col min="13829" max="13829" width="9.625" style="2" customWidth="1"/>
    <col min="13830" max="13830" width="15.625" style="2" customWidth="1"/>
    <col min="13831" max="13831" width="9.625" style="2" customWidth="1"/>
    <col min="13832" max="14081" width="9" style="2"/>
    <col min="14082" max="14082" width="11.25" style="2" customWidth="1"/>
    <col min="14083" max="14083" width="9.625" style="2" customWidth="1"/>
    <col min="14084" max="14084" width="11.25" style="2" customWidth="1"/>
    <col min="14085" max="14085" width="9.625" style="2" customWidth="1"/>
    <col min="14086" max="14086" width="15.625" style="2" customWidth="1"/>
    <col min="14087" max="14087" width="9.625" style="2" customWidth="1"/>
    <col min="14088" max="14337" width="9" style="2"/>
    <col min="14338" max="14338" width="11.25" style="2" customWidth="1"/>
    <col min="14339" max="14339" width="9.625" style="2" customWidth="1"/>
    <col min="14340" max="14340" width="11.25" style="2" customWidth="1"/>
    <col min="14341" max="14341" width="9.625" style="2" customWidth="1"/>
    <col min="14342" max="14342" width="15.625" style="2" customWidth="1"/>
    <col min="14343" max="14343" width="9.625" style="2" customWidth="1"/>
    <col min="14344" max="14593" width="9" style="2"/>
    <col min="14594" max="14594" width="11.25" style="2" customWidth="1"/>
    <col min="14595" max="14595" width="9.625" style="2" customWidth="1"/>
    <col min="14596" max="14596" width="11.25" style="2" customWidth="1"/>
    <col min="14597" max="14597" width="9.625" style="2" customWidth="1"/>
    <col min="14598" max="14598" width="15.625" style="2" customWidth="1"/>
    <col min="14599" max="14599" width="9.625" style="2" customWidth="1"/>
    <col min="14600" max="14849" width="9" style="2"/>
    <col min="14850" max="14850" width="11.25" style="2" customWidth="1"/>
    <col min="14851" max="14851" width="9.625" style="2" customWidth="1"/>
    <col min="14852" max="14852" width="11.25" style="2" customWidth="1"/>
    <col min="14853" max="14853" width="9.625" style="2" customWidth="1"/>
    <col min="14854" max="14854" width="15.625" style="2" customWidth="1"/>
    <col min="14855" max="14855" width="9.625" style="2" customWidth="1"/>
    <col min="14856" max="15105" width="9" style="2"/>
    <col min="15106" max="15106" width="11.25" style="2" customWidth="1"/>
    <col min="15107" max="15107" width="9.625" style="2" customWidth="1"/>
    <col min="15108" max="15108" width="11.25" style="2" customWidth="1"/>
    <col min="15109" max="15109" width="9.625" style="2" customWidth="1"/>
    <col min="15110" max="15110" width="15.625" style="2" customWidth="1"/>
    <col min="15111" max="15111" width="9.625" style="2" customWidth="1"/>
    <col min="15112" max="15361" width="9" style="2"/>
    <col min="15362" max="15362" width="11.25" style="2" customWidth="1"/>
    <col min="15363" max="15363" width="9.625" style="2" customWidth="1"/>
    <col min="15364" max="15364" width="11.25" style="2" customWidth="1"/>
    <col min="15365" max="15365" width="9.625" style="2" customWidth="1"/>
    <col min="15366" max="15366" width="15.625" style="2" customWidth="1"/>
    <col min="15367" max="15367" width="9.625" style="2" customWidth="1"/>
    <col min="15368" max="15617" width="9" style="2"/>
    <col min="15618" max="15618" width="11.25" style="2" customWidth="1"/>
    <col min="15619" max="15619" width="9.625" style="2" customWidth="1"/>
    <col min="15620" max="15620" width="11.25" style="2" customWidth="1"/>
    <col min="15621" max="15621" width="9.625" style="2" customWidth="1"/>
    <col min="15622" max="15622" width="15.625" style="2" customWidth="1"/>
    <col min="15623" max="15623" width="9.625" style="2" customWidth="1"/>
    <col min="15624" max="15873" width="9" style="2"/>
    <col min="15874" max="15874" width="11.25" style="2" customWidth="1"/>
    <col min="15875" max="15875" width="9.625" style="2" customWidth="1"/>
    <col min="15876" max="15876" width="11.25" style="2" customWidth="1"/>
    <col min="15877" max="15877" width="9.625" style="2" customWidth="1"/>
    <col min="15878" max="15878" width="15.625" style="2" customWidth="1"/>
    <col min="15879" max="15879" width="9.625" style="2" customWidth="1"/>
    <col min="15880" max="16129" width="9" style="2"/>
    <col min="16130" max="16130" width="11.25" style="2" customWidth="1"/>
    <col min="16131" max="16131" width="9.625" style="2" customWidth="1"/>
    <col min="16132" max="16132" width="11.25" style="2" customWidth="1"/>
    <col min="16133" max="16133" width="9.625" style="2" customWidth="1"/>
    <col min="16134" max="16134" width="15.625" style="2" customWidth="1"/>
    <col min="16135" max="16135" width="9.625" style="2" customWidth="1"/>
    <col min="16136" max="16384" width="9" style="2"/>
  </cols>
  <sheetData>
    <row r="1" spans="1:7" ht="24.75" customHeight="1">
      <c r="A1" s="1" t="s">
        <v>0</v>
      </c>
    </row>
    <row r="2" spans="1:7" ht="34.5" customHeight="1" thickBot="1">
      <c r="F2" s="3" t="s">
        <v>1</v>
      </c>
      <c r="G2" s="4"/>
    </row>
    <row r="3" spans="1:7" ht="20.25" customHeight="1">
      <c r="A3" s="5" t="s">
        <v>2</v>
      </c>
      <c r="B3" s="6" t="s">
        <v>3</v>
      </c>
      <c r="C3" s="7"/>
      <c r="D3" s="6" t="s">
        <v>4</v>
      </c>
      <c r="E3" s="7"/>
      <c r="F3" s="8" t="s">
        <v>5</v>
      </c>
      <c r="G3" s="9"/>
    </row>
    <row r="4" spans="1:7" ht="18.75" customHeight="1">
      <c r="A4" s="10"/>
      <c r="B4" s="11"/>
      <c r="C4" s="12" t="s">
        <v>6</v>
      </c>
      <c r="D4" s="13" t="s">
        <v>7</v>
      </c>
      <c r="E4" s="12" t="s">
        <v>6</v>
      </c>
      <c r="F4" s="14" t="s">
        <v>8</v>
      </c>
      <c r="G4" s="15" t="s">
        <v>6</v>
      </c>
    </row>
    <row r="5" spans="1:7" ht="30" customHeight="1">
      <c r="A5" s="16" t="s">
        <v>9</v>
      </c>
      <c r="B5" s="17">
        <v>837</v>
      </c>
      <c r="C5" s="18" t="s">
        <v>10</v>
      </c>
      <c r="D5" s="17">
        <v>20216</v>
      </c>
      <c r="E5" s="18" t="s">
        <v>10</v>
      </c>
      <c r="F5" s="17">
        <v>77744849</v>
      </c>
      <c r="G5" s="19" t="s">
        <v>10</v>
      </c>
    </row>
    <row r="6" spans="1:7" ht="30" customHeight="1">
      <c r="A6" s="16">
        <v>7</v>
      </c>
      <c r="B6" s="17">
        <v>821</v>
      </c>
      <c r="C6" s="20">
        <f t="shared" ref="C6:C21" si="0">ROUND(B6/B5*100-100,2)</f>
        <v>-1.91</v>
      </c>
      <c r="D6" s="17">
        <v>20300</v>
      </c>
      <c r="E6" s="20">
        <f t="shared" ref="E6:E20" si="1">ROUND(D6/D5*100-100,2)</f>
        <v>0.42</v>
      </c>
      <c r="F6" s="17">
        <v>86489319</v>
      </c>
      <c r="G6" s="20">
        <f t="shared" ref="G6:G20" si="2">ROUND(F6/F5*100-100,2)</f>
        <v>11.25</v>
      </c>
    </row>
    <row r="7" spans="1:7" ht="30" customHeight="1">
      <c r="A7" s="16">
        <v>8</v>
      </c>
      <c r="B7" s="17">
        <v>818</v>
      </c>
      <c r="C7" s="20">
        <f t="shared" si="0"/>
        <v>-0.37</v>
      </c>
      <c r="D7" s="17">
        <v>20448</v>
      </c>
      <c r="E7" s="20">
        <f t="shared" si="1"/>
        <v>0.73</v>
      </c>
      <c r="F7" s="17">
        <v>100941260</v>
      </c>
      <c r="G7" s="20">
        <f t="shared" si="2"/>
        <v>16.71</v>
      </c>
    </row>
    <row r="8" spans="1:7" ht="30" customHeight="1">
      <c r="A8" s="16">
        <v>9</v>
      </c>
      <c r="B8" s="21">
        <v>822</v>
      </c>
      <c r="C8" s="20">
        <f t="shared" si="0"/>
        <v>0.49</v>
      </c>
      <c r="D8" s="21">
        <v>20800</v>
      </c>
      <c r="E8" s="20">
        <f t="shared" si="1"/>
        <v>1.72</v>
      </c>
      <c r="F8" s="21">
        <v>110303303</v>
      </c>
      <c r="G8" s="20">
        <f t="shared" si="2"/>
        <v>9.27</v>
      </c>
    </row>
    <row r="9" spans="1:7" ht="30" customHeight="1">
      <c r="A9" s="16">
        <v>10</v>
      </c>
      <c r="B9" s="17">
        <v>862</v>
      </c>
      <c r="C9" s="20">
        <f t="shared" si="0"/>
        <v>4.87</v>
      </c>
      <c r="D9" s="17">
        <v>20988</v>
      </c>
      <c r="E9" s="20">
        <f t="shared" si="1"/>
        <v>0.9</v>
      </c>
      <c r="F9" s="17">
        <v>111229447</v>
      </c>
      <c r="G9" s="20">
        <f t="shared" si="2"/>
        <v>0.84</v>
      </c>
    </row>
    <row r="10" spans="1:7" ht="30" customHeight="1">
      <c r="A10" s="16">
        <v>11</v>
      </c>
      <c r="B10" s="17">
        <v>856</v>
      </c>
      <c r="C10" s="20">
        <f t="shared" si="0"/>
        <v>-0.7</v>
      </c>
      <c r="D10" s="17">
        <v>20927</v>
      </c>
      <c r="E10" s="20">
        <f t="shared" si="1"/>
        <v>-0.28999999999999998</v>
      </c>
      <c r="F10" s="17">
        <v>114833726</v>
      </c>
      <c r="G10" s="20">
        <f t="shared" si="2"/>
        <v>3.24</v>
      </c>
    </row>
    <row r="11" spans="1:7" ht="30" customHeight="1">
      <c r="A11" s="16">
        <v>12</v>
      </c>
      <c r="B11" s="17">
        <v>804</v>
      </c>
      <c r="C11" s="20">
        <f t="shared" si="0"/>
        <v>-6.07</v>
      </c>
      <c r="D11" s="17">
        <v>20890</v>
      </c>
      <c r="E11" s="20">
        <f t="shared" si="1"/>
        <v>-0.18</v>
      </c>
      <c r="F11" s="17">
        <v>129263055</v>
      </c>
      <c r="G11" s="20">
        <f t="shared" si="2"/>
        <v>12.57</v>
      </c>
    </row>
    <row r="12" spans="1:7" ht="30" customHeight="1">
      <c r="A12" s="16">
        <v>13</v>
      </c>
      <c r="B12" s="17">
        <v>783</v>
      </c>
      <c r="C12" s="20">
        <f t="shared" si="0"/>
        <v>-2.61</v>
      </c>
      <c r="D12" s="17">
        <v>20477</v>
      </c>
      <c r="E12" s="20">
        <f t="shared" si="1"/>
        <v>-1.98</v>
      </c>
      <c r="F12" s="17">
        <v>119905740</v>
      </c>
      <c r="G12" s="20">
        <f t="shared" si="2"/>
        <v>-7.24</v>
      </c>
    </row>
    <row r="13" spans="1:7" ht="30" customHeight="1">
      <c r="A13" s="16">
        <v>14</v>
      </c>
      <c r="B13" s="17">
        <v>767</v>
      </c>
      <c r="C13" s="20">
        <f t="shared" si="0"/>
        <v>-2.04</v>
      </c>
      <c r="D13" s="17">
        <v>20480</v>
      </c>
      <c r="E13" s="20">
        <f t="shared" si="1"/>
        <v>0.01</v>
      </c>
      <c r="F13" s="17">
        <v>120504606</v>
      </c>
      <c r="G13" s="20">
        <f t="shared" si="2"/>
        <v>0.5</v>
      </c>
    </row>
    <row r="14" spans="1:7" ht="30" customHeight="1">
      <c r="A14" s="16">
        <v>15</v>
      </c>
      <c r="B14" s="17">
        <v>714</v>
      </c>
      <c r="C14" s="20">
        <f t="shared" si="0"/>
        <v>-6.91</v>
      </c>
      <c r="D14" s="17">
        <v>20043</v>
      </c>
      <c r="E14" s="20">
        <f t="shared" si="1"/>
        <v>-2.13</v>
      </c>
      <c r="F14" s="17">
        <v>127569548</v>
      </c>
      <c r="G14" s="20">
        <f t="shared" si="2"/>
        <v>5.86</v>
      </c>
    </row>
    <row r="15" spans="1:7" ht="30" customHeight="1">
      <c r="A15" s="22">
        <v>16</v>
      </c>
      <c r="B15" s="21">
        <v>722</v>
      </c>
      <c r="C15" s="20">
        <f t="shared" si="0"/>
        <v>1.1200000000000001</v>
      </c>
      <c r="D15" s="21">
        <v>20612</v>
      </c>
      <c r="E15" s="20">
        <f t="shared" si="1"/>
        <v>2.84</v>
      </c>
      <c r="F15" s="21">
        <v>134801973</v>
      </c>
      <c r="G15" s="20">
        <f t="shared" si="2"/>
        <v>5.67</v>
      </c>
    </row>
    <row r="16" spans="1:7" ht="30" customHeight="1">
      <c r="A16" s="22">
        <v>17</v>
      </c>
      <c r="B16" s="21">
        <v>703</v>
      </c>
      <c r="C16" s="20">
        <f t="shared" si="0"/>
        <v>-2.63</v>
      </c>
      <c r="D16" s="21">
        <v>21224</v>
      </c>
      <c r="E16" s="20">
        <f t="shared" si="1"/>
        <v>2.97</v>
      </c>
      <c r="F16" s="21">
        <v>144691486</v>
      </c>
      <c r="G16" s="20">
        <f t="shared" si="2"/>
        <v>7.34</v>
      </c>
    </row>
    <row r="17" spans="1:8" ht="30" customHeight="1">
      <c r="A17" s="22">
        <v>18</v>
      </c>
      <c r="B17" s="23">
        <v>737</v>
      </c>
      <c r="C17" s="20">
        <f t="shared" si="0"/>
        <v>4.84</v>
      </c>
      <c r="D17" s="23">
        <v>21747</v>
      </c>
      <c r="E17" s="20">
        <f t="shared" si="1"/>
        <v>2.46</v>
      </c>
      <c r="F17" s="23">
        <v>145021883</v>
      </c>
      <c r="G17" s="20">
        <f t="shared" si="2"/>
        <v>0.23</v>
      </c>
    </row>
    <row r="18" spans="1:8" ht="30" customHeight="1">
      <c r="A18" s="22">
        <v>19</v>
      </c>
      <c r="B18" s="23">
        <v>747</v>
      </c>
      <c r="C18" s="24">
        <f t="shared" si="0"/>
        <v>1.36</v>
      </c>
      <c r="D18" s="23">
        <v>23608</v>
      </c>
      <c r="E18" s="24">
        <f t="shared" si="1"/>
        <v>8.56</v>
      </c>
      <c r="F18" s="23">
        <v>152572099</v>
      </c>
      <c r="G18" s="24">
        <f t="shared" si="2"/>
        <v>5.21</v>
      </c>
      <c r="H18" s="25"/>
    </row>
    <row r="19" spans="1:8" ht="30" customHeight="1">
      <c r="A19" s="22">
        <v>20</v>
      </c>
      <c r="B19" s="23">
        <v>651</v>
      </c>
      <c r="C19" s="20">
        <f t="shared" si="0"/>
        <v>-12.85</v>
      </c>
      <c r="D19" s="23">
        <v>23381</v>
      </c>
      <c r="E19" s="20">
        <f t="shared" si="1"/>
        <v>-0.96</v>
      </c>
      <c r="F19" s="23">
        <v>161121384</v>
      </c>
      <c r="G19" s="20">
        <f t="shared" si="2"/>
        <v>5.6</v>
      </c>
    </row>
    <row r="20" spans="1:8" s="28" customFormat="1" ht="30" customHeight="1">
      <c r="A20" s="22">
        <v>21</v>
      </c>
      <c r="B20" s="26">
        <v>634</v>
      </c>
      <c r="C20" s="27">
        <f t="shared" si="0"/>
        <v>-2.61</v>
      </c>
      <c r="D20" s="26">
        <v>20681</v>
      </c>
      <c r="E20" s="27">
        <f t="shared" si="1"/>
        <v>-11.55</v>
      </c>
      <c r="F20" s="26">
        <v>124814105</v>
      </c>
      <c r="G20" s="27">
        <f t="shared" si="2"/>
        <v>-22.53</v>
      </c>
    </row>
    <row r="21" spans="1:8" s="28" customFormat="1" ht="30" customHeight="1">
      <c r="A21" s="22">
        <v>22</v>
      </c>
      <c r="B21" s="26">
        <v>624</v>
      </c>
      <c r="C21" s="27">
        <f t="shared" si="0"/>
        <v>-1.58</v>
      </c>
      <c r="D21" s="26">
        <v>21820</v>
      </c>
      <c r="E21" s="27">
        <f>ROUND(D21/D20*100-100,2)</f>
        <v>5.51</v>
      </c>
      <c r="F21" s="26">
        <v>118012276</v>
      </c>
      <c r="G21" s="27">
        <f>ROUND(F21/F20*100-100,2)</f>
        <v>-5.45</v>
      </c>
    </row>
    <row r="22" spans="1:8" s="28" customFormat="1" ht="30" customHeight="1">
      <c r="A22" s="22">
        <v>23</v>
      </c>
      <c r="B22" s="26">
        <v>562</v>
      </c>
      <c r="C22" s="29">
        <f>ROUND(B22/B21*100-100,2)</f>
        <v>-9.94</v>
      </c>
      <c r="D22" s="26">
        <v>21432</v>
      </c>
      <c r="E22" s="29">
        <f>ROUND(D22/D21*100-100,2)</f>
        <v>-1.78</v>
      </c>
      <c r="F22" s="26">
        <v>105199388</v>
      </c>
      <c r="G22" s="29">
        <f>ROUND(F22/F21*100-100,2)</f>
        <v>-10.86</v>
      </c>
    </row>
    <row r="23" spans="1:8" s="28" customFormat="1" ht="30" customHeight="1">
      <c r="A23" s="22">
        <v>24</v>
      </c>
      <c r="B23" s="30">
        <v>621</v>
      </c>
      <c r="C23" s="29">
        <f>ROUND(B23/B22*100-100,2)</f>
        <v>10.5</v>
      </c>
      <c r="D23" s="26">
        <v>21155</v>
      </c>
      <c r="E23" s="29">
        <f>ROUND(D23/D22*100-100,2)</f>
        <v>-1.29</v>
      </c>
      <c r="F23" s="26">
        <v>106935288</v>
      </c>
      <c r="G23" s="29">
        <f>ROUND(F23/F22*100-100,2)</f>
        <v>1.65</v>
      </c>
    </row>
    <row r="24" spans="1:8" s="28" customFormat="1" ht="30" customHeight="1">
      <c r="A24" s="22">
        <v>25</v>
      </c>
      <c r="B24" s="31">
        <v>615</v>
      </c>
      <c r="C24" s="32">
        <f>ROUND(B24/B23*100-100,2)</f>
        <v>-0.97</v>
      </c>
      <c r="D24" s="31">
        <v>21397</v>
      </c>
      <c r="E24" s="33">
        <f>ROUND(D24/D23*100-100,2)</f>
        <v>1.1399999999999999</v>
      </c>
      <c r="F24" s="31">
        <v>104642793</v>
      </c>
      <c r="G24" s="29">
        <f>ROUND(F24/F23*100-100,2)</f>
        <v>-2.14</v>
      </c>
    </row>
    <row r="25" spans="1:8" s="28" customFormat="1" ht="30" customHeight="1" thickBot="1">
      <c r="A25" s="34">
        <v>26</v>
      </c>
      <c r="B25" s="35">
        <v>608</v>
      </c>
      <c r="C25" s="36">
        <f>ROUND(B25/B24*100-100,2)</f>
        <v>-1.1399999999999999</v>
      </c>
      <c r="D25" s="35">
        <v>21407</v>
      </c>
      <c r="E25" s="36">
        <f>ROUND(D25/D24*100-100,2)</f>
        <v>0.05</v>
      </c>
      <c r="F25" s="35">
        <v>106736391</v>
      </c>
      <c r="G25" s="37">
        <f>ROUND(F25/F24*100-100,2)</f>
        <v>2</v>
      </c>
    </row>
    <row r="26" spans="1:8" s="41" customFormat="1" ht="15.75" customHeight="1">
      <c r="A26" s="38" t="s">
        <v>11</v>
      </c>
      <c r="B26" s="38"/>
      <c r="C26" s="39"/>
      <c r="D26" s="38"/>
      <c r="E26" s="38"/>
      <c r="F26" s="40"/>
      <c r="G26" s="40"/>
    </row>
    <row r="27" spans="1:8" s="41" customFormat="1" ht="15.75" customHeight="1">
      <c r="A27" s="41" t="s">
        <v>12</v>
      </c>
    </row>
    <row r="28" spans="1:8" s="28" customFormat="1"/>
    <row r="29" spans="1:8" s="28" customFormat="1"/>
    <row r="30" spans="1:8" s="28" customFormat="1">
      <c r="E30" s="42"/>
    </row>
    <row r="33" spans="6:6">
      <c r="F33" s="25"/>
    </row>
  </sheetData>
  <mergeCells count="3">
    <mergeCell ref="B3:C3"/>
    <mergeCell ref="D3:E3"/>
    <mergeCell ref="F3:G3"/>
  </mergeCells>
  <phoneticPr fontId="1"/>
  <printOptions gridLinesSet="0"/>
  <pageMargins left="0.78740157480314965" right="0.78740157480314965" top="0.78740157480314965" bottom="0.54" header="0" footer="0"/>
  <pageSetup paperSize="9" firstPageNumber="7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L10" sqref="L10"/>
    </sheetView>
  </sheetViews>
  <sheetFormatPr defaultColWidth="10.375" defaultRowHeight="15.95" customHeight="1"/>
  <cols>
    <col min="1" max="1" width="12.5" style="2" customWidth="1"/>
    <col min="2" max="2" width="6.5" style="2" customWidth="1"/>
    <col min="3" max="3" width="6.25" style="2" customWidth="1"/>
    <col min="4" max="4" width="8.25" style="43" customWidth="1"/>
    <col min="5" max="5" width="8" style="43" customWidth="1"/>
    <col min="6" max="6" width="8.25" style="2" customWidth="1"/>
    <col min="7" max="7" width="8" style="43" customWidth="1"/>
    <col min="8" max="8" width="8" style="2" customWidth="1"/>
    <col min="9" max="9" width="8" style="43" customWidth="1"/>
    <col min="10" max="10" width="8.125" style="2" customWidth="1"/>
    <col min="11" max="11" width="8" style="43" customWidth="1"/>
    <col min="12" max="12" width="8.125" style="2" customWidth="1"/>
    <col min="13" max="13" width="8.25" style="43" customWidth="1"/>
    <col min="14" max="14" width="7.875" style="2" customWidth="1"/>
    <col min="15" max="15" width="8.25" style="43" customWidth="1"/>
    <col min="16" max="16" width="8.125" style="2" customWidth="1"/>
    <col min="17" max="17" width="8.625" style="43" customWidth="1"/>
    <col min="18" max="18" width="10.625" style="2" customWidth="1"/>
    <col min="19" max="19" width="8.25" style="2" customWidth="1"/>
    <col min="20" max="256" width="10.375" style="2"/>
    <col min="257" max="257" width="12.5" style="2" customWidth="1"/>
    <col min="258" max="258" width="6.5" style="2" customWidth="1"/>
    <col min="259" max="259" width="6.25" style="2" customWidth="1"/>
    <col min="260" max="260" width="8.25" style="2" customWidth="1"/>
    <col min="261" max="261" width="8" style="2" customWidth="1"/>
    <col min="262" max="262" width="8.25" style="2" customWidth="1"/>
    <col min="263" max="265" width="8" style="2" customWidth="1"/>
    <col min="266" max="266" width="8.125" style="2" customWidth="1"/>
    <col min="267" max="267" width="8" style="2" customWidth="1"/>
    <col min="268" max="268" width="8.125" style="2" customWidth="1"/>
    <col min="269" max="269" width="8.25" style="2" customWidth="1"/>
    <col min="270" max="270" width="7.875" style="2" customWidth="1"/>
    <col min="271" max="271" width="8.25" style="2" customWidth="1"/>
    <col min="272" max="272" width="8.125" style="2" customWidth="1"/>
    <col min="273" max="273" width="8.625" style="2" customWidth="1"/>
    <col min="274" max="274" width="10.625" style="2" customWidth="1"/>
    <col min="275" max="275" width="8.25" style="2" customWidth="1"/>
    <col min="276" max="512" width="10.375" style="2"/>
    <col min="513" max="513" width="12.5" style="2" customWidth="1"/>
    <col min="514" max="514" width="6.5" style="2" customWidth="1"/>
    <col min="515" max="515" width="6.25" style="2" customWidth="1"/>
    <col min="516" max="516" width="8.25" style="2" customWidth="1"/>
    <col min="517" max="517" width="8" style="2" customWidth="1"/>
    <col min="518" max="518" width="8.25" style="2" customWidth="1"/>
    <col min="519" max="521" width="8" style="2" customWidth="1"/>
    <col min="522" max="522" width="8.125" style="2" customWidth="1"/>
    <col min="523" max="523" width="8" style="2" customWidth="1"/>
    <col min="524" max="524" width="8.125" style="2" customWidth="1"/>
    <col min="525" max="525" width="8.25" style="2" customWidth="1"/>
    <col min="526" max="526" width="7.875" style="2" customWidth="1"/>
    <col min="527" max="527" width="8.25" style="2" customWidth="1"/>
    <col min="528" max="528" width="8.125" style="2" customWidth="1"/>
    <col min="529" max="529" width="8.625" style="2" customWidth="1"/>
    <col min="530" max="530" width="10.625" style="2" customWidth="1"/>
    <col min="531" max="531" width="8.25" style="2" customWidth="1"/>
    <col min="532" max="768" width="10.375" style="2"/>
    <col min="769" max="769" width="12.5" style="2" customWidth="1"/>
    <col min="770" max="770" width="6.5" style="2" customWidth="1"/>
    <col min="771" max="771" width="6.25" style="2" customWidth="1"/>
    <col min="772" max="772" width="8.25" style="2" customWidth="1"/>
    <col min="773" max="773" width="8" style="2" customWidth="1"/>
    <col min="774" max="774" width="8.25" style="2" customWidth="1"/>
    <col min="775" max="777" width="8" style="2" customWidth="1"/>
    <col min="778" max="778" width="8.125" style="2" customWidth="1"/>
    <col min="779" max="779" width="8" style="2" customWidth="1"/>
    <col min="780" max="780" width="8.125" style="2" customWidth="1"/>
    <col min="781" max="781" width="8.25" style="2" customWidth="1"/>
    <col min="782" max="782" width="7.875" style="2" customWidth="1"/>
    <col min="783" max="783" width="8.25" style="2" customWidth="1"/>
    <col min="784" max="784" width="8.125" style="2" customWidth="1"/>
    <col min="785" max="785" width="8.625" style="2" customWidth="1"/>
    <col min="786" max="786" width="10.625" style="2" customWidth="1"/>
    <col min="787" max="787" width="8.25" style="2" customWidth="1"/>
    <col min="788" max="1024" width="10.375" style="2"/>
    <col min="1025" max="1025" width="12.5" style="2" customWidth="1"/>
    <col min="1026" max="1026" width="6.5" style="2" customWidth="1"/>
    <col min="1027" max="1027" width="6.25" style="2" customWidth="1"/>
    <col min="1028" max="1028" width="8.25" style="2" customWidth="1"/>
    <col min="1029" max="1029" width="8" style="2" customWidth="1"/>
    <col min="1030" max="1030" width="8.25" style="2" customWidth="1"/>
    <col min="1031" max="1033" width="8" style="2" customWidth="1"/>
    <col min="1034" max="1034" width="8.125" style="2" customWidth="1"/>
    <col min="1035" max="1035" width="8" style="2" customWidth="1"/>
    <col min="1036" max="1036" width="8.125" style="2" customWidth="1"/>
    <col min="1037" max="1037" width="8.25" style="2" customWidth="1"/>
    <col min="1038" max="1038" width="7.875" style="2" customWidth="1"/>
    <col min="1039" max="1039" width="8.25" style="2" customWidth="1"/>
    <col min="1040" max="1040" width="8.125" style="2" customWidth="1"/>
    <col min="1041" max="1041" width="8.625" style="2" customWidth="1"/>
    <col min="1042" max="1042" width="10.625" style="2" customWidth="1"/>
    <col min="1043" max="1043" width="8.25" style="2" customWidth="1"/>
    <col min="1044" max="1280" width="10.375" style="2"/>
    <col min="1281" max="1281" width="12.5" style="2" customWidth="1"/>
    <col min="1282" max="1282" width="6.5" style="2" customWidth="1"/>
    <col min="1283" max="1283" width="6.25" style="2" customWidth="1"/>
    <col min="1284" max="1284" width="8.25" style="2" customWidth="1"/>
    <col min="1285" max="1285" width="8" style="2" customWidth="1"/>
    <col min="1286" max="1286" width="8.25" style="2" customWidth="1"/>
    <col min="1287" max="1289" width="8" style="2" customWidth="1"/>
    <col min="1290" max="1290" width="8.125" style="2" customWidth="1"/>
    <col min="1291" max="1291" width="8" style="2" customWidth="1"/>
    <col min="1292" max="1292" width="8.125" style="2" customWidth="1"/>
    <col min="1293" max="1293" width="8.25" style="2" customWidth="1"/>
    <col min="1294" max="1294" width="7.875" style="2" customWidth="1"/>
    <col min="1295" max="1295" width="8.25" style="2" customWidth="1"/>
    <col min="1296" max="1296" width="8.125" style="2" customWidth="1"/>
    <col min="1297" max="1297" width="8.625" style="2" customWidth="1"/>
    <col min="1298" max="1298" width="10.625" style="2" customWidth="1"/>
    <col min="1299" max="1299" width="8.25" style="2" customWidth="1"/>
    <col min="1300" max="1536" width="10.375" style="2"/>
    <col min="1537" max="1537" width="12.5" style="2" customWidth="1"/>
    <col min="1538" max="1538" width="6.5" style="2" customWidth="1"/>
    <col min="1539" max="1539" width="6.25" style="2" customWidth="1"/>
    <col min="1540" max="1540" width="8.25" style="2" customWidth="1"/>
    <col min="1541" max="1541" width="8" style="2" customWidth="1"/>
    <col min="1542" max="1542" width="8.25" style="2" customWidth="1"/>
    <col min="1543" max="1545" width="8" style="2" customWidth="1"/>
    <col min="1546" max="1546" width="8.125" style="2" customWidth="1"/>
    <col min="1547" max="1547" width="8" style="2" customWidth="1"/>
    <col min="1548" max="1548" width="8.125" style="2" customWidth="1"/>
    <col min="1549" max="1549" width="8.25" style="2" customWidth="1"/>
    <col min="1550" max="1550" width="7.875" style="2" customWidth="1"/>
    <col min="1551" max="1551" width="8.25" style="2" customWidth="1"/>
    <col min="1552" max="1552" width="8.125" style="2" customWidth="1"/>
    <col min="1553" max="1553" width="8.625" style="2" customWidth="1"/>
    <col min="1554" max="1554" width="10.625" style="2" customWidth="1"/>
    <col min="1555" max="1555" width="8.25" style="2" customWidth="1"/>
    <col min="1556" max="1792" width="10.375" style="2"/>
    <col min="1793" max="1793" width="12.5" style="2" customWidth="1"/>
    <col min="1794" max="1794" width="6.5" style="2" customWidth="1"/>
    <col min="1795" max="1795" width="6.25" style="2" customWidth="1"/>
    <col min="1796" max="1796" width="8.25" style="2" customWidth="1"/>
    <col min="1797" max="1797" width="8" style="2" customWidth="1"/>
    <col min="1798" max="1798" width="8.25" style="2" customWidth="1"/>
    <col min="1799" max="1801" width="8" style="2" customWidth="1"/>
    <col min="1802" max="1802" width="8.125" style="2" customWidth="1"/>
    <col min="1803" max="1803" width="8" style="2" customWidth="1"/>
    <col min="1804" max="1804" width="8.125" style="2" customWidth="1"/>
    <col min="1805" max="1805" width="8.25" style="2" customWidth="1"/>
    <col min="1806" max="1806" width="7.875" style="2" customWidth="1"/>
    <col min="1807" max="1807" width="8.25" style="2" customWidth="1"/>
    <col min="1808" max="1808" width="8.125" style="2" customWidth="1"/>
    <col min="1809" max="1809" width="8.625" style="2" customWidth="1"/>
    <col min="1810" max="1810" width="10.625" style="2" customWidth="1"/>
    <col min="1811" max="1811" width="8.25" style="2" customWidth="1"/>
    <col min="1812" max="2048" width="10.375" style="2"/>
    <col min="2049" max="2049" width="12.5" style="2" customWidth="1"/>
    <col min="2050" max="2050" width="6.5" style="2" customWidth="1"/>
    <col min="2051" max="2051" width="6.25" style="2" customWidth="1"/>
    <col min="2052" max="2052" width="8.25" style="2" customWidth="1"/>
    <col min="2053" max="2053" width="8" style="2" customWidth="1"/>
    <col min="2054" max="2054" width="8.25" style="2" customWidth="1"/>
    <col min="2055" max="2057" width="8" style="2" customWidth="1"/>
    <col min="2058" max="2058" width="8.125" style="2" customWidth="1"/>
    <col min="2059" max="2059" width="8" style="2" customWidth="1"/>
    <col min="2060" max="2060" width="8.125" style="2" customWidth="1"/>
    <col min="2061" max="2061" width="8.25" style="2" customWidth="1"/>
    <col min="2062" max="2062" width="7.875" style="2" customWidth="1"/>
    <col min="2063" max="2063" width="8.25" style="2" customWidth="1"/>
    <col min="2064" max="2064" width="8.125" style="2" customWidth="1"/>
    <col min="2065" max="2065" width="8.625" style="2" customWidth="1"/>
    <col min="2066" max="2066" width="10.625" style="2" customWidth="1"/>
    <col min="2067" max="2067" width="8.25" style="2" customWidth="1"/>
    <col min="2068" max="2304" width="10.375" style="2"/>
    <col min="2305" max="2305" width="12.5" style="2" customWidth="1"/>
    <col min="2306" max="2306" width="6.5" style="2" customWidth="1"/>
    <col min="2307" max="2307" width="6.25" style="2" customWidth="1"/>
    <col min="2308" max="2308" width="8.25" style="2" customWidth="1"/>
    <col min="2309" max="2309" width="8" style="2" customWidth="1"/>
    <col min="2310" max="2310" width="8.25" style="2" customWidth="1"/>
    <col min="2311" max="2313" width="8" style="2" customWidth="1"/>
    <col min="2314" max="2314" width="8.125" style="2" customWidth="1"/>
    <col min="2315" max="2315" width="8" style="2" customWidth="1"/>
    <col min="2316" max="2316" width="8.125" style="2" customWidth="1"/>
    <col min="2317" max="2317" width="8.25" style="2" customWidth="1"/>
    <col min="2318" max="2318" width="7.875" style="2" customWidth="1"/>
    <col min="2319" max="2319" width="8.25" style="2" customWidth="1"/>
    <col min="2320" max="2320" width="8.125" style="2" customWidth="1"/>
    <col min="2321" max="2321" width="8.625" style="2" customWidth="1"/>
    <col min="2322" max="2322" width="10.625" style="2" customWidth="1"/>
    <col min="2323" max="2323" width="8.25" style="2" customWidth="1"/>
    <col min="2324" max="2560" width="10.375" style="2"/>
    <col min="2561" max="2561" width="12.5" style="2" customWidth="1"/>
    <col min="2562" max="2562" width="6.5" style="2" customWidth="1"/>
    <col min="2563" max="2563" width="6.25" style="2" customWidth="1"/>
    <col min="2564" max="2564" width="8.25" style="2" customWidth="1"/>
    <col min="2565" max="2565" width="8" style="2" customWidth="1"/>
    <col min="2566" max="2566" width="8.25" style="2" customWidth="1"/>
    <col min="2567" max="2569" width="8" style="2" customWidth="1"/>
    <col min="2570" max="2570" width="8.125" style="2" customWidth="1"/>
    <col min="2571" max="2571" width="8" style="2" customWidth="1"/>
    <col min="2572" max="2572" width="8.125" style="2" customWidth="1"/>
    <col min="2573" max="2573" width="8.25" style="2" customWidth="1"/>
    <col min="2574" max="2574" width="7.875" style="2" customWidth="1"/>
    <col min="2575" max="2575" width="8.25" style="2" customWidth="1"/>
    <col min="2576" max="2576" width="8.125" style="2" customWidth="1"/>
    <col min="2577" max="2577" width="8.625" style="2" customWidth="1"/>
    <col min="2578" max="2578" width="10.625" style="2" customWidth="1"/>
    <col min="2579" max="2579" width="8.25" style="2" customWidth="1"/>
    <col min="2580" max="2816" width="10.375" style="2"/>
    <col min="2817" max="2817" width="12.5" style="2" customWidth="1"/>
    <col min="2818" max="2818" width="6.5" style="2" customWidth="1"/>
    <col min="2819" max="2819" width="6.25" style="2" customWidth="1"/>
    <col min="2820" max="2820" width="8.25" style="2" customWidth="1"/>
    <col min="2821" max="2821" width="8" style="2" customWidth="1"/>
    <col min="2822" max="2822" width="8.25" style="2" customWidth="1"/>
    <col min="2823" max="2825" width="8" style="2" customWidth="1"/>
    <col min="2826" max="2826" width="8.125" style="2" customWidth="1"/>
    <col min="2827" max="2827" width="8" style="2" customWidth="1"/>
    <col min="2828" max="2828" width="8.125" style="2" customWidth="1"/>
    <col min="2829" max="2829" width="8.25" style="2" customWidth="1"/>
    <col min="2830" max="2830" width="7.875" style="2" customWidth="1"/>
    <col min="2831" max="2831" width="8.25" style="2" customWidth="1"/>
    <col min="2832" max="2832" width="8.125" style="2" customWidth="1"/>
    <col min="2833" max="2833" width="8.625" style="2" customWidth="1"/>
    <col min="2834" max="2834" width="10.625" style="2" customWidth="1"/>
    <col min="2835" max="2835" width="8.25" style="2" customWidth="1"/>
    <col min="2836" max="3072" width="10.375" style="2"/>
    <col min="3073" max="3073" width="12.5" style="2" customWidth="1"/>
    <col min="3074" max="3074" width="6.5" style="2" customWidth="1"/>
    <col min="3075" max="3075" width="6.25" style="2" customWidth="1"/>
    <col min="3076" max="3076" width="8.25" style="2" customWidth="1"/>
    <col min="3077" max="3077" width="8" style="2" customWidth="1"/>
    <col min="3078" max="3078" width="8.25" style="2" customWidth="1"/>
    <col min="3079" max="3081" width="8" style="2" customWidth="1"/>
    <col min="3082" max="3082" width="8.125" style="2" customWidth="1"/>
    <col min="3083" max="3083" width="8" style="2" customWidth="1"/>
    <col min="3084" max="3084" width="8.125" style="2" customWidth="1"/>
    <col min="3085" max="3085" width="8.25" style="2" customWidth="1"/>
    <col min="3086" max="3086" width="7.875" style="2" customWidth="1"/>
    <col min="3087" max="3087" width="8.25" style="2" customWidth="1"/>
    <col min="3088" max="3088" width="8.125" style="2" customWidth="1"/>
    <col min="3089" max="3089" width="8.625" style="2" customWidth="1"/>
    <col min="3090" max="3090" width="10.625" style="2" customWidth="1"/>
    <col min="3091" max="3091" width="8.25" style="2" customWidth="1"/>
    <col min="3092" max="3328" width="10.375" style="2"/>
    <col min="3329" max="3329" width="12.5" style="2" customWidth="1"/>
    <col min="3330" max="3330" width="6.5" style="2" customWidth="1"/>
    <col min="3331" max="3331" width="6.25" style="2" customWidth="1"/>
    <col min="3332" max="3332" width="8.25" style="2" customWidth="1"/>
    <col min="3333" max="3333" width="8" style="2" customWidth="1"/>
    <col min="3334" max="3334" width="8.25" style="2" customWidth="1"/>
    <col min="3335" max="3337" width="8" style="2" customWidth="1"/>
    <col min="3338" max="3338" width="8.125" style="2" customWidth="1"/>
    <col min="3339" max="3339" width="8" style="2" customWidth="1"/>
    <col min="3340" max="3340" width="8.125" style="2" customWidth="1"/>
    <col min="3341" max="3341" width="8.25" style="2" customWidth="1"/>
    <col min="3342" max="3342" width="7.875" style="2" customWidth="1"/>
    <col min="3343" max="3343" width="8.25" style="2" customWidth="1"/>
    <col min="3344" max="3344" width="8.125" style="2" customWidth="1"/>
    <col min="3345" max="3345" width="8.625" style="2" customWidth="1"/>
    <col min="3346" max="3346" width="10.625" style="2" customWidth="1"/>
    <col min="3347" max="3347" width="8.25" style="2" customWidth="1"/>
    <col min="3348" max="3584" width="10.375" style="2"/>
    <col min="3585" max="3585" width="12.5" style="2" customWidth="1"/>
    <col min="3586" max="3586" width="6.5" style="2" customWidth="1"/>
    <col min="3587" max="3587" width="6.25" style="2" customWidth="1"/>
    <col min="3588" max="3588" width="8.25" style="2" customWidth="1"/>
    <col min="3589" max="3589" width="8" style="2" customWidth="1"/>
    <col min="3590" max="3590" width="8.25" style="2" customWidth="1"/>
    <col min="3591" max="3593" width="8" style="2" customWidth="1"/>
    <col min="3594" max="3594" width="8.125" style="2" customWidth="1"/>
    <col min="3595" max="3595" width="8" style="2" customWidth="1"/>
    <col min="3596" max="3596" width="8.125" style="2" customWidth="1"/>
    <col min="3597" max="3597" width="8.25" style="2" customWidth="1"/>
    <col min="3598" max="3598" width="7.875" style="2" customWidth="1"/>
    <col min="3599" max="3599" width="8.25" style="2" customWidth="1"/>
    <col min="3600" max="3600" width="8.125" style="2" customWidth="1"/>
    <col min="3601" max="3601" width="8.625" style="2" customWidth="1"/>
    <col min="3602" max="3602" width="10.625" style="2" customWidth="1"/>
    <col min="3603" max="3603" width="8.25" style="2" customWidth="1"/>
    <col min="3604" max="3840" width="10.375" style="2"/>
    <col min="3841" max="3841" width="12.5" style="2" customWidth="1"/>
    <col min="3842" max="3842" width="6.5" style="2" customWidth="1"/>
    <col min="3843" max="3843" width="6.25" style="2" customWidth="1"/>
    <col min="3844" max="3844" width="8.25" style="2" customWidth="1"/>
    <col min="3845" max="3845" width="8" style="2" customWidth="1"/>
    <col min="3846" max="3846" width="8.25" style="2" customWidth="1"/>
    <col min="3847" max="3849" width="8" style="2" customWidth="1"/>
    <col min="3850" max="3850" width="8.125" style="2" customWidth="1"/>
    <col min="3851" max="3851" width="8" style="2" customWidth="1"/>
    <col min="3852" max="3852" width="8.125" style="2" customWidth="1"/>
    <col min="3853" max="3853" width="8.25" style="2" customWidth="1"/>
    <col min="3854" max="3854" width="7.875" style="2" customWidth="1"/>
    <col min="3855" max="3855" width="8.25" style="2" customWidth="1"/>
    <col min="3856" max="3856" width="8.125" style="2" customWidth="1"/>
    <col min="3857" max="3857" width="8.625" style="2" customWidth="1"/>
    <col min="3858" max="3858" width="10.625" style="2" customWidth="1"/>
    <col min="3859" max="3859" width="8.25" style="2" customWidth="1"/>
    <col min="3860" max="4096" width="10.375" style="2"/>
    <col min="4097" max="4097" width="12.5" style="2" customWidth="1"/>
    <col min="4098" max="4098" width="6.5" style="2" customWidth="1"/>
    <col min="4099" max="4099" width="6.25" style="2" customWidth="1"/>
    <col min="4100" max="4100" width="8.25" style="2" customWidth="1"/>
    <col min="4101" max="4101" width="8" style="2" customWidth="1"/>
    <col min="4102" max="4102" width="8.25" style="2" customWidth="1"/>
    <col min="4103" max="4105" width="8" style="2" customWidth="1"/>
    <col min="4106" max="4106" width="8.125" style="2" customWidth="1"/>
    <col min="4107" max="4107" width="8" style="2" customWidth="1"/>
    <col min="4108" max="4108" width="8.125" style="2" customWidth="1"/>
    <col min="4109" max="4109" width="8.25" style="2" customWidth="1"/>
    <col min="4110" max="4110" width="7.875" style="2" customWidth="1"/>
    <col min="4111" max="4111" width="8.25" style="2" customWidth="1"/>
    <col min="4112" max="4112" width="8.125" style="2" customWidth="1"/>
    <col min="4113" max="4113" width="8.625" style="2" customWidth="1"/>
    <col min="4114" max="4114" width="10.625" style="2" customWidth="1"/>
    <col min="4115" max="4115" width="8.25" style="2" customWidth="1"/>
    <col min="4116" max="4352" width="10.375" style="2"/>
    <col min="4353" max="4353" width="12.5" style="2" customWidth="1"/>
    <col min="4354" max="4354" width="6.5" style="2" customWidth="1"/>
    <col min="4355" max="4355" width="6.25" style="2" customWidth="1"/>
    <col min="4356" max="4356" width="8.25" style="2" customWidth="1"/>
    <col min="4357" max="4357" width="8" style="2" customWidth="1"/>
    <col min="4358" max="4358" width="8.25" style="2" customWidth="1"/>
    <col min="4359" max="4361" width="8" style="2" customWidth="1"/>
    <col min="4362" max="4362" width="8.125" style="2" customWidth="1"/>
    <col min="4363" max="4363" width="8" style="2" customWidth="1"/>
    <col min="4364" max="4364" width="8.125" style="2" customWidth="1"/>
    <col min="4365" max="4365" width="8.25" style="2" customWidth="1"/>
    <col min="4366" max="4366" width="7.875" style="2" customWidth="1"/>
    <col min="4367" max="4367" width="8.25" style="2" customWidth="1"/>
    <col min="4368" max="4368" width="8.125" style="2" customWidth="1"/>
    <col min="4369" max="4369" width="8.625" style="2" customWidth="1"/>
    <col min="4370" max="4370" width="10.625" style="2" customWidth="1"/>
    <col min="4371" max="4371" width="8.25" style="2" customWidth="1"/>
    <col min="4372" max="4608" width="10.375" style="2"/>
    <col min="4609" max="4609" width="12.5" style="2" customWidth="1"/>
    <col min="4610" max="4610" width="6.5" style="2" customWidth="1"/>
    <col min="4611" max="4611" width="6.25" style="2" customWidth="1"/>
    <col min="4612" max="4612" width="8.25" style="2" customWidth="1"/>
    <col min="4613" max="4613" width="8" style="2" customWidth="1"/>
    <col min="4614" max="4614" width="8.25" style="2" customWidth="1"/>
    <col min="4615" max="4617" width="8" style="2" customWidth="1"/>
    <col min="4618" max="4618" width="8.125" style="2" customWidth="1"/>
    <col min="4619" max="4619" width="8" style="2" customWidth="1"/>
    <col min="4620" max="4620" width="8.125" style="2" customWidth="1"/>
    <col min="4621" max="4621" width="8.25" style="2" customWidth="1"/>
    <col min="4622" max="4622" width="7.875" style="2" customWidth="1"/>
    <col min="4623" max="4623" width="8.25" style="2" customWidth="1"/>
    <col min="4624" max="4624" width="8.125" style="2" customWidth="1"/>
    <col min="4625" max="4625" width="8.625" style="2" customWidth="1"/>
    <col min="4626" max="4626" width="10.625" style="2" customWidth="1"/>
    <col min="4627" max="4627" width="8.25" style="2" customWidth="1"/>
    <col min="4628" max="4864" width="10.375" style="2"/>
    <col min="4865" max="4865" width="12.5" style="2" customWidth="1"/>
    <col min="4866" max="4866" width="6.5" style="2" customWidth="1"/>
    <col min="4867" max="4867" width="6.25" style="2" customWidth="1"/>
    <col min="4868" max="4868" width="8.25" style="2" customWidth="1"/>
    <col min="4869" max="4869" width="8" style="2" customWidth="1"/>
    <col min="4870" max="4870" width="8.25" style="2" customWidth="1"/>
    <col min="4871" max="4873" width="8" style="2" customWidth="1"/>
    <col min="4874" max="4874" width="8.125" style="2" customWidth="1"/>
    <col min="4875" max="4875" width="8" style="2" customWidth="1"/>
    <col min="4876" max="4876" width="8.125" style="2" customWidth="1"/>
    <col min="4877" max="4877" width="8.25" style="2" customWidth="1"/>
    <col min="4878" max="4878" width="7.875" style="2" customWidth="1"/>
    <col min="4879" max="4879" width="8.25" style="2" customWidth="1"/>
    <col min="4880" max="4880" width="8.125" style="2" customWidth="1"/>
    <col min="4881" max="4881" width="8.625" style="2" customWidth="1"/>
    <col min="4882" max="4882" width="10.625" style="2" customWidth="1"/>
    <col min="4883" max="4883" width="8.25" style="2" customWidth="1"/>
    <col min="4884" max="5120" width="10.375" style="2"/>
    <col min="5121" max="5121" width="12.5" style="2" customWidth="1"/>
    <col min="5122" max="5122" width="6.5" style="2" customWidth="1"/>
    <col min="5123" max="5123" width="6.25" style="2" customWidth="1"/>
    <col min="5124" max="5124" width="8.25" style="2" customWidth="1"/>
    <col min="5125" max="5125" width="8" style="2" customWidth="1"/>
    <col min="5126" max="5126" width="8.25" style="2" customWidth="1"/>
    <col min="5127" max="5129" width="8" style="2" customWidth="1"/>
    <col min="5130" max="5130" width="8.125" style="2" customWidth="1"/>
    <col min="5131" max="5131" width="8" style="2" customWidth="1"/>
    <col min="5132" max="5132" width="8.125" style="2" customWidth="1"/>
    <col min="5133" max="5133" width="8.25" style="2" customWidth="1"/>
    <col min="5134" max="5134" width="7.875" style="2" customWidth="1"/>
    <col min="5135" max="5135" width="8.25" style="2" customWidth="1"/>
    <col min="5136" max="5136" width="8.125" style="2" customWidth="1"/>
    <col min="5137" max="5137" width="8.625" style="2" customWidth="1"/>
    <col min="5138" max="5138" width="10.625" style="2" customWidth="1"/>
    <col min="5139" max="5139" width="8.25" style="2" customWidth="1"/>
    <col min="5140" max="5376" width="10.375" style="2"/>
    <col min="5377" max="5377" width="12.5" style="2" customWidth="1"/>
    <col min="5378" max="5378" width="6.5" style="2" customWidth="1"/>
    <col min="5379" max="5379" width="6.25" style="2" customWidth="1"/>
    <col min="5380" max="5380" width="8.25" style="2" customWidth="1"/>
    <col min="5381" max="5381" width="8" style="2" customWidth="1"/>
    <col min="5382" max="5382" width="8.25" style="2" customWidth="1"/>
    <col min="5383" max="5385" width="8" style="2" customWidth="1"/>
    <col min="5386" max="5386" width="8.125" style="2" customWidth="1"/>
    <col min="5387" max="5387" width="8" style="2" customWidth="1"/>
    <col min="5388" max="5388" width="8.125" style="2" customWidth="1"/>
    <col min="5389" max="5389" width="8.25" style="2" customWidth="1"/>
    <col min="5390" max="5390" width="7.875" style="2" customWidth="1"/>
    <col min="5391" max="5391" width="8.25" style="2" customWidth="1"/>
    <col min="5392" max="5392" width="8.125" style="2" customWidth="1"/>
    <col min="5393" max="5393" width="8.625" style="2" customWidth="1"/>
    <col min="5394" max="5394" width="10.625" style="2" customWidth="1"/>
    <col min="5395" max="5395" width="8.25" style="2" customWidth="1"/>
    <col min="5396" max="5632" width="10.375" style="2"/>
    <col min="5633" max="5633" width="12.5" style="2" customWidth="1"/>
    <col min="5634" max="5634" width="6.5" style="2" customWidth="1"/>
    <col min="5635" max="5635" width="6.25" style="2" customWidth="1"/>
    <col min="5636" max="5636" width="8.25" style="2" customWidth="1"/>
    <col min="5637" max="5637" width="8" style="2" customWidth="1"/>
    <col min="5638" max="5638" width="8.25" style="2" customWidth="1"/>
    <col min="5639" max="5641" width="8" style="2" customWidth="1"/>
    <col min="5642" max="5642" width="8.125" style="2" customWidth="1"/>
    <col min="5643" max="5643" width="8" style="2" customWidth="1"/>
    <col min="5644" max="5644" width="8.125" style="2" customWidth="1"/>
    <col min="5645" max="5645" width="8.25" style="2" customWidth="1"/>
    <col min="5646" max="5646" width="7.875" style="2" customWidth="1"/>
    <col min="5647" max="5647" width="8.25" style="2" customWidth="1"/>
    <col min="5648" max="5648" width="8.125" style="2" customWidth="1"/>
    <col min="5649" max="5649" width="8.625" style="2" customWidth="1"/>
    <col min="5650" max="5650" width="10.625" style="2" customWidth="1"/>
    <col min="5651" max="5651" width="8.25" style="2" customWidth="1"/>
    <col min="5652" max="5888" width="10.375" style="2"/>
    <col min="5889" max="5889" width="12.5" style="2" customWidth="1"/>
    <col min="5890" max="5890" width="6.5" style="2" customWidth="1"/>
    <col min="5891" max="5891" width="6.25" style="2" customWidth="1"/>
    <col min="5892" max="5892" width="8.25" style="2" customWidth="1"/>
    <col min="5893" max="5893" width="8" style="2" customWidth="1"/>
    <col min="5894" max="5894" width="8.25" style="2" customWidth="1"/>
    <col min="5895" max="5897" width="8" style="2" customWidth="1"/>
    <col min="5898" max="5898" width="8.125" style="2" customWidth="1"/>
    <col min="5899" max="5899" width="8" style="2" customWidth="1"/>
    <col min="5900" max="5900" width="8.125" style="2" customWidth="1"/>
    <col min="5901" max="5901" width="8.25" style="2" customWidth="1"/>
    <col min="5902" max="5902" width="7.875" style="2" customWidth="1"/>
    <col min="5903" max="5903" width="8.25" style="2" customWidth="1"/>
    <col min="5904" max="5904" width="8.125" style="2" customWidth="1"/>
    <col min="5905" max="5905" width="8.625" style="2" customWidth="1"/>
    <col min="5906" max="5906" width="10.625" style="2" customWidth="1"/>
    <col min="5907" max="5907" width="8.25" style="2" customWidth="1"/>
    <col min="5908" max="6144" width="10.375" style="2"/>
    <col min="6145" max="6145" width="12.5" style="2" customWidth="1"/>
    <col min="6146" max="6146" width="6.5" style="2" customWidth="1"/>
    <col min="6147" max="6147" width="6.25" style="2" customWidth="1"/>
    <col min="6148" max="6148" width="8.25" style="2" customWidth="1"/>
    <col min="6149" max="6149" width="8" style="2" customWidth="1"/>
    <col min="6150" max="6150" width="8.25" style="2" customWidth="1"/>
    <col min="6151" max="6153" width="8" style="2" customWidth="1"/>
    <col min="6154" max="6154" width="8.125" style="2" customWidth="1"/>
    <col min="6155" max="6155" width="8" style="2" customWidth="1"/>
    <col min="6156" max="6156" width="8.125" style="2" customWidth="1"/>
    <col min="6157" max="6157" width="8.25" style="2" customWidth="1"/>
    <col min="6158" max="6158" width="7.875" style="2" customWidth="1"/>
    <col min="6159" max="6159" width="8.25" style="2" customWidth="1"/>
    <col min="6160" max="6160" width="8.125" style="2" customWidth="1"/>
    <col min="6161" max="6161" width="8.625" style="2" customWidth="1"/>
    <col min="6162" max="6162" width="10.625" style="2" customWidth="1"/>
    <col min="6163" max="6163" width="8.25" style="2" customWidth="1"/>
    <col min="6164" max="6400" width="10.375" style="2"/>
    <col min="6401" max="6401" width="12.5" style="2" customWidth="1"/>
    <col min="6402" max="6402" width="6.5" style="2" customWidth="1"/>
    <col min="6403" max="6403" width="6.25" style="2" customWidth="1"/>
    <col min="6404" max="6404" width="8.25" style="2" customWidth="1"/>
    <col min="6405" max="6405" width="8" style="2" customWidth="1"/>
    <col min="6406" max="6406" width="8.25" style="2" customWidth="1"/>
    <col min="6407" max="6409" width="8" style="2" customWidth="1"/>
    <col min="6410" max="6410" width="8.125" style="2" customWidth="1"/>
    <col min="6411" max="6411" width="8" style="2" customWidth="1"/>
    <col min="6412" max="6412" width="8.125" style="2" customWidth="1"/>
    <col min="6413" max="6413" width="8.25" style="2" customWidth="1"/>
    <col min="6414" max="6414" width="7.875" style="2" customWidth="1"/>
    <col min="6415" max="6415" width="8.25" style="2" customWidth="1"/>
    <col min="6416" max="6416" width="8.125" style="2" customWidth="1"/>
    <col min="6417" max="6417" width="8.625" style="2" customWidth="1"/>
    <col min="6418" max="6418" width="10.625" style="2" customWidth="1"/>
    <col min="6419" max="6419" width="8.25" style="2" customWidth="1"/>
    <col min="6420" max="6656" width="10.375" style="2"/>
    <col min="6657" max="6657" width="12.5" style="2" customWidth="1"/>
    <col min="6658" max="6658" width="6.5" style="2" customWidth="1"/>
    <col min="6659" max="6659" width="6.25" style="2" customWidth="1"/>
    <col min="6660" max="6660" width="8.25" style="2" customWidth="1"/>
    <col min="6661" max="6661" width="8" style="2" customWidth="1"/>
    <col min="6662" max="6662" width="8.25" style="2" customWidth="1"/>
    <col min="6663" max="6665" width="8" style="2" customWidth="1"/>
    <col min="6666" max="6666" width="8.125" style="2" customWidth="1"/>
    <col min="6667" max="6667" width="8" style="2" customWidth="1"/>
    <col min="6668" max="6668" width="8.125" style="2" customWidth="1"/>
    <col min="6669" max="6669" width="8.25" style="2" customWidth="1"/>
    <col min="6670" max="6670" width="7.875" style="2" customWidth="1"/>
    <col min="6671" max="6671" width="8.25" style="2" customWidth="1"/>
    <col min="6672" max="6672" width="8.125" style="2" customWidth="1"/>
    <col min="6673" max="6673" width="8.625" style="2" customWidth="1"/>
    <col min="6674" max="6674" width="10.625" style="2" customWidth="1"/>
    <col min="6675" max="6675" width="8.25" style="2" customWidth="1"/>
    <col min="6676" max="6912" width="10.375" style="2"/>
    <col min="6913" max="6913" width="12.5" style="2" customWidth="1"/>
    <col min="6914" max="6914" width="6.5" style="2" customWidth="1"/>
    <col min="6915" max="6915" width="6.25" style="2" customWidth="1"/>
    <col min="6916" max="6916" width="8.25" style="2" customWidth="1"/>
    <col min="6917" max="6917" width="8" style="2" customWidth="1"/>
    <col min="6918" max="6918" width="8.25" style="2" customWidth="1"/>
    <col min="6919" max="6921" width="8" style="2" customWidth="1"/>
    <col min="6922" max="6922" width="8.125" style="2" customWidth="1"/>
    <col min="6923" max="6923" width="8" style="2" customWidth="1"/>
    <col min="6924" max="6924" width="8.125" style="2" customWidth="1"/>
    <col min="6925" max="6925" width="8.25" style="2" customWidth="1"/>
    <col min="6926" max="6926" width="7.875" style="2" customWidth="1"/>
    <col min="6927" max="6927" width="8.25" style="2" customWidth="1"/>
    <col min="6928" max="6928" width="8.125" style="2" customWidth="1"/>
    <col min="6929" max="6929" width="8.625" style="2" customWidth="1"/>
    <col min="6930" max="6930" width="10.625" style="2" customWidth="1"/>
    <col min="6931" max="6931" width="8.25" style="2" customWidth="1"/>
    <col min="6932" max="7168" width="10.375" style="2"/>
    <col min="7169" max="7169" width="12.5" style="2" customWidth="1"/>
    <col min="7170" max="7170" width="6.5" style="2" customWidth="1"/>
    <col min="7171" max="7171" width="6.25" style="2" customWidth="1"/>
    <col min="7172" max="7172" width="8.25" style="2" customWidth="1"/>
    <col min="7173" max="7173" width="8" style="2" customWidth="1"/>
    <col min="7174" max="7174" width="8.25" style="2" customWidth="1"/>
    <col min="7175" max="7177" width="8" style="2" customWidth="1"/>
    <col min="7178" max="7178" width="8.125" style="2" customWidth="1"/>
    <col min="7179" max="7179" width="8" style="2" customWidth="1"/>
    <col min="7180" max="7180" width="8.125" style="2" customWidth="1"/>
    <col min="7181" max="7181" width="8.25" style="2" customWidth="1"/>
    <col min="7182" max="7182" width="7.875" style="2" customWidth="1"/>
    <col min="7183" max="7183" width="8.25" style="2" customWidth="1"/>
    <col min="7184" max="7184" width="8.125" style="2" customWidth="1"/>
    <col min="7185" max="7185" width="8.625" style="2" customWidth="1"/>
    <col min="7186" max="7186" width="10.625" style="2" customWidth="1"/>
    <col min="7187" max="7187" width="8.25" style="2" customWidth="1"/>
    <col min="7188" max="7424" width="10.375" style="2"/>
    <col min="7425" max="7425" width="12.5" style="2" customWidth="1"/>
    <col min="7426" max="7426" width="6.5" style="2" customWidth="1"/>
    <col min="7427" max="7427" width="6.25" style="2" customWidth="1"/>
    <col min="7428" max="7428" width="8.25" style="2" customWidth="1"/>
    <col min="7429" max="7429" width="8" style="2" customWidth="1"/>
    <col min="7430" max="7430" width="8.25" style="2" customWidth="1"/>
    <col min="7431" max="7433" width="8" style="2" customWidth="1"/>
    <col min="7434" max="7434" width="8.125" style="2" customWidth="1"/>
    <col min="7435" max="7435" width="8" style="2" customWidth="1"/>
    <col min="7436" max="7436" width="8.125" style="2" customWidth="1"/>
    <col min="7437" max="7437" width="8.25" style="2" customWidth="1"/>
    <col min="7438" max="7438" width="7.875" style="2" customWidth="1"/>
    <col min="7439" max="7439" width="8.25" style="2" customWidth="1"/>
    <col min="7440" max="7440" width="8.125" style="2" customWidth="1"/>
    <col min="7441" max="7441" width="8.625" style="2" customWidth="1"/>
    <col min="7442" max="7442" width="10.625" style="2" customWidth="1"/>
    <col min="7443" max="7443" width="8.25" style="2" customWidth="1"/>
    <col min="7444" max="7680" width="10.375" style="2"/>
    <col min="7681" max="7681" width="12.5" style="2" customWidth="1"/>
    <col min="7682" max="7682" width="6.5" style="2" customWidth="1"/>
    <col min="7683" max="7683" width="6.25" style="2" customWidth="1"/>
    <col min="7684" max="7684" width="8.25" style="2" customWidth="1"/>
    <col min="7685" max="7685" width="8" style="2" customWidth="1"/>
    <col min="7686" max="7686" width="8.25" style="2" customWidth="1"/>
    <col min="7687" max="7689" width="8" style="2" customWidth="1"/>
    <col min="7690" max="7690" width="8.125" style="2" customWidth="1"/>
    <col min="7691" max="7691" width="8" style="2" customWidth="1"/>
    <col min="7692" max="7692" width="8.125" style="2" customWidth="1"/>
    <col min="7693" max="7693" width="8.25" style="2" customWidth="1"/>
    <col min="7694" max="7694" width="7.875" style="2" customWidth="1"/>
    <col min="7695" max="7695" width="8.25" style="2" customWidth="1"/>
    <col min="7696" max="7696" width="8.125" style="2" customWidth="1"/>
    <col min="7697" max="7697" width="8.625" style="2" customWidth="1"/>
    <col min="7698" max="7698" width="10.625" style="2" customWidth="1"/>
    <col min="7699" max="7699" width="8.25" style="2" customWidth="1"/>
    <col min="7700" max="7936" width="10.375" style="2"/>
    <col min="7937" max="7937" width="12.5" style="2" customWidth="1"/>
    <col min="7938" max="7938" width="6.5" style="2" customWidth="1"/>
    <col min="7939" max="7939" width="6.25" style="2" customWidth="1"/>
    <col min="7940" max="7940" width="8.25" style="2" customWidth="1"/>
    <col min="7941" max="7941" width="8" style="2" customWidth="1"/>
    <col min="7942" max="7942" width="8.25" style="2" customWidth="1"/>
    <col min="7943" max="7945" width="8" style="2" customWidth="1"/>
    <col min="7946" max="7946" width="8.125" style="2" customWidth="1"/>
    <col min="7947" max="7947" width="8" style="2" customWidth="1"/>
    <col min="7948" max="7948" width="8.125" style="2" customWidth="1"/>
    <col min="7949" max="7949" width="8.25" style="2" customWidth="1"/>
    <col min="7950" max="7950" width="7.875" style="2" customWidth="1"/>
    <col min="7951" max="7951" width="8.25" style="2" customWidth="1"/>
    <col min="7952" max="7952" width="8.125" style="2" customWidth="1"/>
    <col min="7953" max="7953" width="8.625" style="2" customWidth="1"/>
    <col min="7954" max="7954" width="10.625" style="2" customWidth="1"/>
    <col min="7955" max="7955" width="8.25" style="2" customWidth="1"/>
    <col min="7956" max="8192" width="10.375" style="2"/>
    <col min="8193" max="8193" width="12.5" style="2" customWidth="1"/>
    <col min="8194" max="8194" width="6.5" style="2" customWidth="1"/>
    <col min="8195" max="8195" width="6.25" style="2" customWidth="1"/>
    <col min="8196" max="8196" width="8.25" style="2" customWidth="1"/>
    <col min="8197" max="8197" width="8" style="2" customWidth="1"/>
    <col min="8198" max="8198" width="8.25" style="2" customWidth="1"/>
    <col min="8199" max="8201" width="8" style="2" customWidth="1"/>
    <col min="8202" max="8202" width="8.125" style="2" customWidth="1"/>
    <col min="8203" max="8203" width="8" style="2" customWidth="1"/>
    <col min="8204" max="8204" width="8.125" style="2" customWidth="1"/>
    <col min="8205" max="8205" width="8.25" style="2" customWidth="1"/>
    <col min="8206" max="8206" width="7.875" style="2" customWidth="1"/>
    <col min="8207" max="8207" width="8.25" style="2" customWidth="1"/>
    <col min="8208" max="8208" width="8.125" style="2" customWidth="1"/>
    <col min="8209" max="8209" width="8.625" style="2" customWidth="1"/>
    <col min="8210" max="8210" width="10.625" style="2" customWidth="1"/>
    <col min="8211" max="8211" width="8.25" style="2" customWidth="1"/>
    <col min="8212" max="8448" width="10.375" style="2"/>
    <col min="8449" max="8449" width="12.5" style="2" customWidth="1"/>
    <col min="8450" max="8450" width="6.5" style="2" customWidth="1"/>
    <col min="8451" max="8451" width="6.25" style="2" customWidth="1"/>
    <col min="8452" max="8452" width="8.25" style="2" customWidth="1"/>
    <col min="8453" max="8453" width="8" style="2" customWidth="1"/>
    <col min="8454" max="8454" width="8.25" style="2" customWidth="1"/>
    <col min="8455" max="8457" width="8" style="2" customWidth="1"/>
    <col min="8458" max="8458" width="8.125" style="2" customWidth="1"/>
    <col min="8459" max="8459" width="8" style="2" customWidth="1"/>
    <col min="8460" max="8460" width="8.125" style="2" customWidth="1"/>
    <col min="8461" max="8461" width="8.25" style="2" customWidth="1"/>
    <col min="8462" max="8462" width="7.875" style="2" customWidth="1"/>
    <col min="8463" max="8463" width="8.25" style="2" customWidth="1"/>
    <col min="8464" max="8464" width="8.125" style="2" customWidth="1"/>
    <col min="8465" max="8465" width="8.625" style="2" customWidth="1"/>
    <col min="8466" max="8466" width="10.625" style="2" customWidth="1"/>
    <col min="8467" max="8467" width="8.25" style="2" customWidth="1"/>
    <col min="8468" max="8704" width="10.375" style="2"/>
    <col min="8705" max="8705" width="12.5" style="2" customWidth="1"/>
    <col min="8706" max="8706" width="6.5" style="2" customWidth="1"/>
    <col min="8707" max="8707" width="6.25" style="2" customWidth="1"/>
    <col min="8708" max="8708" width="8.25" style="2" customWidth="1"/>
    <col min="8709" max="8709" width="8" style="2" customWidth="1"/>
    <col min="8710" max="8710" width="8.25" style="2" customWidth="1"/>
    <col min="8711" max="8713" width="8" style="2" customWidth="1"/>
    <col min="8714" max="8714" width="8.125" style="2" customWidth="1"/>
    <col min="8715" max="8715" width="8" style="2" customWidth="1"/>
    <col min="8716" max="8716" width="8.125" style="2" customWidth="1"/>
    <col min="8717" max="8717" width="8.25" style="2" customWidth="1"/>
    <col min="8718" max="8718" width="7.875" style="2" customWidth="1"/>
    <col min="8719" max="8719" width="8.25" style="2" customWidth="1"/>
    <col min="8720" max="8720" width="8.125" style="2" customWidth="1"/>
    <col min="8721" max="8721" width="8.625" style="2" customWidth="1"/>
    <col min="8722" max="8722" width="10.625" style="2" customWidth="1"/>
    <col min="8723" max="8723" width="8.25" style="2" customWidth="1"/>
    <col min="8724" max="8960" width="10.375" style="2"/>
    <col min="8961" max="8961" width="12.5" style="2" customWidth="1"/>
    <col min="8962" max="8962" width="6.5" style="2" customWidth="1"/>
    <col min="8963" max="8963" width="6.25" style="2" customWidth="1"/>
    <col min="8964" max="8964" width="8.25" style="2" customWidth="1"/>
    <col min="8965" max="8965" width="8" style="2" customWidth="1"/>
    <col min="8966" max="8966" width="8.25" style="2" customWidth="1"/>
    <col min="8967" max="8969" width="8" style="2" customWidth="1"/>
    <col min="8970" max="8970" width="8.125" style="2" customWidth="1"/>
    <col min="8971" max="8971" width="8" style="2" customWidth="1"/>
    <col min="8972" max="8972" width="8.125" style="2" customWidth="1"/>
    <col min="8973" max="8973" width="8.25" style="2" customWidth="1"/>
    <col min="8974" max="8974" width="7.875" style="2" customWidth="1"/>
    <col min="8975" max="8975" width="8.25" style="2" customWidth="1"/>
    <col min="8976" max="8976" width="8.125" style="2" customWidth="1"/>
    <col min="8977" max="8977" width="8.625" style="2" customWidth="1"/>
    <col min="8978" max="8978" width="10.625" style="2" customWidth="1"/>
    <col min="8979" max="8979" width="8.25" style="2" customWidth="1"/>
    <col min="8980" max="9216" width="10.375" style="2"/>
    <col min="9217" max="9217" width="12.5" style="2" customWidth="1"/>
    <col min="9218" max="9218" width="6.5" style="2" customWidth="1"/>
    <col min="9219" max="9219" width="6.25" style="2" customWidth="1"/>
    <col min="9220" max="9220" width="8.25" style="2" customWidth="1"/>
    <col min="9221" max="9221" width="8" style="2" customWidth="1"/>
    <col min="9222" max="9222" width="8.25" style="2" customWidth="1"/>
    <col min="9223" max="9225" width="8" style="2" customWidth="1"/>
    <col min="9226" max="9226" width="8.125" style="2" customWidth="1"/>
    <col min="9227" max="9227" width="8" style="2" customWidth="1"/>
    <col min="9228" max="9228" width="8.125" style="2" customWidth="1"/>
    <col min="9229" max="9229" width="8.25" style="2" customWidth="1"/>
    <col min="9230" max="9230" width="7.875" style="2" customWidth="1"/>
    <col min="9231" max="9231" width="8.25" style="2" customWidth="1"/>
    <col min="9232" max="9232" width="8.125" style="2" customWidth="1"/>
    <col min="9233" max="9233" width="8.625" style="2" customWidth="1"/>
    <col min="9234" max="9234" width="10.625" style="2" customWidth="1"/>
    <col min="9235" max="9235" width="8.25" style="2" customWidth="1"/>
    <col min="9236" max="9472" width="10.375" style="2"/>
    <col min="9473" max="9473" width="12.5" style="2" customWidth="1"/>
    <col min="9474" max="9474" width="6.5" style="2" customWidth="1"/>
    <col min="9475" max="9475" width="6.25" style="2" customWidth="1"/>
    <col min="9476" max="9476" width="8.25" style="2" customWidth="1"/>
    <col min="9477" max="9477" width="8" style="2" customWidth="1"/>
    <col min="9478" max="9478" width="8.25" style="2" customWidth="1"/>
    <col min="9479" max="9481" width="8" style="2" customWidth="1"/>
    <col min="9482" max="9482" width="8.125" style="2" customWidth="1"/>
    <col min="9483" max="9483" width="8" style="2" customWidth="1"/>
    <col min="9484" max="9484" width="8.125" style="2" customWidth="1"/>
    <col min="9485" max="9485" width="8.25" style="2" customWidth="1"/>
    <col min="9486" max="9486" width="7.875" style="2" customWidth="1"/>
    <col min="9487" max="9487" width="8.25" style="2" customWidth="1"/>
    <col min="9488" max="9488" width="8.125" style="2" customWidth="1"/>
    <col min="9489" max="9489" width="8.625" style="2" customWidth="1"/>
    <col min="9490" max="9490" width="10.625" style="2" customWidth="1"/>
    <col min="9491" max="9491" width="8.25" style="2" customWidth="1"/>
    <col min="9492" max="9728" width="10.375" style="2"/>
    <col min="9729" max="9729" width="12.5" style="2" customWidth="1"/>
    <col min="9730" max="9730" width="6.5" style="2" customWidth="1"/>
    <col min="9731" max="9731" width="6.25" style="2" customWidth="1"/>
    <col min="9732" max="9732" width="8.25" style="2" customWidth="1"/>
    <col min="9733" max="9733" width="8" style="2" customWidth="1"/>
    <col min="9734" max="9734" width="8.25" style="2" customWidth="1"/>
    <col min="9735" max="9737" width="8" style="2" customWidth="1"/>
    <col min="9738" max="9738" width="8.125" style="2" customWidth="1"/>
    <col min="9739" max="9739" width="8" style="2" customWidth="1"/>
    <col min="9740" max="9740" width="8.125" style="2" customWidth="1"/>
    <col min="9741" max="9741" width="8.25" style="2" customWidth="1"/>
    <col min="9742" max="9742" width="7.875" style="2" customWidth="1"/>
    <col min="9743" max="9743" width="8.25" style="2" customWidth="1"/>
    <col min="9744" max="9744" width="8.125" style="2" customWidth="1"/>
    <col min="9745" max="9745" width="8.625" style="2" customWidth="1"/>
    <col min="9746" max="9746" width="10.625" style="2" customWidth="1"/>
    <col min="9747" max="9747" width="8.25" style="2" customWidth="1"/>
    <col min="9748" max="9984" width="10.375" style="2"/>
    <col min="9985" max="9985" width="12.5" style="2" customWidth="1"/>
    <col min="9986" max="9986" width="6.5" style="2" customWidth="1"/>
    <col min="9987" max="9987" width="6.25" style="2" customWidth="1"/>
    <col min="9988" max="9988" width="8.25" style="2" customWidth="1"/>
    <col min="9989" max="9989" width="8" style="2" customWidth="1"/>
    <col min="9990" max="9990" width="8.25" style="2" customWidth="1"/>
    <col min="9991" max="9993" width="8" style="2" customWidth="1"/>
    <col min="9994" max="9994" width="8.125" style="2" customWidth="1"/>
    <col min="9995" max="9995" width="8" style="2" customWidth="1"/>
    <col min="9996" max="9996" width="8.125" style="2" customWidth="1"/>
    <col min="9997" max="9997" width="8.25" style="2" customWidth="1"/>
    <col min="9998" max="9998" width="7.875" style="2" customWidth="1"/>
    <col min="9999" max="9999" width="8.25" style="2" customWidth="1"/>
    <col min="10000" max="10000" width="8.125" style="2" customWidth="1"/>
    <col min="10001" max="10001" width="8.625" style="2" customWidth="1"/>
    <col min="10002" max="10002" width="10.625" style="2" customWidth="1"/>
    <col min="10003" max="10003" width="8.25" style="2" customWidth="1"/>
    <col min="10004" max="10240" width="10.375" style="2"/>
    <col min="10241" max="10241" width="12.5" style="2" customWidth="1"/>
    <col min="10242" max="10242" width="6.5" style="2" customWidth="1"/>
    <col min="10243" max="10243" width="6.25" style="2" customWidth="1"/>
    <col min="10244" max="10244" width="8.25" style="2" customWidth="1"/>
    <col min="10245" max="10245" width="8" style="2" customWidth="1"/>
    <col min="10246" max="10246" width="8.25" style="2" customWidth="1"/>
    <col min="10247" max="10249" width="8" style="2" customWidth="1"/>
    <col min="10250" max="10250" width="8.125" style="2" customWidth="1"/>
    <col min="10251" max="10251" width="8" style="2" customWidth="1"/>
    <col min="10252" max="10252" width="8.125" style="2" customWidth="1"/>
    <col min="10253" max="10253" width="8.25" style="2" customWidth="1"/>
    <col min="10254" max="10254" width="7.875" style="2" customWidth="1"/>
    <col min="10255" max="10255" width="8.25" style="2" customWidth="1"/>
    <col min="10256" max="10256" width="8.125" style="2" customWidth="1"/>
    <col min="10257" max="10257" width="8.625" style="2" customWidth="1"/>
    <col min="10258" max="10258" width="10.625" style="2" customWidth="1"/>
    <col min="10259" max="10259" width="8.25" style="2" customWidth="1"/>
    <col min="10260" max="10496" width="10.375" style="2"/>
    <col min="10497" max="10497" width="12.5" style="2" customWidth="1"/>
    <col min="10498" max="10498" width="6.5" style="2" customWidth="1"/>
    <col min="10499" max="10499" width="6.25" style="2" customWidth="1"/>
    <col min="10500" max="10500" width="8.25" style="2" customWidth="1"/>
    <col min="10501" max="10501" width="8" style="2" customWidth="1"/>
    <col min="10502" max="10502" width="8.25" style="2" customWidth="1"/>
    <col min="10503" max="10505" width="8" style="2" customWidth="1"/>
    <col min="10506" max="10506" width="8.125" style="2" customWidth="1"/>
    <col min="10507" max="10507" width="8" style="2" customWidth="1"/>
    <col min="10508" max="10508" width="8.125" style="2" customWidth="1"/>
    <col min="10509" max="10509" width="8.25" style="2" customWidth="1"/>
    <col min="10510" max="10510" width="7.875" style="2" customWidth="1"/>
    <col min="10511" max="10511" width="8.25" style="2" customWidth="1"/>
    <col min="10512" max="10512" width="8.125" style="2" customWidth="1"/>
    <col min="10513" max="10513" width="8.625" style="2" customWidth="1"/>
    <col min="10514" max="10514" width="10.625" style="2" customWidth="1"/>
    <col min="10515" max="10515" width="8.25" style="2" customWidth="1"/>
    <col min="10516" max="10752" width="10.375" style="2"/>
    <col min="10753" max="10753" width="12.5" style="2" customWidth="1"/>
    <col min="10754" max="10754" width="6.5" style="2" customWidth="1"/>
    <col min="10755" max="10755" width="6.25" style="2" customWidth="1"/>
    <col min="10756" max="10756" width="8.25" style="2" customWidth="1"/>
    <col min="10757" max="10757" width="8" style="2" customWidth="1"/>
    <col min="10758" max="10758" width="8.25" style="2" customWidth="1"/>
    <col min="10759" max="10761" width="8" style="2" customWidth="1"/>
    <col min="10762" max="10762" width="8.125" style="2" customWidth="1"/>
    <col min="10763" max="10763" width="8" style="2" customWidth="1"/>
    <col min="10764" max="10764" width="8.125" style="2" customWidth="1"/>
    <col min="10765" max="10765" width="8.25" style="2" customWidth="1"/>
    <col min="10766" max="10766" width="7.875" style="2" customWidth="1"/>
    <col min="10767" max="10767" width="8.25" style="2" customWidth="1"/>
    <col min="10768" max="10768" width="8.125" style="2" customWidth="1"/>
    <col min="10769" max="10769" width="8.625" style="2" customWidth="1"/>
    <col min="10770" max="10770" width="10.625" style="2" customWidth="1"/>
    <col min="10771" max="10771" width="8.25" style="2" customWidth="1"/>
    <col min="10772" max="11008" width="10.375" style="2"/>
    <col min="11009" max="11009" width="12.5" style="2" customWidth="1"/>
    <col min="11010" max="11010" width="6.5" style="2" customWidth="1"/>
    <col min="11011" max="11011" width="6.25" style="2" customWidth="1"/>
    <col min="11012" max="11012" width="8.25" style="2" customWidth="1"/>
    <col min="11013" max="11013" width="8" style="2" customWidth="1"/>
    <col min="11014" max="11014" width="8.25" style="2" customWidth="1"/>
    <col min="11015" max="11017" width="8" style="2" customWidth="1"/>
    <col min="11018" max="11018" width="8.125" style="2" customWidth="1"/>
    <col min="11019" max="11019" width="8" style="2" customWidth="1"/>
    <col min="11020" max="11020" width="8.125" style="2" customWidth="1"/>
    <col min="11021" max="11021" width="8.25" style="2" customWidth="1"/>
    <col min="11022" max="11022" width="7.875" style="2" customWidth="1"/>
    <col min="11023" max="11023" width="8.25" style="2" customWidth="1"/>
    <col min="11024" max="11024" width="8.125" style="2" customWidth="1"/>
    <col min="11025" max="11025" width="8.625" style="2" customWidth="1"/>
    <col min="11026" max="11026" width="10.625" style="2" customWidth="1"/>
    <col min="11027" max="11027" width="8.25" style="2" customWidth="1"/>
    <col min="11028" max="11264" width="10.375" style="2"/>
    <col min="11265" max="11265" width="12.5" style="2" customWidth="1"/>
    <col min="11266" max="11266" width="6.5" style="2" customWidth="1"/>
    <col min="11267" max="11267" width="6.25" style="2" customWidth="1"/>
    <col min="11268" max="11268" width="8.25" style="2" customWidth="1"/>
    <col min="11269" max="11269" width="8" style="2" customWidth="1"/>
    <col min="11270" max="11270" width="8.25" style="2" customWidth="1"/>
    <col min="11271" max="11273" width="8" style="2" customWidth="1"/>
    <col min="11274" max="11274" width="8.125" style="2" customWidth="1"/>
    <col min="11275" max="11275" width="8" style="2" customWidth="1"/>
    <col min="11276" max="11276" width="8.125" style="2" customWidth="1"/>
    <col min="11277" max="11277" width="8.25" style="2" customWidth="1"/>
    <col min="11278" max="11278" width="7.875" style="2" customWidth="1"/>
    <col min="11279" max="11279" width="8.25" style="2" customWidth="1"/>
    <col min="11280" max="11280" width="8.125" style="2" customWidth="1"/>
    <col min="11281" max="11281" width="8.625" style="2" customWidth="1"/>
    <col min="11282" max="11282" width="10.625" style="2" customWidth="1"/>
    <col min="11283" max="11283" width="8.25" style="2" customWidth="1"/>
    <col min="11284" max="11520" width="10.375" style="2"/>
    <col min="11521" max="11521" width="12.5" style="2" customWidth="1"/>
    <col min="11522" max="11522" width="6.5" style="2" customWidth="1"/>
    <col min="11523" max="11523" width="6.25" style="2" customWidth="1"/>
    <col min="11524" max="11524" width="8.25" style="2" customWidth="1"/>
    <col min="11525" max="11525" width="8" style="2" customWidth="1"/>
    <col min="11526" max="11526" width="8.25" style="2" customWidth="1"/>
    <col min="11527" max="11529" width="8" style="2" customWidth="1"/>
    <col min="11530" max="11530" width="8.125" style="2" customWidth="1"/>
    <col min="11531" max="11531" width="8" style="2" customWidth="1"/>
    <col min="11532" max="11532" width="8.125" style="2" customWidth="1"/>
    <col min="11533" max="11533" width="8.25" style="2" customWidth="1"/>
    <col min="11534" max="11534" width="7.875" style="2" customWidth="1"/>
    <col min="11535" max="11535" width="8.25" style="2" customWidth="1"/>
    <col min="11536" max="11536" width="8.125" style="2" customWidth="1"/>
    <col min="11537" max="11537" width="8.625" style="2" customWidth="1"/>
    <col min="11538" max="11538" width="10.625" style="2" customWidth="1"/>
    <col min="11539" max="11539" width="8.25" style="2" customWidth="1"/>
    <col min="11540" max="11776" width="10.375" style="2"/>
    <col min="11777" max="11777" width="12.5" style="2" customWidth="1"/>
    <col min="11778" max="11778" width="6.5" style="2" customWidth="1"/>
    <col min="11779" max="11779" width="6.25" style="2" customWidth="1"/>
    <col min="11780" max="11780" width="8.25" style="2" customWidth="1"/>
    <col min="11781" max="11781" width="8" style="2" customWidth="1"/>
    <col min="11782" max="11782" width="8.25" style="2" customWidth="1"/>
    <col min="11783" max="11785" width="8" style="2" customWidth="1"/>
    <col min="11786" max="11786" width="8.125" style="2" customWidth="1"/>
    <col min="11787" max="11787" width="8" style="2" customWidth="1"/>
    <col min="11788" max="11788" width="8.125" style="2" customWidth="1"/>
    <col min="11789" max="11789" width="8.25" style="2" customWidth="1"/>
    <col min="11790" max="11790" width="7.875" style="2" customWidth="1"/>
    <col min="11791" max="11791" width="8.25" style="2" customWidth="1"/>
    <col min="11792" max="11792" width="8.125" style="2" customWidth="1"/>
    <col min="11793" max="11793" width="8.625" style="2" customWidth="1"/>
    <col min="11794" max="11794" width="10.625" style="2" customWidth="1"/>
    <col min="11795" max="11795" width="8.25" style="2" customWidth="1"/>
    <col min="11796" max="12032" width="10.375" style="2"/>
    <col min="12033" max="12033" width="12.5" style="2" customWidth="1"/>
    <col min="12034" max="12034" width="6.5" style="2" customWidth="1"/>
    <col min="12035" max="12035" width="6.25" style="2" customWidth="1"/>
    <col min="12036" max="12036" width="8.25" style="2" customWidth="1"/>
    <col min="12037" max="12037" width="8" style="2" customWidth="1"/>
    <col min="12038" max="12038" width="8.25" style="2" customWidth="1"/>
    <col min="12039" max="12041" width="8" style="2" customWidth="1"/>
    <col min="12042" max="12042" width="8.125" style="2" customWidth="1"/>
    <col min="12043" max="12043" width="8" style="2" customWidth="1"/>
    <col min="12044" max="12044" width="8.125" style="2" customWidth="1"/>
    <col min="12045" max="12045" width="8.25" style="2" customWidth="1"/>
    <col min="12046" max="12046" width="7.875" style="2" customWidth="1"/>
    <col min="12047" max="12047" width="8.25" style="2" customWidth="1"/>
    <col min="12048" max="12048" width="8.125" style="2" customWidth="1"/>
    <col min="12049" max="12049" width="8.625" style="2" customWidth="1"/>
    <col min="12050" max="12050" width="10.625" style="2" customWidth="1"/>
    <col min="12051" max="12051" width="8.25" style="2" customWidth="1"/>
    <col min="12052" max="12288" width="10.375" style="2"/>
    <col min="12289" max="12289" width="12.5" style="2" customWidth="1"/>
    <col min="12290" max="12290" width="6.5" style="2" customWidth="1"/>
    <col min="12291" max="12291" width="6.25" style="2" customWidth="1"/>
    <col min="12292" max="12292" width="8.25" style="2" customWidth="1"/>
    <col min="12293" max="12293" width="8" style="2" customWidth="1"/>
    <col min="12294" max="12294" width="8.25" style="2" customWidth="1"/>
    <col min="12295" max="12297" width="8" style="2" customWidth="1"/>
    <col min="12298" max="12298" width="8.125" style="2" customWidth="1"/>
    <col min="12299" max="12299" width="8" style="2" customWidth="1"/>
    <col min="12300" max="12300" width="8.125" style="2" customWidth="1"/>
    <col min="12301" max="12301" width="8.25" style="2" customWidth="1"/>
    <col min="12302" max="12302" width="7.875" style="2" customWidth="1"/>
    <col min="12303" max="12303" width="8.25" style="2" customWidth="1"/>
    <col min="12304" max="12304" width="8.125" style="2" customWidth="1"/>
    <col min="12305" max="12305" width="8.625" style="2" customWidth="1"/>
    <col min="12306" max="12306" width="10.625" style="2" customWidth="1"/>
    <col min="12307" max="12307" width="8.25" style="2" customWidth="1"/>
    <col min="12308" max="12544" width="10.375" style="2"/>
    <col min="12545" max="12545" width="12.5" style="2" customWidth="1"/>
    <col min="12546" max="12546" width="6.5" style="2" customWidth="1"/>
    <col min="12547" max="12547" width="6.25" style="2" customWidth="1"/>
    <col min="12548" max="12548" width="8.25" style="2" customWidth="1"/>
    <col min="12549" max="12549" width="8" style="2" customWidth="1"/>
    <col min="12550" max="12550" width="8.25" style="2" customWidth="1"/>
    <col min="12551" max="12553" width="8" style="2" customWidth="1"/>
    <col min="12554" max="12554" width="8.125" style="2" customWidth="1"/>
    <col min="12555" max="12555" width="8" style="2" customWidth="1"/>
    <col min="12556" max="12556" width="8.125" style="2" customWidth="1"/>
    <col min="12557" max="12557" width="8.25" style="2" customWidth="1"/>
    <col min="12558" max="12558" width="7.875" style="2" customWidth="1"/>
    <col min="12559" max="12559" width="8.25" style="2" customWidth="1"/>
    <col min="12560" max="12560" width="8.125" style="2" customWidth="1"/>
    <col min="12561" max="12561" width="8.625" style="2" customWidth="1"/>
    <col min="12562" max="12562" width="10.625" style="2" customWidth="1"/>
    <col min="12563" max="12563" width="8.25" style="2" customWidth="1"/>
    <col min="12564" max="12800" width="10.375" style="2"/>
    <col min="12801" max="12801" width="12.5" style="2" customWidth="1"/>
    <col min="12802" max="12802" width="6.5" style="2" customWidth="1"/>
    <col min="12803" max="12803" width="6.25" style="2" customWidth="1"/>
    <col min="12804" max="12804" width="8.25" style="2" customWidth="1"/>
    <col min="12805" max="12805" width="8" style="2" customWidth="1"/>
    <col min="12806" max="12806" width="8.25" style="2" customWidth="1"/>
    <col min="12807" max="12809" width="8" style="2" customWidth="1"/>
    <col min="12810" max="12810" width="8.125" style="2" customWidth="1"/>
    <col min="12811" max="12811" width="8" style="2" customWidth="1"/>
    <col min="12812" max="12812" width="8.125" style="2" customWidth="1"/>
    <col min="12813" max="12813" width="8.25" style="2" customWidth="1"/>
    <col min="12814" max="12814" width="7.875" style="2" customWidth="1"/>
    <col min="12815" max="12815" width="8.25" style="2" customWidth="1"/>
    <col min="12816" max="12816" width="8.125" style="2" customWidth="1"/>
    <col min="12817" max="12817" width="8.625" style="2" customWidth="1"/>
    <col min="12818" max="12818" width="10.625" style="2" customWidth="1"/>
    <col min="12819" max="12819" width="8.25" style="2" customWidth="1"/>
    <col min="12820" max="13056" width="10.375" style="2"/>
    <col min="13057" max="13057" width="12.5" style="2" customWidth="1"/>
    <col min="13058" max="13058" width="6.5" style="2" customWidth="1"/>
    <col min="13059" max="13059" width="6.25" style="2" customWidth="1"/>
    <col min="13060" max="13060" width="8.25" style="2" customWidth="1"/>
    <col min="13061" max="13061" width="8" style="2" customWidth="1"/>
    <col min="13062" max="13062" width="8.25" style="2" customWidth="1"/>
    <col min="13063" max="13065" width="8" style="2" customWidth="1"/>
    <col min="13066" max="13066" width="8.125" style="2" customWidth="1"/>
    <col min="13067" max="13067" width="8" style="2" customWidth="1"/>
    <col min="13068" max="13068" width="8.125" style="2" customWidth="1"/>
    <col min="13069" max="13069" width="8.25" style="2" customWidth="1"/>
    <col min="13070" max="13070" width="7.875" style="2" customWidth="1"/>
    <col min="13071" max="13071" width="8.25" style="2" customWidth="1"/>
    <col min="13072" max="13072" width="8.125" style="2" customWidth="1"/>
    <col min="13073" max="13073" width="8.625" style="2" customWidth="1"/>
    <col min="13074" max="13074" width="10.625" style="2" customWidth="1"/>
    <col min="13075" max="13075" width="8.25" style="2" customWidth="1"/>
    <col min="13076" max="13312" width="10.375" style="2"/>
    <col min="13313" max="13313" width="12.5" style="2" customWidth="1"/>
    <col min="13314" max="13314" width="6.5" style="2" customWidth="1"/>
    <col min="13315" max="13315" width="6.25" style="2" customWidth="1"/>
    <col min="13316" max="13316" width="8.25" style="2" customWidth="1"/>
    <col min="13317" max="13317" width="8" style="2" customWidth="1"/>
    <col min="13318" max="13318" width="8.25" style="2" customWidth="1"/>
    <col min="13319" max="13321" width="8" style="2" customWidth="1"/>
    <col min="13322" max="13322" width="8.125" style="2" customWidth="1"/>
    <col min="13323" max="13323" width="8" style="2" customWidth="1"/>
    <col min="13324" max="13324" width="8.125" style="2" customWidth="1"/>
    <col min="13325" max="13325" width="8.25" style="2" customWidth="1"/>
    <col min="13326" max="13326" width="7.875" style="2" customWidth="1"/>
    <col min="13327" max="13327" width="8.25" style="2" customWidth="1"/>
    <col min="13328" max="13328" width="8.125" style="2" customWidth="1"/>
    <col min="13329" max="13329" width="8.625" style="2" customWidth="1"/>
    <col min="13330" max="13330" width="10.625" style="2" customWidth="1"/>
    <col min="13331" max="13331" width="8.25" style="2" customWidth="1"/>
    <col min="13332" max="13568" width="10.375" style="2"/>
    <col min="13569" max="13569" width="12.5" style="2" customWidth="1"/>
    <col min="13570" max="13570" width="6.5" style="2" customWidth="1"/>
    <col min="13571" max="13571" width="6.25" style="2" customWidth="1"/>
    <col min="13572" max="13572" width="8.25" style="2" customWidth="1"/>
    <col min="13573" max="13573" width="8" style="2" customWidth="1"/>
    <col min="13574" max="13574" width="8.25" style="2" customWidth="1"/>
    <col min="13575" max="13577" width="8" style="2" customWidth="1"/>
    <col min="13578" max="13578" width="8.125" style="2" customWidth="1"/>
    <col min="13579" max="13579" width="8" style="2" customWidth="1"/>
    <col min="13580" max="13580" width="8.125" style="2" customWidth="1"/>
    <col min="13581" max="13581" width="8.25" style="2" customWidth="1"/>
    <col min="13582" max="13582" width="7.875" style="2" customWidth="1"/>
    <col min="13583" max="13583" width="8.25" style="2" customWidth="1"/>
    <col min="13584" max="13584" width="8.125" style="2" customWidth="1"/>
    <col min="13585" max="13585" width="8.625" style="2" customWidth="1"/>
    <col min="13586" max="13586" width="10.625" style="2" customWidth="1"/>
    <col min="13587" max="13587" width="8.25" style="2" customWidth="1"/>
    <col min="13588" max="13824" width="10.375" style="2"/>
    <col min="13825" max="13825" width="12.5" style="2" customWidth="1"/>
    <col min="13826" max="13826" width="6.5" style="2" customWidth="1"/>
    <col min="13827" max="13827" width="6.25" style="2" customWidth="1"/>
    <col min="13828" max="13828" width="8.25" style="2" customWidth="1"/>
    <col min="13829" max="13829" width="8" style="2" customWidth="1"/>
    <col min="13830" max="13830" width="8.25" style="2" customWidth="1"/>
    <col min="13831" max="13833" width="8" style="2" customWidth="1"/>
    <col min="13834" max="13834" width="8.125" style="2" customWidth="1"/>
    <col min="13835" max="13835" width="8" style="2" customWidth="1"/>
    <col min="13836" max="13836" width="8.125" style="2" customWidth="1"/>
    <col min="13837" max="13837" width="8.25" style="2" customWidth="1"/>
    <col min="13838" max="13838" width="7.875" style="2" customWidth="1"/>
    <col min="13839" max="13839" width="8.25" style="2" customWidth="1"/>
    <col min="13840" max="13840" width="8.125" style="2" customWidth="1"/>
    <col min="13841" max="13841" width="8.625" style="2" customWidth="1"/>
    <col min="13842" max="13842" width="10.625" style="2" customWidth="1"/>
    <col min="13843" max="13843" width="8.25" style="2" customWidth="1"/>
    <col min="13844" max="14080" width="10.375" style="2"/>
    <col min="14081" max="14081" width="12.5" style="2" customWidth="1"/>
    <col min="14082" max="14082" width="6.5" style="2" customWidth="1"/>
    <col min="14083" max="14083" width="6.25" style="2" customWidth="1"/>
    <col min="14084" max="14084" width="8.25" style="2" customWidth="1"/>
    <col min="14085" max="14085" width="8" style="2" customWidth="1"/>
    <col min="14086" max="14086" width="8.25" style="2" customWidth="1"/>
    <col min="14087" max="14089" width="8" style="2" customWidth="1"/>
    <col min="14090" max="14090" width="8.125" style="2" customWidth="1"/>
    <col min="14091" max="14091" width="8" style="2" customWidth="1"/>
    <col min="14092" max="14092" width="8.125" style="2" customWidth="1"/>
    <col min="14093" max="14093" width="8.25" style="2" customWidth="1"/>
    <col min="14094" max="14094" width="7.875" style="2" customWidth="1"/>
    <col min="14095" max="14095" width="8.25" style="2" customWidth="1"/>
    <col min="14096" max="14096" width="8.125" style="2" customWidth="1"/>
    <col min="14097" max="14097" width="8.625" style="2" customWidth="1"/>
    <col min="14098" max="14098" width="10.625" style="2" customWidth="1"/>
    <col min="14099" max="14099" width="8.25" style="2" customWidth="1"/>
    <col min="14100" max="14336" width="10.375" style="2"/>
    <col min="14337" max="14337" width="12.5" style="2" customWidth="1"/>
    <col min="14338" max="14338" width="6.5" style="2" customWidth="1"/>
    <col min="14339" max="14339" width="6.25" style="2" customWidth="1"/>
    <col min="14340" max="14340" width="8.25" style="2" customWidth="1"/>
    <col min="14341" max="14341" width="8" style="2" customWidth="1"/>
    <col min="14342" max="14342" width="8.25" style="2" customWidth="1"/>
    <col min="14343" max="14345" width="8" style="2" customWidth="1"/>
    <col min="14346" max="14346" width="8.125" style="2" customWidth="1"/>
    <col min="14347" max="14347" width="8" style="2" customWidth="1"/>
    <col min="14348" max="14348" width="8.125" style="2" customWidth="1"/>
    <col min="14349" max="14349" width="8.25" style="2" customWidth="1"/>
    <col min="14350" max="14350" width="7.875" style="2" customWidth="1"/>
    <col min="14351" max="14351" width="8.25" style="2" customWidth="1"/>
    <col min="14352" max="14352" width="8.125" style="2" customWidth="1"/>
    <col min="14353" max="14353" width="8.625" style="2" customWidth="1"/>
    <col min="14354" max="14354" width="10.625" style="2" customWidth="1"/>
    <col min="14355" max="14355" width="8.25" style="2" customWidth="1"/>
    <col min="14356" max="14592" width="10.375" style="2"/>
    <col min="14593" max="14593" width="12.5" style="2" customWidth="1"/>
    <col min="14594" max="14594" width="6.5" style="2" customWidth="1"/>
    <col min="14595" max="14595" width="6.25" style="2" customWidth="1"/>
    <col min="14596" max="14596" width="8.25" style="2" customWidth="1"/>
    <col min="14597" max="14597" width="8" style="2" customWidth="1"/>
    <col min="14598" max="14598" width="8.25" style="2" customWidth="1"/>
    <col min="14599" max="14601" width="8" style="2" customWidth="1"/>
    <col min="14602" max="14602" width="8.125" style="2" customWidth="1"/>
    <col min="14603" max="14603" width="8" style="2" customWidth="1"/>
    <col min="14604" max="14604" width="8.125" style="2" customWidth="1"/>
    <col min="14605" max="14605" width="8.25" style="2" customWidth="1"/>
    <col min="14606" max="14606" width="7.875" style="2" customWidth="1"/>
    <col min="14607" max="14607" width="8.25" style="2" customWidth="1"/>
    <col min="14608" max="14608" width="8.125" style="2" customWidth="1"/>
    <col min="14609" max="14609" width="8.625" style="2" customWidth="1"/>
    <col min="14610" max="14610" width="10.625" style="2" customWidth="1"/>
    <col min="14611" max="14611" width="8.25" style="2" customWidth="1"/>
    <col min="14612" max="14848" width="10.375" style="2"/>
    <col min="14849" max="14849" width="12.5" style="2" customWidth="1"/>
    <col min="14850" max="14850" width="6.5" style="2" customWidth="1"/>
    <col min="14851" max="14851" width="6.25" style="2" customWidth="1"/>
    <col min="14852" max="14852" width="8.25" style="2" customWidth="1"/>
    <col min="14853" max="14853" width="8" style="2" customWidth="1"/>
    <col min="14854" max="14854" width="8.25" style="2" customWidth="1"/>
    <col min="14855" max="14857" width="8" style="2" customWidth="1"/>
    <col min="14858" max="14858" width="8.125" style="2" customWidth="1"/>
    <col min="14859" max="14859" width="8" style="2" customWidth="1"/>
    <col min="14860" max="14860" width="8.125" style="2" customWidth="1"/>
    <col min="14861" max="14861" width="8.25" style="2" customWidth="1"/>
    <col min="14862" max="14862" width="7.875" style="2" customWidth="1"/>
    <col min="14863" max="14863" width="8.25" style="2" customWidth="1"/>
    <col min="14864" max="14864" width="8.125" style="2" customWidth="1"/>
    <col min="14865" max="14865" width="8.625" style="2" customWidth="1"/>
    <col min="14866" max="14866" width="10.625" style="2" customWidth="1"/>
    <col min="14867" max="14867" width="8.25" style="2" customWidth="1"/>
    <col min="14868" max="15104" width="10.375" style="2"/>
    <col min="15105" max="15105" width="12.5" style="2" customWidth="1"/>
    <col min="15106" max="15106" width="6.5" style="2" customWidth="1"/>
    <col min="15107" max="15107" width="6.25" style="2" customWidth="1"/>
    <col min="15108" max="15108" width="8.25" style="2" customWidth="1"/>
    <col min="15109" max="15109" width="8" style="2" customWidth="1"/>
    <col min="15110" max="15110" width="8.25" style="2" customWidth="1"/>
    <col min="15111" max="15113" width="8" style="2" customWidth="1"/>
    <col min="15114" max="15114" width="8.125" style="2" customWidth="1"/>
    <col min="15115" max="15115" width="8" style="2" customWidth="1"/>
    <col min="15116" max="15116" width="8.125" style="2" customWidth="1"/>
    <col min="15117" max="15117" width="8.25" style="2" customWidth="1"/>
    <col min="15118" max="15118" width="7.875" style="2" customWidth="1"/>
    <col min="15119" max="15119" width="8.25" style="2" customWidth="1"/>
    <col min="15120" max="15120" width="8.125" style="2" customWidth="1"/>
    <col min="15121" max="15121" width="8.625" style="2" customWidth="1"/>
    <col min="15122" max="15122" width="10.625" style="2" customWidth="1"/>
    <col min="15123" max="15123" width="8.25" style="2" customWidth="1"/>
    <col min="15124" max="15360" width="10.375" style="2"/>
    <col min="15361" max="15361" width="12.5" style="2" customWidth="1"/>
    <col min="15362" max="15362" width="6.5" style="2" customWidth="1"/>
    <col min="15363" max="15363" width="6.25" style="2" customWidth="1"/>
    <col min="15364" max="15364" width="8.25" style="2" customWidth="1"/>
    <col min="15365" max="15365" width="8" style="2" customWidth="1"/>
    <col min="15366" max="15366" width="8.25" style="2" customWidth="1"/>
    <col min="15367" max="15369" width="8" style="2" customWidth="1"/>
    <col min="15370" max="15370" width="8.125" style="2" customWidth="1"/>
    <col min="15371" max="15371" width="8" style="2" customWidth="1"/>
    <col min="15372" max="15372" width="8.125" style="2" customWidth="1"/>
    <col min="15373" max="15373" width="8.25" style="2" customWidth="1"/>
    <col min="15374" max="15374" width="7.875" style="2" customWidth="1"/>
    <col min="15375" max="15375" width="8.25" style="2" customWidth="1"/>
    <col min="15376" max="15376" width="8.125" style="2" customWidth="1"/>
    <col min="15377" max="15377" width="8.625" style="2" customWidth="1"/>
    <col min="15378" max="15378" width="10.625" style="2" customWidth="1"/>
    <col min="15379" max="15379" width="8.25" style="2" customWidth="1"/>
    <col min="15380" max="15616" width="10.375" style="2"/>
    <col min="15617" max="15617" width="12.5" style="2" customWidth="1"/>
    <col min="15618" max="15618" width="6.5" style="2" customWidth="1"/>
    <col min="15619" max="15619" width="6.25" style="2" customWidth="1"/>
    <col min="15620" max="15620" width="8.25" style="2" customWidth="1"/>
    <col min="15621" max="15621" width="8" style="2" customWidth="1"/>
    <col min="15622" max="15622" width="8.25" style="2" customWidth="1"/>
    <col min="15623" max="15625" width="8" style="2" customWidth="1"/>
    <col min="15626" max="15626" width="8.125" style="2" customWidth="1"/>
    <col min="15627" max="15627" width="8" style="2" customWidth="1"/>
    <col min="15628" max="15628" width="8.125" style="2" customWidth="1"/>
    <col min="15629" max="15629" width="8.25" style="2" customWidth="1"/>
    <col min="15630" max="15630" width="7.875" style="2" customWidth="1"/>
    <col min="15631" max="15631" width="8.25" style="2" customWidth="1"/>
    <col min="15632" max="15632" width="8.125" style="2" customWidth="1"/>
    <col min="15633" max="15633" width="8.625" style="2" customWidth="1"/>
    <col min="15634" max="15634" width="10.625" style="2" customWidth="1"/>
    <col min="15635" max="15635" width="8.25" style="2" customWidth="1"/>
    <col min="15636" max="15872" width="10.375" style="2"/>
    <col min="15873" max="15873" width="12.5" style="2" customWidth="1"/>
    <col min="15874" max="15874" width="6.5" style="2" customWidth="1"/>
    <col min="15875" max="15875" width="6.25" style="2" customWidth="1"/>
    <col min="15876" max="15876" width="8.25" style="2" customWidth="1"/>
    <col min="15877" max="15877" width="8" style="2" customWidth="1"/>
    <col min="15878" max="15878" width="8.25" style="2" customWidth="1"/>
    <col min="15879" max="15881" width="8" style="2" customWidth="1"/>
    <col min="15882" max="15882" width="8.125" style="2" customWidth="1"/>
    <col min="15883" max="15883" width="8" style="2" customWidth="1"/>
    <col min="15884" max="15884" width="8.125" style="2" customWidth="1"/>
    <col min="15885" max="15885" width="8.25" style="2" customWidth="1"/>
    <col min="15886" max="15886" width="7.875" style="2" customWidth="1"/>
    <col min="15887" max="15887" width="8.25" style="2" customWidth="1"/>
    <col min="15888" max="15888" width="8.125" style="2" customWidth="1"/>
    <col min="15889" max="15889" width="8.625" style="2" customWidth="1"/>
    <col min="15890" max="15890" width="10.625" style="2" customWidth="1"/>
    <col min="15891" max="15891" width="8.25" style="2" customWidth="1"/>
    <col min="15892" max="16128" width="10.375" style="2"/>
    <col min="16129" max="16129" width="12.5" style="2" customWidth="1"/>
    <col min="16130" max="16130" width="6.5" style="2" customWidth="1"/>
    <col min="16131" max="16131" width="6.25" style="2" customWidth="1"/>
    <col min="16132" max="16132" width="8.25" style="2" customWidth="1"/>
    <col min="16133" max="16133" width="8" style="2" customWidth="1"/>
    <col min="16134" max="16134" width="8.25" style="2" customWidth="1"/>
    <col min="16135" max="16137" width="8" style="2" customWidth="1"/>
    <col min="16138" max="16138" width="8.125" style="2" customWidth="1"/>
    <col min="16139" max="16139" width="8" style="2" customWidth="1"/>
    <col min="16140" max="16140" width="8.125" style="2" customWidth="1"/>
    <col min="16141" max="16141" width="8.25" style="2" customWidth="1"/>
    <col min="16142" max="16142" width="7.875" style="2" customWidth="1"/>
    <col min="16143" max="16143" width="8.25" style="2" customWidth="1"/>
    <col min="16144" max="16144" width="8.125" style="2" customWidth="1"/>
    <col min="16145" max="16145" width="8.625" style="2" customWidth="1"/>
    <col min="16146" max="16146" width="10.625" style="2" customWidth="1"/>
    <col min="16147" max="16147" width="8.25" style="2" customWidth="1"/>
    <col min="16148" max="16384" width="10.375" style="2"/>
  </cols>
  <sheetData>
    <row r="1" spans="1:17" ht="20.100000000000001" customHeight="1">
      <c r="B1" s="1" t="s">
        <v>13</v>
      </c>
      <c r="D1" s="2"/>
      <c r="F1" s="44"/>
      <c r="Q1" s="2"/>
    </row>
    <row r="2" spans="1:17" ht="18.75" customHeight="1" thickBot="1">
      <c r="D2" s="2"/>
      <c r="E2" s="44"/>
      <c r="Q2" s="45" t="s">
        <v>14</v>
      </c>
    </row>
    <row r="3" spans="1:17" ht="18" customHeight="1">
      <c r="A3" s="46"/>
      <c r="B3" s="47"/>
      <c r="C3" s="48" t="s">
        <v>15</v>
      </c>
      <c r="D3" s="49" t="s">
        <v>16</v>
      </c>
      <c r="E3" s="50"/>
      <c r="F3" s="51" t="s">
        <v>17</v>
      </c>
      <c r="G3" s="50"/>
      <c r="H3" s="51" t="s">
        <v>18</v>
      </c>
      <c r="I3" s="50"/>
      <c r="J3" s="51" t="s">
        <v>19</v>
      </c>
      <c r="K3" s="52"/>
      <c r="L3" s="51" t="s">
        <v>20</v>
      </c>
      <c r="M3" s="50"/>
      <c r="N3" s="51" t="s">
        <v>21</v>
      </c>
      <c r="O3" s="50"/>
      <c r="P3" s="51" t="s">
        <v>22</v>
      </c>
      <c r="Q3" s="53"/>
    </row>
    <row r="4" spans="1:17" ht="18" customHeight="1">
      <c r="A4" s="46"/>
      <c r="B4" s="54" t="s">
        <v>2</v>
      </c>
      <c r="C4" s="55"/>
      <c r="D4" s="56" t="s">
        <v>23</v>
      </c>
      <c r="E4" s="57" t="s">
        <v>24</v>
      </c>
      <c r="F4" s="58" t="s">
        <v>3</v>
      </c>
      <c r="G4" s="57" t="s">
        <v>24</v>
      </c>
      <c r="H4" s="58" t="s">
        <v>3</v>
      </c>
      <c r="I4" s="59" t="s">
        <v>24</v>
      </c>
      <c r="J4" s="58" t="s">
        <v>3</v>
      </c>
      <c r="K4" s="57" t="s">
        <v>24</v>
      </c>
      <c r="L4" s="58" t="s">
        <v>3</v>
      </c>
      <c r="M4" s="59" t="s">
        <v>24</v>
      </c>
      <c r="N4" s="58" t="s">
        <v>3</v>
      </c>
      <c r="O4" s="59" t="s">
        <v>24</v>
      </c>
      <c r="P4" s="58" t="s">
        <v>3</v>
      </c>
      <c r="Q4" s="59" t="s">
        <v>24</v>
      </c>
    </row>
    <row r="5" spans="1:17" ht="14.25" customHeight="1">
      <c r="A5" s="46"/>
      <c r="B5" s="2" t="s">
        <v>25</v>
      </c>
      <c r="D5" s="60"/>
      <c r="E5" s="61"/>
      <c r="F5" s="62"/>
      <c r="G5" s="61"/>
      <c r="H5" s="62"/>
      <c r="I5" s="61"/>
      <c r="J5" s="62"/>
      <c r="K5" s="61"/>
      <c r="L5" s="62"/>
      <c r="M5" s="61"/>
      <c r="N5" s="62"/>
      <c r="O5" s="61"/>
      <c r="P5" s="62"/>
      <c r="Q5" s="61"/>
    </row>
    <row r="6" spans="1:17" ht="14.25" customHeight="1">
      <c r="A6" s="46"/>
      <c r="B6" s="63" t="s">
        <v>26</v>
      </c>
      <c r="C6" s="64">
        <f>D6+F6+H6+J6+L6+N6+P6</f>
        <v>513</v>
      </c>
      <c r="D6" s="65">
        <v>194</v>
      </c>
      <c r="E6" s="43">
        <f>D6/C6*100</f>
        <v>37.816764132553601</v>
      </c>
      <c r="F6" s="2">
        <v>156</v>
      </c>
      <c r="G6" s="43">
        <f t="shared" ref="G6:G11" si="0">F6/C6*100</f>
        <v>30.409356725146196</v>
      </c>
      <c r="H6" s="2">
        <v>110</v>
      </c>
      <c r="I6" s="43">
        <f t="shared" ref="I6:I11" si="1">H6/C6*100</f>
        <v>21.442495126705651</v>
      </c>
      <c r="J6" s="2">
        <v>15</v>
      </c>
      <c r="K6" s="43">
        <f t="shared" ref="K6:K11" si="2">J6/C6*100</f>
        <v>2.9239766081871341</v>
      </c>
      <c r="L6" s="2">
        <v>20</v>
      </c>
      <c r="M6" s="43">
        <f t="shared" ref="M6:M11" si="3">L6/C6*100</f>
        <v>3.8986354775828458</v>
      </c>
      <c r="N6" s="2">
        <v>10</v>
      </c>
      <c r="O6" s="43">
        <f t="shared" ref="O6:O11" si="4">N6/C6*100</f>
        <v>1.9493177387914229</v>
      </c>
      <c r="P6" s="2">
        <v>8</v>
      </c>
      <c r="Q6" s="66">
        <f t="shared" ref="Q6:Q11" si="5">P6/C6*100</f>
        <v>1.5594541910331383</v>
      </c>
    </row>
    <row r="7" spans="1:17" ht="14.25" customHeight="1">
      <c r="A7" s="46"/>
      <c r="B7" s="63">
        <v>12</v>
      </c>
      <c r="C7" s="64">
        <f>D7+F7+H7+J7+L7+N7+P7</f>
        <v>480</v>
      </c>
      <c r="D7" s="65">
        <v>175</v>
      </c>
      <c r="E7" s="43">
        <f>D7/C7*100</f>
        <v>36.458333333333329</v>
      </c>
      <c r="F7" s="2">
        <v>149</v>
      </c>
      <c r="G7" s="43">
        <f t="shared" si="0"/>
        <v>31.041666666666668</v>
      </c>
      <c r="H7" s="2">
        <v>97</v>
      </c>
      <c r="I7" s="43">
        <f t="shared" si="1"/>
        <v>20.208333333333332</v>
      </c>
      <c r="J7" s="2">
        <v>18</v>
      </c>
      <c r="K7" s="43">
        <f t="shared" si="2"/>
        <v>3.75</v>
      </c>
      <c r="L7" s="2">
        <v>24</v>
      </c>
      <c r="M7" s="43">
        <f t="shared" si="3"/>
        <v>5</v>
      </c>
      <c r="N7" s="2">
        <v>10</v>
      </c>
      <c r="O7" s="43">
        <f t="shared" si="4"/>
        <v>2.083333333333333</v>
      </c>
      <c r="P7" s="2">
        <v>7</v>
      </c>
      <c r="Q7" s="66">
        <f t="shared" si="5"/>
        <v>1.4583333333333333</v>
      </c>
    </row>
    <row r="8" spans="1:17" ht="14.25" customHeight="1">
      <c r="A8" s="46"/>
      <c r="B8" s="63">
        <v>13</v>
      </c>
      <c r="C8" s="64">
        <f>D8+F8+H8+J8+L8+N8+P8</f>
        <v>461</v>
      </c>
      <c r="D8" s="65">
        <v>178</v>
      </c>
      <c r="E8" s="43">
        <f>D8/C8*100</f>
        <v>38.611713665943604</v>
      </c>
      <c r="F8" s="2">
        <v>129</v>
      </c>
      <c r="G8" s="43">
        <f t="shared" si="0"/>
        <v>27.982646420824299</v>
      </c>
      <c r="H8" s="2">
        <v>99</v>
      </c>
      <c r="I8" s="43">
        <f t="shared" si="1"/>
        <v>21.475054229934923</v>
      </c>
      <c r="J8" s="2">
        <v>17</v>
      </c>
      <c r="K8" s="43">
        <f t="shared" si="2"/>
        <v>3.68763557483731</v>
      </c>
      <c r="L8" s="2">
        <v>21</v>
      </c>
      <c r="M8" s="43">
        <f t="shared" si="3"/>
        <v>4.5553145336225596</v>
      </c>
      <c r="N8" s="2">
        <v>9</v>
      </c>
      <c r="O8" s="43">
        <f t="shared" si="4"/>
        <v>1.9522776572668112</v>
      </c>
      <c r="P8" s="2">
        <v>8</v>
      </c>
      <c r="Q8" s="66">
        <f t="shared" si="5"/>
        <v>1.735357917570499</v>
      </c>
    </row>
    <row r="9" spans="1:17" ht="14.25" customHeight="1">
      <c r="A9" s="46"/>
      <c r="B9" s="63">
        <v>14</v>
      </c>
      <c r="C9" s="64">
        <f>D9+F9+H9+J9+L9+N9+P9</f>
        <v>512</v>
      </c>
      <c r="D9" s="65">
        <v>233</v>
      </c>
      <c r="E9" s="43">
        <f>D9/C9*100</f>
        <v>45.5078125</v>
      </c>
      <c r="F9" s="2">
        <v>130</v>
      </c>
      <c r="G9" s="43">
        <f t="shared" si="0"/>
        <v>25.390625</v>
      </c>
      <c r="H9" s="2">
        <v>91</v>
      </c>
      <c r="I9" s="43">
        <f t="shared" si="1"/>
        <v>17.7734375</v>
      </c>
      <c r="J9" s="2">
        <v>18</v>
      </c>
      <c r="K9" s="43">
        <f t="shared" si="2"/>
        <v>3.515625</v>
      </c>
      <c r="L9" s="2">
        <v>20</v>
      </c>
      <c r="M9" s="43">
        <f t="shared" si="3"/>
        <v>3.90625</v>
      </c>
      <c r="N9" s="2">
        <v>12</v>
      </c>
      <c r="O9" s="43">
        <f t="shared" si="4"/>
        <v>2.34375</v>
      </c>
      <c r="P9" s="2">
        <v>8</v>
      </c>
      <c r="Q9" s="66">
        <f t="shared" si="5"/>
        <v>1.5625</v>
      </c>
    </row>
    <row r="10" spans="1:17" ht="14.25" customHeight="1">
      <c r="A10" s="46"/>
      <c r="B10" s="63">
        <v>15</v>
      </c>
      <c r="C10" s="67">
        <v>423</v>
      </c>
      <c r="D10" s="68">
        <v>149</v>
      </c>
      <c r="E10" s="45">
        <f>D10/C10*100</f>
        <v>35.224586288416077</v>
      </c>
      <c r="F10" s="2">
        <v>132</v>
      </c>
      <c r="G10" s="45">
        <f t="shared" si="0"/>
        <v>31.205673758865249</v>
      </c>
      <c r="H10" s="2">
        <v>84</v>
      </c>
      <c r="I10" s="45">
        <f t="shared" si="1"/>
        <v>19.858156028368796</v>
      </c>
      <c r="J10" s="2">
        <v>19</v>
      </c>
      <c r="K10" s="45">
        <f t="shared" si="2"/>
        <v>4.4917257683215128</v>
      </c>
      <c r="L10" s="2">
        <v>19</v>
      </c>
      <c r="M10" s="45">
        <f t="shared" si="3"/>
        <v>4.4917257683215128</v>
      </c>
      <c r="N10" s="2">
        <v>12</v>
      </c>
      <c r="O10" s="45">
        <f t="shared" si="4"/>
        <v>2.8368794326241136</v>
      </c>
      <c r="P10" s="2">
        <v>8</v>
      </c>
      <c r="Q10" s="45">
        <f t="shared" si="5"/>
        <v>1.8912529550827424</v>
      </c>
    </row>
    <row r="11" spans="1:17" ht="14.25" customHeight="1">
      <c r="A11" s="46"/>
      <c r="B11" s="63">
        <v>16</v>
      </c>
      <c r="C11" s="69">
        <v>432</v>
      </c>
      <c r="D11" s="70">
        <v>171</v>
      </c>
      <c r="E11" s="71">
        <v>39.5</v>
      </c>
      <c r="F11" s="28">
        <v>114</v>
      </c>
      <c r="G11" s="71">
        <f t="shared" si="0"/>
        <v>26.388888888888889</v>
      </c>
      <c r="H11" s="28">
        <v>88</v>
      </c>
      <c r="I11" s="71">
        <f t="shared" si="1"/>
        <v>20.37037037037037</v>
      </c>
      <c r="J11" s="28">
        <v>21</v>
      </c>
      <c r="K11" s="71">
        <f t="shared" si="2"/>
        <v>4.8611111111111116</v>
      </c>
      <c r="L11" s="28">
        <v>19</v>
      </c>
      <c r="M11" s="71">
        <f t="shared" si="3"/>
        <v>4.3981481481481479</v>
      </c>
      <c r="N11" s="28">
        <v>10</v>
      </c>
      <c r="O11" s="71">
        <f t="shared" si="4"/>
        <v>2.3148148148148149</v>
      </c>
      <c r="P11" s="28">
        <v>9</v>
      </c>
      <c r="Q11" s="71">
        <f t="shared" si="5"/>
        <v>2.083333333333333</v>
      </c>
    </row>
    <row r="12" spans="1:17" ht="14.25" customHeight="1">
      <c r="A12" s="46"/>
      <c r="B12" s="25" t="s">
        <v>27</v>
      </c>
      <c r="C12" s="42"/>
      <c r="D12" s="72"/>
      <c r="E12" s="73"/>
      <c r="F12" s="42"/>
      <c r="G12" s="74"/>
      <c r="H12" s="42"/>
      <c r="I12" s="74"/>
      <c r="J12" s="42"/>
      <c r="K12" s="74"/>
      <c r="L12" s="42"/>
      <c r="M12" s="74"/>
      <c r="N12" s="42"/>
      <c r="O12" s="74"/>
      <c r="P12" s="42"/>
      <c r="Q12" s="42"/>
    </row>
    <row r="13" spans="1:17" ht="14.25" customHeight="1">
      <c r="A13" s="46"/>
      <c r="B13" s="75">
        <v>11</v>
      </c>
      <c r="C13" s="76">
        <v>206</v>
      </c>
      <c r="D13" s="72">
        <v>56</v>
      </c>
      <c r="E13" s="74">
        <f t="shared" ref="E13:E18" si="6">D13/C13*100</f>
        <v>27.184466019417474</v>
      </c>
      <c r="F13" s="42">
        <v>61</v>
      </c>
      <c r="G13" s="74">
        <f t="shared" ref="G13:G18" si="7">F13/C13*100</f>
        <v>29.61165048543689</v>
      </c>
      <c r="H13" s="42">
        <v>53</v>
      </c>
      <c r="I13" s="74">
        <f t="shared" ref="I13:I18" si="8">H13/C13*100</f>
        <v>25.728155339805824</v>
      </c>
      <c r="J13" s="42">
        <v>7</v>
      </c>
      <c r="K13" s="74">
        <f t="shared" ref="K13:K18" si="9">J13/C13*100</f>
        <v>3.3980582524271843</v>
      </c>
      <c r="L13" s="42">
        <v>14</v>
      </c>
      <c r="M13" s="74">
        <f t="shared" ref="M13:M18" si="10">L13/C13*100</f>
        <v>6.7961165048543686</v>
      </c>
      <c r="N13" s="42">
        <v>10</v>
      </c>
      <c r="O13" s="74">
        <f t="shared" ref="O13:O18" si="11">N13/C13*100</f>
        <v>4.8543689320388346</v>
      </c>
      <c r="P13" s="42">
        <v>5</v>
      </c>
      <c r="Q13" s="77">
        <f t="shared" ref="Q13:Q18" si="12">P13/C13*100</f>
        <v>2.4271844660194173</v>
      </c>
    </row>
    <row r="14" spans="1:17" ht="14.25" customHeight="1">
      <c r="A14" s="46"/>
      <c r="B14" s="75">
        <v>12</v>
      </c>
      <c r="C14" s="76">
        <v>198</v>
      </c>
      <c r="D14" s="72">
        <v>50</v>
      </c>
      <c r="E14" s="74">
        <f t="shared" si="6"/>
        <v>25.252525252525253</v>
      </c>
      <c r="F14" s="42">
        <v>67</v>
      </c>
      <c r="G14" s="74">
        <f t="shared" si="7"/>
        <v>33.838383838383841</v>
      </c>
      <c r="H14" s="42">
        <v>45</v>
      </c>
      <c r="I14" s="74">
        <f t="shared" si="8"/>
        <v>22.727272727272727</v>
      </c>
      <c r="J14" s="42">
        <v>10</v>
      </c>
      <c r="K14" s="74">
        <f t="shared" si="9"/>
        <v>5.0505050505050502</v>
      </c>
      <c r="L14" s="42">
        <v>12</v>
      </c>
      <c r="M14" s="74">
        <f t="shared" si="10"/>
        <v>6.0606060606060606</v>
      </c>
      <c r="N14" s="42">
        <v>9</v>
      </c>
      <c r="O14" s="74">
        <f t="shared" si="11"/>
        <v>4.5454545454545459</v>
      </c>
      <c r="P14" s="42">
        <v>5</v>
      </c>
      <c r="Q14" s="77">
        <f t="shared" si="12"/>
        <v>2.5252525252525251</v>
      </c>
    </row>
    <row r="15" spans="1:17" ht="14.25" customHeight="1">
      <c r="A15" s="46"/>
      <c r="B15" s="75">
        <v>13</v>
      </c>
      <c r="C15" s="76">
        <v>195</v>
      </c>
      <c r="D15" s="72">
        <v>60</v>
      </c>
      <c r="E15" s="74">
        <f t="shared" si="6"/>
        <v>30.76923076923077</v>
      </c>
      <c r="F15" s="42">
        <v>51</v>
      </c>
      <c r="G15" s="74">
        <f t="shared" si="7"/>
        <v>26.153846153846157</v>
      </c>
      <c r="H15" s="42">
        <v>48</v>
      </c>
      <c r="I15" s="74">
        <f t="shared" si="8"/>
        <v>24.615384615384617</v>
      </c>
      <c r="J15" s="42">
        <v>10</v>
      </c>
      <c r="K15" s="74">
        <f t="shared" si="9"/>
        <v>5.1282051282051277</v>
      </c>
      <c r="L15" s="42">
        <v>12</v>
      </c>
      <c r="M15" s="74">
        <f t="shared" si="10"/>
        <v>6.1538461538461542</v>
      </c>
      <c r="N15" s="42">
        <v>9</v>
      </c>
      <c r="O15" s="74">
        <f t="shared" si="11"/>
        <v>4.6153846153846159</v>
      </c>
      <c r="P15" s="42">
        <v>5</v>
      </c>
      <c r="Q15" s="77">
        <f t="shared" si="12"/>
        <v>2.5641025641025639</v>
      </c>
    </row>
    <row r="16" spans="1:17" ht="14.25" customHeight="1">
      <c r="A16" s="46"/>
      <c r="B16" s="75">
        <v>14</v>
      </c>
      <c r="C16" s="76">
        <v>189</v>
      </c>
      <c r="D16" s="72">
        <v>62</v>
      </c>
      <c r="E16" s="74">
        <f t="shared" si="6"/>
        <v>32.804232804232804</v>
      </c>
      <c r="F16" s="42">
        <v>48</v>
      </c>
      <c r="G16" s="74">
        <f t="shared" si="7"/>
        <v>25.396825396825395</v>
      </c>
      <c r="H16" s="42">
        <v>45</v>
      </c>
      <c r="I16" s="74">
        <f t="shared" si="8"/>
        <v>23.809523809523807</v>
      </c>
      <c r="J16" s="42">
        <v>8</v>
      </c>
      <c r="K16" s="74">
        <f t="shared" si="9"/>
        <v>4.2328042328042326</v>
      </c>
      <c r="L16" s="42">
        <v>12</v>
      </c>
      <c r="M16" s="74">
        <f t="shared" si="10"/>
        <v>6.3492063492063489</v>
      </c>
      <c r="N16" s="42">
        <v>9</v>
      </c>
      <c r="O16" s="74">
        <f t="shared" si="11"/>
        <v>4.7619047619047619</v>
      </c>
      <c r="P16" s="42">
        <v>5</v>
      </c>
      <c r="Q16" s="77">
        <f t="shared" si="12"/>
        <v>2.6455026455026456</v>
      </c>
    </row>
    <row r="17" spans="1:19" ht="14.25" customHeight="1">
      <c r="A17" s="46"/>
      <c r="B17" s="75">
        <v>15</v>
      </c>
      <c r="C17" s="69">
        <v>176</v>
      </c>
      <c r="D17" s="78">
        <v>46</v>
      </c>
      <c r="E17" s="74">
        <f t="shared" si="6"/>
        <v>26.136363636363637</v>
      </c>
      <c r="F17" s="42">
        <v>51</v>
      </c>
      <c r="G17" s="74">
        <f t="shared" si="7"/>
        <v>28.97727272727273</v>
      </c>
      <c r="H17" s="42">
        <v>45</v>
      </c>
      <c r="I17" s="74">
        <f t="shared" si="8"/>
        <v>25.568181818181817</v>
      </c>
      <c r="J17" s="42">
        <v>6</v>
      </c>
      <c r="K17" s="74">
        <f t="shared" si="9"/>
        <v>3.4090909090909087</v>
      </c>
      <c r="L17" s="42">
        <v>15</v>
      </c>
      <c r="M17" s="74">
        <f t="shared" si="10"/>
        <v>8.5227272727272716</v>
      </c>
      <c r="N17" s="42">
        <v>8</v>
      </c>
      <c r="O17" s="74">
        <f t="shared" si="11"/>
        <v>4.5454545454545459</v>
      </c>
      <c r="P17" s="42">
        <v>5</v>
      </c>
      <c r="Q17" s="77">
        <f t="shared" si="12"/>
        <v>2.8409090909090908</v>
      </c>
    </row>
    <row r="18" spans="1:19" ht="14.25" customHeight="1">
      <c r="A18" s="46"/>
      <c r="B18" s="75">
        <v>16</v>
      </c>
      <c r="C18" s="69">
        <v>174</v>
      </c>
      <c r="D18" s="78">
        <v>54</v>
      </c>
      <c r="E18" s="74">
        <f t="shared" si="6"/>
        <v>31.03448275862069</v>
      </c>
      <c r="F18" s="42">
        <v>46</v>
      </c>
      <c r="G18" s="74">
        <f t="shared" si="7"/>
        <v>26.436781609195403</v>
      </c>
      <c r="H18" s="42">
        <v>39</v>
      </c>
      <c r="I18" s="74">
        <f t="shared" si="8"/>
        <v>22.413793103448278</v>
      </c>
      <c r="J18" s="42">
        <v>4</v>
      </c>
      <c r="K18" s="74">
        <f t="shared" si="9"/>
        <v>2.2988505747126435</v>
      </c>
      <c r="L18" s="42">
        <v>19</v>
      </c>
      <c r="M18" s="74">
        <f t="shared" si="10"/>
        <v>10.919540229885058</v>
      </c>
      <c r="N18" s="42">
        <v>7</v>
      </c>
      <c r="O18" s="74">
        <f t="shared" si="11"/>
        <v>4.0229885057471266</v>
      </c>
      <c r="P18" s="42">
        <v>5</v>
      </c>
      <c r="Q18" s="77">
        <f t="shared" si="12"/>
        <v>2.8735632183908044</v>
      </c>
    </row>
    <row r="19" spans="1:19" ht="13.5" customHeight="1">
      <c r="A19" s="46"/>
      <c r="B19" s="2" t="s">
        <v>28</v>
      </c>
      <c r="C19" s="28"/>
      <c r="D19" s="72"/>
      <c r="E19" s="79"/>
      <c r="F19" s="28"/>
      <c r="G19" s="80"/>
      <c r="H19" s="28"/>
      <c r="I19" s="80"/>
      <c r="J19" s="28"/>
      <c r="K19" s="80"/>
      <c r="L19" s="28"/>
      <c r="M19" s="80"/>
      <c r="N19" s="28"/>
      <c r="O19" s="80"/>
      <c r="P19" s="28"/>
      <c r="Q19" s="28"/>
    </row>
    <row r="20" spans="1:19" ht="14.25" customHeight="1">
      <c r="A20" s="46"/>
      <c r="B20" s="63">
        <v>11</v>
      </c>
      <c r="C20" s="76">
        <v>137</v>
      </c>
      <c r="D20" s="81">
        <v>49</v>
      </c>
      <c r="E20" s="80">
        <f t="shared" ref="E20:E25" si="13">D20/C20*100</f>
        <v>35.766423357664237</v>
      </c>
      <c r="F20" s="28">
        <v>44</v>
      </c>
      <c r="G20" s="80">
        <f t="shared" ref="G20:G25" si="14">F20/C20*100</f>
        <v>32.116788321167881</v>
      </c>
      <c r="H20" s="28">
        <v>29</v>
      </c>
      <c r="I20" s="80">
        <f t="shared" ref="I20:I25" si="15">H20/C20*100</f>
        <v>21.167883211678831</v>
      </c>
      <c r="J20" s="28">
        <v>6</v>
      </c>
      <c r="K20" s="80">
        <f t="shared" ref="K20:K25" si="16">J20/C20*100</f>
        <v>4.3795620437956204</v>
      </c>
      <c r="L20" s="28">
        <v>5</v>
      </c>
      <c r="M20" s="80">
        <f t="shared" ref="M20:M25" si="17">L20/C20*100</f>
        <v>3.6496350364963499</v>
      </c>
      <c r="N20" s="28">
        <v>2</v>
      </c>
      <c r="O20" s="80">
        <f t="shared" ref="O20:O25" si="18">N20/C20*100</f>
        <v>1.4598540145985401</v>
      </c>
      <c r="P20" s="28">
        <v>2</v>
      </c>
      <c r="Q20" s="82">
        <f t="shared" ref="Q20:Q25" si="19">P20/C20*100</f>
        <v>1.4598540145985401</v>
      </c>
    </row>
    <row r="21" spans="1:19" ht="14.25" customHeight="1">
      <c r="A21" s="46"/>
      <c r="B21" s="63">
        <v>12</v>
      </c>
      <c r="C21" s="76">
        <v>126</v>
      </c>
      <c r="D21" s="81">
        <v>33</v>
      </c>
      <c r="E21" s="80">
        <f t="shared" si="13"/>
        <v>26.190476190476193</v>
      </c>
      <c r="F21" s="28">
        <v>52</v>
      </c>
      <c r="G21" s="80">
        <f t="shared" si="14"/>
        <v>41.269841269841265</v>
      </c>
      <c r="H21" s="28">
        <v>28</v>
      </c>
      <c r="I21" s="80">
        <f t="shared" si="15"/>
        <v>22.222222222222221</v>
      </c>
      <c r="J21" s="28">
        <v>3</v>
      </c>
      <c r="K21" s="80">
        <f t="shared" si="16"/>
        <v>2.3809523809523809</v>
      </c>
      <c r="L21" s="28">
        <v>6</v>
      </c>
      <c r="M21" s="80">
        <f t="shared" si="17"/>
        <v>4.7619047619047619</v>
      </c>
      <c r="N21" s="28">
        <v>2</v>
      </c>
      <c r="O21" s="80">
        <f t="shared" si="18"/>
        <v>1.5873015873015872</v>
      </c>
      <c r="P21" s="28">
        <v>2</v>
      </c>
      <c r="Q21" s="82">
        <f t="shared" si="19"/>
        <v>1.5873015873015872</v>
      </c>
    </row>
    <row r="22" spans="1:19" ht="14.25" customHeight="1">
      <c r="A22" s="46"/>
      <c r="B22" s="63">
        <v>13</v>
      </c>
      <c r="C22" s="76">
        <v>127</v>
      </c>
      <c r="D22" s="81">
        <v>39</v>
      </c>
      <c r="E22" s="80">
        <f t="shared" si="13"/>
        <v>30.708661417322837</v>
      </c>
      <c r="F22" s="28">
        <v>42</v>
      </c>
      <c r="G22" s="80">
        <f t="shared" si="14"/>
        <v>33.070866141732289</v>
      </c>
      <c r="H22" s="28">
        <v>32</v>
      </c>
      <c r="I22" s="80">
        <f t="shared" si="15"/>
        <v>25.196850393700785</v>
      </c>
      <c r="J22" s="28">
        <v>4</v>
      </c>
      <c r="K22" s="80">
        <f t="shared" si="16"/>
        <v>3.1496062992125982</v>
      </c>
      <c r="L22" s="28">
        <v>6</v>
      </c>
      <c r="M22" s="80">
        <f t="shared" si="17"/>
        <v>4.7244094488188972</v>
      </c>
      <c r="N22" s="28">
        <v>2</v>
      </c>
      <c r="O22" s="80">
        <f t="shared" si="18"/>
        <v>1.5748031496062991</v>
      </c>
      <c r="P22" s="28">
        <v>2</v>
      </c>
      <c r="Q22" s="82">
        <f t="shared" si="19"/>
        <v>1.5748031496062991</v>
      </c>
    </row>
    <row r="23" spans="1:19" ht="14.25" customHeight="1">
      <c r="A23" s="46"/>
      <c r="B23" s="63">
        <v>14</v>
      </c>
      <c r="C23" s="76">
        <v>120</v>
      </c>
      <c r="D23" s="81">
        <v>35</v>
      </c>
      <c r="E23" s="80">
        <f t="shared" si="13"/>
        <v>29.166666666666668</v>
      </c>
      <c r="F23" s="28">
        <v>41</v>
      </c>
      <c r="G23" s="80">
        <f t="shared" si="14"/>
        <v>34.166666666666664</v>
      </c>
      <c r="H23" s="28">
        <v>29</v>
      </c>
      <c r="I23" s="80">
        <f t="shared" si="15"/>
        <v>24.166666666666668</v>
      </c>
      <c r="J23" s="28">
        <v>8</v>
      </c>
      <c r="K23" s="80">
        <f t="shared" si="16"/>
        <v>6.666666666666667</v>
      </c>
      <c r="L23" s="28">
        <v>4</v>
      </c>
      <c r="M23" s="80">
        <f t="shared" si="17"/>
        <v>3.3333333333333335</v>
      </c>
      <c r="N23" s="28">
        <v>1</v>
      </c>
      <c r="O23" s="80">
        <f t="shared" si="18"/>
        <v>0.83333333333333337</v>
      </c>
      <c r="P23" s="28">
        <v>2</v>
      </c>
      <c r="Q23" s="82">
        <f t="shared" si="19"/>
        <v>1.6666666666666667</v>
      </c>
    </row>
    <row r="24" spans="1:19" ht="14.25" customHeight="1">
      <c r="A24" s="46"/>
      <c r="B24" s="63">
        <v>15</v>
      </c>
      <c r="C24" s="69">
        <v>115</v>
      </c>
      <c r="D24" s="70">
        <v>32</v>
      </c>
      <c r="E24" s="80">
        <f>D24/C24*100</f>
        <v>27.826086956521738</v>
      </c>
      <c r="F24" s="28">
        <v>39</v>
      </c>
      <c r="G24" s="80">
        <f t="shared" si="14"/>
        <v>33.913043478260867</v>
      </c>
      <c r="H24" s="28">
        <v>30</v>
      </c>
      <c r="I24" s="80">
        <f t="shared" si="15"/>
        <v>26.086956521739129</v>
      </c>
      <c r="J24" s="28">
        <v>6</v>
      </c>
      <c r="K24" s="80">
        <f t="shared" si="16"/>
        <v>5.2173913043478262</v>
      </c>
      <c r="L24" s="28">
        <v>5</v>
      </c>
      <c r="M24" s="80">
        <f t="shared" si="17"/>
        <v>4.3478260869565215</v>
      </c>
      <c r="N24" s="28">
        <v>1</v>
      </c>
      <c r="O24" s="80">
        <f t="shared" si="18"/>
        <v>0.86956521739130432</v>
      </c>
      <c r="P24" s="28">
        <v>2</v>
      </c>
      <c r="Q24" s="82">
        <f t="shared" si="19"/>
        <v>1.7391304347826086</v>
      </c>
    </row>
    <row r="25" spans="1:19" ht="14.25" customHeight="1">
      <c r="A25" s="46"/>
      <c r="B25" s="63">
        <v>16</v>
      </c>
      <c r="C25" s="69">
        <v>116</v>
      </c>
      <c r="D25" s="70">
        <v>36</v>
      </c>
      <c r="E25" s="80">
        <f t="shared" si="13"/>
        <v>31.03448275862069</v>
      </c>
      <c r="F25" s="28">
        <v>34</v>
      </c>
      <c r="G25" s="80">
        <f t="shared" si="14"/>
        <v>29.310344827586203</v>
      </c>
      <c r="H25" s="28">
        <v>32</v>
      </c>
      <c r="I25" s="80">
        <f t="shared" si="15"/>
        <v>27.586206896551722</v>
      </c>
      <c r="J25" s="28">
        <v>7</v>
      </c>
      <c r="K25" s="80">
        <f t="shared" si="16"/>
        <v>6.0344827586206895</v>
      </c>
      <c r="L25" s="28">
        <v>4</v>
      </c>
      <c r="M25" s="80">
        <f t="shared" si="17"/>
        <v>3.4482758620689653</v>
      </c>
      <c r="N25" s="28">
        <v>1</v>
      </c>
      <c r="O25" s="80">
        <f t="shared" si="18"/>
        <v>0.86206896551724133</v>
      </c>
      <c r="P25" s="28">
        <v>2</v>
      </c>
      <c r="Q25" s="82">
        <f t="shared" si="19"/>
        <v>1.7241379310344827</v>
      </c>
    </row>
    <row r="26" spans="1:19" ht="14.25" customHeight="1">
      <c r="A26" s="46"/>
      <c r="B26" s="83" t="s">
        <v>29</v>
      </c>
      <c r="C26" s="84"/>
      <c r="D26" s="70"/>
      <c r="E26" s="80"/>
      <c r="F26" s="28"/>
      <c r="G26" s="80"/>
      <c r="H26" s="28"/>
      <c r="I26" s="80"/>
      <c r="J26" s="28"/>
      <c r="K26" s="80"/>
      <c r="L26" s="28"/>
      <c r="M26" s="80"/>
      <c r="N26" s="28"/>
      <c r="O26" s="80"/>
      <c r="P26" s="28"/>
      <c r="Q26" s="82"/>
    </row>
    <row r="27" spans="1:19" ht="14.25" customHeight="1">
      <c r="A27" s="46"/>
      <c r="B27" s="63">
        <v>17</v>
      </c>
      <c r="C27" s="69">
        <v>703</v>
      </c>
      <c r="D27" s="70">
        <v>235</v>
      </c>
      <c r="E27" s="80">
        <v>33.4</v>
      </c>
      <c r="F27" s="28">
        <v>203</v>
      </c>
      <c r="G27" s="80">
        <v>28.9</v>
      </c>
      <c r="H27" s="28">
        <v>155</v>
      </c>
      <c r="I27" s="80">
        <v>22.1</v>
      </c>
      <c r="J27" s="28">
        <v>35</v>
      </c>
      <c r="K27" s="80">
        <v>5</v>
      </c>
      <c r="L27" s="28">
        <v>39</v>
      </c>
      <c r="M27" s="80">
        <v>5.5</v>
      </c>
      <c r="N27" s="28">
        <v>19</v>
      </c>
      <c r="O27" s="80">
        <v>2.7</v>
      </c>
      <c r="P27" s="28">
        <v>17</v>
      </c>
      <c r="Q27" s="82">
        <v>2.4</v>
      </c>
    </row>
    <row r="28" spans="1:19" ht="17.25" customHeight="1">
      <c r="A28" s="46"/>
      <c r="B28" s="63">
        <v>18</v>
      </c>
      <c r="C28" s="69">
        <v>737</v>
      </c>
      <c r="D28" s="70">
        <v>296</v>
      </c>
      <c r="E28" s="80">
        <v>40.200000000000003</v>
      </c>
      <c r="F28" s="28">
        <v>173</v>
      </c>
      <c r="G28" s="80">
        <v>23.5</v>
      </c>
      <c r="H28" s="28">
        <v>164</v>
      </c>
      <c r="I28" s="80">
        <v>22.2</v>
      </c>
      <c r="J28" s="28">
        <v>30</v>
      </c>
      <c r="K28" s="80">
        <v>4.0999999999999996</v>
      </c>
      <c r="L28" s="28">
        <v>40</v>
      </c>
      <c r="M28" s="80">
        <v>5.4</v>
      </c>
      <c r="N28" s="28">
        <v>16</v>
      </c>
      <c r="O28" s="80">
        <v>2.2000000000000002</v>
      </c>
      <c r="P28" s="28">
        <v>18</v>
      </c>
      <c r="Q28" s="82">
        <v>2.4</v>
      </c>
      <c r="R28" s="43"/>
    </row>
    <row r="29" spans="1:19" ht="17.25" customHeight="1">
      <c r="A29" s="46"/>
      <c r="B29" s="63">
        <v>19</v>
      </c>
      <c r="C29" s="69">
        <v>747</v>
      </c>
      <c r="D29" s="70">
        <f>C29-F29-H29-J29-L29-N29-P29</f>
        <v>314</v>
      </c>
      <c r="E29" s="80">
        <v>42</v>
      </c>
      <c r="F29" s="28">
        <v>162</v>
      </c>
      <c r="G29" s="80">
        <v>21.7</v>
      </c>
      <c r="H29" s="28">
        <v>162</v>
      </c>
      <c r="I29" s="80">
        <v>21.7</v>
      </c>
      <c r="J29" s="28">
        <v>35</v>
      </c>
      <c r="K29" s="80">
        <v>4.7</v>
      </c>
      <c r="L29" s="28">
        <v>36</v>
      </c>
      <c r="M29" s="80">
        <v>4.8</v>
      </c>
      <c r="N29" s="28">
        <v>20</v>
      </c>
      <c r="O29" s="80">
        <v>2.7</v>
      </c>
      <c r="P29" s="28">
        <v>18</v>
      </c>
      <c r="Q29" s="82">
        <v>2.4</v>
      </c>
    </row>
    <row r="30" spans="1:19" ht="17.25" customHeight="1">
      <c r="A30" s="46"/>
      <c r="B30" s="63">
        <v>20</v>
      </c>
      <c r="C30" s="69">
        <v>651</v>
      </c>
      <c r="D30" s="70">
        <v>215</v>
      </c>
      <c r="E30" s="80">
        <v>33</v>
      </c>
      <c r="F30" s="28">
        <v>174</v>
      </c>
      <c r="G30" s="80">
        <v>26.7</v>
      </c>
      <c r="H30" s="28">
        <v>154</v>
      </c>
      <c r="I30" s="80">
        <v>23.7</v>
      </c>
      <c r="J30" s="28">
        <v>39</v>
      </c>
      <c r="K30" s="80">
        <v>6</v>
      </c>
      <c r="L30" s="28">
        <v>30</v>
      </c>
      <c r="M30" s="80">
        <v>4.5999999999999996</v>
      </c>
      <c r="N30" s="28">
        <v>21</v>
      </c>
      <c r="O30" s="80">
        <v>3.2</v>
      </c>
      <c r="P30" s="28">
        <v>18</v>
      </c>
      <c r="Q30" s="82">
        <v>2.8</v>
      </c>
      <c r="S30" s="43"/>
    </row>
    <row r="31" spans="1:19" s="28" customFormat="1" ht="17.25" customHeight="1">
      <c r="A31" s="41"/>
      <c r="B31" s="85">
        <v>21</v>
      </c>
      <c r="C31" s="69">
        <f>SUM(D31,F31,H31,J31,L31,N31,P31)</f>
        <v>634</v>
      </c>
      <c r="D31" s="70">
        <v>242</v>
      </c>
      <c r="E31" s="80">
        <f t="shared" ref="E31:E36" si="20">D31/C31*100</f>
        <v>38.170347003154575</v>
      </c>
      <c r="F31" s="28">
        <v>154</v>
      </c>
      <c r="G31" s="80">
        <f t="shared" ref="G31:G36" si="21">F31/C31*100</f>
        <v>24.290220820189273</v>
      </c>
      <c r="H31" s="28">
        <v>139</v>
      </c>
      <c r="I31" s="80">
        <f t="shared" ref="I31:I36" si="22">H31/C31*100</f>
        <v>21.92429022082019</v>
      </c>
      <c r="J31" s="28">
        <v>30</v>
      </c>
      <c r="K31" s="80">
        <f t="shared" ref="K31:K36" si="23">J31/C31*100</f>
        <v>4.7318611987381702</v>
      </c>
      <c r="L31" s="28">
        <v>33</v>
      </c>
      <c r="M31" s="80">
        <f t="shared" ref="M31:M36" si="24">L31/C31*100</f>
        <v>5.2050473186119879</v>
      </c>
      <c r="N31" s="28">
        <v>19</v>
      </c>
      <c r="O31" s="80">
        <f t="shared" ref="O31:O36" si="25">N31/C31*100</f>
        <v>2.9968454258675079</v>
      </c>
      <c r="P31" s="28">
        <v>17</v>
      </c>
      <c r="Q31" s="82">
        <f t="shared" ref="Q31:Q36" si="26">P31/C31*100</f>
        <v>2.6813880126182967</v>
      </c>
      <c r="S31" s="80"/>
    </row>
    <row r="32" spans="1:19" s="28" customFormat="1" ht="17.25" customHeight="1">
      <c r="A32" s="41"/>
      <c r="B32" s="85">
        <v>22</v>
      </c>
      <c r="C32" s="69">
        <f>SUM(D32,F32,H32,J32,L32,N32,P32)</f>
        <v>624</v>
      </c>
      <c r="D32" s="70">
        <v>254</v>
      </c>
      <c r="E32" s="80">
        <f t="shared" si="20"/>
        <v>40.705128205128204</v>
      </c>
      <c r="F32" s="28">
        <v>131</v>
      </c>
      <c r="G32" s="80">
        <f t="shared" si="21"/>
        <v>20.993589743589745</v>
      </c>
      <c r="H32" s="28">
        <v>141</v>
      </c>
      <c r="I32" s="80">
        <f t="shared" si="22"/>
        <v>22.596153846153847</v>
      </c>
      <c r="J32" s="28">
        <v>27</v>
      </c>
      <c r="K32" s="80">
        <f t="shared" si="23"/>
        <v>4.3269230769230766</v>
      </c>
      <c r="L32" s="28">
        <v>32</v>
      </c>
      <c r="M32" s="80">
        <f t="shared" si="24"/>
        <v>5.1282051282051277</v>
      </c>
      <c r="N32" s="28">
        <v>23</v>
      </c>
      <c r="O32" s="80">
        <f t="shared" si="25"/>
        <v>3.6858974358974361</v>
      </c>
      <c r="P32" s="28">
        <v>16</v>
      </c>
      <c r="Q32" s="82">
        <f t="shared" si="26"/>
        <v>2.5641025641025639</v>
      </c>
      <c r="S32" s="80"/>
    </row>
    <row r="33" spans="1:19" s="28" customFormat="1" ht="17.25" customHeight="1">
      <c r="A33" s="41"/>
      <c r="B33" s="22">
        <v>23</v>
      </c>
      <c r="C33" s="86">
        <v>562</v>
      </c>
      <c r="D33" s="87">
        <v>197</v>
      </c>
      <c r="E33" s="80">
        <f t="shared" si="20"/>
        <v>35.053380782918147</v>
      </c>
      <c r="F33" s="28">
        <v>150</v>
      </c>
      <c r="G33" s="80">
        <f t="shared" si="21"/>
        <v>26.690391459074732</v>
      </c>
      <c r="H33" s="28">
        <v>121</v>
      </c>
      <c r="I33" s="80">
        <f t="shared" si="22"/>
        <v>21.530249110320284</v>
      </c>
      <c r="J33" s="28">
        <v>30</v>
      </c>
      <c r="K33" s="80">
        <f t="shared" si="23"/>
        <v>5.3380782918149468</v>
      </c>
      <c r="L33" s="28">
        <v>28</v>
      </c>
      <c r="M33" s="80">
        <f t="shared" si="24"/>
        <v>4.9822064056939501</v>
      </c>
      <c r="N33" s="28">
        <v>19</v>
      </c>
      <c r="O33" s="80">
        <f t="shared" si="25"/>
        <v>3.3807829181494666</v>
      </c>
      <c r="P33" s="28">
        <v>17</v>
      </c>
      <c r="Q33" s="82">
        <f t="shared" si="26"/>
        <v>3.0249110320284696</v>
      </c>
      <c r="S33" s="80"/>
    </row>
    <row r="34" spans="1:19" s="28" customFormat="1" ht="17.25" customHeight="1">
      <c r="A34" s="41"/>
      <c r="B34" s="22">
        <v>24</v>
      </c>
      <c r="C34" s="86">
        <v>621</v>
      </c>
      <c r="D34" s="87">
        <v>266</v>
      </c>
      <c r="E34" s="80">
        <f t="shared" si="20"/>
        <v>42.834138486312398</v>
      </c>
      <c r="F34" s="28">
        <v>126</v>
      </c>
      <c r="G34" s="80">
        <f t="shared" si="21"/>
        <v>20.289855072463769</v>
      </c>
      <c r="H34" s="28">
        <v>139</v>
      </c>
      <c r="I34" s="80">
        <f t="shared" si="22"/>
        <v>22.383252818035427</v>
      </c>
      <c r="J34" s="28">
        <v>27</v>
      </c>
      <c r="K34" s="80">
        <f t="shared" si="23"/>
        <v>4.3478260869565215</v>
      </c>
      <c r="L34" s="28">
        <v>27</v>
      </c>
      <c r="M34" s="80">
        <f t="shared" si="24"/>
        <v>4.3478260869565215</v>
      </c>
      <c r="N34" s="28">
        <v>19</v>
      </c>
      <c r="O34" s="80">
        <f t="shared" si="25"/>
        <v>3.0595813204508859</v>
      </c>
      <c r="P34" s="28">
        <v>17</v>
      </c>
      <c r="Q34" s="82">
        <f t="shared" si="26"/>
        <v>2.7375201288244768</v>
      </c>
      <c r="S34" s="80"/>
    </row>
    <row r="35" spans="1:19" s="28" customFormat="1" ht="17.25" customHeight="1">
      <c r="A35" s="41"/>
      <c r="B35" s="22">
        <v>25</v>
      </c>
      <c r="C35" s="86">
        <v>615</v>
      </c>
      <c r="D35" s="87">
        <v>267</v>
      </c>
      <c r="E35" s="80">
        <f t="shared" si="20"/>
        <v>43.414634146341463</v>
      </c>
      <c r="F35" s="28">
        <v>118</v>
      </c>
      <c r="G35" s="80">
        <f t="shared" si="21"/>
        <v>19.1869918699187</v>
      </c>
      <c r="H35" s="28">
        <v>135</v>
      </c>
      <c r="I35" s="80">
        <f t="shared" si="22"/>
        <v>21.951219512195124</v>
      </c>
      <c r="J35" s="28">
        <v>27</v>
      </c>
      <c r="K35" s="80">
        <f t="shared" si="23"/>
        <v>4.3902439024390238</v>
      </c>
      <c r="L35" s="28">
        <v>30</v>
      </c>
      <c r="M35" s="80">
        <f t="shared" si="24"/>
        <v>4.8780487804878048</v>
      </c>
      <c r="N35" s="28">
        <v>21</v>
      </c>
      <c r="O35" s="80">
        <f t="shared" si="25"/>
        <v>3.4146341463414638</v>
      </c>
      <c r="P35" s="28">
        <v>17</v>
      </c>
      <c r="Q35" s="82">
        <f t="shared" si="26"/>
        <v>2.7642276422764227</v>
      </c>
      <c r="S35" s="80"/>
    </row>
    <row r="36" spans="1:19" s="28" customFormat="1" ht="17.25" customHeight="1" thickBot="1">
      <c r="A36" s="41"/>
      <c r="B36" s="34">
        <v>26</v>
      </c>
      <c r="C36" s="88">
        <v>608</v>
      </c>
      <c r="D36" s="89">
        <v>265</v>
      </c>
      <c r="E36" s="90">
        <f t="shared" si="20"/>
        <v>43.585526315789473</v>
      </c>
      <c r="F36" s="91">
        <v>115</v>
      </c>
      <c r="G36" s="90">
        <f t="shared" si="21"/>
        <v>18.914473684210524</v>
      </c>
      <c r="H36" s="91">
        <v>130</v>
      </c>
      <c r="I36" s="90">
        <f t="shared" si="22"/>
        <v>21.381578947368421</v>
      </c>
      <c r="J36" s="91">
        <v>30</v>
      </c>
      <c r="K36" s="90">
        <f t="shared" si="23"/>
        <v>4.9342105263157894</v>
      </c>
      <c r="L36" s="91">
        <v>31</v>
      </c>
      <c r="M36" s="90">
        <f t="shared" si="24"/>
        <v>5.0986842105263159</v>
      </c>
      <c r="N36" s="91">
        <v>18</v>
      </c>
      <c r="O36" s="90">
        <f t="shared" si="25"/>
        <v>2.9605263157894735</v>
      </c>
      <c r="P36" s="91">
        <v>19</v>
      </c>
      <c r="Q36" s="92">
        <f t="shared" si="26"/>
        <v>3.125</v>
      </c>
      <c r="S36" s="80"/>
    </row>
    <row r="37" spans="1:19" s="28" customFormat="1" ht="16.5" customHeight="1">
      <c r="A37" s="41"/>
      <c r="B37" s="93" t="s">
        <v>11</v>
      </c>
      <c r="C37" s="94"/>
      <c r="D37" s="93"/>
      <c r="E37" s="95"/>
      <c r="F37" s="94"/>
      <c r="G37" s="95"/>
      <c r="H37" s="94"/>
      <c r="I37" s="95"/>
      <c r="J37" s="94"/>
      <c r="K37" s="95"/>
      <c r="L37" s="94"/>
      <c r="M37" s="95"/>
      <c r="N37" s="94"/>
      <c r="O37" s="95"/>
      <c r="P37" s="94"/>
      <c r="Q37" s="94"/>
    </row>
    <row r="38" spans="1:19" ht="15.95" customHeight="1">
      <c r="A38" s="46"/>
    </row>
    <row r="39" spans="1:19" ht="15.95" customHeight="1">
      <c r="A39" s="46"/>
    </row>
    <row r="40" spans="1:19" ht="15.95" customHeight="1">
      <c r="A40" s="46"/>
    </row>
    <row r="41" spans="1:19" ht="15.95" customHeight="1">
      <c r="A41" s="46"/>
    </row>
    <row r="42" spans="1:19" ht="15.95" customHeight="1">
      <c r="A42" s="46"/>
    </row>
    <row r="43" spans="1:19" ht="15.95" customHeight="1">
      <c r="A43" s="46"/>
    </row>
    <row r="44" spans="1:19" ht="15.95" customHeight="1">
      <c r="A44" s="46"/>
    </row>
    <row r="45" spans="1:19" ht="15.95" customHeight="1">
      <c r="A45" s="46"/>
    </row>
    <row r="46" spans="1:19" ht="15.95" customHeight="1">
      <c r="A46" s="46"/>
    </row>
    <row r="51" spans="1:1" ht="15.95" customHeight="1">
      <c r="A51" s="46"/>
    </row>
    <row r="52" spans="1:1" ht="15.95" customHeight="1">
      <c r="A52" s="46"/>
    </row>
    <row r="53" spans="1:1" ht="15.95" customHeight="1">
      <c r="A53" s="46"/>
    </row>
    <row r="54" spans="1:1" ht="15.95" customHeight="1">
      <c r="A54" s="46"/>
    </row>
    <row r="55" spans="1:1" ht="15.95" customHeight="1">
      <c r="A55" s="46"/>
    </row>
    <row r="56" spans="1:1" ht="15.95" customHeight="1">
      <c r="A56" s="46"/>
    </row>
    <row r="57" spans="1:1" ht="15.95" customHeight="1">
      <c r="A57" s="46"/>
    </row>
    <row r="58" spans="1:1" ht="15.95" customHeight="1">
      <c r="A58" s="46"/>
    </row>
    <row r="59" spans="1:1" ht="15.95" customHeight="1">
      <c r="A59" s="46"/>
    </row>
    <row r="60" spans="1:1" ht="15.95" customHeight="1">
      <c r="A60" s="46"/>
    </row>
    <row r="61" spans="1:1" ht="15.95" customHeight="1">
      <c r="A61" s="46"/>
    </row>
    <row r="62" spans="1:1" ht="15.95" customHeight="1">
      <c r="A62" s="46"/>
    </row>
    <row r="63" spans="1:1" ht="15.95" customHeight="1">
      <c r="A63" s="46"/>
    </row>
    <row r="64" spans="1:1" ht="15.95" customHeight="1">
      <c r="A64" s="46"/>
    </row>
    <row r="65" spans="1:1" ht="15.95" customHeight="1">
      <c r="A65" s="46"/>
    </row>
    <row r="66" spans="1:1" ht="15.95" customHeight="1">
      <c r="A66" s="46"/>
    </row>
    <row r="67" spans="1:1" ht="15.95" customHeight="1">
      <c r="A67" s="46"/>
    </row>
    <row r="68" spans="1:1" ht="15.95" customHeight="1">
      <c r="A68" s="46"/>
    </row>
    <row r="69" spans="1:1" ht="15.95" customHeight="1">
      <c r="A69" s="46"/>
    </row>
    <row r="70" spans="1:1" ht="15.95" customHeight="1">
      <c r="A70" s="46"/>
    </row>
    <row r="71" spans="1:1" ht="15.95" customHeight="1">
      <c r="A71" s="46"/>
    </row>
    <row r="72" spans="1:1" ht="15.95" customHeight="1">
      <c r="A72" s="46"/>
    </row>
    <row r="73" spans="1:1" ht="15.95" customHeight="1">
      <c r="A73" s="46"/>
    </row>
    <row r="74" spans="1:1" ht="15.95" customHeight="1">
      <c r="A74" s="46"/>
    </row>
    <row r="75" spans="1:1" ht="15.95" customHeight="1">
      <c r="A75" s="46"/>
    </row>
    <row r="76" spans="1:1" ht="15.95" customHeight="1">
      <c r="A76" s="46"/>
    </row>
    <row r="77" spans="1:1" ht="15.95" customHeight="1">
      <c r="A77" s="46"/>
    </row>
    <row r="78" spans="1:1" ht="15.95" customHeight="1">
      <c r="A78" s="46"/>
    </row>
    <row r="79" spans="1:1" ht="15.95" customHeight="1">
      <c r="A79" s="46"/>
    </row>
    <row r="80" spans="1:1" ht="15.95" customHeight="1">
      <c r="A80" s="46"/>
    </row>
    <row r="81" spans="1:1" ht="15.95" customHeight="1">
      <c r="A81" s="46"/>
    </row>
    <row r="82" spans="1:1" ht="15.95" customHeight="1">
      <c r="A82" s="46"/>
    </row>
    <row r="83" spans="1:1" ht="15.95" customHeight="1">
      <c r="A83" s="46"/>
    </row>
    <row r="84" spans="1:1" ht="15.95" customHeight="1">
      <c r="A84" s="46"/>
    </row>
    <row r="85" spans="1:1" ht="15.95" customHeight="1">
      <c r="A85" s="46"/>
    </row>
    <row r="86" spans="1:1" ht="15.95" customHeight="1">
      <c r="A86" s="46"/>
    </row>
    <row r="87" spans="1:1" ht="15.95" customHeight="1">
      <c r="A87" s="46"/>
    </row>
    <row r="88" spans="1:1" ht="15.95" customHeight="1">
      <c r="A88" s="46"/>
    </row>
    <row r="89" spans="1:1" ht="15.95" customHeight="1">
      <c r="A89" s="46"/>
    </row>
    <row r="90" spans="1:1" ht="15.95" customHeight="1">
      <c r="A90" s="46"/>
    </row>
    <row r="91" spans="1:1" ht="15.95" customHeight="1">
      <c r="A91" s="46"/>
    </row>
  </sheetData>
  <mergeCells count="9">
    <mergeCell ref="N3:O3"/>
    <mergeCell ref="P3:Q3"/>
    <mergeCell ref="B26:C26"/>
    <mergeCell ref="C3:C4"/>
    <mergeCell ref="D3:E3"/>
    <mergeCell ref="F3:G3"/>
    <mergeCell ref="H3:I3"/>
    <mergeCell ref="J3:K3"/>
    <mergeCell ref="L3:M3"/>
  </mergeCells>
  <phoneticPr fontId="1"/>
  <printOptions gridLinesSet="0"/>
  <pageMargins left="0.19685039370078741" right="0.19685039370078741" top="0.82677165354330717" bottom="0.98425196850393704" header="0" footer="0"/>
  <pageSetup paperSize="9" scale="85" firstPageNumber="69" orientation="landscape" useFirstPageNumber="1" r:id="rId1"/>
  <headerFooter alignWithMargins="0">
    <oddFooter xml:space="preserve">&amp;C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view="pageBreakPreview" zoomScaleNormal="100" zoomScaleSheetLayoutView="100" workbookViewId="0">
      <pane xSplit="3" ySplit="4" topLeftCell="D23" activePane="bottomRight" state="frozen"/>
      <selection pane="topRight" activeCell="D1" sqref="D1"/>
      <selection pane="bottomLeft" activeCell="A5" sqref="A5"/>
      <selection pane="bottomRight" activeCell="D38" sqref="D38"/>
    </sheetView>
  </sheetViews>
  <sheetFormatPr defaultColWidth="10.375" defaultRowHeight="15.95" customHeight="1"/>
  <cols>
    <col min="1" max="1" width="12.625" style="2" customWidth="1"/>
    <col min="2" max="2" width="7.625" style="2" customWidth="1"/>
    <col min="3" max="3" width="6.625" style="2" customWidth="1"/>
    <col min="4" max="4" width="8" style="43" customWidth="1"/>
    <col min="5" max="5" width="7.125" style="43" customWidth="1"/>
    <col min="6" max="6" width="8" style="2" customWidth="1"/>
    <col min="7" max="7" width="7.125" style="43" customWidth="1"/>
    <col min="8" max="8" width="8" style="2" customWidth="1"/>
    <col min="9" max="9" width="7.25" style="43" customWidth="1"/>
    <col min="10" max="10" width="8" style="2" customWidth="1"/>
    <col min="11" max="11" width="7.625" style="43" customWidth="1"/>
    <col min="12" max="12" width="8" style="2" customWidth="1"/>
    <col min="13" max="13" width="7.625" style="43" customWidth="1"/>
    <col min="14" max="14" width="8" style="2" customWidth="1"/>
    <col min="15" max="15" width="7.375" style="43" customWidth="1"/>
    <col min="16" max="16" width="8" style="2" customWidth="1"/>
    <col min="17" max="17" width="7.375" style="43" customWidth="1"/>
    <col min="18" max="18" width="10.625" style="2" customWidth="1"/>
    <col min="19" max="19" width="8.25" style="2" customWidth="1"/>
    <col min="20" max="256" width="10.375" style="2"/>
    <col min="257" max="257" width="12.625" style="2" customWidth="1"/>
    <col min="258" max="258" width="7.625" style="2" customWidth="1"/>
    <col min="259" max="259" width="6.625" style="2" customWidth="1"/>
    <col min="260" max="260" width="8" style="2" customWidth="1"/>
    <col min="261" max="261" width="7.125" style="2" customWidth="1"/>
    <col min="262" max="262" width="8" style="2" customWidth="1"/>
    <col min="263" max="263" width="7.125" style="2" customWidth="1"/>
    <col min="264" max="264" width="8" style="2" customWidth="1"/>
    <col min="265" max="265" width="7.25" style="2" customWidth="1"/>
    <col min="266" max="266" width="8" style="2" customWidth="1"/>
    <col min="267" max="267" width="7.625" style="2" customWidth="1"/>
    <col min="268" max="268" width="8" style="2" customWidth="1"/>
    <col min="269" max="269" width="7.625" style="2" customWidth="1"/>
    <col min="270" max="270" width="8" style="2" customWidth="1"/>
    <col min="271" max="271" width="7.375" style="2" customWidth="1"/>
    <col min="272" max="272" width="8" style="2" customWidth="1"/>
    <col min="273" max="273" width="7.375" style="2" customWidth="1"/>
    <col min="274" max="274" width="10.625" style="2" customWidth="1"/>
    <col min="275" max="275" width="8.25" style="2" customWidth="1"/>
    <col min="276" max="512" width="10.375" style="2"/>
    <col min="513" max="513" width="12.625" style="2" customWidth="1"/>
    <col min="514" max="514" width="7.625" style="2" customWidth="1"/>
    <col min="515" max="515" width="6.625" style="2" customWidth="1"/>
    <col min="516" max="516" width="8" style="2" customWidth="1"/>
    <col min="517" max="517" width="7.125" style="2" customWidth="1"/>
    <col min="518" max="518" width="8" style="2" customWidth="1"/>
    <col min="519" max="519" width="7.125" style="2" customWidth="1"/>
    <col min="520" max="520" width="8" style="2" customWidth="1"/>
    <col min="521" max="521" width="7.25" style="2" customWidth="1"/>
    <col min="522" max="522" width="8" style="2" customWidth="1"/>
    <col min="523" max="523" width="7.625" style="2" customWidth="1"/>
    <col min="524" max="524" width="8" style="2" customWidth="1"/>
    <col min="525" max="525" width="7.625" style="2" customWidth="1"/>
    <col min="526" max="526" width="8" style="2" customWidth="1"/>
    <col min="527" max="527" width="7.375" style="2" customWidth="1"/>
    <col min="528" max="528" width="8" style="2" customWidth="1"/>
    <col min="529" max="529" width="7.375" style="2" customWidth="1"/>
    <col min="530" max="530" width="10.625" style="2" customWidth="1"/>
    <col min="531" max="531" width="8.25" style="2" customWidth="1"/>
    <col min="532" max="768" width="10.375" style="2"/>
    <col min="769" max="769" width="12.625" style="2" customWidth="1"/>
    <col min="770" max="770" width="7.625" style="2" customWidth="1"/>
    <col min="771" max="771" width="6.625" style="2" customWidth="1"/>
    <col min="772" max="772" width="8" style="2" customWidth="1"/>
    <col min="773" max="773" width="7.125" style="2" customWidth="1"/>
    <col min="774" max="774" width="8" style="2" customWidth="1"/>
    <col min="775" max="775" width="7.125" style="2" customWidth="1"/>
    <col min="776" max="776" width="8" style="2" customWidth="1"/>
    <col min="777" max="777" width="7.25" style="2" customWidth="1"/>
    <col min="778" max="778" width="8" style="2" customWidth="1"/>
    <col min="779" max="779" width="7.625" style="2" customWidth="1"/>
    <col min="780" max="780" width="8" style="2" customWidth="1"/>
    <col min="781" max="781" width="7.625" style="2" customWidth="1"/>
    <col min="782" max="782" width="8" style="2" customWidth="1"/>
    <col min="783" max="783" width="7.375" style="2" customWidth="1"/>
    <col min="784" max="784" width="8" style="2" customWidth="1"/>
    <col min="785" max="785" width="7.375" style="2" customWidth="1"/>
    <col min="786" max="786" width="10.625" style="2" customWidth="1"/>
    <col min="787" max="787" width="8.25" style="2" customWidth="1"/>
    <col min="788" max="1024" width="10.375" style="2"/>
    <col min="1025" max="1025" width="12.625" style="2" customWidth="1"/>
    <col min="1026" max="1026" width="7.625" style="2" customWidth="1"/>
    <col min="1027" max="1027" width="6.625" style="2" customWidth="1"/>
    <col min="1028" max="1028" width="8" style="2" customWidth="1"/>
    <col min="1029" max="1029" width="7.125" style="2" customWidth="1"/>
    <col min="1030" max="1030" width="8" style="2" customWidth="1"/>
    <col min="1031" max="1031" width="7.125" style="2" customWidth="1"/>
    <col min="1032" max="1032" width="8" style="2" customWidth="1"/>
    <col min="1033" max="1033" width="7.25" style="2" customWidth="1"/>
    <col min="1034" max="1034" width="8" style="2" customWidth="1"/>
    <col min="1035" max="1035" width="7.625" style="2" customWidth="1"/>
    <col min="1036" max="1036" width="8" style="2" customWidth="1"/>
    <col min="1037" max="1037" width="7.625" style="2" customWidth="1"/>
    <col min="1038" max="1038" width="8" style="2" customWidth="1"/>
    <col min="1039" max="1039" width="7.375" style="2" customWidth="1"/>
    <col min="1040" max="1040" width="8" style="2" customWidth="1"/>
    <col min="1041" max="1041" width="7.375" style="2" customWidth="1"/>
    <col min="1042" max="1042" width="10.625" style="2" customWidth="1"/>
    <col min="1043" max="1043" width="8.25" style="2" customWidth="1"/>
    <col min="1044" max="1280" width="10.375" style="2"/>
    <col min="1281" max="1281" width="12.625" style="2" customWidth="1"/>
    <col min="1282" max="1282" width="7.625" style="2" customWidth="1"/>
    <col min="1283" max="1283" width="6.625" style="2" customWidth="1"/>
    <col min="1284" max="1284" width="8" style="2" customWidth="1"/>
    <col min="1285" max="1285" width="7.125" style="2" customWidth="1"/>
    <col min="1286" max="1286" width="8" style="2" customWidth="1"/>
    <col min="1287" max="1287" width="7.125" style="2" customWidth="1"/>
    <col min="1288" max="1288" width="8" style="2" customWidth="1"/>
    <col min="1289" max="1289" width="7.25" style="2" customWidth="1"/>
    <col min="1290" max="1290" width="8" style="2" customWidth="1"/>
    <col min="1291" max="1291" width="7.625" style="2" customWidth="1"/>
    <col min="1292" max="1292" width="8" style="2" customWidth="1"/>
    <col min="1293" max="1293" width="7.625" style="2" customWidth="1"/>
    <col min="1294" max="1294" width="8" style="2" customWidth="1"/>
    <col min="1295" max="1295" width="7.375" style="2" customWidth="1"/>
    <col min="1296" max="1296" width="8" style="2" customWidth="1"/>
    <col min="1297" max="1297" width="7.375" style="2" customWidth="1"/>
    <col min="1298" max="1298" width="10.625" style="2" customWidth="1"/>
    <col min="1299" max="1299" width="8.25" style="2" customWidth="1"/>
    <col min="1300" max="1536" width="10.375" style="2"/>
    <col min="1537" max="1537" width="12.625" style="2" customWidth="1"/>
    <col min="1538" max="1538" width="7.625" style="2" customWidth="1"/>
    <col min="1539" max="1539" width="6.625" style="2" customWidth="1"/>
    <col min="1540" max="1540" width="8" style="2" customWidth="1"/>
    <col min="1541" max="1541" width="7.125" style="2" customWidth="1"/>
    <col min="1542" max="1542" width="8" style="2" customWidth="1"/>
    <col min="1543" max="1543" width="7.125" style="2" customWidth="1"/>
    <col min="1544" max="1544" width="8" style="2" customWidth="1"/>
    <col min="1545" max="1545" width="7.25" style="2" customWidth="1"/>
    <col min="1546" max="1546" width="8" style="2" customWidth="1"/>
    <col min="1547" max="1547" width="7.625" style="2" customWidth="1"/>
    <col min="1548" max="1548" width="8" style="2" customWidth="1"/>
    <col min="1549" max="1549" width="7.625" style="2" customWidth="1"/>
    <col min="1550" max="1550" width="8" style="2" customWidth="1"/>
    <col min="1551" max="1551" width="7.375" style="2" customWidth="1"/>
    <col min="1552" max="1552" width="8" style="2" customWidth="1"/>
    <col min="1553" max="1553" width="7.375" style="2" customWidth="1"/>
    <col min="1554" max="1554" width="10.625" style="2" customWidth="1"/>
    <col min="1555" max="1555" width="8.25" style="2" customWidth="1"/>
    <col min="1556" max="1792" width="10.375" style="2"/>
    <col min="1793" max="1793" width="12.625" style="2" customWidth="1"/>
    <col min="1794" max="1794" width="7.625" style="2" customWidth="1"/>
    <col min="1795" max="1795" width="6.625" style="2" customWidth="1"/>
    <col min="1796" max="1796" width="8" style="2" customWidth="1"/>
    <col min="1797" max="1797" width="7.125" style="2" customWidth="1"/>
    <col min="1798" max="1798" width="8" style="2" customWidth="1"/>
    <col min="1799" max="1799" width="7.125" style="2" customWidth="1"/>
    <col min="1800" max="1800" width="8" style="2" customWidth="1"/>
    <col min="1801" max="1801" width="7.25" style="2" customWidth="1"/>
    <col min="1802" max="1802" width="8" style="2" customWidth="1"/>
    <col min="1803" max="1803" width="7.625" style="2" customWidth="1"/>
    <col min="1804" max="1804" width="8" style="2" customWidth="1"/>
    <col min="1805" max="1805" width="7.625" style="2" customWidth="1"/>
    <col min="1806" max="1806" width="8" style="2" customWidth="1"/>
    <col min="1807" max="1807" width="7.375" style="2" customWidth="1"/>
    <col min="1808" max="1808" width="8" style="2" customWidth="1"/>
    <col min="1809" max="1809" width="7.375" style="2" customWidth="1"/>
    <col min="1810" max="1810" width="10.625" style="2" customWidth="1"/>
    <col min="1811" max="1811" width="8.25" style="2" customWidth="1"/>
    <col min="1812" max="2048" width="10.375" style="2"/>
    <col min="2049" max="2049" width="12.625" style="2" customWidth="1"/>
    <col min="2050" max="2050" width="7.625" style="2" customWidth="1"/>
    <col min="2051" max="2051" width="6.625" style="2" customWidth="1"/>
    <col min="2052" max="2052" width="8" style="2" customWidth="1"/>
    <col min="2053" max="2053" width="7.125" style="2" customWidth="1"/>
    <col min="2054" max="2054" width="8" style="2" customWidth="1"/>
    <col min="2055" max="2055" width="7.125" style="2" customWidth="1"/>
    <col min="2056" max="2056" width="8" style="2" customWidth="1"/>
    <col min="2057" max="2057" width="7.25" style="2" customWidth="1"/>
    <col min="2058" max="2058" width="8" style="2" customWidth="1"/>
    <col min="2059" max="2059" width="7.625" style="2" customWidth="1"/>
    <col min="2060" max="2060" width="8" style="2" customWidth="1"/>
    <col min="2061" max="2061" width="7.625" style="2" customWidth="1"/>
    <col min="2062" max="2062" width="8" style="2" customWidth="1"/>
    <col min="2063" max="2063" width="7.375" style="2" customWidth="1"/>
    <col min="2064" max="2064" width="8" style="2" customWidth="1"/>
    <col min="2065" max="2065" width="7.375" style="2" customWidth="1"/>
    <col min="2066" max="2066" width="10.625" style="2" customWidth="1"/>
    <col min="2067" max="2067" width="8.25" style="2" customWidth="1"/>
    <col min="2068" max="2304" width="10.375" style="2"/>
    <col min="2305" max="2305" width="12.625" style="2" customWidth="1"/>
    <col min="2306" max="2306" width="7.625" style="2" customWidth="1"/>
    <col min="2307" max="2307" width="6.625" style="2" customWidth="1"/>
    <col min="2308" max="2308" width="8" style="2" customWidth="1"/>
    <col min="2309" max="2309" width="7.125" style="2" customWidth="1"/>
    <col min="2310" max="2310" width="8" style="2" customWidth="1"/>
    <col min="2311" max="2311" width="7.125" style="2" customWidth="1"/>
    <col min="2312" max="2312" width="8" style="2" customWidth="1"/>
    <col min="2313" max="2313" width="7.25" style="2" customWidth="1"/>
    <col min="2314" max="2314" width="8" style="2" customWidth="1"/>
    <col min="2315" max="2315" width="7.625" style="2" customWidth="1"/>
    <col min="2316" max="2316" width="8" style="2" customWidth="1"/>
    <col min="2317" max="2317" width="7.625" style="2" customWidth="1"/>
    <col min="2318" max="2318" width="8" style="2" customWidth="1"/>
    <col min="2319" max="2319" width="7.375" style="2" customWidth="1"/>
    <col min="2320" max="2320" width="8" style="2" customWidth="1"/>
    <col min="2321" max="2321" width="7.375" style="2" customWidth="1"/>
    <col min="2322" max="2322" width="10.625" style="2" customWidth="1"/>
    <col min="2323" max="2323" width="8.25" style="2" customWidth="1"/>
    <col min="2324" max="2560" width="10.375" style="2"/>
    <col min="2561" max="2561" width="12.625" style="2" customWidth="1"/>
    <col min="2562" max="2562" width="7.625" style="2" customWidth="1"/>
    <col min="2563" max="2563" width="6.625" style="2" customWidth="1"/>
    <col min="2564" max="2564" width="8" style="2" customWidth="1"/>
    <col min="2565" max="2565" width="7.125" style="2" customWidth="1"/>
    <col min="2566" max="2566" width="8" style="2" customWidth="1"/>
    <col min="2567" max="2567" width="7.125" style="2" customWidth="1"/>
    <col min="2568" max="2568" width="8" style="2" customWidth="1"/>
    <col min="2569" max="2569" width="7.25" style="2" customWidth="1"/>
    <col min="2570" max="2570" width="8" style="2" customWidth="1"/>
    <col min="2571" max="2571" width="7.625" style="2" customWidth="1"/>
    <col min="2572" max="2572" width="8" style="2" customWidth="1"/>
    <col min="2573" max="2573" width="7.625" style="2" customWidth="1"/>
    <col min="2574" max="2574" width="8" style="2" customWidth="1"/>
    <col min="2575" max="2575" width="7.375" style="2" customWidth="1"/>
    <col min="2576" max="2576" width="8" style="2" customWidth="1"/>
    <col min="2577" max="2577" width="7.375" style="2" customWidth="1"/>
    <col min="2578" max="2578" width="10.625" style="2" customWidth="1"/>
    <col min="2579" max="2579" width="8.25" style="2" customWidth="1"/>
    <col min="2580" max="2816" width="10.375" style="2"/>
    <col min="2817" max="2817" width="12.625" style="2" customWidth="1"/>
    <col min="2818" max="2818" width="7.625" style="2" customWidth="1"/>
    <col min="2819" max="2819" width="6.625" style="2" customWidth="1"/>
    <col min="2820" max="2820" width="8" style="2" customWidth="1"/>
    <col min="2821" max="2821" width="7.125" style="2" customWidth="1"/>
    <col min="2822" max="2822" width="8" style="2" customWidth="1"/>
    <col min="2823" max="2823" width="7.125" style="2" customWidth="1"/>
    <col min="2824" max="2824" width="8" style="2" customWidth="1"/>
    <col min="2825" max="2825" width="7.25" style="2" customWidth="1"/>
    <col min="2826" max="2826" width="8" style="2" customWidth="1"/>
    <col min="2827" max="2827" width="7.625" style="2" customWidth="1"/>
    <col min="2828" max="2828" width="8" style="2" customWidth="1"/>
    <col min="2829" max="2829" width="7.625" style="2" customWidth="1"/>
    <col min="2830" max="2830" width="8" style="2" customWidth="1"/>
    <col min="2831" max="2831" width="7.375" style="2" customWidth="1"/>
    <col min="2832" max="2832" width="8" style="2" customWidth="1"/>
    <col min="2833" max="2833" width="7.375" style="2" customWidth="1"/>
    <col min="2834" max="2834" width="10.625" style="2" customWidth="1"/>
    <col min="2835" max="2835" width="8.25" style="2" customWidth="1"/>
    <col min="2836" max="3072" width="10.375" style="2"/>
    <col min="3073" max="3073" width="12.625" style="2" customWidth="1"/>
    <col min="3074" max="3074" width="7.625" style="2" customWidth="1"/>
    <col min="3075" max="3075" width="6.625" style="2" customWidth="1"/>
    <col min="3076" max="3076" width="8" style="2" customWidth="1"/>
    <col min="3077" max="3077" width="7.125" style="2" customWidth="1"/>
    <col min="3078" max="3078" width="8" style="2" customWidth="1"/>
    <col min="3079" max="3079" width="7.125" style="2" customWidth="1"/>
    <col min="3080" max="3080" width="8" style="2" customWidth="1"/>
    <col min="3081" max="3081" width="7.25" style="2" customWidth="1"/>
    <col min="3082" max="3082" width="8" style="2" customWidth="1"/>
    <col min="3083" max="3083" width="7.625" style="2" customWidth="1"/>
    <col min="3084" max="3084" width="8" style="2" customWidth="1"/>
    <col min="3085" max="3085" width="7.625" style="2" customWidth="1"/>
    <col min="3086" max="3086" width="8" style="2" customWidth="1"/>
    <col min="3087" max="3087" width="7.375" style="2" customWidth="1"/>
    <col min="3088" max="3088" width="8" style="2" customWidth="1"/>
    <col min="3089" max="3089" width="7.375" style="2" customWidth="1"/>
    <col min="3090" max="3090" width="10.625" style="2" customWidth="1"/>
    <col min="3091" max="3091" width="8.25" style="2" customWidth="1"/>
    <col min="3092" max="3328" width="10.375" style="2"/>
    <col min="3329" max="3329" width="12.625" style="2" customWidth="1"/>
    <col min="3330" max="3330" width="7.625" style="2" customWidth="1"/>
    <col min="3331" max="3331" width="6.625" style="2" customWidth="1"/>
    <col min="3332" max="3332" width="8" style="2" customWidth="1"/>
    <col min="3333" max="3333" width="7.125" style="2" customWidth="1"/>
    <col min="3334" max="3334" width="8" style="2" customWidth="1"/>
    <col min="3335" max="3335" width="7.125" style="2" customWidth="1"/>
    <col min="3336" max="3336" width="8" style="2" customWidth="1"/>
    <col min="3337" max="3337" width="7.25" style="2" customWidth="1"/>
    <col min="3338" max="3338" width="8" style="2" customWidth="1"/>
    <col min="3339" max="3339" width="7.625" style="2" customWidth="1"/>
    <col min="3340" max="3340" width="8" style="2" customWidth="1"/>
    <col min="3341" max="3341" width="7.625" style="2" customWidth="1"/>
    <col min="3342" max="3342" width="8" style="2" customWidth="1"/>
    <col min="3343" max="3343" width="7.375" style="2" customWidth="1"/>
    <col min="3344" max="3344" width="8" style="2" customWidth="1"/>
    <col min="3345" max="3345" width="7.375" style="2" customWidth="1"/>
    <col min="3346" max="3346" width="10.625" style="2" customWidth="1"/>
    <col min="3347" max="3347" width="8.25" style="2" customWidth="1"/>
    <col min="3348" max="3584" width="10.375" style="2"/>
    <col min="3585" max="3585" width="12.625" style="2" customWidth="1"/>
    <col min="3586" max="3586" width="7.625" style="2" customWidth="1"/>
    <col min="3587" max="3587" width="6.625" style="2" customWidth="1"/>
    <col min="3588" max="3588" width="8" style="2" customWidth="1"/>
    <col min="3589" max="3589" width="7.125" style="2" customWidth="1"/>
    <col min="3590" max="3590" width="8" style="2" customWidth="1"/>
    <col min="3591" max="3591" width="7.125" style="2" customWidth="1"/>
    <col min="3592" max="3592" width="8" style="2" customWidth="1"/>
    <col min="3593" max="3593" width="7.25" style="2" customWidth="1"/>
    <col min="3594" max="3594" width="8" style="2" customWidth="1"/>
    <col min="3595" max="3595" width="7.625" style="2" customWidth="1"/>
    <col min="3596" max="3596" width="8" style="2" customWidth="1"/>
    <col min="3597" max="3597" width="7.625" style="2" customWidth="1"/>
    <col min="3598" max="3598" width="8" style="2" customWidth="1"/>
    <col min="3599" max="3599" width="7.375" style="2" customWidth="1"/>
    <col min="3600" max="3600" width="8" style="2" customWidth="1"/>
    <col min="3601" max="3601" width="7.375" style="2" customWidth="1"/>
    <col min="3602" max="3602" width="10.625" style="2" customWidth="1"/>
    <col min="3603" max="3603" width="8.25" style="2" customWidth="1"/>
    <col min="3604" max="3840" width="10.375" style="2"/>
    <col min="3841" max="3841" width="12.625" style="2" customWidth="1"/>
    <col min="3842" max="3842" width="7.625" style="2" customWidth="1"/>
    <col min="3843" max="3843" width="6.625" style="2" customWidth="1"/>
    <col min="3844" max="3844" width="8" style="2" customWidth="1"/>
    <col min="3845" max="3845" width="7.125" style="2" customWidth="1"/>
    <col min="3846" max="3846" width="8" style="2" customWidth="1"/>
    <col min="3847" max="3847" width="7.125" style="2" customWidth="1"/>
    <col min="3848" max="3848" width="8" style="2" customWidth="1"/>
    <col min="3849" max="3849" width="7.25" style="2" customWidth="1"/>
    <col min="3850" max="3850" width="8" style="2" customWidth="1"/>
    <col min="3851" max="3851" width="7.625" style="2" customWidth="1"/>
    <col min="3852" max="3852" width="8" style="2" customWidth="1"/>
    <col min="3853" max="3853" width="7.625" style="2" customWidth="1"/>
    <col min="3854" max="3854" width="8" style="2" customWidth="1"/>
    <col min="3855" max="3855" width="7.375" style="2" customWidth="1"/>
    <col min="3856" max="3856" width="8" style="2" customWidth="1"/>
    <col min="3857" max="3857" width="7.375" style="2" customWidth="1"/>
    <col min="3858" max="3858" width="10.625" style="2" customWidth="1"/>
    <col min="3859" max="3859" width="8.25" style="2" customWidth="1"/>
    <col min="3860" max="4096" width="10.375" style="2"/>
    <col min="4097" max="4097" width="12.625" style="2" customWidth="1"/>
    <col min="4098" max="4098" width="7.625" style="2" customWidth="1"/>
    <col min="4099" max="4099" width="6.625" style="2" customWidth="1"/>
    <col min="4100" max="4100" width="8" style="2" customWidth="1"/>
    <col min="4101" max="4101" width="7.125" style="2" customWidth="1"/>
    <col min="4102" max="4102" width="8" style="2" customWidth="1"/>
    <col min="4103" max="4103" width="7.125" style="2" customWidth="1"/>
    <col min="4104" max="4104" width="8" style="2" customWidth="1"/>
    <col min="4105" max="4105" width="7.25" style="2" customWidth="1"/>
    <col min="4106" max="4106" width="8" style="2" customWidth="1"/>
    <col min="4107" max="4107" width="7.625" style="2" customWidth="1"/>
    <col min="4108" max="4108" width="8" style="2" customWidth="1"/>
    <col min="4109" max="4109" width="7.625" style="2" customWidth="1"/>
    <col min="4110" max="4110" width="8" style="2" customWidth="1"/>
    <col min="4111" max="4111" width="7.375" style="2" customWidth="1"/>
    <col min="4112" max="4112" width="8" style="2" customWidth="1"/>
    <col min="4113" max="4113" width="7.375" style="2" customWidth="1"/>
    <col min="4114" max="4114" width="10.625" style="2" customWidth="1"/>
    <col min="4115" max="4115" width="8.25" style="2" customWidth="1"/>
    <col min="4116" max="4352" width="10.375" style="2"/>
    <col min="4353" max="4353" width="12.625" style="2" customWidth="1"/>
    <col min="4354" max="4354" width="7.625" style="2" customWidth="1"/>
    <col min="4355" max="4355" width="6.625" style="2" customWidth="1"/>
    <col min="4356" max="4356" width="8" style="2" customWidth="1"/>
    <col min="4357" max="4357" width="7.125" style="2" customWidth="1"/>
    <col min="4358" max="4358" width="8" style="2" customWidth="1"/>
    <col min="4359" max="4359" width="7.125" style="2" customWidth="1"/>
    <col min="4360" max="4360" width="8" style="2" customWidth="1"/>
    <col min="4361" max="4361" width="7.25" style="2" customWidth="1"/>
    <col min="4362" max="4362" width="8" style="2" customWidth="1"/>
    <col min="4363" max="4363" width="7.625" style="2" customWidth="1"/>
    <col min="4364" max="4364" width="8" style="2" customWidth="1"/>
    <col min="4365" max="4365" width="7.625" style="2" customWidth="1"/>
    <col min="4366" max="4366" width="8" style="2" customWidth="1"/>
    <col min="4367" max="4367" width="7.375" style="2" customWidth="1"/>
    <col min="4368" max="4368" width="8" style="2" customWidth="1"/>
    <col min="4369" max="4369" width="7.375" style="2" customWidth="1"/>
    <col min="4370" max="4370" width="10.625" style="2" customWidth="1"/>
    <col min="4371" max="4371" width="8.25" style="2" customWidth="1"/>
    <col min="4372" max="4608" width="10.375" style="2"/>
    <col min="4609" max="4609" width="12.625" style="2" customWidth="1"/>
    <col min="4610" max="4610" width="7.625" style="2" customWidth="1"/>
    <col min="4611" max="4611" width="6.625" style="2" customWidth="1"/>
    <col min="4612" max="4612" width="8" style="2" customWidth="1"/>
    <col min="4613" max="4613" width="7.125" style="2" customWidth="1"/>
    <col min="4614" max="4614" width="8" style="2" customWidth="1"/>
    <col min="4615" max="4615" width="7.125" style="2" customWidth="1"/>
    <col min="4616" max="4616" width="8" style="2" customWidth="1"/>
    <col min="4617" max="4617" width="7.25" style="2" customWidth="1"/>
    <col min="4618" max="4618" width="8" style="2" customWidth="1"/>
    <col min="4619" max="4619" width="7.625" style="2" customWidth="1"/>
    <col min="4620" max="4620" width="8" style="2" customWidth="1"/>
    <col min="4621" max="4621" width="7.625" style="2" customWidth="1"/>
    <col min="4622" max="4622" width="8" style="2" customWidth="1"/>
    <col min="4623" max="4623" width="7.375" style="2" customWidth="1"/>
    <col min="4624" max="4624" width="8" style="2" customWidth="1"/>
    <col min="4625" max="4625" width="7.375" style="2" customWidth="1"/>
    <col min="4626" max="4626" width="10.625" style="2" customWidth="1"/>
    <col min="4627" max="4627" width="8.25" style="2" customWidth="1"/>
    <col min="4628" max="4864" width="10.375" style="2"/>
    <col min="4865" max="4865" width="12.625" style="2" customWidth="1"/>
    <col min="4866" max="4866" width="7.625" style="2" customWidth="1"/>
    <col min="4867" max="4867" width="6.625" style="2" customWidth="1"/>
    <col min="4868" max="4868" width="8" style="2" customWidth="1"/>
    <col min="4869" max="4869" width="7.125" style="2" customWidth="1"/>
    <col min="4870" max="4870" width="8" style="2" customWidth="1"/>
    <col min="4871" max="4871" width="7.125" style="2" customWidth="1"/>
    <col min="4872" max="4872" width="8" style="2" customWidth="1"/>
    <col min="4873" max="4873" width="7.25" style="2" customWidth="1"/>
    <col min="4874" max="4874" width="8" style="2" customWidth="1"/>
    <col min="4875" max="4875" width="7.625" style="2" customWidth="1"/>
    <col min="4876" max="4876" width="8" style="2" customWidth="1"/>
    <col min="4877" max="4877" width="7.625" style="2" customWidth="1"/>
    <col min="4878" max="4878" width="8" style="2" customWidth="1"/>
    <col min="4879" max="4879" width="7.375" style="2" customWidth="1"/>
    <col min="4880" max="4880" width="8" style="2" customWidth="1"/>
    <col min="4881" max="4881" width="7.375" style="2" customWidth="1"/>
    <col min="4882" max="4882" width="10.625" style="2" customWidth="1"/>
    <col min="4883" max="4883" width="8.25" style="2" customWidth="1"/>
    <col min="4884" max="5120" width="10.375" style="2"/>
    <col min="5121" max="5121" width="12.625" style="2" customWidth="1"/>
    <col min="5122" max="5122" width="7.625" style="2" customWidth="1"/>
    <col min="5123" max="5123" width="6.625" style="2" customWidth="1"/>
    <col min="5124" max="5124" width="8" style="2" customWidth="1"/>
    <col min="5125" max="5125" width="7.125" style="2" customWidth="1"/>
    <col min="5126" max="5126" width="8" style="2" customWidth="1"/>
    <col min="5127" max="5127" width="7.125" style="2" customWidth="1"/>
    <col min="5128" max="5128" width="8" style="2" customWidth="1"/>
    <col min="5129" max="5129" width="7.25" style="2" customWidth="1"/>
    <col min="5130" max="5130" width="8" style="2" customWidth="1"/>
    <col min="5131" max="5131" width="7.625" style="2" customWidth="1"/>
    <col min="5132" max="5132" width="8" style="2" customWidth="1"/>
    <col min="5133" max="5133" width="7.625" style="2" customWidth="1"/>
    <col min="5134" max="5134" width="8" style="2" customWidth="1"/>
    <col min="5135" max="5135" width="7.375" style="2" customWidth="1"/>
    <col min="5136" max="5136" width="8" style="2" customWidth="1"/>
    <col min="5137" max="5137" width="7.375" style="2" customWidth="1"/>
    <col min="5138" max="5138" width="10.625" style="2" customWidth="1"/>
    <col min="5139" max="5139" width="8.25" style="2" customWidth="1"/>
    <col min="5140" max="5376" width="10.375" style="2"/>
    <col min="5377" max="5377" width="12.625" style="2" customWidth="1"/>
    <col min="5378" max="5378" width="7.625" style="2" customWidth="1"/>
    <col min="5379" max="5379" width="6.625" style="2" customWidth="1"/>
    <col min="5380" max="5380" width="8" style="2" customWidth="1"/>
    <col min="5381" max="5381" width="7.125" style="2" customWidth="1"/>
    <col min="5382" max="5382" width="8" style="2" customWidth="1"/>
    <col min="5383" max="5383" width="7.125" style="2" customWidth="1"/>
    <col min="5384" max="5384" width="8" style="2" customWidth="1"/>
    <col min="5385" max="5385" width="7.25" style="2" customWidth="1"/>
    <col min="5386" max="5386" width="8" style="2" customWidth="1"/>
    <col min="5387" max="5387" width="7.625" style="2" customWidth="1"/>
    <col min="5388" max="5388" width="8" style="2" customWidth="1"/>
    <col min="5389" max="5389" width="7.625" style="2" customWidth="1"/>
    <col min="5390" max="5390" width="8" style="2" customWidth="1"/>
    <col min="5391" max="5391" width="7.375" style="2" customWidth="1"/>
    <col min="5392" max="5392" width="8" style="2" customWidth="1"/>
    <col min="5393" max="5393" width="7.375" style="2" customWidth="1"/>
    <col min="5394" max="5394" width="10.625" style="2" customWidth="1"/>
    <col min="5395" max="5395" width="8.25" style="2" customWidth="1"/>
    <col min="5396" max="5632" width="10.375" style="2"/>
    <col min="5633" max="5633" width="12.625" style="2" customWidth="1"/>
    <col min="5634" max="5634" width="7.625" style="2" customWidth="1"/>
    <col min="5635" max="5635" width="6.625" style="2" customWidth="1"/>
    <col min="5636" max="5636" width="8" style="2" customWidth="1"/>
    <col min="5637" max="5637" width="7.125" style="2" customWidth="1"/>
    <col min="5638" max="5638" width="8" style="2" customWidth="1"/>
    <col min="5639" max="5639" width="7.125" style="2" customWidth="1"/>
    <col min="5640" max="5640" width="8" style="2" customWidth="1"/>
    <col min="5641" max="5641" width="7.25" style="2" customWidth="1"/>
    <col min="5642" max="5642" width="8" style="2" customWidth="1"/>
    <col min="5643" max="5643" width="7.625" style="2" customWidth="1"/>
    <col min="5644" max="5644" width="8" style="2" customWidth="1"/>
    <col min="5645" max="5645" width="7.625" style="2" customWidth="1"/>
    <col min="5646" max="5646" width="8" style="2" customWidth="1"/>
    <col min="5647" max="5647" width="7.375" style="2" customWidth="1"/>
    <col min="5648" max="5648" width="8" style="2" customWidth="1"/>
    <col min="5649" max="5649" width="7.375" style="2" customWidth="1"/>
    <col min="5650" max="5650" width="10.625" style="2" customWidth="1"/>
    <col min="5651" max="5651" width="8.25" style="2" customWidth="1"/>
    <col min="5652" max="5888" width="10.375" style="2"/>
    <col min="5889" max="5889" width="12.625" style="2" customWidth="1"/>
    <col min="5890" max="5890" width="7.625" style="2" customWidth="1"/>
    <col min="5891" max="5891" width="6.625" style="2" customWidth="1"/>
    <col min="5892" max="5892" width="8" style="2" customWidth="1"/>
    <col min="5893" max="5893" width="7.125" style="2" customWidth="1"/>
    <col min="5894" max="5894" width="8" style="2" customWidth="1"/>
    <col min="5895" max="5895" width="7.125" style="2" customWidth="1"/>
    <col min="5896" max="5896" width="8" style="2" customWidth="1"/>
    <col min="5897" max="5897" width="7.25" style="2" customWidth="1"/>
    <col min="5898" max="5898" width="8" style="2" customWidth="1"/>
    <col min="5899" max="5899" width="7.625" style="2" customWidth="1"/>
    <col min="5900" max="5900" width="8" style="2" customWidth="1"/>
    <col min="5901" max="5901" width="7.625" style="2" customWidth="1"/>
    <col min="5902" max="5902" width="8" style="2" customWidth="1"/>
    <col min="5903" max="5903" width="7.375" style="2" customWidth="1"/>
    <col min="5904" max="5904" width="8" style="2" customWidth="1"/>
    <col min="5905" max="5905" width="7.375" style="2" customWidth="1"/>
    <col min="5906" max="5906" width="10.625" style="2" customWidth="1"/>
    <col min="5907" max="5907" width="8.25" style="2" customWidth="1"/>
    <col min="5908" max="6144" width="10.375" style="2"/>
    <col min="6145" max="6145" width="12.625" style="2" customWidth="1"/>
    <col min="6146" max="6146" width="7.625" style="2" customWidth="1"/>
    <col min="6147" max="6147" width="6.625" style="2" customWidth="1"/>
    <col min="6148" max="6148" width="8" style="2" customWidth="1"/>
    <col min="6149" max="6149" width="7.125" style="2" customWidth="1"/>
    <col min="6150" max="6150" width="8" style="2" customWidth="1"/>
    <col min="6151" max="6151" width="7.125" style="2" customWidth="1"/>
    <col min="6152" max="6152" width="8" style="2" customWidth="1"/>
    <col min="6153" max="6153" width="7.25" style="2" customWidth="1"/>
    <col min="6154" max="6154" width="8" style="2" customWidth="1"/>
    <col min="6155" max="6155" width="7.625" style="2" customWidth="1"/>
    <col min="6156" max="6156" width="8" style="2" customWidth="1"/>
    <col min="6157" max="6157" width="7.625" style="2" customWidth="1"/>
    <col min="6158" max="6158" width="8" style="2" customWidth="1"/>
    <col min="6159" max="6159" width="7.375" style="2" customWidth="1"/>
    <col min="6160" max="6160" width="8" style="2" customWidth="1"/>
    <col min="6161" max="6161" width="7.375" style="2" customWidth="1"/>
    <col min="6162" max="6162" width="10.625" style="2" customWidth="1"/>
    <col min="6163" max="6163" width="8.25" style="2" customWidth="1"/>
    <col min="6164" max="6400" width="10.375" style="2"/>
    <col min="6401" max="6401" width="12.625" style="2" customWidth="1"/>
    <col min="6402" max="6402" width="7.625" style="2" customWidth="1"/>
    <col min="6403" max="6403" width="6.625" style="2" customWidth="1"/>
    <col min="6404" max="6404" width="8" style="2" customWidth="1"/>
    <col min="6405" max="6405" width="7.125" style="2" customWidth="1"/>
    <col min="6406" max="6406" width="8" style="2" customWidth="1"/>
    <col min="6407" max="6407" width="7.125" style="2" customWidth="1"/>
    <col min="6408" max="6408" width="8" style="2" customWidth="1"/>
    <col min="6409" max="6409" width="7.25" style="2" customWidth="1"/>
    <col min="6410" max="6410" width="8" style="2" customWidth="1"/>
    <col min="6411" max="6411" width="7.625" style="2" customWidth="1"/>
    <col min="6412" max="6412" width="8" style="2" customWidth="1"/>
    <col min="6413" max="6413" width="7.625" style="2" customWidth="1"/>
    <col min="6414" max="6414" width="8" style="2" customWidth="1"/>
    <col min="6415" max="6415" width="7.375" style="2" customWidth="1"/>
    <col min="6416" max="6416" width="8" style="2" customWidth="1"/>
    <col min="6417" max="6417" width="7.375" style="2" customWidth="1"/>
    <col min="6418" max="6418" width="10.625" style="2" customWidth="1"/>
    <col min="6419" max="6419" width="8.25" style="2" customWidth="1"/>
    <col min="6420" max="6656" width="10.375" style="2"/>
    <col min="6657" max="6657" width="12.625" style="2" customWidth="1"/>
    <col min="6658" max="6658" width="7.625" style="2" customWidth="1"/>
    <col min="6659" max="6659" width="6.625" style="2" customWidth="1"/>
    <col min="6660" max="6660" width="8" style="2" customWidth="1"/>
    <col min="6661" max="6661" width="7.125" style="2" customWidth="1"/>
    <col min="6662" max="6662" width="8" style="2" customWidth="1"/>
    <col min="6663" max="6663" width="7.125" style="2" customWidth="1"/>
    <col min="6664" max="6664" width="8" style="2" customWidth="1"/>
    <col min="6665" max="6665" width="7.25" style="2" customWidth="1"/>
    <col min="6666" max="6666" width="8" style="2" customWidth="1"/>
    <col min="6667" max="6667" width="7.625" style="2" customWidth="1"/>
    <col min="6668" max="6668" width="8" style="2" customWidth="1"/>
    <col min="6669" max="6669" width="7.625" style="2" customWidth="1"/>
    <col min="6670" max="6670" width="8" style="2" customWidth="1"/>
    <col min="6671" max="6671" width="7.375" style="2" customWidth="1"/>
    <col min="6672" max="6672" width="8" style="2" customWidth="1"/>
    <col min="6673" max="6673" width="7.375" style="2" customWidth="1"/>
    <col min="6674" max="6674" width="10.625" style="2" customWidth="1"/>
    <col min="6675" max="6675" width="8.25" style="2" customWidth="1"/>
    <col min="6676" max="6912" width="10.375" style="2"/>
    <col min="6913" max="6913" width="12.625" style="2" customWidth="1"/>
    <col min="6914" max="6914" width="7.625" style="2" customWidth="1"/>
    <col min="6915" max="6915" width="6.625" style="2" customWidth="1"/>
    <col min="6916" max="6916" width="8" style="2" customWidth="1"/>
    <col min="6917" max="6917" width="7.125" style="2" customWidth="1"/>
    <col min="6918" max="6918" width="8" style="2" customWidth="1"/>
    <col min="6919" max="6919" width="7.125" style="2" customWidth="1"/>
    <col min="6920" max="6920" width="8" style="2" customWidth="1"/>
    <col min="6921" max="6921" width="7.25" style="2" customWidth="1"/>
    <col min="6922" max="6922" width="8" style="2" customWidth="1"/>
    <col min="6923" max="6923" width="7.625" style="2" customWidth="1"/>
    <col min="6924" max="6924" width="8" style="2" customWidth="1"/>
    <col min="6925" max="6925" width="7.625" style="2" customWidth="1"/>
    <col min="6926" max="6926" width="8" style="2" customWidth="1"/>
    <col min="6927" max="6927" width="7.375" style="2" customWidth="1"/>
    <col min="6928" max="6928" width="8" style="2" customWidth="1"/>
    <col min="6929" max="6929" width="7.375" style="2" customWidth="1"/>
    <col min="6930" max="6930" width="10.625" style="2" customWidth="1"/>
    <col min="6931" max="6931" width="8.25" style="2" customWidth="1"/>
    <col min="6932" max="7168" width="10.375" style="2"/>
    <col min="7169" max="7169" width="12.625" style="2" customWidth="1"/>
    <col min="7170" max="7170" width="7.625" style="2" customWidth="1"/>
    <col min="7171" max="7171" width="6.625" style="2" customWidth="1"/>
    <col min="7172" max="7172" width="8" style="2" customWidth="1"/>
    <col min="7173" max="7173" width="7.125" style="2" customWidth="1"/>
    <col min="7174" max="7174" width="8" style="2" customWidth="1"/>
    <col min="7175" max="7175" width="7.125" style="2" customWidth="1"/>
    <col min="7176" max="7176" width="8" style="2" customWidth="1"/>
    <col min="7177" max="7177" width="7.25" style="2" customWidth="1"/>
    <col min="7178" max="7178" width="8" style="2" customWidth="1"/>
    <col min="7179" max="7179" width="7.625" style="2" customWidth="1"/>
    <col min="7180" max="7180" width="8" style="2" customWidth="1"/>
    <col min="7181" max="7181" width="7.625" style="2" customWidth="1"/>
    <col min="7182" max="7182" width="8" style="2" customWidth="1"/>
    <col min="7183" max="7183" width="7.375" style="2" customWidth="1"/>
    <col min="7184" max="7184" width="8" style="2" customWidth="1"/>
    <col min="7185" max="7185" width="7.375" style="2" customWidth="1"/>
    <col min="7186" max="7186" width="10.625" style="2" customWidth="1"/>
    <col min="7187" max="7187" width="8.25" style="2" customWidth="1"/>
    <col min="7188" max="7424" width="10.375" style="2"/>
    <col min="7425" max="7425" width="12.625" style="2" customWidth="1"/>
    <col min="7426" max="7426" width="7.625" style="2" customWidth="1"/>
    <col min="7427" max="7427" width="6.625" style="2" customWidth="1"/>
    <col min="7428" max="7428" width="8" style="2" customWidth="1"/>
    <col min="7429" max="7429" width="7.125" style="2" customWidth="1"/>
    <col min="7430" max="7430" width="8" style="2" customWidth="1"/>
    <col min="7431" max="7431" width="7.125" style="2" customWidth="1"/>
    <col min="7432" max="7432" width="8" style="2" customWidth="1"/>
    <col min="7433" max="7433" width="7.25" style="2" customWidth="1"/>
    <col min="7434" max="7434" width="8" style="2" customWidth="1"/>
    <col min="7435" max="7435" width="7.625" style="2" customWidth="1"/>
    <col min="7436" max="7436" width="8" style="2" customWidth="1"/>
    <col min="7437" max="7437" width="7.625" style="2" customWidth="1"/>
    <col min="7438" max="7438" width="8" style="2" customWidth="1"/>
    <col min="7439" max="7439" width="7.375" style="2" customWidth="1"/>
    <col min="7440" max="7440" width="8" style="2" customWidth="1"/>
    <col min="7441" max="7441" width="7.375" style="2" customWidth="1"/>
    <col min="7442" max="7442" width="10.625" style="2" customWidth="1"/>
    <col min="7443" max="7443" width="8.25" style="2" customWidth="1"/>
    <col min="7444" max="7680" width="10.375" style="2"/>
    <col min="7681" max="7681" width="12.625" style="2" customWidth="1"/>
    <col min="7682" max="7682" width="7.625" style="2" customWidth="1"/>
    <col min="7683" max="7683" width="6.625" style="2" customWidth="1"/>
    <col min="7684" max="7684" width="8" style="2" customWidth="1"/>
    <col min="7685" max="7685" width="7.125" style="2" customWidth="1"/>
    <col min="7686" max="7686" width="8" style="2" customWidth="1"/>
    <col min="7687" max="7687" width="7.125" style="2" customWidth="1"/>
    <col min="7688" max="7688" width="8" style="2" customWidth="1"/>
    <col min="7689" max="7689" width="7.25" style="2" customWidth="1"/>
    <col min="7690" max="7690" width="8" style="2" customWidth="1"/>
    <col min="7691" max="7691" width="7.625" style="2" customWidth="1"/>
    <col min="7692" max="7692" width="8" style="2" customWidth="1"/>
    <col min="7693" max="7693" width="7.625" style="2" customWidth="1"/>
    <col min="7694" max="7694" width="8" style="2" customWidth="1"/>
    <col min="7695" max="7695" width="7.375" style="2" customWidth="1"/>
    <col min="7696" max="7696" width="8" style="2" customWidth="1"/>
    <col min="7697" max="7697" width="7.375" style="2" customWidth="1"/>
    <col min="7698" max="7698" width="10.625" style="2" customWidth="1"/>
    <col min="7699" max="7699" width="8.25" style="2" customWidth="1"/>
    <col min="7700" max="7936" width="10.375" style="2"/>
    <col min="7937" max="7937" width="12.625" style="2" customWidth="1"/>
    <col min="7938" max="7938" width="7.625" style="2" customWidth="1"/>
    <col min="7939" max="7939" width="6.625" style="2" customWidth="1"/>
    <col min="7940" max="7940" width="8" style="2" customWidth="1"/>
    <col min="7941" max="7941" width="7.125" style="2" customWidth="1"/>
    <col min="7942" max="7942" width="8" style="2" customWidth="1"/>
    <col min="7943" max="7943" width="7.125" style="2" customWidth="1"/>
    <col min="7944" max="7944" width="8" style="2" customWidth="1"/>
    <col min="7945" max="7945" width="7.25" style="2" customWidth="1"/>
    <col min="7946" max="7946" width="8" style="2" customWidth="1"/>
    <col min="7947" max="7947" width="7.625" style="2" customWidth="1"/>
    <col min="7948" max="7948" width="8" style="2" customWidth="1"/>
    <col min="7949" max="7949" width="7.625" style="2" customWidth="1"/>
    <col min="7950" max="7950" width="8" style="2" customWidth="1"/>
    <col min="7951" max="7951" width="7.375" style="2" customWidth="1"/>
    <col min="7952" max="7952" width="8" style="2" customWidth="1"/>
    <col min="7953" max="7953" width="7.375" style="2" customWidth="1"/>
    <col min="7954" max="7954" width="10.625" style="2" customWidth="1"/>
    <col min="7955" max="7955" width="8.25" style="2" customWidth="1"/>
    <col min="7956" max="8192" width="10.375" style="2"/>
    <col min="8193" max="8193" width="12.625" style="2" customWidth="1"/>
    <col min="8194" max="8194" width="7.625" style="2" customWidth="1"/>
    <col min="8195" max="8195" width="6.625" style="2" customWidth="1"/>
    <col min="8196" max="8196" width="8" style="2" customWidth="1"/>
    <col min="8197" max="8197" width="7.125" style="2" customWidth="1"/>
    <col min="8198" max="8198" width="8" style="2" customWidth="1"/>
    <col min="8199" max="8199" width="7.125" style="2" customWidth="1"/>
    <col min="8200" max="8200" width="8" style="2" customWidth="1"/>
    <col min="8201" max="8201" width="7.25" style="2" customWidth="1"/>
    <col min="8202" max="8202" width="8" style="2" customWidth="1"/>
    <col min="8203" max="8203" width="7.625" style="2" customWidth="1"/>
    <col min="8204" max="8204" width="8" style="2" customWidth="1"/>
    <col min="8205" max="8205" width="7.625" style="2" customWidth="1"/>
    <col min="8206" max="8206" width="8" style="2" customWidth="1"/>
    <col min="8207" max="8207" width="7.375" style="2" customWidth="1"/>
    <col min="8208" max="8208" width="8" style="2" customWidth="1"/>
    <col min="8209" max="8209" width="7.375" style="2" customWidth="1"/>
    <col min="8210" max="8210" width="10.625" style="2" customWidth="1"/>
    <col min="8211" max="8211" width="8.25" style="2" customWidth="1"/>
    <col min="8212" max="8448" width="10.375" style="2"/>
    <col min="8449" max="8449" width="12.625" style="2" customWidth="1"/>
    <col min="8450" max="8450" width="7.625" style="2" customWidth="1"/>
    <col min="8451" max="8451" width="6.625" style="2" customWidth="1"/>
    <col min="8452" max="8452" width="8" style="2" customWidth="1"/>
    <col min="8453" max="8453" width="7.125" style="2" customWidth="1"/>
    <col min="8454" max="8454" width="8" style="2" customWidth="1"/>
    <col min="8455" max="8455" width="7.125" style="2" customWidth="1"/>
    <col min="8456" max="8456" width="8" style="2" customWidth="1"/>
    <col min="8457" max="8457" width="7.25" style="2" customWidth="1"/>
    <col min="8458" max="8458" width="8" style="2" customWidth="1"/>
    <col min="8459" max="8459" width="7.625" style="2" customWidth="1"/>
    <col min="8460" max="8460" width="8" style="2" customWidth="1"/>
    <col min="8461" max="8461" width="7.625" style="2" customWidth="1"/>
    <col min="8462" max="8462" width="8" style="2" customWidth="1"/>
    <col min="8463" max="8463" width="7.375" style="2" customWidth="1"/>
    <col min="8464" max="8464" width="8" style="2" customWidth="1"/>
    <col min="8465" max="8465" width="7.375" style="2" customWidth="1"/>
    <col min="8466" max="8466" width="10.625" style="2" customWidth="1"/>
    <col min="8467" max="8467" width="8.25" style="2" customWidth="1"/>
    <col min="8468" max="8704" width="10.375" style="2"/>
    <col min="8705" max="8705" width="12.625" style="2" customWidth="1"/>
    <col min="8706" max="8706" width="7.625" style="2" customWidth="1"/>
    <col min="8707" max="8707" width="6.625" style="2" customWidth="1"/>
    <col min="8708" max="8708" width="8" style="2" customWidth="1"/>
    <col min="8709" max="8709" width="7.125" style="2" customWidth="1"/>
    <col min="8710" max="8710" width="8" style="2" customWidth="1"/>
    <col min="8711" max="8711" width="7.125" style="2" customWidth="1"/>
    <col min="8712" max="8712" width="8" style="2" customWidth="1"/>
    <col min="8713" max="8713" width="7.25" style="2" customWidth="1"/>
    <col min="8714" max="8714" width="8" style="2" customWidth="1"/>
    <col min="8715" max="8715" width="7.625" style="2" customWidth="1"/>
    <col min="8716" max="8716" width="8" style="2" customWidth="1"/>
    <col min="8717" max="8717" width="7.625" style="2" customWidth="1"/>
    <col min="8718" max="8718" width="8" style="2" customWidth="1"/>
    <col min="8719" max="8719" width="7.375" style="2" customWidth="1"/>
    <col min="8720" max="8720" width="8" style="2" customWidth="1"/>
    <col min="8721" max="8721" width="7.375" style="2" customWidth="1"/>
    <col min="8722" max="8722" width="10.625" style="2" customWidth="1"/>
    <col min="8723" max="8723" width="8.25" style="2" customWidth="1"/>
    <col min="8724" max="8960" width="10.375" style="2"/>
    <col min="8961" max="8961" width="12.625" style="2" customWidth="1"/>
    <col min="8962" max="8962" width="7.625" style="2" customWidth="1"/>
    <col min="8963" max="8963" width="6.625" style="2" customWidth="1"/>
    <col min="8964" max="8964" width="8" style="2" customWidth="1"/>
    <col min="8965" max="8965" width="7.125" style="2" customWidth="1"/>
    <col min="8966" max="8966" width="8" style="2" customWidth="1"/>
    <col min="8967" max="8967" width="7.125" style="2" customWidth="1"/>
    <col min="8968" max="8968" width="8" style="2" customWidth="1"/>
    <col min="8969" max="8969" width="7.25" style="2" customWidth="1"/>
    <col min="8970" max="8970" width="8" style="2" customWidth="1"/>
    <col min="8971" max="8971" width="7.625" style="2" customWidth="1"/>
    <col min="8972" max="8972" width="8" style="2" customWidth="1"/>
    <col min="8973" max="8973" width="7.625" style="2" customWidth="1"/>
    <col min="8974" max="8974" width="8" style="2" customWidth="1"/>
    <col min="8975" max="8975" width="7.375" style="2" customWidth="1"/>
    <col min="8976" max="8976" width="8" style="2" customWidth="1"/>
    <col min="8977" max="8977" width="7.375" style="2" customWidth="1"/>
    <col min="8978" max="8978" width="10.625" style="2" customWidth="1"/>
    <col min="8979" max="8979" width="8.25" style="2" customWidth="1"/>
    <col min="8980" max="9216" width="10.375" style="2"/>
    <col min="9217" max="9217" width="12.625" style="2" customWidth="1"/>
    <col min="9218" max="9218" width="7.625" style="2" customWidth="1"/>
    <col min="9219" max="9219" width="6.625" style="2" customWidth="1"/>
    <col min="9220" max="9220" width="8" style="2" customWidth="1"/>
    <col min="9221" max="9221" width="7.125" style="2" customWidth="1"/>
    <col min="9222" max="9222" width="8" style="2" customWidth="1"/>
    <col min="9223" max="9223" width="7.125" style="2" customWidth="1"/>
    <col min="9224" max="9224" width="8" style="2" customWidth="1"/>
    <col min="9225" max="9225" width="7.25" style="2" customWidth="1"/>
    <col min="9226" max="9226" width="8" style="2" customWidth="1"/>
    <col min="9227" max="9227" width="7.625" style="2" customWidth="1"/>
    <col min="9228" max="9228" width="8" style="2" customWidth="1"/>
    <col min="9229" max="9229" width="7.625" style="2" customWidth="1"/>
    <col min="9230" max="9230" width="8" style="2" customWidth="1"/>
    <col min="9231" max="9231" width="7.375" style="2" customWidth="1"/>
    <col min="9232" max="9232" width="8" style="2" customWidth="1"/>
    <col min="9233" max="9233" width="7.375" style="2" customWidth="1"/>
    <col min="9234" max="9234" width="10.625" style="2" customWidth="1"/>
    <col min="9235" max="9235" width="8.25" style="2" customWidth="1"/>
    <col min="9236" max="9472" width="10.375" style="2"/>
    <col min="9473" max="9473" width="12.625" style="2" customWidth="1"/>
    <col min="9474" max="9474" width="7.625" style="2" customWidth="1"/>
    <col min="9475" max="9475" width="6.625" style="2" customWidth="1"/>
    <col min="9476" max="9476" width="8" style="2" customWidth="1"/>
    <col min="9477" max="9477" width="7.125" style="2" customWidth="1"/>
    <col min="9478" max="9478" width="8" style="2" customWidth="1"/>
    <col min="9479" max="9479" width="7.125" style="2" customWidth="1"/>
    <col min="9480" max="9480" width="8" style="2" customWidth="1"/>
    <col min="9481" max="9481" width="7.25" style="2" customWidth="1"/>
    <col min="9482" max="9482" width="8" style="2" customWidth="1"/>
    <col min="9483" max="9483" width="7.625" style="2" customWidth="1"/>
    <col min="9484" max="9484" width="8" style="2" customWidth="1"/>
    <col min="9485" max="9485" width="7.625" style="2" customWidth="1"/>
    <col min="9486" max="9486" width="8" style="2" customWidth="1"/>
    <col min="9487" max="9487" width="7.375" style="2" customWidth="1"/>
    <col min="9488" max="9488" width="8" style="2" customWidth="1"/>
    <col min="9489" max="9489" width="7.375" style="2" customWidth="1"/>
    <col min="9490" max="9490" width="10.625" style="2" customWidth="1"/>
    <col min="9491" max="9491" width="8.25" style="2" customWidth="1"/>
    <col min="9492" max="9728" width="10.375" style="2"/>
    <col min="9729" max="9729" width="12.625" style="2" customWidth="1"/>
    <col min="9730" max="9730" width="7.625" style="2" customWidth="1"/>
    <col min="9731" max="9731" width="6.625" style="2" customWidth="1"/>
    <col min="9732" max="9732" width="8" style="2" customWidth="1"/>
    <col min="9733" max="9733" width="7.125" style="2" customWidth="1"/>
    <col min="9734" max="9734" width="8" style="2" customWidth="1"/>
    <col min="9735" max="9735" width="7.125" style="2" customWidth="1"/>
    <col min="9736" max="9736" width="8" style="2" customWidth="1"/>
    <col min="9737" max="9737" width="7.25" style="2" customWidth="1"/>
    <col min="9738" max="9738" width="8" style="2" customWidth="1"/>
    <col min="9739" max="9739" width="7.625" style="2" customWidth="1"/>
    <col min="9740" max="9740" width="8" style="2" customWidth="1"/>
    <col min="9741" max="9741" width="7.625" style="2" customWidth="1"/>
    <col min="9742" max="9742" width="8" style="2" customWidth="1"/>
    <col min="9743" max="9743" width="7.375" style="2" customWidth="1"/>
    <col min="9744" max="9744" width="8" style="2" customWidth="1"/>
    <col min="9745" max="9745" width="7.375" style="2" customWidth="1"/>
    <col min="9746" max="9746" width="10.625" style="2" customWidth="1"/>
    <col min="9747" max="9747" width="8.25" style="2" customWidth="1"/>
    <col min="9748" max="9984" width="10.375" style="2"/>
    <col min="9985" max="9985" width="12.625" style="2" customWidth="1"/>
    <col min="9986" max="9986" width="7.625" style="2" customWidth="1"/>
    <col min="9987" max="9987" width="6.625" style="2" customWidth="1"/>
    <col min="9988" max="9988" width="8" style="2" customWidth="1"/>
    <col min="9989" max="9989" width="7.125" style="2" customWidth="1"/>
    <col min="9990" max="9990" width="8" style="2" customWidth="1"/>
    <col min="9991" max="9991" width="7.125" style="2" customWidth="1"/>
    <col min="9992" max="9992" width="8" style="2" customWidth="1"/>
    <col min="9993" max="9993" width="7.25" style="2" customWidth="1"/>
    <col min="9994" max="9994" width="8" style="2" customWidth="1"/>
    <col min="9995" max="9995" width="7.625" style="2" customWidth="1"/>
    <col min="9996" max="9996" width="8" style="2" customWidth="1"/>
    <col min="9997" max="9997" width="7.625" style="2" customWidth="1"/>
    <col min="9998" max="9998" width="8" style="2" customWidth="1"/>
    <col min="9999" max="9999" width="7.375" style="2" customWidth="1"/>
    <col min="10000" max="10000" width="8" style="2" customWidth="1"/>
    <col min="10001" max="10001" width="7.375" style="2" customWidth="1"/>
    <col min="10002" max="10002" width="10.625" style="2" customWidth="1"/>
    <col min="10003" max="10003" width="8.25" style="2" customWidth="1"/>
    <col min="10004" max="10240" width="10.375" style="2"/>
    <col min="10241" max="10241" width="12.625" style="2" customWidth="1"/>
    <col min="10242" max="10242" width="7.625" style="2" customWidth="1"/>
    <col min="10243" max="10243" width="6.625" style="2" customWidth="1"/>
    <col min="10244" max="10244" width="8" style="2" customWidth="1"/>
    <col min="10245" max="10245" width="7.125" style="2" customWidth="1"/>
    <col min="10246" max="10246" width="8" style="2" customWidth="1"/>
    <col min="10247" max="10247" width="7.125" style="2" customWidth="1"/>
    <col min="10248" max="10248" width="8" style="2" customWidth="1"/>
    <col min="10249" max="10249" width="7.25" style="2" customWidth="1"/>
    <col min="10250" max="10250" width="8" style="2" customWidth="1"/>
    <col min="10251" max="10251" width="7.625" style="2" customWidth="1"/>
    <col min="10252" max="10252" width="8" style="2" customWidth="1"/>
    <col min="10253" max="10253" width="7.625" style="2" customWidth="1"/>
    <col min="10254" max="10254" width="8" style="2" customWidth="1"/>
    <col min="10255" max="10255" width="7.375" style="2" customWidth="1"/>
    <col min="10256" max="10256" width="8" style="2" customWidth="1"/>
    <col min="10257" max="10257" width="7.375" style="2" customWidth="1"/>
    <col min="10258" max="10258" width="10.625" style="2" customWidth="1"/>
    <col min="10259" max="10259" width="8.25" style="2" customWidth="1"/>
    <col min="10260" max="10496" width="10.375" style="2"/>
    <col min="10497" max="10497" width="12.625" style="2" customWidth="1"/>
    <col min="10498" max="10498" width="7.625" style="2" customWidth="1"/>
    <col min="10499" max="10499" width="6.625" style="2" customWidth="1"/>
    <col min="10500" max="10500" width="8" style="2" customWidth="1"/>
    <col min="10501" max="10501" width="7.125" style="2" customWidth="1"/>
    <col min="10502" max="10502" width="8" style="2" customWidth="1"/>
    <col min="10503" max="10503" width="7.125" style="2" customWidth="1"/>
    <col min="10504" max="10504" width="8" style="2" customWidth="1"/>
    <col min="10505" max="10505" width="7.25" style="2" customWidth="1"/>
    <col min="10506" max="10506" width="8" style="2" customWidth="1"/>
    <col min="10507" max="10507" width="7.625" style="2" customWidth="1"/>
    <col min="10508" max="10508" width="8" style="2" customWidth="1"/>
    <col min="10509" max="10509" width="7.625" style="2" customWidth="1"/>
    <col min="10510" max="10510" width="8" style="2" customWidth="1"/>
    <col min="10511" max="10511" width="7.375" style="2" customWidth="1"/>
    <col min="10512" max="10512" width="8" style="2" customWidth="1"/>
    <col min="10513" max="10513" width="7.375" style="2" customWidth="1"/>
    <col min="10514" max="10514" width="10.625" style="2" customWidth="1"/>
    <col min="10515" max="10515" width="8.25" style="2" customWidth="1"/>
    <col min="10516" max="10752" width="10.375" style="2"/>
    <col min="10753" max="10753" width="12.625" style="2" customWidth="1"/>
    <col min="10754" max="10754" width="7.625" style="2" customWidth="1"/>
    <col min="10755" max="10755" width="6.625" style="2" customWidth="1"/>
    <col min="10756" max="10756" width="8" style="2" customWidth="1"/>
    <col min="10757" max="10757" width="7.125" style="2" customWidth="1"/>
    <col min="10758" max="10758" width="8" style="2" customWidth="1"/>
    <col min="10759" max="10759" width="7.125" style="2" customWidth="1"/>
    <col min="10760" max="10760" width="8" style="2" customWidth="1"/>
    <col min="10761" max="10761" width="7.25" style="2" customWidth="1"/>
    <col min="10762" max="10762" width="8" style="2" customWidth="1"/>
    <col min="10763" max="10763" width="7.625" style="2" customWidth="1"/>
    <col min="10764" max="10764" width="8" style="2" customWidth="1"/>
    <col min="10765" max="10765" width="7.625" style="2" customWidth="1"/>
    <col min="10766" max="10766" width="8" style="2" customWidth="1"/>
    <col min="10767" max="10767" width="7.375" style="2" customWidth="1"/>
    <col min="10768" max="10768" width="8" style="2" customWidth="1"/>
    <col min="10769" max="10769" width="7.375" style="2" customWidth="1"/>
    <col min="10770" max="10770" width="10.625" style="2" customWidth="1"/>
    <col min="10771" max="10771" width="8.25" style="2" customWidth="1"/>
    <col min="10772" max="11008" width="10.375" style="2"/>
    <col min="11009" max="11009" width="12.625" style="2" customWidth="1"/>
    <col min="11010" max="11010" width="7.625" style="2" customWidth="1"/>
    <col min="11011" max="11011" width="6.625" style="2" customWidth="1"/>
    <col min="11012" max="11012" width="8" style="2" customWidth="1"/>
    <col min="11013" max="11013" width="7.125" style="2" customWidth="1"/>
    <col min="11014" max="11014" width="8" style="2" customWidth="1"/>
    <col min="11015" max="11015" width="7.125" style="2" customWidth="1"/>
    <col min="11016" max="11016" width="8" style="2" customWidth="1"/>
    <col min="11017" max="11017" width="7.25" style="2" customWidth="1"/>
    <col min="11018" max="11018" width="8" style="2" customWidth="1"/>
    <col min="11019" max="11019" width="7.625" style="2" customWidth="1"/>
    <col min="11020" max="11020" width="8" style="2" customWidth="1"/>
    <col min="11021" max="11021" width="7.625" style="2" customWidth="1"/>
    <col min="11022" max="11022" width="8" style="2" customWidth="1"/>
    <col min="11023" max="11023" width="7.375" style="2" customWidth="1"/>
    <col min="11024" max="11024" width="8" style="2" customWidth="1"/>
    <col min="11025" max="11025" width="7.375" style="2" customWidth="1"/>
    <col min="11026" max="11026" width="10.625" style="2" customWidth="1"/>
    <col min="11027" max="11027" width="8.25" style="2" customWidth="1"/>
    <col min="11028" max="11264" width="10.375" style="2"/>
    <col min="11265" max="11265" width="12.625" style="2" customWidth="1"/>
    <col min="11266" max="11266" width="7.625" style="2" customWidth="1"/>
    <col min="11267" max="11267" width="6.625" style="2" customWidth="1"/>
    <col min="11268" max="11268" width="8" style="2" customWidth="1"/>
    <col min="11269" max="11269" width="7.125" style="2" customWidth="1"/>
    <col min="11270" max="11270" width="8" style="2" customWidth="1"/>
    <col min="11271" max="11271" width="7.125" style="2" customWidth="1"/>
    <col min="11272" max="11272" width="8" style="2" customWidth="1"/>
    <col min="11273" max="11273" width="7.25" style="2" customWidth="1"/>
    <col min="11274" max="11274" width="8" style="2" customWidth="1"/>
    <col min="11275" max="11275" width="7.625" style="2" customWidth="1"/>
    <col min="11276" max="11276" width="8" style="2" customWidth="1"/>
    <col min="11277" max="11277" width="7.625" style="2" customWidth="1"/>
    <col min="11278" max="11278" width="8" style="2" customWidth="1"/>
    <col min="11279" max="11279" width="7.375" style="2" customWidth="1"/>
    <col min="11280" max="11280" width="8" style="2" customWidth="1"/>
    <col min="11281" max="11281" width="7.375" style="2" customWidth="1"/>
    <col min="11282" max="11282" width="10.625" style="2" customWidth="1"/>
    <col min="11283" max="11283" width="8.25" style="2" customWidth="1"/>
    <col min="11284" max="11520" width="10.375" style="2"/>
    <col min="11521" max="11521" width="12.625" style="2" customWidth="1"/>
    <col min="11522" max="11522" width="7.625" style="2" customWidth="1"/>
    <col min="11523" max="11523" width="6.625" style="2" customWidth="1"/>
    <col min="11524" max="11524" width="8" style="2" customWidth="1"/>
    <col min="11525" max="11525" width="7.125" style="2" customWidth="1"/>
    <col min="11526" max="11526" width="8" style="2" customWidth="1"/>
    <col min="11527" max="11527" width="7.125" style="2" customWidth="1"/>
    <col min="11528" max="11528" width="8" style="2" customWidth="1"/>
    <col min="11529" max="11529" width="7.25" style="2" customWidth="1"/>
    <col min="11530" max="11530" width="8" style="2" customWidth="1"/>
    <col min="11531" max="11531" width="7.625" style="2" customWidth="1"/>
    <col min="11532" max="11532" width="8" style="2" customWidth="1"/>
    <col min="11533" max="11533" width="7.625" style="2" customWidth="1"/>
    <col min="11534" max="11534" width="8" style="2" customWidth="1"/>
    <col min="11535" max="11535" width="7.375" style="2" customWidth="1"/>
    <col min="11536" max="11536" width="8" style="2" customWidth="1"/>
    <col min="11537" max="11537" width="7.375" style="2" customWidth="1"/>
    <col min="11538" max="11538" width="10.625" style="2" customWidth="1"/>
    <col min="11539" max="11539" width="8.25" style="2" customWidth="1"/>
    <col min="11540" max="11776" width="10.375" style="2"/>
    <col min="11777" max="11777" width="12.625" style="2" customWidth="1"/>
    <col min="11778" max="11778" width="7.625" style="2" customWidth="1"/>
    <col min="11779" max="11779" width="6.625" style="2" customWidth="1"/>
    <col min="11780" max="11780" width="8" style="2" customWidth="1"/>
    <col min="11781" max="11781" width="7.125" style="2" customWidth="1"/>
    <col min="11782" max="11782" width="8" style="2" customWidth="1"/>
    <col min="11783" max="11783" width="7.125" style="2" customWidth="1"/>
    <col min="11784" max="11784" width="8" style="2" customWidth="1"/>
    <col min="11785" max="11785" width="7.25" style="2" customWidth="1"/>
    <col min="11786" max="11786" width="8" style="2" customWidth="1"/>
    <col min="11787" max="11787" width="7.625" style="2" customWidth="1"/>
    <col min="11788" max="11788" width="8" style="2" customWidth="1"/>
    <col min="11789" max="11789" width="7.625" style="2" customWidth="1"/>
    <col min="11790" max="11790" width="8" style="2" customWidth="1"/>
    <col min="11791" max="11791" width="7.375" style="2" customWidth="1"/>
    <col min="11792" max="11792" width="8" style="2" customWidth="1"/>
    <col min="11793" max="11793" width="7.375" style="2" customWidth="1"/>
    <col min="11794" max="11794" width="10.625" style="2" customWidth="1"/>
    <col min="11795" max="11795" width="8.25" style="2" customWidth="1"/>
    <col min="11796" max="12032" width="10.375" style="2"/>
    <col min="12033" max="12033" width="12.625" style="2" customWidth="1"/>
    <col min="12034" max="12034" width="7.625" style="2" customWidth="1"/>
    <col min="12035" max="12035" width="6.625" style="2" customWidth="1"/>
    <col min="12036" max="12036" width="8" style="2" customWidth="1"/>
    <col min="12037" max="12037" width="7.125" style="2" customWidth="1"/>
    <col min="12038" max="12038" width="8" style="2" customWidth="1"/>
    <col min="12039" max="12039" width="7.125" style="2" customWidth="1"/>
    <col min="12040" max="12040" width="8" style="2" customWidth="1"/>
    <col min="12041" max="12041" width="7.25" style="2" customWidth="1"/>
    <col min="12042" max="12042" width="8" style="2" customWidth="1"/>
    <col min="12043" max="12043" width="7.625" style="2" customWidth="1"/>
    <col min="12044" max="12044" width="8" style="2" customWidth="1"/>
    <col min="12045" max="12045" width="7.625" style="2" customWidth="1"/>
    <col min="12046" max="12046" width="8" style="2" customWidth="1"/>
    <col min="12047" max="12047" width="7.375" style="2" customWidth="1"/>
    <col min="12048" max="12048" width="8" style="2" customWidth="1"/>
    <col min="12049" max="12049" width="7.375" style="2" customWidth="1"/>
    <col min="12050" max="12050" width="10.625" style="2" customWidth="1"/>
    <col min="12051" max="12051" width="8.25" style="2" customWidth="1"/>
    <col min="12052" max="12288" width="10.375" style="2"/>
    <col min="12289" max="12289" width="12.625" style="2" customWidth="1"/>
    <col min="12290" max="12290" width="7.625" style="2" customWidth="1"/>
    <col min="12291" max="12291" width="6.625" style="2" customWidth="1"/>
    <col min="12292" max="12292" width="8" style="2" customWidth="1"/>
    <col min="12293" max="12293" width="7.125" style="2" customWidth="1"/>
    <col min="12294" max="12294" width="8" style="2" customWidth="1"/>
    <col min="12295" max="12295" width="7.125" style="2" customWidth="1"/>
    <col min="12296" max="12296" width="8" style="2" customWidth="1"/>
    <col min="12297" max="12297" width="7.25" style="2" customWidth="1"/>
    <col min="12298" max="12298" width="8" style="2" customWidth="1"/>
    <col min="12299" max="12299" width="7.625" style="2" customWidth="1"/>
    <col min="12300" max="12300" width="8" style="2" customWidth="1"/>
    <col min="12301" max="12301" width="7.625" style="2" customWidth="1"/>
    <col min="12302" max="12302" width="8" style="2" customWidth="1"/>
    <col min="12303" max="12303" width="7.375" style="2" customWidth="1"/>
    <col min="12304" max="12304" width="8" style="2" customWidth="1"/>
    <col min="12305" max="12305" width="7.375" style="2" customWidth="1"/>
    <col min="12306" max="12306" width="10.625" style="2" customWidth="1"/>
    <col min="12307" max="12307" width="8.25" style="2" customWidth="1"/>
    <col min="12308" max="12544" width="10.375" style="2"/>
    <col min="12545" max="12545" width="12.625" style="2" customWidth="1"/>
    <col min="12546" max="12546" width="7.625" style="2" customWidth="1"/>
    <col min="12547" max="12547" width="6.625" style="2" customWidth="1"/>
    <col min="12548" max="12548" width="8" style="2" customWidth="1"/>
    <col min="12549" max="12549" width="7.125" style="2" customWidth="1"/>
    <col min="12550" max="12550" width="8" style="2" customWidth="1"/>
    <col min="12551" max="12551" width="7.125" style="2" customWidth="1"/>
    <col min="12552" max="12552" width="8" style="2" customWidth="1"/>
    <col min="12553" max="12553" width="7.25" style="2" customWidth="1"/>
    <col min="12554" max="12554" width="8" style="2" customWidth="1"/>
    <col min="12555" max="12555" width="7.625" style="2" customWidth="1"/>
    <col min="12556" max="12556" width="8" style="2" customWidth="1"/>
    <col min="12557" max="12557" width="7.625" style="2" customWidth="1"/>
    <col min="12558" max="12558" width="8" style="2" customWidth="1"/>
    <col min="12559" max="12559" width="7.375" style="2" customWidth="1"/>
    <col min="12560" max="12560" width="8" style="2" customWidth="1"/>
    <col min="12561" max="12561" width="7.375" style="2" customWidth="1"/>
    <col min="12562" max="12562" width="10.625" style="2" customWidth="1"/>
    <col min="12563" max="12563" width="8.25" style="2" customWidth="1"/>
    <col min="12564" max="12800" width="10.375" style="2"/>
    <col min="12801" max="12801" width="12.625" style="2" customWidth="1"/>
    <col min="12802" max="12802" width="7.625" style="2" customWidth="1"/>
    <col min="12803" max="12803" width="6.625" style="2" customWidth="1"/>
    <col min="12804" max="12804" width="8" style="2" customWidth="1"/>
    <col min="12805" max="12805" width="7.125" style="2" customWidth="1"/>
    <col min="12806" max="12806" width="8" style="2" customWidth="1"/>
    <col min="12807" max="12807" width="7.125" style="2" customWidth="1"/>
    <col min="12808" max="12808" width="8" style="2" customWidth="1"/>
    <col min="12809" max="12809" width="7.25" style="2" customWidth="1"/>
    <col min="12810" max="12810" width="8" style="2" customWidth="1"/>
    <col min="12811" max="12811" width="7.625" style="2" customWidth="1"/>
    <col min="12812" max="12812" width="8" style="2" customWidth="1"/>
    <col min="12813" max="12813" width="7.625" style="2" customWidth="1"/>
    <col min="12814" max="12814" width="8" style="2" customWidth="1"/>
    <col min="12815" max="12815" width="7.375" style="2" customWidth="1"/>
    <col min="12816" max="12816" width="8" style="2" customWidth="1"/>
    <col min="12817" max="12817" width="7.375" style="2" customWidth="1"/>
    <col min="12818" max="12818" width="10.625" style="2" customWidth="1"/>
    <col min="12819" max="12819" width="8.25" style="2" customWidth="1"/>
    <col min="12820" max="13056" width="10.375" style="2"/>
    <col min="13057" max="13057" width="12.625" style="2" customWidth="1"/>
    <col min="13058" max="13058" width="7.625" style="2" customWidth="1"/>
    <col min="13059" max="13059" width="6.625" style="2" customWidth="1"/>
    <col min="13060" max="13060" width="8" style="2" customWidth="1"/>
    <col min="13061" max="13061" width="7.125" style="2" customWidth="1"/>
    <col min="13062" max="13062" width="8" style="2" customWidth="1"/>
    <col min="13063" max="13063" width="7.125" style="2" customWidth="1"/>
    <col min="13064" max="13064" width="8" style="2" customWidth="1"/>
    <col min="13065" max="13065" width="7.25" style="2" customWidth="1"/>
    <col min="13066" max="13066" width="8" style="2" customWidth="1"/>
    <col min="13067" max="13067" width="7.625" style="2" customWidth="1"/>
    <col min="13068" max="13068" width="8" style="2" customWidth="1"/>
    <col min="13069" max="13069" width="7.625" style="2" customWidth="1"/>
    <col min="13070" max="13070" width="8" style="2" customWidth="1"/>
    <col min="13071" max="13071" width="7.375" style="2" customWidth="1"/>
    <col min="13072" max="13072" width="8" style="2" customWidth="1"/>
    <col min="13073" max="13073" width="7.375" style="2" customWidth="1"/>
    <col min="13074" max="13074" width="10.625" style="2" customWidth="1"/>
    <col min="13075" max="13075" width="8.25" style="2" customWidth="1"/>
    <col min="13076" max="13312" width="10.375" style="2"/>
    <col min="13313" max="13313" width="12.625" style="2" customWidth="1"/>
    <col min="13314" max="13314" width="7.625" style="2" customWidth="1"/>
    <col min="13315" max="13315" width="6.625" style="2" customWidth="1"/>
    <col min="13316" max="13316" width="8" style="2" customWidth="1"/>
    <col min="13317" max="13317" width="7.125" style="2" customWidth="1"/>
    <col min="13318" max="13318" width="8" style="2" customWidth="1"/>
    <col min="13319" max="13319" width="7.125" style="2" customWidth="1"/>
    <col min="13320" max="13320" width="8" style="2" customWidth="1"/>
    <col min="13321" max="13321" width="7.25" style="2" customWidth="1"/>
    <col min="13322" max="13322" width="8" style="2" customWidth="1"/>
    <col min="13323" max="13323" width="7.625" style="2" customWidth="1"/>
    <col min="13324" max="13324" width="8" style="2" customWidth="1"/>
    <col min="13325" max="13325" width="7.625" style="2" customWidth="1"/>
    <col min="13326" max="13326" width="8" style="2" customWidth="1"/>
    <col min="13327" max="13327" width="7.375" style="2" customWidth="1"/>
    <col min="13328" max="13328" width="8" style="2" customWidth="1"/>
    <col min="13329" max="13329" width="7.375" style="2" customWidth="1"/>
    <col min="13330" max="13330" width="10.625" style="2" customWidth="1"/>
    <col min="13331" max="13331" width="8.25" style="2" customWidth="1"/>
    <col min="13332" max="13568" width="10.375" style="2"/>
    <col min="13569" max="13569" width="12.625" style="2" customWidth="1"/>
    <col min="13570" max="13570" width="7.625" style="2" customWidth="1"/>
    <col min="13571" max="13571" width="6.625" style="2" customWidth="1"/>
    <col min="13572" max="13572" width="8" style="2" customWidth="1"/>
    <col min="13573" max="13573" width="7.125" style="2" customWidth="1"/>
    <col min="13574" max="13574" width="8" style="2" customWidth="1"/>
    <col min="13575" max="13575" width="7.125" style="2" customWidth="1"/>
    <col min="13576" max="13576" width="8" style="2" customWidth="1"/>
    <col min="13577" max="13577" width="7.25" style="2" customWidth="1"/>
    <col min="13578" max="13578" width="8" style="2" customWidth="1"/>
    <col min="13579" max="13579" width="7.625" style="2" customWidth="1"/>
    <col min="13580" max="13580" width="8" style="2" customWidth="1"/>
    <col min="13581" max="13581" width="7.625" style="2" customWidth="1"/>
    <col min="13582" max="13582" width="8" style="2" customWidth="1"/>
    <col min="13583" max="13583" width="7.375" style="2" customWidth="1"/>
    <col min="13584" max="13584" width="8" style="2" customWidth="1"/>
    <col min="13585" max="13585" width="7.375" style="2" customWidth="1"/>
    <col min="13586" max="13586" width="10.625" style="2" customWidth="1"/>
    <col min="13587" max="13587" width="8.25" style="2" customWidth="1"/>
    <col min="13588" max="13824" width="10.375" style="2"/>
    <col min="13825" max="13825" width="12.625" style="2" customWidth="1"/>
    <col min="13826" max="13826" width="7.625" style="2" customWidth="1"/>
    <col min="13827" max="13827" width="6.625" style="2" customWidth="1"/>
    <col min="13828" max="13828" width="8" style="2" customWidth="1"/>
    <col min="13829" max="13829" width="7.125" style="2" customWidth="1"/>
    <col min="13830" max="13830" width="8" style="2" customWidth="1"/>
    <col min="13831" max="13831" width="7.125" style="2" customWidth="1"/>
    <col min="13832" max="13832" width="8" style="2" customWidth="1"/>
    <col min="13833" max="13833" width="7.25" style="2" customWidth="1"/>
    <col min="13834" max="13834" width="8" style="2" customWidth="1"/>
    <col min="13835" max="13835" width="7.625" style="2" customWidth="1"/>
    <col min="13836" max="13836" width="8" style="2" customWidth="1"/>
    <col min="13837" max="13837" width="7.625" style="2" customWidth="1"/>
    <col min="13838" max="13838" width="8" style="2" customWidth="1"/>
    <col min="13839" max="13839" width="7.375" style="2" customWidth="1"/>
    <col min="13840" max="13840" width="8" style="2" customWidth="1"/>
    <col min="13841" max="13841" width="7.375" style="2" customWidth="1"/>
    <col min="13842" max="13842" width="10.625" style="2" customWidth="1"/>
    <col min="13843" max="13843" width="8.25" style="2" customWidth="1"/>
    <col min="13844" max="14080" width="10.375" style="2"/>
    <col min="14081" max="14081" width="12.625" style="2" customWidth="1"/>
    <col min="14082" max="14082" width="7.625" style="2" customWidth="1"/>
    <col min="14083" max="14083" width="6.625" style="2" customWidth="1"/>
    <col min="14084" max="14084" width="8" style="2" customWidth="1"/>
    <col min="14085" max="14085" width="7.125" style="2" customWidth="1"/>
    <col min="14086" max="14086" width="8" style="2" customWidth="1"/>
    <col min="14087" max="14087" width="7.125" style="2" customWidth="1"/>
    <col min="14088" max="14088" width="8" style="2" customWidth="1"/>
    <col min="14089" max="14089" width="7.25" style="2" customWidth="1"/>
    <col min="14090" max="14090" width="8" style="2" customWidth="1"/>
    <col min="14091" max="14091" width="7.625" style="2" customWidth="1"/>
    <col min="14092" max="14092" width="8" style="2" customWidth="1"/>
    <col min="14093" max="14093" width="7.625" style="2" customWidth="1"/>
    <col min="14094" max="14094" width="8" style="2" customWidth="1"/>
    <col min="14095" max="14095" width="7.375" style="2" customWidth="1"/>
    <col min="14096" max="14096" width="8" style="2" customWidth="1"/>
    <col min="14097" max="14097" width="7.375" style="2" customWidth="1"/>
    <col min="14098" max="14098" width="10.625" style="2" customWidth="1"/>
    <col min="14099" max="14099" width="8.25" style="2" customWidth="1"/>
    <col min="14100" max="14336" width="10.375" style="2"/>
    <col min="14337" max="14337" width="12.625" style="2" customWidth="1"/>
    <col min="14338" max="14338" width="7.625" style="2" customWidth="1"/>
    <col min="14339" max="14339" width="6.625" style="2" customWidth="1"/>
    <col min="14340" max="14340" width="8" style="2" customWidth="1"/>
    <col min="14341" max="14341" width="7.125" style="2" customWidth="1"/>
    <col min="14342" max="14342" width="8" style="2" customWidth="1"/>
    <col min="14343" max="14343" width="7.125" style="2" customWidth="1"/>
    <col min="14344" max="14344" width="8" style="2" customWidth="1"/>
    <col min="14345" max="14345" width="7.25" style="2" customWidth="1"/>
    <col min="14346" max="14346" width="8" style="2" customWidth="1"/>
    <col min="14347" max="14347" width="7.625" style="2" customWidth="1"/>
    <col min="14348" max="14348" width="8" style="2" customWidth="1"/>
    <col min="14349" max="14349" width="7.625" style="2" customWidth="1"/>
    <col min="14350" max="14350" width="8" style="2" customWidth="1"/>
    <col min="14351" max="14351" width="7.375" style="2" customWidth="1"/>
    <col min="14352" max="14352" width="8" style="2" customWidth="1"/>
    <col min="14353" max="14353" width="7.375" style="2" customWidth="1"/>
    <col min="14354" max="14354" width="10.625" style="2" customWidth="1"/>
    <col min="14355" max="14355" width="8.25" style="2" customWidth="1"/>
    <col min="14356" max="14592" width="10.375" style="2"/>
    <col min="14593" max="14593" width="12.625" style="2" customWidth="1"/>
    <col min="14594" max="14594" width="7.625" style="2" customWidth="1"/>
    <col min="14595" max="14595" width="6.625" style="2" customWidth="1"/>
    <col min="14596" max="14596" width="8" style="2" customWidth="1"/>
    <col min="14597" max="14597" width="7.125" style="2" customWidth="1"/>
    <col min="14598" max="14598" width="8" style="2" customWidth="1"/>
    <col min="14599" max="14599" width="7.125" style="2" customWidth="1"/>
    <col min="14600" max="14600" width="8" style="2" customWidth="1"/>
    <col min="14601" max="14601" width="7.25" style="2" customWidth="1"/>
    <col min="14602" max="14602" width="8" style="2" customWidth="1"/>
    <col min="14603" max="14603" width="7.625" style="2" customWidth="1"/>
    <col min="14604" max="14604" width="8" style="2" customWidth="1"/>
    <col min="14605" max="14605" width="7.625" style="2" customWidth="1"/>
    <col min="14606" max="14606" width="8" style="2" customWidth="1"/>
    <col min="14607" max="14607" width="7.375" style="2" customWidth="1"/>
    <col min="14608" max="14608" width="8" style="2" customWidth="1"/>
    <col min="14609" max="14609" width="7.375" style="2" customWidth="1"/>
    <col min="14610" max="14610" width="10.625" style="2" customWidth="1"/>
    <col min="14611" max="14611" width="8.25" style="2" customWidth="1"/>
    <col min="14612" max="14848" width="10.375" style="2"/>
    <col min="14849" max="14849" width="12.625" style="2" customWidth="1"/>
    <col min="14850" max="14850" width="7.625" style="2" customWidth="1"/>
    <col min="14851" max="14851" width="6.625" style="2" customWidth="1"/>
    <col min="14852" max="14852" width="8" style="2" customWidth="1"/>
    <col min="14853" max="14853" width="7.125" style="2" customWidth="1"/>
    <col min="14854" max="14854" width="8" style="2" customWidth="1"/>
    <col min="14855" max="14855" width="7.125" style="2" customWidth="1"/>
    <col min="14856" max="14856" width="8" style="2" customWidth="1"/>
    <col min="14857" max="14857" width="7.25" style="2" customWidth="1"/>
    <col min="14858" max="14858" width="8" style="2" customWidth="1"/>
    <col min="14859" max="14859" width="7.625" style="2" customWidth="1"/>
    <col min="14860" max="14860" width="8" style="2" customWidth="1"/>
    <col min="14861" max="14861" width="7.625" style="2" customWidth="1"/>
    <col min="14862" max="14862" width="8" style="2" customWidth="1"/>
    <col min="14863" max="14863" width="7.375" style="2" customWidth="1"/>
    <col min="14864" max="14864" width="8" style="2" customWidth="1"/>
    <col min="14865" max="14865" width="7.375" style="2" customWidth="1"/>
    <col min="14866" max="14866" width="10.625" style="2" customWidth="1"/>
    <col min="14867" max="14867" width="8.25" style="2" customWidth="1"/>
    <col min="14868" max="15104" width="10.375" style="2"/>
    <col min="15105" max="15105" width="12.625" style="2" customWidth="1"/>
    <col min="15106" max="15106" width="7.625" style="2" customWidth="1"/>
    <col min="15107" max="15107" width="6.625" style="2" customWidth="1"/>
    <col min="15108" max="15108" width="8" style="2" customWidth="1"/>
    <col min="15109" max="15109" width="7.125" style="2" customWidth="1"/>
    <col min="15110" max="15110" width="8" style="2" customWidth="1"/>
    <col min="15111" max="15111" width="7.125" style="2" customWidth="1"/>
    <col min="15112" max="15112" width="8" style="2" customWidth="1"/>
    <col min="15113" max="15113" width="7.25" style="2" customWidth="1"/>
    <col min="15114" max="15114" width="8" style="2" customWidth="1"/>
    <col min="15115" max="15115" width="7.625" style="2" customWidth="1"/>
    <col min="15116" max="15116" width="8" style="2" customWidth="1"/>
    <col min="15117" max="15117" width="7.625" style="2" customWidth="1"/>
    <col min="15118" max="15118" width="8" style="2" customWidth="1"/>
    <col min="15119" max="15119" width="7.375" style="2" customWidth="1"/>
    <col min="15120" max="15120" width="8" style="2" customWidth="1"/>
    <col min="15121" max="15121" width="7.375" style="2" customWidth="1"/>
    <col min="15122" max="15122" width="10.625" style="2" customWidth="1"/>
    <col min="15123" max="15123" width="8.25" style="2" customWidth="1"/>
    <col min="15124" max="15360" width="10.375" style="2"/>
    <col min="15361" max="15361" width="12.625" style="2" customWidth="1"/>
    <col min="15362" max="15362" width="7.625" style="2" customWidth="1"/>
    <col min="15363" max="15363" width="6.625" style="2" customWidth="1"/>
    <col min="15364" max="15364" width="8" style="2" customWidth="1"/>
    <col min="15365" max="15365" width="7.125" style="2" customWidth="1"/>
    <col min="15366" max="15366" width="8" style="2" customWidth="1"/>
    <col min="15367" max="15367" width="7.125" style="2" customWidth="1"/>
    <col min="15368" max="15368" width="8" style="2" customWidth="1"/>
    <col min="15369" max="15369" width="7.25" style="2" customWidth="1"/>
    <col min="15370" max="15370" width="8" style="2" customWidth="1"/>
    <col min="15371" max="15371" width="7.625" style="2" customWidth="1"/>
    <col min="15372" max="15372" width="8" style="2" customWidth="1"/>
    <col min="15373" max="15373" width="7.625" style="2" customWidth="1"/>
    <col min="15374" max="15374" width="8" style="2" customWidth="1"/>
    <col min="15375" max="15375" width="7.375" style="2" customWidth="1"/>
    <col min="15376" max="15376" width="8" style="2" customWidth="1"/>
    <col min="15377" max="15377" width="7.375" style="2" customWidth="1"/>
    <col min="15378" max="15378" width="10.625" style="2" customWidth="1"/>
    <col min="15379" max="15379" width="8.25" style="2" customWidth="1"/>
    <col min="15380" max="15616" width="10.375" style="2"/>
    <col min="15617" max="15617" width="12.625" style="2" customWidth="1"/>
    <col min="15618" max="15618" width="7.625" style="2" customWidth="1"/>
    <col min="15619" max="15619" width="6.625" style="2" customWidth="1"/>
    <col min="15620" max="15620" width="8" style="2" customWidth="1"/>
    <col min="15621" max="15621" width="7.125" style="2" customWidth="1"/>
    <col min="15622" max="15622" width="8" style="2" customWidth="1"/>
    <col min="15623" max="15623" width="7.125" style="2" customWidth="1"/>
    <col min="15624" max="15624" width="8" style="2" customWidth="1"/>
    <col min="15625" max="15625" width="7.25" style="2" customWidth="1"/>
    <col min="15626" max="15626" width="8" style="2" customWidth="1"/>
    <col min="15627" max="15627" width="7.625" style="2" customWidth="1"/>
    <col min="15628" max="15628" width="8" style="2" customWidth="1"/>
    <col min="15629" max="15629" width="7.625" style="2" customWidth="1"/>
    <col min="15630" max="15630" width="8" style="2" customWidth="1"/>
    <col min="15631" max="15631" width="7.375" style="2" customWidth="1"/>
    <col min="15632" max="15632" width="8" style="2" customWidth="1"/>
    <col min="15633" max="15633" width="7.375" style="2" customWidth="1"/>
    <col min="15634" max="15634" width="10.625" style="2" customWidth="1"/>
    <col min="15635" max="15635" width="8.25" style="2" customWidth="1"/>
    <col min="15636" max="15872" width="10.375" style="2"/>
    <col min="15873" max="15873" width="12.625" style="2" customWidth="1"/>
    <col min="15874" max="15874" width="7.625" style="2" customWidth="1"/>
    <col min="15875" max="15875" width="6.625" style="2" customWidth="1"/>
    <col min="15876" max="15876" width="8" style="2" customWidth="1"/>
    <col min="15877" max="15877" width="7.125" style="2" customWidth="1"/>
    <col min="15878" max="15878" width="8" style="2" customWidth="1"/>
    <col min="15879" max="15879" width="7.125" style="2" customWidth="1"/>
    <col min="15880" max="15880" width="8" style="2" customWidth="1"/>
    <col min="15881" max="15881" width="7.25" style="2" customWidth="1"/>
    <col min="15882" max="15882" width="8" style="2" customWidth="1"/>
    <col min="15883" max="15883" width="7.625" style="2" customWidth="1"/>
    <col min="15884" max="15884" width="8" style="2" customWidth="1"/>
    <col min="15885" max="15885" width="7.625" style="2" customWidth="1"/>
    <col min="15886" max="15886" width="8" style="2" customWidth="1"/>
    <col min="15887" max="15887" width="7.375" style="2" customWidth="1"/>
    <col min="15888" max="15888" width="8" style="2" customWidth="1"/>
    <col min="15889" max="15889" width="7.375" style="2" customWidth="1"/>
    <col min="15890" max="15890" width="10.625" style="2" customWidth="1"/>
    <col min="15891" max="15891" width="8.25" style="2" customWidth="1"/>
    <col min="15892" max="16128" width="10.375" style="2"/>
    <col min="16129" max="16129" width="12.625" style="2" customWidth="1"/>
    <col min="16130" max="16130" width="7.625" style="2" customWidth="1"/>
    <col min="16131" max="16131" width="6.625" style="2" customWidth="1"/>
    <col min="16132" max="16132" width="8" style="2" customWidth="1"/>
    <col min="16133" max="16133" width="7.125" style="2" customWidth="1"/>
    <col min="16134" max="16134" width="8" style="2" customWidth="1"/>
    <col min="16135" max="16135" width="7.125" style="2" customWidth="1"/>
    <col min="16136" max="16136" width="8" style="2" customWidth="1"/>
    <col min="16137" max="16137" width="7.25" style="2" customWidth="1"/>
    <col min="16138" max="16138" width="8" style="2" customWidth="1"/>
    <col min="16139" max="16139" width="7.625" style="2" customWidth="1"/>
    <col min="16140" max="16140" width="8" style="2" customWidth="1"/>
    <col min="16141" max="16141" width="7.625" style="2" customWidth="1"/>
    <col min="16142" max="16142" width="8" style="2" customWidth="1"/>
    <col min="16143" max="16143" width="7.375" style="2" customWidth="1"/>
    <col min="16144" max="16144" width="8" style="2" customWidth="1"/>
    <col min="16145" max="16145" width="7.375" style="2" customWidth="1"/>
    <col min="16146" max="16146" width="10.625" style="2" customWidth="1"/>
    <col min="16147" max="16147" width="8.25" style="2" customWidth="1"/>
    <col min="16148" max="16384" width="10.375" style="2"/>
  </cols>
  <sheetData>
    <row r="1" spans="1:19" ht="18.75" customHeight="1">
      <c r="B1" s="1" t="s">
        <v>30</v>
      </c>
      <c r="D1" s="2"/>
      <c r="F1" s="44"/>
      <c r="Q1" s="2"/>
    </row>
    <row r="2" spans="1:19" ht="14.25" customHeight="1" thickBot="1">
      <c r="D2" s="2"/>
      <c r="F2" s="44"/>
      <c r="H2" s="96"/>
      <c r="I2" s="97"/>
      <c r="Q2" s="45" t="s">
        <v>14</v>
      </c>
    </row>
    <row r="3" spans="1:19" ht="18" customHeight="1">
      <c r="A3" s="46"/>
      <c r="B3" s="47"/>
      <c r="C3" s="48" t="s">
        <v>15</v>
      </c>
      <c r="D3" s="49" t="s">
        <v>31</v>
      </c>
      <c r="E3" s="50"/>
      <c r="F3" s="51" t="s">
        <v>32</v>
      </c>
      <c r="G3" s="50"/>
      <c r="H3" s="98" t="s">
        <v>18</v>
      </c>
      <c r="I3" s="99"/>
      <c r="J3" s="53" t="s">
        <v>19</v>
      </c>
      <c r="K3" s="50"/>
      <c r="L3" s="51" t="s">
        <v>20</v>
      </c>
      <c r="M3" s="50"/>
      <c r="N3" s="51" t="s">
        <v>21</v>
      </c>
      <c r="O3" s="50"/>
      <c r="P3" s="51" t="s">
        <v>22</v>
      </c>
      <c r="Q3" s="53"/>
    </row>
    <row r="4" spans="1:19" ht="18" customHeight="1">
      <c r="A4" s="46"/>
      <c r="B4" s="100" t="s">
        <v>2</v>
      </c>
      <c r="C4" s="101"/>
      <c r="D4" s="102" t="s">
        <v>4</v>
      </c>
      <c r="E4" s="103" t="s">
        <v>24</v>
      </c>
      <c r="F4" s="104" t="s">
        <v>4</v>
      </c>
      <c r="G4" s="103" t="s">
        <v>24</v>
      </c>
      <c r="H4" s="104" t="s">
        <v>4</v>
      </c>
      <c r="I4" s="103" t="s">
        <v>24</v>
      </c>
      <c r="J4" s="104" t="s">
        <v>4</v>
      </c>
      <c r="K4" s="103" t="s">
        <v>24</v>
      </c>
      <c r="L4" s="104" t="s">
        <v>4</v>
      </c>
      <c r="M4" s="103" t="s">
        <v>24</v>
      </c>
      <c r="N4" s="104" t="s">
        <v>4</v>
      </c>
      <c r="O4" s="103" t="s">
        <v>24</v>
      </c>
      <c r="P4" s="104" t="s">
        <v>4</v>
      </c>
      <c r="Q4" s="105" t="s">
        <v>24</v>
      </c>
    </row>
    <row r="5" spans="1:19" ht="17.100000000000001" customHeight="1">
      <c r="A5" s="46"/>
      <c r="B5" s="106" t="s">
        <v>25</v>
      </c>
      <c r="C5" s="64"/>
      <c r="D5" s="107"/>
      <c r="E5" s="61"/>
      <c r="F5" s="108"/>
      <c r="G5" s="61"/>
      <c r="H5" s="108"/>
      <c r="I5" s="61"/>
      <c r="J5" s="108"/>
      <c r="K5" s="61"/>
      <c r="L5" s="108"/>
      <c r="M5" s="61"/>
      <c r="N5" s="108"/>
      <c r="O5" s="61"/>
      <c r="P5" s="108"/>
      <c r="Q5" s="61"/>
    </row>
    <row r="6" spans="1:19" ht="14.25" customHeight="1">
      <c r="A6" s="46"/>
      <c r="B6" s="63" t="s">
        <v>26</v>
      </c>
      <c r="C6" s="109">
        <v>11823</v>
      </c>
      <c r="D6" s="110">
        <v>355</v>
      </c>
      <c r="E6" s="111">
        <f t="shared" ref="E6:E11" si="0">D6/C6*100</f>
        <v>3.0026220079506047</v>
      </c>
      <c r="F6" s="112">
        <v>952</v>
      </c>
      <c r="G6" s="111">
        <f t="shared" ref="G6:G11" si="1">F6/C6*100</f>
        <v>8.0521018354055656</v>
      </c>
      <c r="H6" s="113">
        <v>1940</v>
      </c>
      <c r="I6" s="111">
        <f t="shared" ref="I6:I11" si="2">H6/C6*100</f>
        <v>16.408694916687814</v>
      </c>
      <c r="J6" s="113">
        <v>593</v>
      </c>
      <c r="K6" s="111">
        <f t="shared" ref="K6:K11" si="3">J6/C6*100</f>
        <v>5.0156474668019957</v>
      </c>
      <c r="L6" s="113">
        <v>1397</v>
      </c>
      <c r="M6" s="111">
        <f t="shared" ref="M6:M11" si="4">L6/C6*100</f>
        <v>11.815951958047872</v>
      </c>
      <c r="N6" s="113">
        <v>1825</v>
      </c>
      <c r="O6" s="111">
        <f t="shared" ref="O6:O11" si="5">N6/C6*100</f>
        <v>15.436014547915081</v>
      </c>
      <c r="P6" s="113">
        <v>4761</v>
      </c>
      <c r="Q6" s="111">
        <f t="shared" ref="Q6:Q11" si="6">P6/C6*100</f>
        <v>40.268967267191073</v>
      </c>
    </row>
    <row r="7" spans="1:19" ht="14.25" customHeight="1">
      <c r="A7" s="46"/>
      <c r="B7" s="63">
        <v>12</v>
      </c>
      <c r="C7" s="109">
        <v>11844</v>
      </c>
      <c r="D7" s="110">
        <v>326</v>
      </c>
      <c r="E7" s="111">
        <f t="shared" si="0"/>
        <v>2.7524484971293481</v>
      </c>
      <c r="F7" s="112">
        <v>901</v>
      </c>
      <c r="G7" s="111">
        <f t="shared" si="1"/>
        <v>7.6072272880783522</v>
      </c>
      <c r="H7" s="113">
        <v>1689</v>
      </c>
      <c r="I7" s="111">
        <f t="shared" si="2"/>
        <v>14.260385005065856</v>
      </c>
      <c r="J7" s="113">
        <v>703</v>
      </c>
      <c r="K7" s="111">
        <f t="shared" si="3"/>
        <v>5.9354947652819989</v>
      </c>
      <c r="L7" s="113">
        <v>1647</v>
      </c>
      <c r="M7" s="111">
        <f t="shared" si="4"/>
        <v>13.905775075987842</v>
      </c>
      <c r="N7" s="113">
        <v>1987</v>
      </c>
      <c r="O7" s="111">
        <f t="shared" si="5"/>
        <v>16.776426882809861</v>
      </c>
      <c r="P7" s="113">
        <v>4564</v>
      </c>
      <c r="Q7" s="111">
        <f t="shared" si="6"/>
        <v>38.534278959810877</v>
      </c>
    </row>
    <row r="8" spans="1:19" ht="14.25" customHeight="1">
      <c r="A8" s="46"/>
      <c r="B8" s="63">
        <v>13</v>
      </c>
      <c r="C8" s="109">
        <v>11491</v>
      </c>
      <c r="D8" s="110">
        <v>308</v>
      </c>
      <c r="E8" s="111">
        <f t="shared" si="0"/>
        <v>2.6803585414672355</v>
      </c>
      <c r="F8" s="112">
        <v>777</v>
      </c>
      <c r="G8" s="111">
        <f t="shared" si="1"/>
        <v>6.761813593246889</v>
      </c>
      <c r="H8" s="113">
        <v>1661</v>
      </c>
      <c r="I8" s="111">
        <f t="shared" si="2"/>
        <v>14.454790705769732</v>
      </c>
      <c r="J8" s="112">
        <v>631</v>
      </c>
      <c r="K8" s="111">
        <f t="shared" si="3"/>
        <v>5.4912540248890442</v>
      </c>
      <c r="L8" s="113">
        <v>1503</v>
      </c>
      <c r="M8" s="111">
        <f t="shared" si="4"/>
        <v>13.07980158384823</v>
      </c>
      <c r="N8" s="113">
        <v>1642</v>
      </c>
      <c r="O8" s="111">
        <f t="shared" si="5"/>
        <v>14.289443912627272</v>
      </c>
      <c r="P8" s="113">
        <v>4969</v>
      </c>
      <c r="Q8" s="111">
        <f t="shared" si="6"/>
        <v>43.242537638151596</v>
      </c>
    </row>
    <row r="9" spans="1:19" ht="14.25" customHeight="1">
      <c r="A9" s="46"/>
      <c r="B9" s="63">
        <v>14</v>
      </c>
      <c r="C9" s="109">
        <v>11734</v>
      </c>
      <c r="D9" s="110">
        <v>340</v>
      </c>
      <c r="E9" s="111">
        <f t="shared" si="0"/>
        <v>2.8975626384864497</v>
      </c>
      <c r="F9" s="112">
        <v>792</v>
      </c>
      <c r="G9" s="111">
        <f t="shared" si="1"/>
        <v>6.7496164990625536</v>
      </c>
      <c r="H9" s="113">
        <v>1582</v>
      </c>
      <c r="I9" s="111">
        <f t="shared" si="2"/>
        <v>13.482188512016362</v>
      </c>
      <c r="J9" s="112">
        <v>658</v>
      </c>
      <c r="K9" s="111">
        <f t="shared" si="3"/>
        <v>5.6076359297767171</v>
      </c>
      <c r="L9" s="113">
        <v>1386</v>
      </c>
      <c r="M9" s="111">
        <f t="shared" si="4"/>
        <v>11.811828873359469</v>
      </c>
      <c r="N9" s="113">
        <v>2126</v>
      </c>
      <c r="O9" s="111">
        <f t="shared" si="5"/>
        <v>18.118288733594682</v>
      </c>
      <c r="P9" s="113">
        <v>4850</v>
      </c>
      <c r="Q9" s="111">
        <f t="shared" si="6"/>
        <v>41.332878813703765</v>
      </c>
    </row>
    <row r="10" spans="1:19" ht="14.25" customHeight="1">
      <c r="A10" s="46"/>
      <c r="B10" s="63">
        <v>15</v>
      </c>
      <c r="C10" s="114">
        <v>11402</v>
      </c>
      <c r="D10" s="68">
        <v>280</v>
      </c>
      <c r="E10" s="45">
        <f t="shared" si="0"/>
        <v>2.4557095246447993</v>
      </c>
      <c r="F10" s="115">
        <v>763</v>
      </c>
      <c r="G10" s="45">
        <f t="shared" si="1"/>
        <v>6.6918084546570782</v>
      </c>
      <c r="H10" s="116">
        <v>1456</v>
      </c>
      <c r="I10" s="45">
        <f t="shared" si="2"/>
        <v>12.769689528152956</v>
      </c>
      <c r="J10" s="117">
        <v>701</v>
      </c>
      <c r="K10" s="45">
        <f t="shared" si="3"/>
        <v>6.1480442027714437</v>
      </c>
      <c r="L10" s="116">
        <v>1270</v>
      </c>
      <c r="M10" s="45">
        <f t="shared" si="4"/>
        <v>11.138396772496053</v>
      </c>
      <c r="N10" s="116">
        <v>2259</v>
      </c>
      <c r="O10" s="45">
        <f t="shared" si="5"/>
        <v>19.812313629187862</v>
      </c>
      <c r="P10" s="116">
        <v>4673</v>
      </c>
      <c r="Q10" s="45">
        <f t="shared" si="6"/>
        <v>40.984037888089809</v>
      </c>
      <c r="R10" s="25"/>
      <c r="S10" s="25"/>
    </row>
    <row r="11" spans="1:19" ht="14.25" customHeight="1">
      <c r="A11" s="46"/>
      <c r="B11" s="63">
        <v>16</v>
      </c>
      <c r="C11" s="118">
        <v>11801</v>
      </c>
      <c r="D11" s="70">
        <v>322</v>
      </c>
      <c r="E11" s="71">
        <f t="shared" si="0"/>
        <v>2.7285823235319038</v>
      </c>
      <c r="F11" s="115">
        <v>669</v>
      </c>
      <c r="G11" s="71">
        <f t="shared" si="1"/>
        <v>5.6690111007541732</v>
      </c>
      <c r="H11" s="119">
        <v>1473</v>
      </c>
      <c r="I11" s="71">
        <f t="shared" si="2"/>
        <v>12.481993051436319</v>
      </c>
      <c r="J11" s="117">
        <v>807</v>
      </c>
      <c r="K11" s="71">
        <f t="shared" si="3"/>
        <v>6.8384035251249893</v>
      </c>
      <c r="L11" s="119">
        <v>1401</v>
      </c>
      <c r="M11" s="71">
        <f t="shared" si="4"/>
        <v>11.871875264808066</v>
      </c>
      <c r="N11" s="119">
        <v>1938</v>
      </c>
      <c r="O11" s="71">
        <f t="shared" si="5"/>
        <v>16.422337090077114</v>
      </c>
      <c r="P11" s="119">
        <v>5191</v>
      </c>
      <c r="Q11" s="71">
        <f t="shared" si="6"/>
        <v>43.987797644267431</v>
      </c>
      <c r="R11" s="25"/>
      <c r="S11" s="25"/>
    </row>
    <row r="12" spans="1:19" ht="14.25" customHeight="1">
      <c r="A12" s="46"/>
      <c r="B12" s="120" t="s">
        <v>27</v>
      </c>
      <c r="C12" s="42"/>
      <c r="D12" s="72"/>
      <c r="E12" s="74"/>
      <c r="F12" s="73"/>
      <c r="G12" s="74"/>
      <c r="H12" s="42"/>
      <c r="I12" s="74"/>
      <c r="J12" s="42"/>
      <c r="K12" s="74"/>
      <c r="L12" s="42"/>
      <c r="M12" s="74"/>
      <c r="N12" s="42"/>
      <c r="O12" s="74"/>
      <c r="P12" s="42"/>
      <c r="Q12" s="42"/>
    </row>
    <row r="13" spans="1:19" ht="14.25" customHeight="1">
      <c r="A13" s="46"/>
      <c r="B13" s="75">
        <v>11</v>
      </c>
      <c r="C13" s="121">
        <v>6486</v>
      </c>
      <c r="D13" s="122">
        <v>110</v>
      </c>
      <c r="E13" s="123">
        <f t="shared" ref="E13:E18" si="7">D13/C13*100</f>
        <v>1.6959605303731111</v>
      </c>
      <c r="F13" s="115">
        <v>387</v>
      </c>
      <c r="G13" s="123">
        <f t="shared" ref="G13:G18" si="8">F13/C13*100</f>
        <v>5.9666975023126732</v>
      </c>
      <c r="H13" s="117">
        <v>965</v>
      </c>
      <c r="I13" s="123">
        <f t="shared" ref="I13:I18" si="9">H13/C13*100</f>
        <v>14.878199198273204</v>
      </c>
      <c r="J13" s="117">
        <v>283</v>
      </c>
      <c r="K13" s="123">
        <f t="shared" ref="K13:K18" si="10">J13/C13*100</f>
        <v>4.3632439099599134</v>
      </c>
      <c r="L13" s="117">
        <v>1007</v>
      </c>
      <c r="M13" s="123">
        <f t="shared" ref="M13:M18" si="11">L13/C13*100</f>
        <v>15.525747764415666</v>
      </c>
      <c r="N13" s="117">
        <v>1656</v>
      </c>
      <c r="O13" s="123">
        <f t="shared" ref="O13:O18" si="12">N13/C13*100</f>
        <v>25.531914893617021</v>
      </c>
      <c r="P13" s="124" t="s">
        <v>33</v>
      </c>
      <c r="Q13" s="124" t="s">
        <v>34</v>
      </c>
    </row>
    <row r="14" spans="1:19" ht="14.25" customHeight="1">
      <c r="A14" s="46"/>
      <c r="B14" s="75">
        <v>12</v>
      </c>
      <c r="C14" s="121">
        <v>6348</v>
      </c>
      <c r="D14" s="122">
        <v>110</v>
      </c>
      <c r="E14" s="123">
        <f t="shared" si="7"/>
        <v>1.7328292375551355</v>
      </c>
      <c r="F14" s="115">
        <v>417</v>
      </c>
      <c r="G14" s="123">
        <f t="shared" si="8"/>
        <v>6.5689981096408321</v>
      </c>
      <c r="H14" s="117">
        <v>819</v>
      </c>
      <c r="I14" s="123">
        <f t="shared" si="9"/>
        <v>12.901701323251419</v>
      </c>
      <c r="J14" s="117">
        <v>412</v>
      </c>
      <c r="K14" s="123">
        <f t="shared" si="10"/>
        <v>6.4902331442974166</v>
      </c>
      <c r="L14" s="117">
        <v>925</v>
      </c>
      <c r="M14" s="123">
        <f t="shared" si="11"/>
        <v>14.57151858853182</v>
      </c>
      <c r="N14" s="117">
        <v>1590</v>
      </c>
      <c r="O14" s="123">
        <f t="shared" si="12"/>
        <v>25.047258979206049</v>
      </c>
      <c r="P14" s="124" t="s">
        <v>33</v>
      </c>
      <c r="Q14" s="124" t="s">
        <v>34</v>
      </c>
    </row>
    <row r="15" spans="1:19" ht="14.25" customHeight="1">
      <c r="A15" s="46"/>
      <c r="B15" s="75">
        <v>13</v>
      </c>
      <c r="C15" s="121">
        <v>6226</v>
      </c>
      <c r="D15" s="122">
        <v>127</v>
      </c>
      <c r="E15" s="123">
        <f t="shared" si="7"/>
        <v>2.0398329585608739</v>
      </c>
      <c r="F15" s="115">
        <v>304</v>
      </c>
      <c r="G15" s="123">
        <f t="shared" si="8"/>
        <v>4.8827497590748479</v>
      </c>
      <c r="H15" s="117">
        <v>825</v>
      </c>
      <c r="I15" s="123">
        <f t="shared" si="9"/>
        <v>13.250883392226148</v>
      </c>
      <c r="J15" s="115">
        <v>408</v>
      </c>
      <c r="K15" s="123">
        <f t="shared" si="10"/>
        <v>6.5531641503372953</v>
      </c>
      <c r="L15" s="117">
        <v>916</v>
      </c>
      <c r="M15" s="123">
        <f t="shared" si="11"/>
        <v>14.712495984580789</v>
      </c>
      <c r="N15" s="117">
        <v>1529</v>
      </c>
      <c r="O15" s="123">
        <f t="shared" si="12"/>
        <v>24.558303886925795</v>
      </c>
      <c r="P15" s="124" t="s">
        <v>33</v>
      </c>
      <c r="Q15" s="124" t="s">
        <v>34</v>
      </c>
    </row>
    <row r="16" spans="1:19" ht="14.25" customHeight="1">
      <c r="A16" s="46"/>
      <c r="B16" s="75">
        <v>14</v>
      </c>
      <c r="C16" s="121">
        <v>6148</v>
      </c>
      <c r="D16" s="122">
        <v>132</v>
      </c>
      <c r="E16" s="123">
        <f t="shared" si="7"/>
        <v>2.1470396877033182</v>
      </c>
      <c r="F16" s="115">
        <v>306</v>
      </c>
      <c r="G16" s="123">
        <f t="shared" si="8"/>
        <v>4.9772283669486006</v>
      </c>
      <c r="H16" s="117">
        <v>783</v>
      </c>
      <c r="I16" s="123">
        <f t="shared" si="9"/>
        <v>12.735849056603774</v>
      </c>
      <c r="J16" s="115">
        <v>336</v>
      </c>
      <c r="K16" s="123">
        <f t="shared" si="10"/>
        <v>5.4651919323357188</v>
      </c>
      <c r="L16" s="117">
        <v>912</v>
      </c>
      <c r="M16" s="123">
        <f t="shared" si="11"/>
        <v>14.834092387768379</v>
      </c>
      <c r="N16" s="117">
        <v>1533</v>
      </c>
      <c r="O16" s="123">
        <f t="shared" si="12"/>
        <v>24.934938191281717</v>
      </c>
      <c r="P16" s="124" t="s">
        <v>33</v>
      </c>
      <c r="Q16" s="124" t="s">
        <v>34</v>
      </c>
    </row>
    <row r="17" spans="1:19" ht="14.25" customHeight="1">
      <c r="A17" s="46"/>
      <c r="B17" s="75">
        <v>15</v>
      </c>
      <c r="C17" s="118">
        <v>6095</v>
      </c>
      <c r="D17" s="78">
        <v>100</v>
      </c>
      <c r="E17" s="123">
        <f t="shared" si="7"/>
        <v>1.6406890894175554</v>
      </c>
      <c r="F17" s="115">
        <v>316</v>
      </c>
      <c r="G17" s="123">
        <f t="shared" si="8"/>
        <v>5.1845775225594748</v>
      </c>
      <c r="H17" s="125">
        <v>780</v>
      </c>
      <c r="I17" s="123">
        <f t="shared" si="9"/>
        <v>12.797374897456931</v>
      </c>
      <c r="J17" s="117">
        <v>261</v>
      </c>
      <c r="K17" s="123">
        <f t="shared" si="10"/>
        <v>4.2821985233798197</v>
      </c>
      <c r="L17" s="125">
        <v>1028</v>
      </c>
      <c r="M17" s="123">
        <f t="shared" si="11"/>
        <v>16.866283839212471</v>
      </c>
      <c r="N17" s="125">
        <v>1440</v>
      </c>
      <c r="O17" s="123">
        <f t="shared" si="12"/>
        <v>23.625922887612795</v>
      </c>
      <c r="P17" s="124" t="s">
        <v>33</v>
      </c>
      <c r="Q17" s="124" t="s">
        <v>34</v>
      </c>
      <c r="R17" s="25"/>
      <c r="S17" s="25"/>
    </row>
    <row r="18" spans="1:19" ht="14.25" customHeight="1">
      <c r="A18" s="46"/>
      <c r="B18" s="75">
        <v>16</v>
      </c>
      <c r="C18" s="118">
        <v>6072</v>
      </c>
      <c r="D18" s="78">
        <v>109</v>
      </c>
      <c r="E18" s="123">
        <f t="shared" si="7"/>
        <v>1.7951251646903821</v>
      </c>
      <c r="F18" s="115">
        <v>308</v>
      </c>
      <c r="G18" s="123">
        <f t="shared" si="8"/>
        <v>5.0724637681159424</v>
      </c>
      <c r="H18" s="125">
        <v>708</v>
      </c>
      <c r="I18" s="123">
        <f t="shared" si="9"/>
        <v>11.6600790513834</v>
      </c>
      <c r="J18" s="117">
        <v>164</v>
      </c>
      <c r="K18" s="123">
        <f t="shared" si="10"/>
        <v>2.7009222661396577</v>
      </c>
      <c r="L18" s="125">
        <v>1299</v>
      </c>
      <c r="M18" s="123">
        <f t="shared" si="11"/>
        <v>21.393280632411066</v>
      </c>
      <c r="N18" s="125">
        <v>1191</v>
      </c>
      <c r="O18" s="123">
        <f t="shared" si="12"/>
        <v>19.614624505928855</v>
      </c>
      <c r="P18" s="125">
        <v>2293</v>
      </c>
      <c r="Q18" s="123">
        <f>P18/C18*100</f>
        <v>37.763504611330703</v>
      </c>
      <c r="R18" s="25"/>
      <c r="S18" s="25"/>
    </row>
    <row r="19" spans="1:19" ht="14.25" customHeight="1">
      <c r="A19" s="46"/>
      <c r="B19" s="106" t="s">
        <v>28</v>
      </c>
      <c r="C19" s="28"/>
      <c r="D19" s="72"/>
      <c r="E19" s="80"/>
      <c r="F19" s="79"/>
      <c r="G19" s="80"/>
      <c r="H19" s="28"/>
      <c r="I19" s="80"/>
      <c r="J19" s="28"/>
      <c r="K19" s="80"/>
      <c r="L19" s="28"/>
      <c r="M19" s="80"/>
      <c r="N19" s="28"/>
      <c r="O19" s="80"/>
      <c r="P19" s="28"/>
      <c r="Q19" s="28"/>
    </row>
    <row r="20" spans="1:19" ht="14.25" customHeight="1">
      <c r="A20" s="46"/>
      <c r="B20" s="63">
        <v>11</v>
      </c>
      <c r="C20" s="121">
        <v>2618</v>
      </c>
      <c r="D20" s="126">
        <v>97</v>
      </c>
      <c r="E20" s="123">
        <f t="shared" ref="E20:E25" si="13">D20/C20*100</f>
        <v>3.7051184110007642</v>
      </c>
      <c r="F20" s="115">
        <v>282</v>
      </c>
      <c r="G20" s="123">
        <f t="shared" ref="G20:G25" si="14">F20/C20*100</f>
        <v>10.771581359816654</v>
      </c>
      <c r="H20" s="117">
        <v>538</v>
      </c>
      <c r="I20" s="123">
        <f t="shared" ref="I20:I25" si="15">H20/C20*100</f>
        <v>20.55003819709702</v>
      </c>
      <c r="J20" s="117">
        <v>235</v>
      </c>
      <c r="K20" s="123">
        <f t="shared" ref="K20:K25" si="16">J20/C20*100</f>
        <v>8.9763177998472106</v>
      </c>
      <c r="L20" s="117">
        <v>360</v>
      </c>
      <c r="M20" s="123">
        <f t="shared" ref="M20:M25" si="17">L20/C20*100</f>
        <v>13.750954927425516</v>
      </c>
      <c r="N20" s="124" t="s">
        <v>34</v>
      </c>
      <c r="O20" s="124" t="s">
        <v>35</v>
      </c>
      <c r="P20" s="124" t="s">
        <v>34</v>
      </c>
      <c r="Q20" s="124" t="s">
        <v>35</v>
      </c>
    </row>
    <row r="21" spans="1:19" ht="14.25" customHeight="1">
      <c r="A21" s="46"/>
      <c r="B21" s="63">
        <v>12</v>
      </c>
      <c r="C21" s="121">
        <v>2698</v>
      </c>
      <c r="D21" s="126">
        <v>61</v>
      </c>
      <c r="E21" s="123">
        <f t="shared" si="13"/>
        <v>2.2609340252038548</v>
      </c>
      <c r="F21" s="115">
        <v>322</v>
      </c>
      <c r="G21" s="123">
        <f t="shared" si="14"/>
        <v>11.934766493699037</v>
      </c>
      <c r="H21" s="117">
        <v>518</v>
      </c>
      <c r="I21" s="123">
        <f t="shared" si="15"/>
        <v>19.199406968124535</v>
      </c>
      <c r="J21" s="117">
        <v>101</v>
      </c>
      <c r="K21" s="123">
        <f t="shared" si="16"/>
        <v>3.7435137138621197</v>
      </c>
      <c r="L21" s="117">
        <v>408</v>
      </c>
      <c r="M21" s="123">
        <f t="shared" si="17"/>
        <v>15.122312824314307</v>
      </c>
      <c r="N21" s="124" t="s">
        <v>34</v>
      </c>
      <c r="O21" s="124" t="s">
        <v>35</v>
      </c>
      <c r="P21" s="124" t="s">
        <v>33</v>
      </c>
      <c r="Q21" s="124" t="s">
        <v>34</v>
      </c>
    </row>
    <row r="22" spans="1:19" ht="14.25" customHeight="1">
      <c r="A22" s="46"/>
      <c r="B22" s="63">
        <v>13</v>
      </c>
      <c r="C22" s="121">
        <v>2760</v>
      </c>
      <c r="D22" s="126">
        <v>71</v>
      </c>
      <c r="E22" s="123">
        <f t="shared" si="13"/>
        <v>2.5724637681159419</v>
      </c>
      <c r="F22" s="115">
        <v>259</v>
      </c>
      <c r="G22" s="123">
        <f t="shared" si="14"/>
        <v>9.3840579710144922</v>
      </c>
      <c r="H22" s="117">
        <v>565</v>
      </c>
      <c r="I22" s="123">
        <f t="shared" si="15"/>
        <v>20.471014492753621</v>
      </c>
      <c r="J22" s="115">
        <v>157</v>
      </c>
      <c r="K22" s="123">
        <f t="shared" si="16"/>
        <v>5.6884057971014492</v>
      </c>
      <c r="L22" s="117">
        <v>401</v>
      </c>
      <c r="M22" s="123">
        <f t="shared" si="17"/>
        <v>14.528985507246379</v>
      </c>
      <c r="N22" s="124" t="s">
        <v>34</v>
      </c>
      <c r="O22" s="124" t="s">
        <v>34</v>
      </c>
      <c r="P22" s="124" t="s">
        <v>35</v>
      </c>
      <c r="Q22" s="124" t="s">
        <v>35</v>
      </c>
    </row>
    <row r="23" spans="1:19" ht="14.25" customHeight="1">
      <c r="A23" s="46"/>
      <c r="B23" s="63">
        <v>14</v>
      </c>
      <c r="C23" s="121">
        <v>2598</v>
      </c>
      <c r="D23" s="126">
        <v>60</v>
      </c>
      <c r="E23" s="123">
        <f t="shared" si="13"/>
        <v>2.3094688221709005</v>
      </c>
      <c r="F23" s="115">
        <v>247</v>
      </c>
      <c r="G23" s="123">
        <f t="shared" si="14"/>
        <v>9.507313317936875</v>
      </c>
      <c r="H23" s="117">
        <v>537</v>
      </c>
      <c r="I23" s="123">
        <f t="shared" si="15"/>
        <v>20.669745958429562</v>
      </c>
      <c r="J23" s="115">
        <v>329</v>
      </c>
      <c r="K23" s="123">
        <f t="shared" si="16"/>
        <v>12.663587374903774</v>
      </c>
      <c r="L23" s="117">
        <v>289</v>
      </c>
      <c r="M23" s="123">
        <f t="shared" si="17"/>
        <v>11.123941493456504</v>
      </c>
      <c r="N23" s="124" t="s">
        <v>33</v>
      </c>
      <c r="O23" s="124" t="s">
        <v>35</v>
      </c>
      <c r="P23" s="124" t="s">
        <v>34</v>
      </c>
      <c r="Q23" s="124" t="s">
        <v>34</v>
      </c>
    </row>
    <row r="24" spans="1:19" ht="14.25" customHeight="1">
      <c r="A24" s="46"/>
      <c r="B24" s="63">
        <v>15</v>
      </c>
      <c r="C24" s="118">
        <v>2546</v>
      </c>
      <c r="D24" s="70">
        <v>56</v>
      </c>
      <c r="E24" s="123">
        <f t="shared" si="13"/>
        <v>2.1995286724273369</v>
      </c>
      <c r="F24" s="115">
        <v>225</v>
      </c>
      <c r="G24" s="123">
        <f t="shared" si="14"/>
        <v>8.8373919874312641</v>
      </c>
      <c r="H24" s="119">
        <v>556</v>
      </c>
      <c r="I24" s="123">
        <f t="shared" si="15"/>
        <v>21.838177533385704</v>
      </c>
      <c r="J24" s="117">
        <v>245</v>
      </c>
      <c r="K24" s="123">
        <f t="shared" si="16"/>
        <v>9.6229379418695995</v>
      </c>
      <c r="L24" s="119">
        <v>343</v>
      </c>
      <c r="M24" s="123">
        <f t="shared" si="17"/>
        <v>13.47211311861744</v>
      </c>
      <c r="N24" s="124" t="s">
        <v>34</v>
      </c>
      <c r="O24" s="124" t="s">
        <v>33</v>
      </c>
      <c r="P24" s="124" t="s">
        <v>34</v>
      </c>
      <c r="Q24" s="124" t="s">
        <v>35</v>
      </c>
      <c r="R24" s="25"/>
      <c r="S24" s="25"/>
    </row>
    <row r="25" spans="1:19" ht="14.25" customHeight="1">
      <c r="A25" s="46"/>
      <c r="B25" s="63">
        <v>16</v>
      </c>
      <c r="C25" s="118">
        <v>2739</v>
      </c>
      <c r="D25" s="70">
        <v>67</v>
      </c>
      <c r="E25" s="123">
        <f t="shared" si="13"/>
        <v>2.4461482292807593</v>
      </c>
      <c r="F25" s="115">
        <v>202</v>
      </c>
      <c r="G25" s="123">
        <f t="shared" si="14"/>
        <v>7.3749543629061707</v>
      </c>
      <c r="H25" s="119">
        <v>581</v>
      </c>
      <c r="I25" s="123">
        <f t="shared" si="15"/>
        <v>21.212121212121211</v>
      </c>
      <c r="J25" s="117">
        <v>288</v>
      </c>
      <c r="K25" s="123">
        <f t="shared" si="16"/>
        <v>10.514786418400876</v>
      </c>
      <c r="L25" s="119">
        <v>290</v>
      </c>
      <c r="M25" s="123">
        <f t="shared" si="17"/>
        <v>10.587805768528661</v>
      </c>
      <c r="N25" s="119">
        <v>147</v>
      </c>
      <c r="O25" s="71">
        <f>N25/C25*100</f>
        <v>5.3669222343921135</v>
      </c>
      <c r="P25" s="119">
        <v>1164</v>
      </c>
      <c r="Q25" s="71">
        <f>P25/C25*100</f>
        <v>42.497261774370209</v>
      </c>
      <c r="R25" s="25"/>
      <c r="S25" s="25"/>
    </row>
    <row r="26" spans="1:19" ht="14.25" customHeight="1">
      <c r="A26" s="46"/>
      <c r="B26" s="83" t="s">
        <v>29</v>
      </c>
      <c r="C26" s="84"/>
      <c r="D26" s="70"/>
      <c r="E26" s="80"/>
      <c r="F26" s="28"/>
      <c r="G26" s="80"/>
      <c r="H26" s="28"/>
      <c r="I26" s="80"/>
      <c r="J26" s="28"/>
      <c r="K26" s="80"/>
      <c r="L26" s="28"/>
      <c r="M26" s="80"/>
      <c r="N26" s="28"/>
      <c r="O26" s="80"/>
      <c r="P26" s="28"/>
      <c r="Q26" s="82"/>
    </row>
    <row r="27" spans="1:19" ht="14.25" customHeight="1">
      <c r="A27" s="46"/>
      <c r="B27" s="63">
        <v>17</v>
      </c>
      <c r="C27" s="118">
        <v>21224</v>
      </c>
      <c r="D27" s="70">
        <v>463</v>
      </c>
      <c r="E27" s="123">
        <f>D27/C27*100</f>
        <v>2.1814926498303806</v>
      </c>
      <c r="F27" s="117">
        <v>1226</v>
      </c>
      <c r="G27" s="123">
        <f>F27/C27*100</f>
        <v>5.7764794572182439</v>
      </c>
      <c r="H27" s="119">
        <v>2751</v>
      </c>
      <c r="I27" s="123">
        <f>H27/C27*100</f>
        <v>12.961741424802112</v>
      </c>
      <c r="J27" s="117">
        <v>1370</v>
      </c>
      <c r="K27" s="123">
        <f>J27/C27*100</f>
        <v>6.4549566528458353</v>
      </c>
      <c r="L27" s="119">
        <v>2705</v>
      </c>
      <c r="M27" s="123">
        <f>L27/C27*100</f>
        <v>12.74500565397663</v>
      </c>
      <c r="N27" s="119">
        <v>3249</v>
      </c>
      <c r="O27" s="71">
        <f>N27/C27*100</f>
        <v>15.308141726347532</v>
      </c>
      <c r="P27" s="119">
        <v>9460</v>
      </c>
      <c r="Q27" s="71">
        <f>P27/C27*100</f>
        <v>44.572182434979268</v>
      </c>
    </row>
    <row r="28" spans="1:19" ht="14.25" customHeight="1">
      <c r="A28" s="46"/>
      <c r="B28" s="63">
        <v>18</v>
      </c>
      <c r="C28" s="118">
        <v>21747</v>
      </c>
      <c r="D28" s="70">
        <v>578</v>
      </c>
      <c r="E28" s="123">
        <v>2.7</v>
      </c>
      <c r="F28" s="117">
        <v>1060</v>
      </c>
      <c r="G28" s="123">
        <v>4.9000000000000004</v>
      </c>
      <c r="H28" s="119">
        <v>2970</v>
      </c>
      <c r="I28" s="123">
        <v>13.7</v>
      </c>
      <c r="J28" s="117">
        <v>1204</v>
      </c>
      <c r="K28" s="123">
        <v>5.5</v>
      </c>
      <c r="L28" s="119">
        <v>2922</v>
      </c>
      <c r="M28" s="123">
        <v>13.4</v>
      </c>
      <c r="N28" s="119">
        <v>2963</v>
      </c>
      <c r="O28" s="71">
        <v>13.6</v>
      </c>
      <c r="P28" s="119">
        <v>10050</v>
      </c>
      <c r="Q28" s="71">
        <v>46.2</v>
      </c>
      <c r="R28" s="127">
        <f>E28+G28+I28+K28+M28+O28+Q28</f>
        <v>100</v>
      </c>
      <c r="S28" s="25"/>
    </row>
    <row r="29" spans="1:19" ht="14.25" customHeight="1">
      <c r="A29" s="46"/>
      <c r="B29" s="63">
        <v>19</v>
      </c>
      <c r="C29" s="118">
        <v>23608</v>
      </c>
      <c r="D29" s="128">
        <f>C29-F29-H29-J29-L29-N29-P29</f>
        <v>624</v>
      </c>
      <c r="E29" s="123">
        <v>2.6</v>
      </c>
      <c r="F29" s="117">
        <v>985</v>
      </c>
      <c r="G29" s="123">
        <v>4.2</v>
      </c>
      <c r="H29" s="119">
        <v>2879</v>
      </c>
      <c r="I29" s="123">
        <v>12.2</v>
      </c>
      <c r="J29" s="117">
        <v>1370</v>
      </c>
      <c r="K29" s="123">
        <v>5.8</v>
      </c>
      <c r="L29" s="119">
        <v>2542</v>
      </c>
      <c r="M29" s="123">
        <v>10.8</v>
      </c>
      <c r="N29" s="119">
        <v>3546</v>
      </c>
      <c r="O29" s="71">
        <v>15</v>
      </c>
      <c r="P29" s="119">
        <v>11662</v>
      </c>
      <c r="Q29" s="71">
        <v>49.4</v>
      </c>
      <c r="R29" s="127">
        <f>E29+G29+I29+K29+M29+O29+Q29</f>
        <v>100</v>
      </c>
      <c r="S29" s="25"/>
    </row>
    <row r="30" spans="1:19" ht="14.25" customHeight="1">
      <c r="A30" s="46"/>
      <c r="B30" s="63">
        <v>20</v>
      </c>
      <c r="C30" s="118">
        <v>23381</v>
      </c>
      <c r="D30" s="128">
        <v>407</v>
      </c>
      <c r="E30" s="123">
        <v>1.7</v>
      </c>
      <c r="F30" s="117">
        <v>1028</v>
      </c>
      <c r="G30" s="123">
        <v>4.4000000000000004</v>
      </c>
      <c r="H30" s="119">
        <v>2761</v>
      </c>
      <c r="I30" s="123">
        <v>11.8</v>
      </c>
      <c r="J30" s="117">
        <v>1553</v>
      </c>
      <c r="K30" s="123">
        <v>6.6</v>
      </c>
      <c r="L30" s="119">
        <v>2110</v>
      </c>
      <c r="M30" s="123">
        <v>9</v>
      </c>
      <c r="N30" s="119">
        <v>3615</v>
      </c>
      <c r="O30" s="71">
        <v>15.5</v>
      </c>
      <c r="P30" s="119">
        <v>11907</v>
      </c>
      <c r="Q30" s="71">
        <v>51</v>
      </c>
      <c r="R30" s="127">
        <f>E30+G30+I30+K30+M30+O30+Q30</f>
        <v>100</v>
      </c>
      <c r="S30" s="25"/>
    </row>
    <row r="31" spans="1:19" ht="14.25" customHeight="1">
      <c r="A31" s="46"/>
      <c r="B31" s="63">
        <v>21</v>
      </c>
      <c r="C31" s="118">
        <f>SUM(D31,F31,H31,J31,L31,N31,P31)</f>
        <v>20681</v>
      </c>
      <c r="D31" s="128">
        <v>473</v>
      </c>
      <c r="E31" s="123">
        <f t="shared" ref="E31:E36" si="18">D31/C31*100</f>
        <v>2.2871234466418455</v>
      </c>
      <c r="F31" s="117">
        <v>939</v>
      </c>
      <c r="G31" s="123">
        <f t="shared" ref="G31:G36" si="19">F31/C31*100</f>
        <v>4.5403994004158408</v>
      </c>
      <c r="H31" s="119">
        <v>2430</v>
      </c>
      <c r="I31" s="123">
        <f>H31/C31*100</f>
        <v>11.749915381267831</v>
      </c>
      <c r="J31" s="117">
        <v>1148</v>
      </c>
      <c r="K31" s="123">
        <f t="shared" ref="K31:K36" si="20">J31/C31*100</f>
        <v>5.5509888303273538</v>
      </c>
      <c r="L31" s="119">
        <v>2342</v>
      </c>
      <c r="M31" s="123">
        <f t="shared" ref="M31:M36" si="21">L31/C31*100</f>
        <v>11.324404042357719</v>
      </c>
      <c r="N31" s="119">
        <v>3458</v>
      </c>
      <c r="O31" s="71">
        <f t="shared" ref="O31:O36" si="22">N31/C31*100</f>
        <v>16.720661476717762</v>
      </c>
      <c r="P31" s="119">
        <v>9891</v>
      </c>
      <c r="Q31" s="71">
        <f t="shared" ref="Q31:Q36" si="23">P31/C31*100</f>
        <v>47.826507422271654</v>
      </c>
      <c r="R31" s="127">
        <f>E31+G31+I31+K31+M31+O31+Q31</f>
        <v>100</v>
      </c>
      <c r="S31" s="25"/>
    </row>
    <row r="32" spans="1:19" ht="14.25" customHeight="1">
      <c r="A32" s="46"/>
      <c r="B32" s="16">
        <v>22</v>
      </c>
      <c r="C32" s="118">
        <f>SUM(D32,F32,H32,J32,L32,N32,P32)</f>
        <v>21820</v>
      </c>
      <c r="D32" s="128">
        <v>501</v>
      </c>
      <c r="E32" s="123">
        <f t="shared" si="18"/>
        <v>2.2960586617781851</v>
      </c>
      <c r="F32" s="117">
        <v>816</v>
      </c>
      <c r="G32" s="123">
        <f t="shared" si="19"/>
        <v>3.7396883593033912</v>
      </c>
      <c r="H32" s="119">
        <v>2495</v>
      </c>
      <c r="I32" s="123">
        <v>11.8</v>
      </c>
      <c r="J32" s="117">
        <v>1038</v>
      </c>
      <c r="K32" s="123">
        <f t="shared" si="20"/>
        <v>4.757103574702108</v>
      </c>
      <c r="L32" s="119">
        <v>2285</v>
      </c>
      <c r="M32" s="123">
        <f t="shared" si="21"/>
        <v>10.472043996333639</v>
      </c>
      <c r="N32" s="119">
        <v>4192</v>
      </c>
      <c r="O32" s="71">
        <f t="shared" si="22"/>
        <v>19.211732355637029</v>
      </c>
      <c r="P32" s="119">
        <v>10493</v>
      </c>
      <c r="Q32" s="71">
        <f t="shared" si="23"/>
        <v>48.088909257561866</v>
      </c>
      <c r="R32" s="127"/>
      <c r="S32" s="25"/>
    </row>
    <row r="33" spans="1:19" ht="14.25" customHeight="1">
      <c r="A33" s="46"/>
      <c r="B33" s="129">
        <v>23</v>
      </c>
      <c r="C33" s="130">
        <v>21432</v>
      </c>
      <c r="D33" s="124">
        <v>412</v>
      </c>
      <c r="E33" s="123">
        <f t="shared" si="18"/>
        <v>1.9223590892123925</v>
      </c>
      <c r="F33" s="117">
        <v>908</v>
      </c>
      <c r="G33" s="123">
        <f t="shared" si="19"/>
        <v>4.2366554684583804</v>
      </c>
      <c r="H33" s="119">
        <v>2103</v>
      </c>
      <c r="I33" s="123">
        <f>H33/C33*100</f>
        <v>9.8124300111982095</v>
      </c>
      <c r="J33" s="117">
        <v>1169</v>
      </c>
      <c r="K33" s="123">
        <f t="shared" si="20"/>
        <v>5.454460619634192</v>
      </c>
      <c r="L33" s="119">
        <v>2061</v>
      </c>
      <c r="M33" s="123">
        <f t="shared" si="21"/>
        <v>9.6164613661814116</v>
      </c>
      <c r="N33" s="119">
        <v>3347</v>
      </c>
      <c r="O33" s="71">
        <f t="shared" si="22"/>
        <v>15.616834639790966</v>
      </c>
      <c r="P33" s="119">
        <v>11432</v>
      </c>
      <c r="Q33" s="71">
        <f t="shared" si="23"/>
        <v>53.34079880552445</v>
      </c>
      <c r="R33" s="127"/>
      <c r="S33" s="25"/>
    </row>
    <row r="34" spans="1:19" ht="14.25" customHeight="1">
      <c r="A34" s="46"/>
      <c r="B34" s="129">
        <v>24</v>
      </c>
      <c r="C34" s="130">
        <v>21155</v>
      </c>
      <c r="D34" s="124">
        <v>514</v>
      </c>
      <c r="E34" s="123">
        <f t="shared" si="18"/>
        <v>2.4296856535098086</v>
      </c>
      <c r="F34" s="117">
        <v>770</v>
      </c>
      <c r="G34" s="123">
        <f t="shared" si="19"/>
        <v>3.639801465374616</v>
      </c>
      <c r="H34" s="119">
        <v>2508</v>
      </c>
      <c r="I34" s="123">
        <f>H34/C34*100</f>
        <v>11.855353344363035</v>
      </c>
      <c r="J34" s="117">
        <v>1083</v>
      </c>
      <c r="K34" s="123">
        <f t="shared" si="20"/>
        <v>5.1193571259749469</v>
      </c>
      <c r="L34" s="119">
        <v>1960</v>
      </c>
      <c r="M34" s="123">
        <f t="shared" si="21"/>
        <v>9.2649491845899306</v>
      </c>
      <c r="N34" s="119">
        <v>3391</v>
      </c>
      <c r="O34" s="71">
        <f t="shared" si="22"/>
        <v>16.029307492318601</v>
      </c>
      <c r="P34" s="119">
        <v>10929</v>
      </c>
      <c r="Q34" s="71">
        <f t="shared" si="23"/>
        <v>51.661545733869062</v>
      </c>
      <c r="R34" s="127"/>
      <c r="S34" s="25"/>
    </row>
    <row r="35" spans="1:19" ht="14.25" customHeight="1">
      <c r="A35" s="46"/>
      <c r="B35" s="129">
        <v>25</v>
      </c>
      <c r="C35" s="130">
        <v>21397</v>
      </c>
      <c r="D35" s="124">
        <v>505</v>
      </c>
      <c r="E35" s="123">
        <f t="shared" si="18"/>
        <v>2.3601439454129083</v>
      </c>
      <c r="F35" s="117">
        <v>731</v>
      </c>
      <c r="G35" s="123">
        <f t="shared" si="19"/>
        <v>3.4163667803897741</v>
      </c>
      <c r="H35" s="119">
        <v>2316</v>
      </c>
      <c r="I35" s="123">
        <f>H35/C35*100</f>
        <v>10.823947282329298</v>
      </c>
      <c r="J35" s="117">
        <v>1076</v>
      </c>
      <c r="K35" s="123">
        <f t="shared" si="20"/>
        <v>5.0287423470579986</v>
      </c>
      <c r="L35" s="119">
        <v>2079</v>
      </c>
      <c r="M35" s="123">
        <f t="shared" si="21"/>
        <v>9.7163153713137351</v>
      </c>
      <c r="N35" s="119">
        <v>3752</v>
      </c>
      <c r="O35" s="71">
        <f t="shared" si="22"/>
        <v>17.535168481562835</v>
      </c>
      <c r="P35" s="119">
        <v>10938</v>
      </c>
      <c r="Q35" s="71">
        <f t="shared" si="23"/>
        <v>51.119315791933452</v>
      </c>
      <c r="R35" s="127"/>
      <c r="S35" s="25"/>
    </row>
    <row r="36" spans="1:19" ht="14.25" customHeight="1" thickBot="1">
      <c r="A36" s="46"/>
      <c r="B36" s="131">
        <v>26</v>
      </c>
      <c r="C36" s="132">
        <v>21407</v>
      </c>
      <c r="D36" s="124">
        <v>511</v>
      </c>
      <c r="E36" s="123">
        <f t="shared" si="18"/>
        <v>2.3870696501144484</v>
      </c>
      <c r="F36" s="117">
        <v>726</v>
      </c>
      <c r="G36" s="123">
        <f t="shared" si="19"/>
        <v>3.391414023450273</v>
      </c>
      <c r="H36" s="119">
        <v>2171</v>
      </c>
      <c r="I36" s="123">
        <f>H36/C36*100</f>
        <v>10.141542486102678</v>
      </c>
      <c r="J36" s="117">
        <v>1152</v>
      </c>
      <c r="K36" s="123">
        <f t="shared" si="20"/>
        <v>5.3814172934086981</v>
      </c>
      <c r="L36" s="119">
        <v>2173</v>
      </c>
      <c r="M36" s="123">
        <f t="shared" si="21"/>
        <v>10.150885224459289</v>
      </c>
      <c r="N36" s="119">
        <v>3126</v>
      </c>
      <c r="O36" s="71">
        <f t="shared" si="22"/>
        <v>14.602700051385062</v>
      </c>
      <c r="P36" s="119">
        <v>11548</v>
      </c>
      <c r="Q36" s="71">
        <f t="shared" si="23"/>
        <v>53.944971271079552</v>
      </c>
      <c r="R36" s="127"/>
      <c r="S36" s="25"/>
    </row>
    <row r="37" spans="1:19" s="28" customFormat="1" ht="17.100000000000001" customHeight="1">
      <c r="A37" s="41"/>
      <c r="B37" s="133" t="s">
        <v>11</v>
      </c>
      <c r="C37" s="134"/>
      <c r="D37" s="135"/>
      <c r="E37" s="135"/>
      <c r="F37" s="133"/>
      <c r="G37" s="135"/>
      <c r="H37" s="134"/>
      <c r="I37" s="135"/>
      <c r="J37" s="134"/>
      <c r="K37" s="135"/>
      <c r="L37" s="134"/>
      <c r="M37" s="135"/>
      <c r="N37" s="134"/>
      <c r="O37" s="135"/>
      <c r="P37" s="134"/>
      <c r="Q37" s="135"/>
      <c r="R37" s="42"/>
      <c r="S37" s="42"/>
    </row>
    <row r="38" spans="1:19" ht="17.25" customHeight="1">
      <c r="A38" s="46"/>
    </row>
    <row r="39" spans="1:19" ht="15.95" customHeight="1">
      <c r="A39" s="46"/>
    </row>
    <row r="40" spans="1:19" ht="15.95" customHeight="1">
      <c r="A40" s="46"/>
    </row>
    <row r="41" spans="1:19" ht="15.95" customHeight="1">
      <c r="A41" s="46"/>
    </row>
    <row r="42" spans="1:19" ht="15.95" customHeight="1">
      <c r="A42" s="46"/>
    </row>
    <row r="43" spans="1:19" ht="15.95" customHeight="1">
      <c r="A43" s="46"/>
    </row>
    <row r="44" spans="1:19" ht="15.95" customHeight="1">
      <c r="A44" s="46"/>
    </row>
    <row r="45" spans="1:19" ht="15.95" customHeight="1">
      <c r="A45" s="46"/>
    </row>
    <row r="46" spans="1:19" ht="15.95" customHeight="1">
      <c r="A46" s="46"/>
    </row>
    <row r="51" spans="1:1" ht="15.95" customHeight="1">
      <c r="A51" s="46"/>
    </row>
    <row r="52" spans="1:1" ht="15.95" customHeight="1">
      <c r="A52" s="46"/>
    </row>
    <row r="53" spans="1:1" ht="15.95" customHeight="1">
      <c r="A53" s="46"/>
    </row>
    <row r="54" spans="1:1" ht="15.95" customHeight="1">
      <c r="A54" s="46"/>
    </row>
    <row r="55" spans="1:1" ht="15.95" customHeight="1">
      <c r="A55" s="46"/>
    </row>
    <row r="56" spans="1:1" ht="15.95" customHeight="1">
      <c r="A56" s="46"/>
    </row>
    <row r="57" spans="1:1" ht="15.95" customHeight="1">
      <c r="A57" s="46"/>
    </row>
    <row r="58" spans="1:1" ht="15.95" customHeight="1">
      <c r="A58" s="46"/>
    </row>
    <row r="59" spans="1:1" ht="15.95" customHeight="1">
      <c r="A59" s="46"/>
    </row>
    <row r="60" spans="1:1" ht="15.95" customHeight="1">
      <c r="A60" s="46"/>
    </row>
    <row r="61" spans="1:1" ht="15.95" customHeight="1">
      <c r="A61" s="46"/>
    </row>
    <row r="62" spans="1:1" ht="15.95" customHeight="1">
      <c r="A62" s="46"/>
    </row>
    <row r="63" spans="1:1" ht="15.95" customHeight="1">
      <c r="A63" s="46"/>
    </row>
    <row r="64" spans="1:1" ht="15.95" customHeight="1">
      <c r="A64" s="46"/>
    </row>
    <row r="65" spans="1:1" ht="15.95" customHeight="1">
      <c r="A65" s="46"/>
    </row>
    <row r="66" spans="1:1" ht="15.95" customHeight="1">
      <c r="A66" s="46"/>
    </row>
    <row r="67" spans="1:1" ht="15.95" customHeight="1">
      <c r="A67" s="46"/>
    </row>
    <row r="68" spans="1:1" ht="15.95" customHeight="1">
      <c r="A68" s="46"/>
    </row>
    <row r="69" spans="1:1" ht="15.95" customHeight="1">
      <c r="A69" s="46"/>
    </row>
    <row r="70" spans="1:1" ht="15.95" customHeight="1">
      <c r="A70" s="46"/>
    </row>
    <row r="71" spans="1:1" ht="15.95" customHeight="1">
      <c r="A71" s="46"/>
    </row>
    <row r="72" spans="1:1" ht="15.95" customHeight="1">
      <c r="A72" s="46"/>
    </row>
    <row r="73" spans="1:1" ht="15.95" customHeight="1">
      <c r="A73" s="46"/>
    </row>
    <row r="74" spans="1:1" ht="15.95" customHeight="1">
      <c r="A74" s="46"/>
    </row>
    <row r="75" spans="1:1" ht="15.95" customHeight="1">
      <c r="A75" s="46"/>
    </row>
    <row r="76" spans="1:1" ht="15.95" customHeight="1">
      <c r="A76" s="46"/>
    </row>
    <row r="77" spans="1:1" ht="15.95" customHeight="1">
      <c r="A77" s="46"/>
    </row>
    <row r="78" spans="1:1" ht="15.95" customHeight="1">
      <c r="A78" s="46"/>
    </row>
    <row r="79" spans="1:1" ht="15.95" customHeight="1">
      <c r="A79" s="46"/>
    </row>
    <row r="80" spans="1:1" ht="15.95" customHeight="1">
      <c r="A80" s="46"/>
    </row>
    <row r="81" spans="1:1" ht="15.95" customHeight="1">
      <c r="A81" s="46"/>
    </row>
    <row r="82" spans="1:1" ht="15.95" customHeight="1">
      <c r="A82" s="46"/>
    </row>
    <row r="83" spans="1:1" ht="15.95" customHeight="1">
      <c r="A83" s="46"/>
    </row>
    <row r="84" spans="1:1" ht="15.95" customHeight="1">
      <c r="A84" s="46"/>
    </row>
    <row r="85" spans="1:1" ht="15.95" customHeight="1">
      <c r="A85" s="46"/>
    </row>
    <row r="86" spans="1:1" ht="15.95" customHeight="1">
      <c r="A86" s="46"/>
    </row>
    <row r="87" spans="1:1" ht="15.95" customHeight="1">
      <c r="A87" s="46"/>
    </row>
    <row r="88" spans="1:1" ht="15.95" customHeight="1">
      <c r="A88" s="46"/>
    </row>
    <row r="89" spans="1:1" ht="15.95" customHeight="1">
      <c r="A89" s="46"/>
    </row>
    <row r="90" spans="1:1" ht="15.95" customHeight="1">
      <c r="A90" s="46"/>
    </row>
    <row r="91" spans="1:1" ht="15.95" customHeight="1">
      <c r="A91" s="46"/>
    </row>
  </sheetData>
  <mergeCells count="9">
    <mergeCell ref="N3:O3"/>
    <mergeCell ref="P3:Q3"/>
    <mergeCell ref="B26:C26"/>
    <mergeCell ref="C3:C4"/>
    <mergeCell ref="D3:E3"/>
    <mergeCell ref="F3:G3"/>
    <mergeCell ref="H3:I3"/>
    <mergeCell ref="J3:K3"/>
    <mergeCell ref="L3:M3"/>
  </mergeCells>
  <phoneticPr fontId="1"/>
  <printOptions gridLinesSet="0"/>
  <pageMargins left="0.19685039370078741" right="0.19685039370078741" top="0.9055118110236221" bottom="0.9055118110236221" header="0" footer="0"/>
  <pageSetup paperSize="9" scale="89" firstPageNumber="80" orientation="landscape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16" sqref="C16"/>
    </sheetView>
  </sheetViews>
  <sheetFormatPr defaultColWidth="10.375" defaultRowHeight="15.95" customHeight="1"/>
  <cols>
    <col min="1" max="1" width="12.625" style="2" customWidth="1"/>
    <col min="2" max="2" width="7.25" style="2" customWidth="1"/>
    <col min="3" max="3" width="11.375" style="2" customWidth="1"/>
    <col min="4" max="4" width="10.625" style="43" customWidth="1"/>
    <col min="5" max="5" width="7.125" style="43" customWidth="1"/>
    <col min="6" max="6" width="9.625" style="2" customWidth="1"/>
    <col min="7" max="7" width="7.125" style="43" customWidth="1"/>
    <col min="8" max="8" width="9.75" style="2" customWidth="1"/>
    <col min="9" max="9" width="7.25" style="43" customWidth="1"/>
    <col min="10" max="10" width="10.75" style="2" customWidth="1"/>
    <col min="11" max="11" width="7.625" style="43" customWidth="1"/>
    <col min="12" max="12" width="10.875" style="2" customWidth="1"/>
    <col min="13" max="13" width="7.625" style="43" customWidth="1"/>
    <col min="14" max="14" width="11.5" style="2" customWidth="1"/>
    <col min="15" max="15" width="7.375" style="43" customWidth="1"/>
    <col min="16" max="16" width="8" style="2" customWidth="1"/>
    <col min="17" max="17" width="7.375" style="43" customWidth="1"/>
    <col min="18" max="18" width="10.625" style="2" customWidth="1"/>
    <col min="19" max="19" width="8.25" style="2" customWidth="1"/>
    <col min="20" max="256" width="10.375" style="2"/>
    <col min="257" max="257" width="12.625" style="2" customWidth="1"/>
    <col min="258" max="258" width="7.25" style="2" customWidth="1"/>
    <col min="259" max="259" width="11.375" style="2" customWidth="1"/>
    <col min="260" max="260" width="10.625" style="2" customWidth="1"/>
    <col min="261" max="261" width="7.125" style="2" customWidth="1"/>
    <col min="262" max="262" width="9.625" style="2" customWidth="1"/>
    <col min="263" max="263" width="7.125" style="2" customWidth="1"/>
    <col min="264" max="264" width="9.75" style="2" customWidth="1"/>
    <col min="265" max="265" width="7.25" style="2" customWidth="1"/>
    <col min="266" max="266" width="10.75" style="2" customWidth="1"/>
    <col min="267" max="267" width="7.625" style="2" customWidth="1"/>
    <col min="268" max="268" width="10.875" style="2" customWidth="1"/>
    <col min="269" max="269" width="7.625" style="2" customWidth="1"/>
    <col min="270" max="270" width="11.5" style="2" customWidth="1"/>
    <col min="271" max="271" width="7.375" style="2" customWidth="1"/>
    <col min="272" max="272" width="8" style="2" customWidth="1"/>
    <col min="273" max="273" width="7.375" style="2" customWidth="1"/>
    <col min="274" max="274" width="10.625" style="2" customWidth="1"/>
    <col min="275" max="275" width="8.25" style="2" customWidth="1"/>
    <col min="276" max="512" width="10.375" style="2"/>
    <col min="513" max="513" width="12.625" style="2" customWidth="1"/>
    <col min="514" max="514" width="7.25" style="2" customWidth="1"/>
    <col min="515" max="515" width="11.375" style="2" customWidth="1"/>
    <col min="516" max="516" width="10.625" style="2" customWidth="1"/>
    <col min="517" max="517" width="7.125" style="2" customWidth="1"/>
    <col min="518" max="518" width="9.625" style="2" customWidth="1"/>
    <col min="519" max="519" width="7.125" style="2" customWidth="1"/>
    <col min="520" max="520" width="9.75" style="2" customWidth="1"/>
    <col min="521" max="521" width="7.25" style="2" customWidth="1"/>
    <col min="522" max="522" width="10.75" style="2" customWidth="1"/>
    <col min="523" max="523" width="7.625" style="2" customWidth="1"/>
    <col min="524" max="524" width="10.875" style="2" customWidth="1"/>
    <col min="525" max="525" width="7.625" style="2" customWidth="1"/>
    <col min="526" max="526" width="11.5" style="2" customWidth="1"/>
    <col min="527" max="527" width="7.375" style="2" customWidth="1"/>
    <col min="528" max="528" width="8" style="2" customWidth="1"/>
    <col min="529" max="529" width="7.375" style="2" customWidth="1"/>
    <col min="530" max="530" width="10.625" style="2" customWidth="1"/>
    <col min="531" max="531" width="8.25" style="2" customWidth="1"/>
    <col min="532" max="768" width="10.375" style="2"/>
    <col min="769" max="769" width="12.625" style="2" customWidth="1"/>
    <col min="770" max="770" width="7.25" style="2" customWidth="1"/>
    <col min="771" max="771" width="11.375" style="2" customWidth="1"/>
    <col min="772" max="772" width="10.625" style="2" customWidth="1"/>
    <col min="773" max="773" width="7.125" style="2" customWidth="1"/>
    <col min="774" max="774" width="9.625" style="2" customWidth="1"/>
    <col min="775" max="775" width="7.125" style="2" customWidth="1"/>
    <col min="776" max="776" width="9.75" style="2" customWidth="1"/>
    <col min="777" max="777" width="7.25" style="2" customWidth="1"/>
    <col min="778" max="778" width="10.75" style="2" customWidth="1"/>
    <col min="779" max="779" width="7.625" style="2" customWidth="1"/>
    <col min="780" max="780" width="10.875" style="2" customWidth="1"/>
    <col min="781" max="781" width="7.625" style="2" customWidth="1"/>
    <col min="782" max="782" width="11.5" style="2" customWidth="1"/>
    <col min="783" max="783" width="7.375" style="2" customWidth="1"/>
    <col min="784" max="784" width="8" style="2" customWidth="1"/>
    <col min="785" max="785" width="7.375" style="2" customWidth="1"/>
    <col min="786" max="786" width="10.625" style="2" customWidth="1"/>
    <col min="787" max="787" width="8.25" style="2" customWidth="1"/>
    <col min="788" max="1024" width="10.375" style="2"/>
    <col min="1025" max="1025" width="12.625" style="2" customWidth="1"/>
    <col min="1026" max="1026" width="7.25" style="2" customWidth="1"/>
    <col min="1027" max="1027" width="11.375" style="2" customWidth="1"/>
    <col min="1028" max="1028" width="10.625" style="2" customWidth="1"/>
    <col min="1029" max="1029" width="7.125" style="2" customWidth="1"/>
    <col min="1030" max="1030" width="9.625" style="2" customWidth="1"/>
    <col min="1031" max="1031" width="7.125" style="2" customWidth="1"/>
    <col min="1032" max="1032" width="9.75" style="2" customWidth="1"/>
    <col min="1033" max="1033" width="7.25" style="2" customWidth="1"/>
    <col min="1034" max="1034" width="10.75" style="2" customWidth="1"/>
    <col min="1035" max="1035" width="7.625" style="2" customWidth="1"/>
    <col min="1036" max="1036" width="10.875" style="2" customWidth="1"/>
    <col min="1037" max="1037" width="7.625" style="2" customWidth="1"/>
    <col min="1038" max="1038" width="11.5" style="2" customWidth="1"/>
    <col min="1039" max="1039" width="7.375" style="2" customWidth="1"/>
    <col min="1040" max="1040" width="8" style="2" customWidth="1"/>
    <col min="1041" max="1041" width="7.375" style="2" customWidth="1"/>
    <col min="1042" max="1042" width="10.625" style="2" customWidth="1"/>
    <col min="1043" max="1043" width="8.25" style="2" customWidth="1"/>
    <col min="1044" max="1280" width="10.375" style="2"/>
    <col min="1281" max="1281" width="12.625" style="2" customWidth="1"/>
    <col min="1282" max="1282" width="7.25" style="2" customWidth="1"/>
    <col min="1283" max="1283" width="11.375" style="2" customWidth="1"/>
    <col min="1284" max="1284" width="10.625" style="2" customWidth="1"/>
    <col min="1285" max="1285" width="7.125" style="2" customWidth="1"/>
    <col min="1286" max="1286" width="9.625" style="2" customWidth="1"/>
    <col min="1287" max="1287" width="7.125" style="2" customWidth="1"/>
    <col min="1288" max="1288" width="9.75" style="2" customWidth="1"/>
    <col min="1289" max="1289" width="7.25" style="2" customWidth="1"/>
    <col min="1290" max="1290" width="10.75" style="2" customWidth="1"/>
    <col min="1291" max="1291" width="7.625" style="2" customWidth="1"/>
    <col min="1292" max="1292" width="10.875" style="2" customWidth="1"/>
    <col min="1293" max="1293" width="7.625" style="2" customWidth="1"/>
    <col min="1294" max="1294" width="11.5" style="2" customWidth="1"/>
    <col min="1295" max="1295" width="7.375" style="2" customWidth="1"/>
    <col min="1296" max="1296" width="8" style="2" customWidth="1"/>
    <col min="1297" max="1297" width="7.375" style="2" customWidth="1"/>
    <col min="1298" max="1298" width="10.625" style="2" customWidth="1"/>
    <col min="1299" max="1299" width="8.25" style="2" customWidth="1"/>
    <col min="1300" max="1536" width="10.375" style="2"/>
    <col min="1537" max="1537" width="12.625" style="2" customWidth="1"/>
    <col min="1538" max="1538" width="7.25" style="2" customWidth="1"/>
    <col min="1539" max="1539" width="11.375" style="2" customWidth="1"/>
    <col min="1540" max="1540" width="10.625" style="2" customWidth="1"/>
    <col min="1541" max="1541" width="7.125" style="2" customWidth="1"/>
    <col min="1542" max="1542" width="9.625" style="2" customWidth="1"/>
    <col min="1543" max="1543" width="7.125" style="2" customWidth="1"/>
    <col min="1544" max="1544" width="9.75" style="2" customWidth="1"/>
    <col min="1545" max="1545" width="7.25" style="2" customWidth="1"/>
    <col min="1546" max="1546" width="10.75" style="2" customWidth="1"/>
    <col min="1547" max="1547" width="7.625" style="2" customWidth="1"/>
    <col min="1548" max="1548" width="10.875" style="2" customWidth="1"/>
    <col min="1549" max="1549" width="7.625" style="2" customWidth="1"/>
    <col min="1550" max="1550" width="11.5" style="2" customWidth="1"/>
    <col min="1551" max="1551" width="7.375" style="2" customWidth="1"/>
    <col min="1552" max="1552" width="8" style="2" customWidth="1"/>
    <col min="1553" max="1553" width="7.375" style="2" customWidth="1"/>
    <col min="1554" max="1554" width="10.625" style="2" customWidth="1"/>
    <col min="1555" max="1555" width="8.25" style="2" customWidth="1"/>
    <col min="1556" max="1792" width="10.375" style="2"/>
    <col min="1793" max="1793" width="12.625" style="2" customWidth="1"/>
    <col min="1794" max="1794" width="7.25" style="2" customWidth="1"/>
    <col min="1795" max="1795" width="11.375" style="2" customWidth="1"/>
    <col min="1796" max="1796" width="10.625" style="2" customWidth="1"/>
    <col min="1797" max="1797" width="7.125" style="2" customWidth="1"/>
    <col min="1798" max="1798" width="9.625" style="2" customWidth="1"/>
    <col min="1799" max="1799" width="7.125" style="2" customWidth="1"/>
    <col min="1800" max="1800" width="9.75" style="2" customWidth="1"/>
    <col min="1801" max="1801" width="7.25" style="2" customWidth="1"/>
    <col min="1802" max="1802" width="10.75" style="2" customWidth="1"/>
    <col min="1803" max="1803" width="7.625" style="2" customWidth="1"/>
    <col min="1804" max="1804" width="10.875" style="2" customWidth="1"/>
    <col min="1805" max="1805" width="7.625" style="2" customWidth="1"/>
    <col min="1806" max="1806" width="11.5" style="2" customWidth="1"/>
    <col min="1807" max="1807" width="7.375" style="2" customWidth="1"/>
    <col min="1808" max="1808" width="8" style="2" customWidth="1"/>
    <col min="1809" max="1809" width="7.375" style="2" customWidth="1"/>
    <col min="1810" max="1810" width="10.625" style="2" customWidth="1"/>
    <col min="1811" max="1811" width="8.25" style="2" customWidth="1"/>
    <col min="1812" max="2048" width="10.375" style="2"/>
    <col min="2049" max="2049" width="12.625" style="2" customWidth="1"/>
    <col min="2050" max="2050" width="7.25" style="2" customWidth="1"/>
    <col min="2051" max="2051" width="11.375" style="2" customWidth="1"/>
    <col min="2052" max="2052" width="10.625" style="2" customWidth="1"/>
    <col min="2053" max="2053" width="7.125" style="2" customWidth="1"/>
    <col min="2054" max="2054" width="9.625" style="2" customWidth="1"/>
    <col min="2055" max="2055" width="7.125" style="2" customWidth="1"/>
    <col min="2056" max="2056" width="9.75" style="2" customWidth="1"/>
    <col min="2057" max="2057" width="7.25" style="2" customWidth="1"/>
    <col min="2058" max="2058" width="10.75" style="2" customWidth="1"/>
    <col min="2059" max="2059" width="7.625" style="2" customWidth="1"/>
    <col min="2060" max="2060" width="10.875" style="2" customWidth="1"/>
    <col min="2061" max="2061" width="7.625" style="2" customWidth="1"/>
    <col min="2062" max="2062" width="11.5" style="2" customWidth="1"/>
    <col min="2063" max="2063" width="7.375" style="2" customWidth="1"/>
    <col min="2064" max="2064" width="8" style="2" customWidth="1"/>
    <col min="2065" max="2065" width="7.375" style="2" customWidth="1"/>
    <col min="2066" max="2066" width="10.625" style="2" customWidth="1"/>
    <col min="2067" max="2067" width="8.25" style="2" customWidth="1"/>
    <col min="2068" max="2304" width="10.375" style="2"/>
    <col min="2305" max="2305" width="12.625" style="2" customWidth="1"/>
    <col min="2306" max="2306" width="7.25" style="2" customWidth="1"/>
    <col min="2307" max="2307" width="11.375" style="2" customWidth="1"/>
    <col min="2308" max="2308" width="10.625" style="2" customWidth="1"/>
    <col min="2309" max="2309" width="7.125" style="2" customWidth="1"/>
    <col min="2310" max="2310" width="9.625" style="2" customWidth="1"/>
    <col min="2311" max="2311" width="7.125" style="2" customWidth="1"/>
    <col min="2312" max="2312" width="9.75" style="2" customWidth="1"/>
    <col min="2313" max="2313" width="7.25" style="2" customWidth="1"/>
    <col min="2314" max="2314" width="10.75" style="2" customWidth="1"/>
    <col min="2315" max="2315" width="7.625" style="2" customWidth="1"/>
    <col min="2316" max="2316" width="10.875" style="2" customWidth="1"/>
    <col min="2317" max="2317" width="7.625" style="2" customWidth="1"/>
    <col min="2318" max="2318" width="11.5" style="2" customWidth="1"/>
    <col min="2319" max="2319" width="7.375" style="2" customWidth="1"/>
    <col min="2320" max="2320" width="8" style="2" customWidth="1"/>
    <col min="2321" max="2321" width="7.375" style="2" customWidth="1"/>
    <col min="2322" max="2322" width="10.625" style="2" customWidth="1"/>
    <col min="2323" max="2323" width="8.25" style="2" customWidth="1"/>
    <col min="2324" max="2560" width="10.375" style="2"/>
    <col min="2561" max="2561" width="12.625" style="2" customWidth="1"/>
    <col min="2562" max="2562" width="7.25" style="2" customWidth="1"/>
    <col min="2563" max="2563" width="11.375" style="2" customWidth="1"/>
    <col min="2564" max="2564" width="10.625" style="2" customWidth="1"/>
    <col min="2565" max="2565" width="7.125" style="2" customWidth="1"/>
    <col min="2566" max="2566" width="9.625" style="2" customWidth="1"/>
    <col min="2567" max="2567" width="7.125" style="2" customWidth="1"/>
    <col min="2568" max="2568" width="9.75" style="2" customWidth="1"/>
    <col min="2569" max="2569" width="7.25" style="2" customWidth="1"/>
    <col min="2570" max="2570" width="10.75" style="2" customWidth="1"/>
    <col min="2571" max="2571" width="7.625" style="2" customWidth="1"/>
    <col min="2572" max="2572" width="10.875" style="2" customWidth="1"/>
    <col min="2573" max="2573" width="7.625" style="2" customWidth="1"/>
    <col min="2574" max="2574" width="11.5" style="2" customWidth="1"/>
    <col min="2575" max="2575" width="7.375" style="2" customWidth="1"/>
    <col min="2576" max="2576" width="8" style="2" customWidth="1"/>
    <col min="2577" max="2577" width="7.375" style="2" customWidth="1"/>
    <col min="2578" max="2578" width="10.625" style="2" customWidth="1"/>
    <col min="2579" max="2579" width="8.25" style="2" customWidth="1"/>
    <col min="2580" max="2816" width="10.375" style="2"/>
    <col min="2817" max="2817" width="12.625" style="2" customWidth="1"/>
    <col min="2818" max="2818" width="7.25" style="2" customWidth="1"/>
    <col min="2819" max="2819" width="11.375" style="2" customWidth="1"/>
    <col min="2820" max="2820" width="10.625" style="2" customWidth="1"/>
    <col min="2821" max="2821" width="7.125" style="2" customWidth="1"/>
    <col min="2822" max="2822" width="9.625" style="2" customWidth="1"/>
    <col min="2823" max="2823" width="7.125" style="2" customWidth="1"/>
    <col min="2824" max="2824" width="9.75" style="2" customWidth="1"/>
    <col min="2825" max="2825" width="7.25" style="2" customWidth="1"/>
    <col min="2826" max="2826" width="10.75" style="2" customWidth="1"/>
    <col min="2827" max="2827" width="7.625" style="2" customWidth="1"/>
    <col min="2828" max="2828" width="10.875" style="2" customWidth="1"/>
    <col min="2829" max="2829" width="7.625" style="2" customWidth="1"/>
    <col min="2830" max="2830" width="11.5" style="2" customWidth="1"/>
    <col min="2831" max="2831" width="7.375" style="2" customWidth="1"/>
    <col min="2832" max="2832" width="8" style="2" customWidth="1"/>
    <col min="2833" max="2833" width="7.375" style="2" customWidth="1"/>
    <col min="2834" max="2834" width="10.625" style="2" customWidth="1"/>
    <col min="2835" max="2835" width="8.25" style="2" customWidth="1"/>
    <col min="2836" max="3072" width="10.375" style="2"/>
    <col min="3073" max="3073" width="12.625" style="2" customWidth="1"/>
    <col min="3074" max="3074" width="7.25" style="2" customWidth="1"/>
    <col min="3075" max="3075" width="11.375" style="2" customWidth="1"/>
    <col min="3076" max="3076" width="10.625" style="2" customWidth="1"/>
    <col min="3077" max="3077" width="7.125" style="2" customWidth="1"/>
    <col min="3078" max="3078" width="9.625" style="2" customWidth="1"/>
    <col min="3079" max="3079" width="7.125" style="2" customWidth="1"/>
    <col min="3080" max="3080" width="9.75" style="2" customWidth="1"/>
    <col min="3081" max="3081" width="7.25" style="2" customWidth="1"/>
    <col min="3082" max="3082" width="10.75" style="2" customWidth="1"/>
    <col min="3083" max="3083" width="7.625" style="2" customWidth="1"/>
    <col min="3084" max="3084" width="10.875" style="2" customWidth="1"/>
    <col min="3085" max="3085" width="7.625" style="2" customWidth="1"/>
    <col min="3086" max="3086" width="11.5" style="2" customWidth="1"/>
    <col min="3087" max="3087" width="7.375" style="2" customWidth="1"/>
    <col min="3088" max="3088" width="8" style="2" customWidth="1"/>
    <col min="3089" max="3089" width="7.375" style="2" customWidth="1"/>
    <col min="3090" max="3090" width="10.625" style="2" customWidth="1"/>
    <col min="3091" max="3091" width="8.25" style="2" customWidth="1"/>
    <col min="3092" max="3328" width="10.375" style="2"/>
    <col min="3329" max="3329" width="12.625" style="2" customWidth="1"/>
    <col min="3330" max="3330" width="7.25" style="2" customWidth="1"/>
    <col min="3331" max="3331" width="11.375" style="2" customWidth="1"/>
    <col min="3332" max="3332" width="10.625" style="2" customWidth="1"/>
    <col min="3333" max="3333" width="7.125" style="2" customWidth="1"/>
    <col min="3334" max="3334" width="9.625" style="2" customWidth="1"/>
    <col min="3335" max="3335" width="7.125" style="2" customWidth="1"/>
    <col min="3336" max="3336" width="9.75" style="2" customWidth="1"/>
    <col min="3337" max="3337" width="7.25" style="2" customWidth="1"/>
    <col min="3338" max="3338" width="10.75" style="2" customWidth="1"/>
    <col min="3339" max="3339" width="7.625" style="2" customWidth="1"/>
    <col min="3340" max="3340" width="10.875" style="2" customWidth="1"/>
    <col min="3341" max="3341" width="7.625" style="2" customWidth="1"/>
    <col min="3342" max="3342" width="11.5" style="2" customWidth="1"/>
    <col min="3343" max="3343" width="7.375" style="2" customWidth="1"/>
    <col min="3344" max="3344" width="8" style="2" customWidth="1"/>
    <col min="3345" max="3345" width="7.375" style="2" customWidth="1"/>
    <col min="3346" max="3346" width="10.625" style="2" customWidth="1"/>
    <col min="3347" max="3347" width="8.25" style="2" customWidth="1"/>
    <col min="3348" max="3584" width="10.375" style="2"/>
    <col min="3585" max="3585" width="12.625" style="2" customWidth="1"/>
    <col min="3586" max="3586" width="7.25" style="2" customWidth="1"/>
    <col min="3587" max="3587" width="11.375" style="2" customWidth="1"/>
    <col min="3588" max="3588" width="10.625" style="2" customWidth="1"/>
    <col min="3589" max="3589" width="7.125" style="2" customWidth="1"/>
    <col min="3590" max="3590" width="9.625" style="2" customWidth="1"/>
    <col min="3591" max="3591" width="7.125" style="2" customWidth="1"/>
    <col min="3592" max="3592" width="9.75" style="2" customWidth="1"/>
    <col min="3593" max="3593" width="7.25" style="2" customWidth="1"/>
    <col min="3594" max="3594" width="10.75" style="2" customWidth="1"/>
    <col min="3595" max="3595" width="7.625" style="2" customWidth="1"/>
    <col min="3596" max="3596" width="10.875" style="2" customWidth="1"/>
    <col min="3597" max="3597" width="7.625" style="2" customWidth="1"/>
    <col min="3598" max="3598" width="11.5" style="2" customWidth="1"/>
    <col min="3599" max="3599" width="7.375" style="2" customWidth="1"/>
    <col min="3600" max="3600" width="8" style="2" customWidth="1"/>
    <col min="3601" max="3601" width="7.375" style="2" customWidth="1"/>
    <col min="3602" max="3602" width="10.625" style="2" customWidth="1"/>
    <col min="3603" max="3603" width="8.25" style="2" customWidth="1"/>
    <col min="3604" max="3840" width="10.375" style="2"/>
    <col min="3841" max="3841" width="12.625" style="2" customWidth="1"/>
    <col min="3842" max="3842" width="7.25" style="2" customWidth="1"/>
    <col min="3843" max="3843" width="11.375" style="2" customWidth="1"/>
    <col min="3844" max="3844" width="10.625" style="2" customWidth="1"/>
    <col min="3845" max="3845" width="7.125" style="2" customWidth="1"/>
    <col min="3846" max="3846" width="9.625" style="2" customWidth="1"/>
    <col min="3847" max="3847" width="7.125" style="2" customWidth="1"/>
    <col min="3848" max="3848" width="9.75" style="2" customWidth="1"/>
    <col min="3849" max="3849" width="7.25" style="2" customWidth="1"/>
    <col min="3850" max="3850" width="10.75" style="2" customWidth="1"/>
    <col min="3851" max="3851" width="7.625" style="2" customWidth="1"/>
    <col min="3852" max="3852" width="10.875" style="2" customWidth="1"/>
    <col min="3853" max="3853" width="7.625" style="2" customWidth="1"/>
    <col min="3854" max="3854" width="11.5" style="2" customWidth="1"/>
    <col min="3855" max="3855" width="7.375" style="2" customWidth="1"/>
    <col min="3856" max="3856" width="8" style="2" customWidth="1"/>
    <col min="3857" max="3857" width="7.375" style="2" customWidth="1"/>
    <col min="3858" max="3858" width="10.625" style="2" customWidth="1"/>
    <col min="3859" max="3859" width="8.25" style="2" customWidth="1"/>
    <col min="3860" max="4096" width="10.375" style="2"/>
    <col min="4097" max="4097" width="12.625" style="2" customWidth="1"/>
    <col min="4098" max="4098" width="7.25" style="2" customWidth="1"/>
    <col min="4099" max="4099" width="11.375" style="2" customWidth="1"/>
    <col min="4100" max="4100" width="10.625" style="2" customWidth="1"/>
    <col min="4101" max="4101" width="7.125" style="2" customWidth="1"/>
    <col min="4102" max="4102" width="9.625" style="2" customWidth="1"/>
    <col min="4103" max="4103" width="7.125" style="2" customWidth="1"/>
    <col min="4104" max="4104" width="9.75" style="2" customWidth="1"/>
    <col min="4105" max="4105" width="7.25" style="2" customWidth="1"/>
    <col min="4106" max="4106" width="10.75" style="2" customWidth="1"/>
    <col min="4107" max="4107" width="7.625" style="2" customWidth="1"/>
    <col min="4108" max="4108" width="10.875" style="2" customWidth="1"/>
    <col min="4109" max="4109" width="7.625" style="2" customWidth="1"/>
    <col min="4110" max="4110" width="11.5" style="2" customWidth="1"/>
    <col min="4111" max="4111" width="7.375" style="2" customWidth="1"/>
    <col min="4112" max="4112" width="8" style="2" customWidth="1"/>
    <col min="4113" max="4113" width="7.375" style="2" customWidth="1"/>
    <col min="4114" max="4114" width="10.625" style="2" customWidth="1"/>
    <col min="4115" max="4115" width="8.25" style="2" customWidth="1"/>
    <col min="4116" max="4352" width="10.375" style="2"/>
    <col min="4353" max="4353" width="12.625" style="2" customWidth="1"/>
    <col min="4354" max="4354" width="7.25" style="2" customWidth="1"/>
    <col min="4355" max="4355" width="11.375" style="2" customWidth="1"/>
    <col min="4356" max="4356" width="10.625" style="2" customWidth="1"/>
    <col min="4357" max="4357" width="7.125" style="2" customWidth="1"/>
    <col min="4358" max="4358" width="9.625" style="2" customWidth="1"/>
    <col min="4359" max="4359" width="7.125" style="2" customWidth="1"/>
    <col min="4360" max="4360" width="9.75" style="2" customWidth="1"/>
    <col min="4361" max="4361" width="7.25" style="2" customWidth="1"/>
    <col min="4362" max="4362" width="10.75" style="2" customWidth="1"/>
    <col min="4363" max="4363" width="7.625" style="2" customWidth="1"/>
    <col min="4364" max="4364" width="10.875" style="2" customWidth="1"/>
    <col min="4365" max="4365" width="7.625" style="2" customWidth="1"/>
    <col min="4366" max="4366" width="11.5" style="2" customWidth="1"/>
    <col min="4367" max="4367" width="7.375" style="2" customWidth="1"/>
    <col min="4368" max="4368" width="8" style="2" customWidth="1"/>
    <col min="4369" max="4369" width="7.375" style="2" customWidth="1"/>
    <col min="4370" max="4370" width="10.625" style="2" customWidth="1"/>
    <col min="4371" max="4371" width="8.25" style="2" customWidth="1"/>
    <col min="4372" max="4608" width="10.375" style="2"/>
    <col min="4609" max="4609" width="12.625" style="2" customWidth="1"/>
    <col min="4610" max="4610" width="7.25" style="2" customWidth="1"/>
    <col min="4611" max="4611" width="11.375" style="2" customWidth="1"/>
    <col min="4612" max="4612" width="10.625" style="2" customWidth="1"/>
    <col min="4613" max="4613" width="7.125" style="2" customWidth="1"/>
    <col min="4614" max="4614" width="9.625" style="2" customWidth="1"/>
    <col min="4615" max="4615" width="7.125" style="2" customWidth="1"/>
    <col min="4616" max="4616" width="9.75" style="2" customWidth="1"/>
    <col min="4617" max="4617" width="7.25" style="2" customWidth="1"/>
    <col min="4618" max="4618" width="10.75" style="2" customWidth="1"/>
    <col min="4619" max="4619" width="7.625" style="2" customWidth="1"/>
    <col min="4620" max="4620" width="10.875" style="2" customWidth="1"/>
    <col min="4621" max="4621" width="7.625" style="2" customWidth="1"/>
    <col min="4622" max="4622" width="11.5" style="2" customWidth="1"/>
    <col min="4623" max="4623" width="7.375" style="2" customWidth="1"/>
    <col min="4624" max="4624" width="8" style="2" customWidth="1"/>
    <col min="4625" max="4625" width="7.375" style="2" customWidth="1"/>
    <col min="4626" max="4626" width="10.625" style="2" customWidth="1"/>
    <col min="4627" max="4627" width="8.25" style="2" customWidth="1"/>
    <col min="4628" max="4864" width="10.375" style="2"/>
    <col min="4865" max="4865" width="12.625" style="2" customWidth="1"/>
    <col min="4866" max="4866" width="7.25" style="2" customWidth="1"/>
    <col min="4867" max="4867" width="11.375" style="2" customWidth="1"/>
    <col min="4868" max="4868" width="10.625" style="2" customWidth="1"/>
    <col min="4869" max="4869" width="7.125" style="2" customWidth="1"/>
    <col min="4870" max="4870" width="9.625" style="2" customWidth="1"/>
    <col min="4871" max="4871" width="7.125" style="2" customWidth="1"/>
    <col min="4872" max="4872" width="9.75" style="2" customWidth="1"/>
    <col min="4873" max="4873" width="7.25" style="2" customWidth="1"/>
    <col min="4874" max="4874" width="10.75" style="2" customWidth="1"/>
    <col min="4875" max="4875" width="7.625" style="2" customWidth="1"/>
    <col min="4876" max="4876" width="10.875" style="2" customWidth="1"/>
    <col min="4877" max="4877" width="7.625" style="2" customWidth="1"/>
    <col min="4878" max="4878" width="11.5" style="2" customWidth="1"/>
    <col min="4879" max="4879" width="7.375" style="2" customWidth="1"/>
    <col min="4880" max="4880" width="8" style="2" customWidth="1"/>
    <col min="4881" max="4881" width="7.375" style="2" customWidth="1"/>
    <col min="4882" max="4882" width="10.625" style="2" customWidth="1"/>
    <col min="4883" max="4883" width="8.25" style="2" customWidth="1"/>
    <col min="4884" max="5120" width="10.375" style="2"/>
    <col min="5121" max="5121" width="12.625" style="2" customWidth="1"/>
    <col min="5122" max="5122" width="7.25" style="2" customWidth="1"/>
    <col min="5123" max="5123" width="11.375" style="2" customWidth="1"/>
    <col min="5124" max="5124" width="10.625" style="2" customWidth="1"/>
    <col min="5125" max="5125" width="7.125" style="2" customWidth="1"/>
    <col min="5126" max="5126" width="9.625" style="2" customWidth="1"/>
    <col min="5127" max="5127" width="7.125" style="2" customWidth="1"/>
    <col min="5128" max="5128" width="9.75" style="2" customWidth="1"/>
    <col min="5129" max="5129" width="7.25" style="2" customWidth="1"/>
    <col min="5130" max="5130" width="10.75" style="2" customWidth="1"/>
    <col min="5131" max="5131" width="7.625" style="2" customWidth="1"/>
    <col min="5132" max="5132" width="10.875" style="2" customWidth="1"/>
    <col min="5133" max="5133" width="7.625" style="2" customWidth="1"/>
    <col min="5134" max="5134" width="11.5" style="2" customWidth="1"/>
    <col min="5135" max="5135" width="7.375" style="2" customWidth="1"/>
    <col min="5136" max="5136" width="8" style="2" customWidth="1"/>
    <col min="5137" max="5137" width="7.375" style="2" customWidth="1"/>
    <col min="5138" max="5138" width="10.625" style="2" customWidth="1"/>
    <col min="5139" max="5139" width="8.25" style="2" customWidth="1"/>
    <col min="5140" max="5376" width="10.375" style="2"/>
    <col min="5377" max="5377" width="12.625" style="2" customWidth="1"/>
    <col min="5378" max="5378" width="7.25" style="2" customWidth="1"/>
    <col min="5379" max="5379" width="11.375" style="2" customWidth="1"/>
    <col min="5380" max="5380" width="10.625" style="2" customWidth="1"/>
    <col min="5381" max="5381" width="7.125" style="2" customWidth="1"/>
    <col min="5382" max="5382" width="9.625" style="2" customWidth="1"/>
    <col min="5383" max="5383" width="7.125" style="2" customWidth="1"/>
    <col min="5384" max="5384" width="9.75" style="2" customWidth="1"/>
    <col min="5385" max="5385" width="7.25" style="2" customWidth="1"/>
    <col min="5386" max="5386" width="10.75" style="2" customWidth="1"/>
    <col min="5387" max="5387" width="7.625" style="2" customWidth="1"/>
    <col min="5388" max="5388" width="10.875" style="2" customWidth="1"/>
    <col min="5389" max="5389" width="7.625" style="2" customWidth="1"/>
    <col min="5390" max="5390" width="11.5" style="2" customWidth="1"/>
    <col min="5391" max="5391" width="7.375" style="2" customWidth="1"/>
    <col min="5392" max="5392" width="8" style="2" customWidth="1"/>
    <col min="5393" max="5393" width="7.375" style="2" customWidth="1"/>
    <col min="5394" max="5394" width="10.625" style="2" customWidth="1"/>
    <col min="5395" max="5395" width="8.25" style="2" customWidth="1"/>
    <col min="5396" max="5632" width="10.375" style="2"/>
    <col min="5633" max="5633" width="12.625" style="2" customWidth="1"/>
    <col min="5634" max="5634" width="7.25" style="2" customWidth="1"/>
    <col min="5635" max="5635" width="11.375" style="2" customWidth="1"/>
    <col min="5636" max="5636" width="10.625" style="2" customWidth="1"/>
    <col min="5637" max="5637" width="7.125" style="2" customWidth="1"/>
    <col min="5638" max="5638" width="9.625" style="2" customWidth="1"/>
    <col min="5639" max="5639" width="7.125" style="2" customWidth="1"/>
    <col min="5640" max="5640" width="9.75" style="2" customWidth="1"/>
    <col min="5641" max="5641" width="7.25" style="2" customWidth="1"/>
    <col min="5642" max="5642" width="10.75" style="2" customWidth="1"/>
    <col min="5643" max="5643" width="7.625" style="2" customWidth="1"/>
    <col min="5644" max="5644" width="10.875" style="2" customWidth="1"/>
    <col min="5645" max="5645" width="7.625" style="2" customWidth="1"/>
    <col min="5646" max="5646" width="11.5" style="2" customWidth="1"/>
    <col min="5647" max="5647" width="7.375" style="2" customWidth="1"/>
    <col min="5648" max="5648" width="8" style="2" customWidth="1"/>
    <col min="5649" max="5649" width="7.375" style="2" customWidth="1"/>
    <col min="5650" max="5650" width="10.625" style="2" customWidth="1"/>
    <col min="5651" max="5651" width="8.25" style="2" customWidth="1"/>
    <col min="5652" max="5888" width="10.375" style="2"/>
    <col min="5889" max="5889" width="12.625" style="2" customWidth="1"/>
    <col min="5890" max="5890" width="7.25" style="2" customWidth="1"/>
    <col min="5891" max="5891" width="11.375" style="2" customWidth="1"/>
    <col min="5892" max="5892" width="10.625" style="2" customWidth="1"/>
    <col min="5893" max="5893" width="7.125" style="2" customWidth="1"/>
    <col min="5894" max="5894" width="9.625" style="2" customWidth="1"/>
    <col min="5895" max="5895" width="7.125" style="2" customWidth="1"/>
    <col min="5896" max="5896" width="9.75" style="2" customWidth="1"/>
    <col min="5897" max="5897" width="7.25" style="2" customWidth="1"/>
    <col min="5898" max="5898" width="10.75" style="2" customWidth="1"/>
    <col min="5899" max="5899" width="7.625" style="2" customWidth="1"/>
    <col min="5900" max="5900" width="10.875" style="2" customWidth="1"/>
    <col min="5901" max="5901" width="7.625" style="2" customWidth="1"/>
    <col min="5902" max="5902" width="11.5" style="2" customWidth="1"/>
    <col min="5903" max="5903" width="7.375" style="2" customWidth="1"/>
    <col min="5904" max="5904" width="8" style="2" customWidth="1"/>
    <col min="5905" max="5905" width="7.375" style="2" customWidth="1"/>
    <col min="5906" max="5906" width="10.625" style="2" customWidth="1"/>
    <col min="5907" max="5907" width="8.25" style="2" customWidth="1"/>
    <col min="5908" max="6144" width="10.375" style="2"/>
    <col min="6145" max="6145" width="12.625" style="2" customWidth="1"/>
    <col min="6146" max="6146" width="7.25" style="2" customWidth="1"/>
    <col min="6147" max="6147" width="11.375" style="2" customWidth="1"/>
    <col min="6148" max="6148" width="10.625" style="2" customWidth="1"/>
    <col min="6149" max="6149" width="7.125" style="2" customWidth="1"/>
    <col min="6150" max="6150" width="9.625" style="2" customWidth="1"/>
    <col min="6151" max="6151" width="7.125" style="2" customWidth="1"/>
    <col min="6152" max="6152" width="9.75" style="2" customWidth="1"/>
    <col min="6153" max="6153" width="7.25" style="2" customWidth="1"/>
    <col min="6154" max="6154" width="10.75" style="2" customWidth="1"/>
    <col min="6155" max="6155" width="7.625" style="2" customWidth="1"/>
    <col min="6156" max="6156" width="10.875" style="2" customWidth="1"/>
    <col min="6157" max="6157" width="7.625" style="2" customWidth="1"/>
    <col min="6158" max="6158" width="11.5" style="2" customWidth="1"/>
    <col min="6159" max="6159" width="7.375" style="2" customWidth="1"/>
    <col min="6160" max="6160" width="8" style="2" customWidth="1"/>
    <col min="6161" max="6161" width="7.375" style="2" customWidth="1"/>
    <col min="6162" max="6162" width="10.625" style="2" customWidth="1"/>
    <col min="6163" max="6163" width="8.25" style="2" customWidth="1"/>
    <col min="6164" max="6400" width="10.375" style="2"/>
    <col min="6401" max="6401" width="12.625" style="2" customWidth="1"/>
    <col min="6402" max="6402" width="7.25" style="2" customWidth="1"/>
    <col min="6403" max="6403" width="11.375" style="2" customWidth="1"/>
    <col min="6404" max="6404" width="10.625" style="2" customWidth="1"/>
    <col min="6405" max="6405" width="7.125" style="2" customWidth="1"/>
    <col min="6406" max="6406" width="9.625" style="2" customWidth="1"/>
    <col min="6407" max="6407" width="7.125" style="2" customWidth="1"/>
    <col min="6408" max="6408" width="9.75" style="2" customWidth="1"/>
    <col min="6409" max="6409" width="7.25" style="2" customWidth="1"/>
    <col min="6410" max="6410" width="10.75" style="2" customWidth="1"/>
    <col min="6411" max="6411" width="7.625" style="2" customWidth="1"/>
    <col min="6412" max="6412" width="10.875" style="2" customWidth="1"/>
    <col min="6413" max="6413" width="7.625" style="2" customWidth="1"/>
    <col min="6414" max="6414" width="11.5" style="2" customWidth="1"/>
    <col min="6415" max="6415" width="7.375" style="2" customWidth="1"/>
    <col min="6416" max="6416" width="8" style="2" customWidth="1"/>
    <col min="6417" max="6417" width="7.375" style="2" customWidth="1"/>
    <col min="6418" max="6418" width="10.625" style="2" customWidth="1"/>
    <col min="6419" max="6419" width="8.25" style="2" customWidth="1"/>
    <col min="6420" max="6656" width="10.375" style="2"/>
    <col min="6657" max="6657" width="12.625" style="2" customWidth="1"/>
    <col min="6658" max="6658" width="7.25" style="2" customWidth="1"/>
    <col min="6659" max="6659" width="11.375" style="2" customWidth="1"/>
    <col min="6660" max="6660" width="10.625" style="2" customWidth="1"/>
    <col min="6661" max="6661" width="7.125" style="2" customWidth="1"/>
    <col min="6662" max="6662" width="9.625" style="2" customWidth="1"/>
    <col min="6663" max="6663" width="7.125" style="2" customWidth="1"/>
    <col min="6664" max="6664" width="9.75" style="2" customWidth="1"/>
    <col min="6665" max="6665" width="7.25" style="2" customWidth="1"/>
    <col min="6666" max="6666" width="10.75" style="2" customWidth="1"/>
    <col min="6667" max="6667" width="7.625" style="2" customWidth="1"/>
    <col min="6668" max="6668" width="10.875" style="2" customWidth="1"/>
    <col min="6669" max="6669" width="7.625" style="2" customWidth="1"/>
    <col min="6670" max="6670" width="11.5" style="2" customWidth="1"/>
    <col min="6671" max="6671" width="7.375" style="2" customWidth="1"/>
    <col min="6672" max="6672" width="8" style="2" customWidth="1"/>
    <col min="6673" max="6673" width="7.375" style="2" customWidth="1"/>
    <col min="6674" max="6674" width="10.625" style="2" customWidth="1"/>
    <col min="6675" max="6675" width="8.25" style="2" customWidth="1"/>
    <col min="6676" max="6912" width="10.375" style="2"/>
    <col min="6913" max="6913" width="12.625" style="2" customWidth="1"/>
    <col min="6914" max="6914" width="7.25" style="2" customWidth="1"/>
    <col min="6915" max="6915" width="11.375" style="2" customWidth="1"/>
    <col min="6916" max="6916" width="10.625" style="2" customWidth="1"/>
    <col min="6917" max="6917" width="7.125" style="2" customWidth="1"/>
    <col min="6918" max="6918" width="9.625" style="2" customWidth="1"/>
    <col min="6919" max="6919" width="7.125" style="2" customWidth="1"/>
    <col min="6920" max="6920" width="9.75" style="2" customWidth="1"/>
    <col min="6921" max="6921" width="7.25" style="2" customWidth="1"/>
    <col min="6922" max="6922" width="10.75" style="2" customWidth="1"/>
    <col min="6923" max="6923" width="7.625" style="2" customWidth="1"/>
    <col min="6924" max="6924" width="10.875" style="2" customWidth="1"/>
    <col min="6925" max="6925" width="7.625" style="2" customWidth="1"/>
    <col min="6926" max="6926" width="11.5" style="2" customWidth="1"/>
    <col min="6927" max="6927" width="7.375" style="2" customWidth="1"/>
    <col min="6928" max="6928" width="8" style="2" customWidth="1"/>
    <col min="6929" max="6929" width="7.375" style="2" customWidth="1"/>
    <col min="6930" max="6930" width="10.625" style="2" customWidth="1"/>
    <col min="6931" max="6931" width="8.25" style="2" customWidth="1"/>
    <col min="6932" max="7168" width="10.375" style="2"/>
    <col min="7169" max="7169" width="12.625" style="2" customWidth="1"/>
    <col min="7170" max="7170" width="7.25" style="2" customWidth="1"/>
    <col min="7171" max="7171" width="11.375" style="2" customWidth="1"/>
    <col min="7172" max="7172" width="10.625" style="2" customWidth="1"/>
    <col min="7173" max="7173" width="7.125" style="2" customWidth="1"/>
    <col min="7174" max="7174" width="9.625" style="2" customWidth="1"/>
    <col min="7175" max="7175" width="7.125" style="2" customWidth="1"/>
    <col min="7176" max="7176" width="9.75" style="2" customWidth="1"/>
    <col min="7177" max="7177" width="7.25" style="2" customWidth="1"/>
    <col min="7178" max="7178" width="10.75" style="2" customWidth="1"/>
    <col min="7179" max="7179" width="7.625" style="2" customWidth="1"/>
    <col min="7180" max="7180" width="10.875" style="2" customWidth="1"/>
    <col min="7181" max="7181" width="7.625" style="2" customWidth="1"/>
    <col min="7182" max="7182" width="11.5" style="2" customWidth="1"/>
    <col min="7183" max="7183" width="7.375" style="2" customWidth="1"/>
    <col min="7184" max="7184" width="8" style="2" customWidth="1"/>
    <col min="7185" max="7185" width="7.375" style="2" customWidth="1"/>
    <col min="7186" max="7186" width="10.625" style="2" customWidth="1"/>
    <col min="7187" max="7187" width="8.25" style="2" customWidth="1"/>
    <col min="7188" max="7424" width="10.375" style="2"/>
    <col min="7425" max="7425" width="12.625" style="2" customWidth="1"/>
    <col min="7426" max="7426" width="7.25" style="2" customWidth="1"/>
    <col min="7427" max="7427" width="11.375" style="2" customWidth="1"/>
    <col min="7428" max="7428" width="10.625" style="2" customWidth="1"/>
    <col min="7429" max="7429" width="7.125" style="2" customWidth="1"/>
    <col min="7430" max="7430" width="9.625" style="2" customWidth="1"/>
    <col min="7431" max="7431" width="7.125" style="2" customWidth="1"/>
    <col min="7432" max="7432" width="9.75" style="2" customWidth="1"/>
    <col min="7433" max="7433" width="7.25" style="2" customWidth="1"/>
    <col min="7434" max="7434" width="10.75" style="2" customWidth="1"/>
    <col min="7435" max="7435" width="7.625" style="2" customWidth="1"/>
    <col min="7436" max="7436" width="10.875" style="2" customWidth="1"/>
    <col min="7437" max="7437" width="7.625" style="2" customWidth="1"/>
    <col min="7438" max="7438" width="11.5" style="2" customWidth="1"/>
    <col min="7439" max="7439" width="7.375" style="2" customWidth="1"/>
    <col min="7440" max="7440" width="8" style="2" customWidth="1"/>
    <col min="7441" max="7441" width="7.375" style="2" customWidth="1"/>
    <col min="7442" max="7442" width="10.625" style="2" customWidth="1"/>
    <col min="7443" max="7443" width="8.25" style="2" customWidth="1"/>
    <col min="7444" max="7680" width="10.375" style="2"/>
    <col min="7681" max="7681" width="12.625" style="2" customWidth="1"/>
    <col min="7682" max="7682" width="7.25" style="2" customWidth="1"/>
    <col min="7683" max="7683" width="11.375" style="2" customWidth="1"/>
    <col min="7684" max="7684" width="10.625" style="2" customWidth="1"/>
    <col min="7685" max="7685" width="7.125" style="2" customWidth="1"/>
    <col min="7686" max="7686" width="9.625" style="2" customWidth="1"/>
    <col min="7687" max="7687" width="7.125" style="2" customWidth="1"/>
    <col min="7688" max="7688" width="9.75" style="2" customWidth="1"/>
    <col min="7689" max="7689" width="7.25" style="2" customWidth="1"/>
    <col min="7690" max="7690" width="10.75" style="2" customWidth="1"/>
    <col min="7691" max="7691" width="7.625" style="2" customWidth="1"/>
    <col min="7692" max="7692" width="10.875" style="2" customWidth="1"/>
    <col min="7693" max="7693" width="7.625" style="2" customWidth="1"/>
    <col min="7694" max="7694" width="11.5" style="2" customWidth="1"/>
    <col min="7695" max="7695" width="7.375" style="2" customWidth="1"/>
    <col min="7696" max="7696" width="8" style="2" customWidth="1"/>
    <col min="7697" max="7697" width="7.375" style="2" customWidth="1"/>
    <col min="7698" max="7698" width="10.625" style="2" customWidth="1"/>
    <col min="7699" max="7699" width="8.25" style="2" customWidth="1"/>
    <col min="7700" max="7936" width="10.375" style="2"/>
    <col min="7937" max="7937" width="12.625" style="2" customWidth="1"/>
    <col min="7938" max="7938" width="7.25" style="2" customWidth="1"/>
    <col min="7939" max="7939" width="11.375" style="2" customWidth="1"/>
    <col min="7940" max="7940" width="10.625" style="2" customWidth="1"/>
    <col min="7941" max="7941" width="7.125" style="2" customWidth="1"/>
    <col min="7942" max="7942" width="9.625" style="2" customWidth="1"/>
    <col min="7943" max="7943" width="7.125" style="2" customWidth="1"/>
    <col min="7944" max="7944" width="9.75" style="2" customWidth="1"/>
    <col min="7945" max="7945" width="7.25" style="2" customWidth="1"/>
    <col min="7946" max="7946" width="10.75" style="2" customWidth="1"/>
    <col min="7947" max="7947" width="7.625" style="2" customWidth="1"/>
    <col min="7948" max="7948" width="10.875" style="2" customWidth="1"/>
    <col min="7949" max="7949" width="7.625" style="2" customWidth="1"/>
    <col min="7950" max="7950" width="11.5" style="2" customWidth="1"/>
    <col min="7951" max="7951" width="7.375" style="2" customWidth="1"/>
    <col min="7952" max="7952" width="8" style="2" customWidth="1"/>
    <col min="7953" max="7953" width="7.375" style="2" customWidth="1"/>
    <col min="7954" max="7954" width="10.625" style="2" customWidth="1"/>
    <col min="7955" max="7955" width="8.25" style="2" customWidth="1"/>
    <col min="7956" max="8192" width="10.375" style="2"/>
    <col min="8193" max="8193" width="12.625" style="2" customWidth="1"/>
    <col min="8194" max="8194" width="7.25" style="2" customWidth="1"/>
    <col min="8195" max="8195" width="11.375" style="2" customWidth="1"/>
    <col min="8196" max="8196" width="10.625" style="2" customWidth="1"/>
    <col min="8197" max="8197" width="7.125" style="2" customWidth="1"/>
    <col min="8198" max="8198" width="9.625" style="2" customWidth="1"/>
    <col min="8199" max="8199" width="7.125" style="2" customWidth="1"/>
    <col min="8200" max="8200" width="9.75" style="2" customWidth="1"/>
    <col min="8201" max="8201" width="7.25" style="2" customWidth="1"/>
    <col min="8202" max="8202" width="10.75" style="2" customWidth="1"/>
    <col min="8203" max="8203" width="7.625" style="2" customWidth="1"/>
    <col min="8204" max="8204" width="10.875" style="2" customWidth="1"/>
    <col min="8205" max="8205" width="7.625" style="2" customWidth="1"/>
    <col min="8206" max="8206" width="11.5" style="2" customWidth="1"/>
    <col min="8207" max="8207" width="7.375" style="2" customWidth="1"/>
    <col min="8208" max="8208" width="8" style="2" customWidth="1"/>
    <col min="8209" max="8209" width="7.375" style="2" customWidth="1"/>
    <col min="8210" max="8210" width="10.625" style="2" customWidth="1"/>
    <col min="8211" max="8211" width="8.25" style="2" customWidth="1"/>
    <col min="8212" max="8448" width="10.375" style="2"/>
    <col min="8449" max="8449" width="12.625" style="2" customWidth="1"/>
    <col min="8450" max="8450" width="7.25" style="2" customWidth="1"/>
    <col min="8451" max="8451" width="11.375" style="2" customWidth="1"/>
    <col min="8452" max="8452" width="10.625" style="2" customWidth="1"/>
    <col min="8453" max="8453" width="7.125" style="2" customWidth="1"/>
    <col min="8454" max="8454" width="9.625" style="2" customWidth="1"/>
    <col min="8455" max="8455" width="7.125" style="2" customWidth="1"/>
    <col min="8456" max="8456" width="9.75" style="2" customWidth="1"/>
    <col min="8457" max="8457" width="7.25" style="2" customWidth="1"/>
    <col min="8458" max="8458" width="10.75" style="2" customWidth="1"/>
    <col min="8459" max="8459" width="7.625" style="2" customWidth="1"/>
    <col min="8460" max="8460" width="10.875" style="2" customWidth="1"/>
    <col min="8461" max="8461" width="7.625" style="2" customWidth="1"/>
    <col min="8462" max="8462" width="11.5" style="2" customWidth="1"/>
    <col min="8463" max="8463" width="7.375" style="2" customWidth="1"/>
    <col min="8464" max="8464" width="8" style="2" customWidth="1"/>
    <col min="8465" max="8465" width="7.375" style="2" customWidth="1"/>
    <col min="8466" max="8466" width="10.625" style="2" customWidth="1"/>
    <col min="8467" max="8467" width="8.25" style="2" customWidth="1"/>
    <col min="8468" max="8704" width="10.375" style="2"/>
    <col min="8705" max="8705" width="12.625" style="2" customWidth="1"/>
    <col min="8706" max="8706" width="7.25" style="2" customWidth="1"/>
    <col min="8707" max="8707" width="11.375" style="2" customWidth="1"/>
    <col min="8708" max="8708" width="10.625" style="2" customWidth="1"/>
    <col min="8709" max="8709" width="7.125" style="2" customWidth="1"/>
    <col min="8710" max="8710" width="9.625" style="2" customWidth="1"/>
    <col min="8711" max="8711" width="7.125" style="2" customWidth="1"/>
    <col min="8712" max="8712" width="9.75" style="2" customWidth="1"/>
    <col min="8713" max="8713" width="7.25" style="2" customWidth="1"/>
    <col min="8714" max="8714" width="10.75" style="2" customWidth="1"/>
    <col min="8715" max="8715" width="7.625" style="2" customWidth="1"/>
    <col min="8716" max="8716" width="10.875" style="2" customWidth="1"/>
    <col min="8717" max="8717" width="7.625" style="2" customWidth="1"/>
    <col min="8718" max="8718" width="11.5" style="2" customWidth="1"/>
    <col min="8719" max="8719" width="7.375" style="2" customWidth="1"/>
    <col min="8720" max="8720" width="8" style="2" customWidth="1"/>
    <col min="8721" max="8721" width="7.375" style="2" customWidth="1"/>
    <col min="8722" max="8722" width="10.625" style="2" customWidth="1"/>
    <col min="8723" max="8723" width="8.25" style="2" customWidth="1"/>
    <col min="8724" max="8960" width="10.375" style="2"/>
    <col min="8961" max="8961" width="12.625" style="2" customWidth="1"/>
    <col min="8962" max="8962" width="7.25" style="2" customWidth="1"/>
    <col min="8963" max="8963" width="11.375" style="2" customWidth="1"/>
    <col min="8964" max="8964" width="10.625" style="2" customWidth="1"/>
    <col min="8965" max="8965" width="7.125" style="2" customWidth="1"/>
    <col min="8966" max="8966" width="9.625" style="2" customWidth="1"/>
    <col min="8967" max="8967" width="7.125" style="2" customWidth="1"/>
    <col min="8968" max="8968" width="9.75" style="2" customWidth="1"/>
    <col min="8969" max="8969" width="7.25" style="2" customWidth="1"/>
    <col min="8970" max="8970" width="10.75" style="2" customWidth="1"/>
    <col min="8971" max="8971" width="7.625" style="2" customWidth="1"/>
    <col min="8972" max="8972" width="10.875" style="2" customWidth="1"/>
    <col min="8973" max="8973" width="7.625" style="2" customWidth="1"/>
    <col min="8974" max="8974" width="11.5" style="2" customWidth="1"/>
    <col min="8975" max="8975" width="7.375" style="2" customWidth="1"/>
    <col min="8976" max="8976" width="8" style="2" customWidth="1"/>
    <col min="8977" max="8977" width="7.375" style="2" customWidth="1"/>
    <col min="8978" max="8978" width="10.625" style="2" customWidth="1"/>
    <col min="8979" max="8979" width="8.25" style="2" customWidth="1"/>
    <col min="8980" max="9216" width="10.375" style="2"/>
    <col min="9217" max="9217" width="12.625" style="2" customWidth="1"/>
    <col min="9218" max="9218" width="7.25" style="2" customWidth="1"/>
    <col min="9219" max="9219" width="11.375" style="2" customWidth="1"/>
    <col min="9220" max="9220" width="10.625" style="2" customWidth="1"/>
    <col min="9221" max="9221" width="7.125" style="2" customWidth="1"/>
    <col min="9222" max="9222" width="9.625" style="2" customWidth="1"/>
    <col min="9223" max="9223" width="7.125" style="2" customWidth="1"/>
    <col min="9224" max="9224" width="9.75" style="2" customWidth="1"/>
    <col min="9225" max="9225" width="7.25" style="2" customWidth="1"/>
    <col min="9226" max="9226" width="10.75" style="2" customWidth="1"/>
    <col min="9227" max="9227" width="7.625" style="2" customWidth="1"/>
    <col min="9228" max="9228" width="10.875" style="2" customWidth="1"/>
    <col min="9229" max="9229" width="7.625" style="2" customWidth="1"/>
    <col min="9230" max="9230" width="11.5" style="2" customWidth="1"/>
    <col min="9231" max="9231" width="7.375" style="2" customWidth="1"/>
    <col min="9232" max="9232" width="8" style="2" customWidth="1"/>
    <col min="9233" max="9233" width="7.375" style="2" customWidth="1"/>
    <col min="9234" max="9234" width="10.625" style="2" customWidth="1"/>
    <col min="9235" max="9235" width="8.25" style="2" customWidth="1"/>
    <col min="9236" max="9472" width="10.375" style="2"/>
    <col min="9473" max="9473" width="12.625" style="2" customWidth="1"/>
    <col min="9474" max="9474" width="7.25" style="2" customWidth="1"/>
    <col min="9475" max="9475" width="11.375" style="2" customWidth="1"/>
    <col min="9476" max="9476" width="10.625" style="2" customWidth="1"/>
    <col min="9477" max="9477" width="7.125" style="2" customWidth="1"/>
    <col min="9478" max="9478" width="9.625" style="2" customWidth="1"/>
    <col min="9479" max="9479" width="7.125" style="2" customWidth="1"/>
    <col min="9480" max="9480" width="9.75" style="2" customWidth="1"/>
    <col min="9481" max="9481" width="7.25" style="2" customWidth="1"/>
    <col min="9482" max="9482" width="10.75" style="2" customWidth="1"/>
    <col min="9483" max="9483" width="7.625" style="2" customWidth="1"/>
    <col min="9484" max="9484" width="10.875" style="2" customWidth="1"/>
    <col min="9485" max="9485" width="7.625" style="2" customWidth="1"/>
    <col min="9486" max="9486" width="11.5" style="2" customWidth="1"/>
    <col min="9487" max="9487" width="7.375" style="2" customWidth="1"/>
    <col min="9488" max="9488" width="8" style="2" customWidth="1"/>
    <col min="9489" max="9489" width="7.375" style="2" customWidth="1"/>
    <col min="9490" max="9490" width="10.625" style="2" customWidth="1"/>
    <col min="9491" max="9491" width="8.25" style="2" customWidth="1"/>
    <col min="9492" max="9728" width="10.375" style="2"/>
    <col min="9729" max="9729" width="12.625" style="2" customWidth="1"/>
    <col min="9730" max="9730" width="7.25" style="2" customWidth="1"/>
    <col min="9731" max="9731" width="11.375" style="2" customWidth="1"/>
    <col min="9732" max="9732" width="10.625" style="2" customWidth="1"/>
    <col min="9733" max="9733" width="7.125" style="2" customWidth="1"/>
    <col min="9734" max="9734" width="9.625" style="2" customWidth="1"/>
    <col min="9735" max="9735" width="7.125" style="2" customWidth="1"/>
    <col min="9736" max="9736" width="9.75" style="2" customWidth="1"/>
    <col min="9737" max="9737" width="7.25" style="2" customWidth="1"/>
    <col min="9738" max="9738" width="10.75" style="2" customWidth="1"/>
    <col min="9739" max="9739" width="7.625" style="2" customWidth="1"/>
    <col min="9740" max="9740" width="10.875" style="2" customWidth="1"/>
    <col min="9741" max="9741" width="7.625" style="2" customWidth="1"/>
    <col min="9742" max="9742" width="11.5" style="2" customWidth="1"/>
    <col min="9743" max="9743" width="7.375" style="2" customWidth="1"/>
    <col min="9744" max="9744" width="8" style="2" customWidth="1"/>
    <col min="9745" max="9745" width="7.375" style="2" customWidth="1"/>
    <col min="9746" max="9746" width="10.625" style="2" customWidth="1"/>
    <col min="9747" max="9747" width="8.25" style="2" customWidth="1"/>
    <col min="9748" max="9984" width="10.375" style="2"/>
    <col min="9985" max="9985" width="12.625" style="2" customWidth="1"/>
    <col min="9986" max="9986" width="7.25" style="2" customWidth="1"/>
    <col min="9987" max="9987" width="11.375" style="2" customWidth="1"/>
    <col min="9988" max="9988" width="10.625" style="2" customWidth="1"/>
    <col min="9989" max="9989" width="7.125" style="2" customWidth="1"/>
    <col min="9990" max="9990" width="9.625" style="2" customWidth="1"/>
    <col min="9991" max="9991" width="7.125" style="2" customWidth="1"/>
    <col min="9992" max="9992" width="9.75" style="2" customWidth="1"/>
    <col min="9993" max="9993" width="7.25" style="2" customWidth="1"/>
    <col min="9994" max="9994" width="10.75" style="2" customWidth="1"/>
    <col min="9995" max="9995" width="7.625" style="2" customWidth="1"/>
    <col min="9996" max="9996" width="10.875" style="2" customWidth="1"/>
    <col min="9997" max="9997" width="7.625" style="2" customWidth="1"/>
    <col min="9998" max="9998" width="11.5" style="2" customWidth="1"/>
    <col min="9999" max="9999" width="7.375" style="2" customWidth="1"/>
    <col min="10000" max="10000" width="8" style="2" customWidth="1"/>
    <col min="10001" max="10001" width="7.375" style="2" customWidth="1"/>
    <col min="10002" max="10002" width="10.625" style="2" customWidth="1"/>
    <col min="10003" max="10003" width="8.25" style="2" customWidth="1"/>
    <col min="10004" max="10240" width="10.375" style="2"/>
    <col min="10241" max="10241" width="12.625" style="2" customWidth="1"/>
    <col min="10242" max="10242" width="7.25" style="2" customWidth="1"/>
    <col min="10243" max="10243" width="11.375" style="2" customWidth="1"/>
    <col min="10244" max="10244" width="10.625" style="2" customWidth="1"/>
    <col min="10245" max="10245" width="7.125" style="2" customWidth="1"/>
    <col min="10246" max="10246" width="9.625" style="2" customWidth="1"/>
    <col min="10247" max="10247" width="7.125" style="2" customWidth="1"/>
    <col min="10248" max="10248" width="9.75" style="2" customWidth="1"/>
    <col min="10249" max="10249" width="7.25" style="2" customWidth="1"/>
    <col min="10250" max="10250" width="10.75" style="2" customWidth="1"/>
    <col min="10251" max="10251" width="7.625" style="2" customWidth="1"/>
    <col min="10252" max="10252" width="10.875" style="2" customWidth="1"/>
    <col min="10253" max="10253" width="7.625" style="2" customWidth="1"/>
    <col min="10254" max="10254" width="11.5" style="2" customWidth="1"/>
    <col min="10255" max="10255" width="7.375" style="2" customWidth="1"/>
    <col min="10256" max="10256" width="8" style="2" customWidth="1"/>
    <col min="10257" max="10257" width="7.375" style="2" customWidth="1"/>
    <col min="10258" max="10258" width="10.625" style="2" customWidth="1"/>
    <col min="10259" max="10259" width="8.25" style="2" customWidth="1"/>
    <col min="10260" max="10496" width="10.375" style="2"/>
    <col min="10497" max="10497" width="12.625" style="2" customWidth="1"/>
    <col min="10498" max="10498" width="7.25" style="2" customWidth="1"/>
    <col min="10499" max="10499" width="11.375" style="2" customWidth="1"/>
    <col min="10500" max="10500" width="10.625" style="2" customWidth="1"/>
    <col min="10501" max="10501" width="7.125" style="2" customWidth="1"/>
    <col min="10502" max="10502" width="9.625" style="2" customWidth="1"/>
    <col min="10503" max="10503" width="7.125" style="2" customWidth="1"/>
    <col min="10504" max="10504" width="9.75" style="2" customWidth="1"/>
    <col min="10505" max="10505" width="7.25" style="2" customWidth="1"/>
    <col min="10506" max="10506" width="10.75" style="2" customWidth="1"/>
    <col min="10507" max="10507" width="7.625" style="2" customWidth="1"/>
    <col min="10508" max="10508" width="10.875" style="2" customWidth="1"/>
    <col min="10509" max="10509" width="7.625" style="2" customWidth="1"/>
    <col min="10510" max="10510" width="11.5" style="2" customWidth="1"/>
    <col min="10511" max="10511" width="7.375" style="2" customWidth="1"/>
    <col min="10512" max="10512" width="8" style="2" customWidth="1"/>
    <col min="10513" max="10513" width="7.375" style="2" customWidth="1"/>
    <col min="10514" max="10514" width="10.625" style="2" customWidth="1"/>
    <col min="10515" max="10515" width="8.25" style="2" customWidth="1"/>
    <col min="10516" max="10752" width="10.375" style="2"/>
    <col min="10753" max="10753" width="12.625" style="2" customWidth="1"/>
    <col min="10754" max="10754" width="7.25" style="2" customWidth="1"/>
    <col min="10755" max="10755" width="11.375" style="2" customWidth="1"/>
    <col min="10756" max="10756" width="10.625" style="2" customWidth="1"/>
    <col min="10757" max="10757" width="7.125" style="2" customWidth="1"/>
    <col min="10758" max="10758" width="9.625" style="2" customWidth="1"/>
    <col min="10759" max="10759" width="7.125" style="2" customWidth="1"/>
    <col min="10760" max="10760" width="9.75" style="2" customWidth="1"/>
    <col min="10761" max="10761" width="7.25" style="2" customWidth="1"/>
    <col min="10762" max="10762" width="10.75" style="2" customWidth="1"/>
    <col min="10763" max="10763" width="7.625" style="2" customWidth="1"/>
    <col min="10764" max="10764" width="10.875" style="2" customWidth="1"/>
    <col min="10765" max="10765" width="7.625" style="2" customWidth="1"/>
    <col min="10766" max="10766" width="11.5" style="2" customWidth="1"/>
    <col min="10767" max="10767" width="7.375" style="2" customWidth="1"/>
    <col min="10768" max="10768" width="8" style="2" customWidth="1"/>
    <col min="10769" max="10769" width="7.375" style="2" customWidth="1"/>
    <col min="10770" max="10770" width="10.625" style="2" customWidth="1"/>
    <col min="10771" max="10771" width="8.25" style="2" customWidth="1"/>
    <col min="10772" max="11008" width="10.375" style="2"/>
    <col min="11009" max="11009" width="12.625" style="2" customWidth="1"/>
    <col min="11010" max="11010" width="7.25" style="2" customWidth="1"/>
    <col min="11011" max="11011" width="11.375" style="2" customWidth="1"/>
    <col min="11012" max="11012" width="10.625" style="2" customWidth="1"/>
    <col min="11013" max="11013" width="7.125" style="2" customWidth="1"/>
    <col min="11014" max="11014" width="9.625" style="2" customWidth="1"/>
    <col min="11015" max="11015" width="7.125" style="2" customWidth="1"/>
    <col min="11016" max="11016" width="9.75" style="2" customWidth="1"/>
    <col min="11017" max="11017" width="7.25" style="2" customWidth="1"/>
    <col min="11018" max="11018" width="10.75" style="2" customWidth="1"/>
    <col min="11019" max="11019" width="7.625" style="2" customWidth="1"/>
    <col min="11020" max="11020" width="10.875" style="2" customWidth="1"/>
    <col min="11021" max="11021" width="7.625" style="2" customWidth="1"/>
    <col min="11022" max="11022" width="11.5" style="2" customWidth="1"/>
    <col min="11023" max="11023" width="7.375" style="2" customWidth="1"/>
    <col min="11024" max="11024" width="8" style="2" customWidth="1"/>
    <col min="11025" max="11025" width="7.375" style="2" customWidth="1"/>
    <col min="11026" max="11026" width="10.625" style="2" customWidth="1"/>
    <col min="11027" max="11027" width="8.25" style="2" customWidth="1"/>
    <col min="11028" max="11264" width="10.375" style="2"/>
    <col min="11265" max="11265" width="12.625" style="2" customWidth="1"/>
    <col min="11266" max="11266" width="7.25" style="2" customWidth="1"/>
    <col min="11267" max="11267" width="11.375" style="2" customWidth="1"/>
    <col min="11268" max="11268" width="10.625" style="2" customWidth="1"/>
    <col min="11269" max="11269" width="7.125" style="2" customWidth="1"/>
    <col min="11270" max="11270" width="9.625" style="2" customWidth="1"/>
    <col min="11271" max="11271" width="7.125" style="2" customWidth="1"/>
    <col min="11272" max="11272" width="9.75" style="2" customWidth="1"/>
    <col min="11273" max="11273" width="7.25" style="2" customWidth="1"/>
    <col min="11274" max="11274" width="10.75" style="2" customWidth="1"/>
    <col min="11275" max="11275" width="7.625" style="2" customWidth="1"/>
    <col min="11276" max="11276" width="10.875" style="2" customWidth="1"/>
    <col min="11277" max="11277" width="7.625" style="2" customWidth="1"/>
    <col min="11278" max="11278" width="11.5" style="2" customWidth="1"/>
    <col min="11279" max="11279" width="7.375" style="2" customWidth="1"/>
    <col min="11280" max="11280" width="8" style="2" customWidth="1"/>
    <col min="11281" max="11281" width="7.375" style="2" customWidth="1"/>
    <col min="11282" max="11282" width="10.625" style="2" customWidth="1"/>
    <col min="11283" max="11283" width="8.25" style="2" customWidth="1"/>
    <col min="11284" max="11520" width="10.375" style="2"/>
    <col min="11521" max="11521" width="12.625" style="2" customWidth="1"/>
    <col min="11522" max="11522" width="7.25" style="2" customWidth="1"/>
    <col min="11523" max="11523" width="11.375" style="2" customWidth="1"/>
    <col min="11524" max="11524" width="10.625" style="2" customWidth="1"/>
    <col min="11525" max="11525" width="7.125" style="2" customWidth="1"/>
    <col min="11526" max="11526" width="9.625" style="2" customWidth="1"/>
    <col min="11527" max="11527" width="7.125" style="2" customWidth="1"/>
    <col min="11528" max="11528" width="9.75" style="2" customWidth="1"/>
    <col min="11529" max="11529" width="7.25" style="2" customWidth="1"/>
    <col min="11530" max="11530" width="10.75" style="2" customWidth="1"/>
    <col min="11531" max="11531" width="7.625" style="2" customWidth="1"/>
    <col min="11532" max="11532" width="10.875" style="2" customWidth="1"/>
    <col min="11533" max="11533" width="7.625" style="2" customWidth="1"/>
    <col min="11534" max="11534" width="11.5" style="2" customWidth="1"/>
    <col min="11535" max="11535" width="7.375" style="2" customWidth="1"/>
    <col min="11536" max="11536" width="8" style="2" customWidth="1"/>
    <col min="11537" max="11537" width="7.375" style="2" customWidth="1"/>
    <col min="11538" max="11538" width="10.625" style="2" customWidth="1"/>
    <col min="11539" max="11539" width="8.25" style="2" customWidth="1"/>
    <col min="11540" max="11776" width="10.375" style="2"/>
    <col min="11777" max="11777" width="12.625" style="2" customWidth="1"/>
    <col min="11778" max="11778" width="7.25" style="2" customWidth="1"/>
    <col min="11779" max="11779" width="11.375" style="2" customWidth="1"/>
    <col min="11780" max="11780" width="10.625" style="2" customWidth="1"/>
    <col min="11781" max="11781" width="7.125" style="2" customWidth="1"/>
    <col min="11782" max="11782" width="9.625" style="2" customWidth="1"/>
    <col min="11783" max="11783" width="7.125" style="2" customWidth="1"/>
    <col min="11784" max="11784" width="9.75" style="2" customWidth="1"/>
    <col min="11785" max="11785" width="7.25" style="2" customWidth="1"/>
    <col min="11786" max="11786" width="10.75" style="2" customWidth="1"/>
    <col min="11787" max="11787" width="7.625" style="2" customWidth="1"/>
    <col min="11788" max="11788" width="10.875" style="2" customWidth="1"/>
    <col min="11789" max="11789" width="7.625" style="2" customWidth="1"/>
    <col min="11790" max="11790" width="11.5" style="2" customWidth="1"/>
    <col min="11791" max="11791" width="7.375" style="2" customWidth="1"/>
    <col min="11792" max="11792" width="8" style="2" customWidth="1"/>
    <col min="11793" max="11793" width="7.375" style="2" customWidth="1"/>
    <col min="11794" max="11794" width="10.625" style="2" customWidth="1"/>
    <col min="11795" max="11795" width="8.25" style="2" customWidth="1"/>
    <col min="11796" max="12032" width="10.375" style="2"/>
    <col min="12033" max="12033" width="12.625" style="2" customWidth="1"/>
    <col min="12034" max="12034" width="7.25" style="2" customWidth="1"/>
    <col min="12035" max="12035" width="11.375" style="2" customWidth="1"/>
    <col min="12036" max="12036" width="10.625" style="2" customWidth="1"/>
    <col min="12037" max="12037" width="7.125" style="2" customWidth="1"/>
    <col min="12038" max="12038" width="9.625" style="2" customWidth="1"/>
    <col min="12039" max="12039" width="7.125" style="2" customWidth="1"/>
    <col min="12040" max="12040" width="9.75" style="2" customWidth="1"/>
    <col min="12041" max="12041" width="7.25" style="2" customWidth="1"/>
    <col min="12042" max="12042" width="10.75" style="2" customWidth="1"/>
    <col min="12043" max="12043" width="7.625" style="2" customWidth="1"/>
    <col min="12044" max="12044" width="10.875" style="2" customWidth="1"/>
    <col min="12045" max="12045" width="7.625" style="2" customWidth="1"/>
    <col min="12046" max="12046" width="11.5" style="2" customWidth="1"/>
    <col min="12047" max="12047" width="7.375" style="2" customWidth="1"/>
    <col min="12048" max="12048" width="8" style="2" customWidth="1"/>
    <col min="12049" max="12049" width="7.375" style="2" customWidth="1"/>
    <col min="12050" max="12050" width="10.625" style="2" customWidth="1"/>
    <col min="12051" max="12051" width="8.25" style="2" customWidth="1"/>
    <col min="12052" max="12288" width="10.375" style="2"/>
    <col min="12289" max="12289" width="12.625" style="2" customWidth="1"/>
    <col min="12290" max="12290" width="7.25" style="2" customWidth="1"/>
    <col min="12291" max="12291" width="11.375" style="2" customWidth="1"/>
    <col min="12292" max="12292" width="10.625" style="2" customWidth="1"/>
    <col min="12293" max="12293" width="7.125" style="2" customWidth="1"/>
    <col min="12294" max="12294" width="9.625" style="2" customWidth="1"/>
    <col min="12295" max="12295" width="7.125" style="2" customWidth="1"/>
    <col min="12296" max="12296" width="9.75" style="2" customWidth="1"/>
    <col min="12297" max="12297" width="7.25" style="2" customWidth="1"/>
    <col min="12298" max="12298" width="10.75" style="2" customWidth="1"/>
    <col min="12299" max="12299" width="7.625" style="2" customWidth="1"/>
    <col min="12300" max="12300" width="10.875" style="2" customWidth="1"/>
    <col min="12301" max="12301" width="7.625" style="2" customWidth="1"/>
    <col min="12302" max="12302" width="11.5" style="2" customWidth="1"/>
    <col min="12303" max="12303" width="7.375" style="2" customWidth="1"/>
    <col min="12304" max="12304" width="8" style="2" customWidth="1"/>
    <col min="12305" max="12305" width="7.375" style="2" customWidth="1"/>
    <col min="12306" max="12306" width="10.625" style="2" customWidth="1"/>
    <col min="12307" max="12307" width="8.25" style="2" customWidth="1"/>
    <col min="12308" max="12544" width="10.375" style="2"/>
    <col min="12545" max="12545" width="12.625" style="2" customWidth="1"/>
    <col min="12546" max="12546" width="7.25" style="2" customWidth="1"/>
    <col min="12547" max="12547" width="11.375" style="2" customWidth="1"/>
    <col min="12548" max="12548" width="10.625" style="2" customWidth="1"/>
    <col min="12549" max="12549" width="7.125" style="2" customWidth="1"/>
    <col min="12550" max="12550" width="9.625" style="2" customWidth="1"/>
    <col min="12551" max="12551" width="7.125" style="2" customWidth="1"/>
    <col min="12552" max="12552" width="9.75" style="2" customWidth="1"/>
    <col min="12553" max="12553" width="7.25" style="2" customWidth="1"/>
    <col min="12554" max="12554" width="10.75" style="2" customWidth="1"/>
    <col min="12555" max="12555" width="7.625" style="2" customWidth="1"/>
    <col min="12556" max="12556" width="10.875" style="2" customWidth="1"/>
    <col min="12557" max="12557" width="7.625" style="2" customWidth="1"/>
    <col min="12558" max="12558" width="11.5" style="2" customWidth="1"/>
    <col min="12559" max="12559" width="7.375" style="2" customWidth="1"/>
    <col min="12560" max="12560" width="8" style="2" customWidth="1"/>
    <col min="12561" max="12561" width="7.375" style="2" customWidth="1"/>
    <col min="12562" max="12562" width="10.625" style="2" customWidth="1"/>
    <col min="12563" max="12563" width="8.25" style="2" customWidth="1"/>
    <col min="12564" max="12800" width="10.375" style="2"/>
    <col min="12801" max="12801" width="12.625" style="2" customWidth="1"/>
    <col min="12802" max="12802" width="7.25" style="2" customWidth="1"/>
    <col min="12803" max="12803" width="11.375" style="2" customWidth="1"/>
    <col min="12804" max="12804" width="10.625" style="2" customWidth="1"/>
    <col min="12805" max="12805" width="7.125" style="2" customWidth="1"/>
    <col min="12806" max="12806" width="9.625" style="2" customWidth="1"/>
    <col min="12807" max="12807" width="7.125" style="2" customWidth="1"/>
    <col min="12808" max="12808" width="9.75" style="2" customWidth="1"/>
    <col min="12809" max="12809" width="7.25" style="2" customWidth="1"/>
    <col min="12810" max="12810" width="10.75" style="2" customWidth="1"/>
    <col min="12811" max="12811" width="7.625" style="2" customWidth="1"/>
    <col min="12812" max="12812" width="10.875" style="2" customWidth="1"/>
    <col min="12813" max="12813" width="7.625" style="2" customWidth="1"/>
    <col min="12814" max="12814" width="11.5" style="2" customWidth="1"/>
    <col min="12815" max="12815" width="7.375" style="2" customWidth="1"/>
    <col min="12816" max="12816" width="8" style="2" customWidth="1"/>
    <col min="12817" max="12817" width="7.375" style="2" customWidth="1"/>
    <col min="12818" max="12818" width="10.625" style="2" customWidth="1"/>
    <col min="12819" max="12819" width="8.25" style="2" customWidth="1"/>
    <col min="12820" max="13056" width="10.375" style="2"/>
    <col min="13057" max="13057" width="12.625" style="2" customWidth="1"/>
    <col min="13058" max="13058" width="7.25" style="2" customWidth="1"/>
    <col min="13059" max="13059" width="11.375" style="2" customWidth="1"/>
    <col min="13060" max="13060" width="10.625" style="2" customWidth="1"/>
    <col min="13061" max="13061" width="7.125" style="2" customWidth="1"/>
    <col min="13062" max="13062" width="9.625" style="2" customWidth="1"/>
    <col min="13063" max="13063" width="7.125" style="2" customWidth="1"/>
    <col min="13064" max="13064" width="9.75" style="2" customWidth="1"/>
    <col min="13065" max="13065" width="7.25" style="2" customWidth="1"/>
    <col min="13066" max="13066" width="10.75" style="2" customWidth="1"/>
    <col min="13067" max="13067" width="7.625" style="2" customWidth="1"/>
    <col min="13068" max="13068" width="10.875" style="2" customWidth="1"/>
    <col min="13069" max="13069" width="7.625" style="2" customWidth="1"/>
    <col min="13070" max="13070" width="11.5" style="2" customWidth="1"/>
    <col min="13071" max="13071" width="7.375" style="2" customWidth="1"/>
    <col min="13072" max="13072" width="8" style="2" customWidth="1"/>
    <col min="13073" max="13073" width="7.375" style="2" customWidth="1"/>
    <col min="13074" max="13074" width="10.625" style="2" customWidth="1"/>
    <col min="13075" max="13075" width="8.25" style="2" customWidth="1"/>
    <col min="13076" max="13312" width="10.375" style="2"/>
    <col min="13313" max="13313" width="12.625" style="2" customWidth="1"/>
    <col min="13314" max="13314" width="7.25" style="2" customWidth="1"/>
    <col min="13315" max="13315" width="11.375" style="2" customWidth="1"/>
    <col min="13316" max="13316" width="10.625" style="2" customWidth="1"/>
    <col min="13317" max="13317" width="7.125" style="2" customWidth="1"/>
    <col min="13318" max="13318" width="9.625" style="2" customWidth="1"/>
    <col min="13319" max="13319" width="7.125" style="2" customWidth="1"/>
    <col min="13320" max="13320" width="9.75" style="2" customWidth="1"/>
    <col min="13321" max="13321" width="7.25" style="2" customWidth="1"/>
    <col min="13322" max="13322" width="10.75" style="2" customWidth="1"/>
    <col min="13323" max="13323" width="7.625" style="2" customWidth="1"/>
    <col min="13324" max="13324" width="10.875" style="2" customWidth="1"/>
    <col min="13325" max="13325" width="7.625" style="2" customWidth="1"/>
    <col min="13326" max="13326" width="11.5" style="2" customWidth="1"/>
    <col min="13327" max="13327" width="7.375" style="2" customWidth="1"/>
    <col min="13328" max="13328" width="8" style="2" customWidth="1"/>
    <col min="13329" max="13329" width="7.375" style="2" customWidth="1"/>
    <col min="13330" max="13330" width="10.625" style="2" customWidth="1"/>
    <col min="13331" max="13331" width="8.25" style="2" customWidth="1"/>
    <col min="13332" max="13568" width="10.375" style="2"/>
    <col min="13569" max="13569" width="12.625" style="2" customWidth="1"/>
    <col min="13570" max="13570" width="7.25" style="2" customWidth="1"/>
    <col min="13571" max="13571" width="11.375" style="2" customWidth="1"/>
    <col min="13572" max="13572" width="10.625" style="2" customWidth="1"/>
    <col min="13573" max="13573" width="7.125" style="2" customWidth="1"/>
    <col min="13574" max="13574" width="9.625" style="2" customWidth="1"/>
    <col min="13575" max="13575" width="7.125" style="2" customWidth="1"/>
    <col min="13576" max="13576" width="9.75" style="2" customWidth="1"/>
    <col min="13577" max="13577" width="7.25" style="2" customWidth="1"/>
    <col min="13578" max="13578" width="10.75" style="2" customWidth="1"/>
    <col min="13579" max="13579" width="7.625" style="2" customWidth="1"/>
    <col min="13580" max="13580" width="10.875" style="2" customWidth="1"/>
    <col min="13581" max="13581" width="7.625" style="2" customWidth="1"/>
    <col min="13582" max="13582" width="11.5" style="2" customWidth="1"/>
    <col min="13583" max="13583" width="7.375" style="2" customWidth="1"/>
    <col min="13584" max="13584" width="8" style="2" customWidth="1"/>
    <col min="13585" max="13585" width="7.375" style="2" customWidth="1"/>
    <col min="13586" max="13586" width="10.625" style="2" customWidth="1"/>
    <col min="13587" max="13587" width="8.25" style="2" customWidth="1"/>
    <col min="13588" max="13824" width="10.375" style="2"/>
    <col min="13825" max="13825" width="12.625" style="2" customWidth="1"/>
    <col min="13826" max="13826" width="7.25" style="2" customWidth="1"/>
    <col min="13827" max="13827" width="11.375" style="2" customWidth="1"/>
    <col min="13828" max="13828" width="10.625" style="2" customWidth="1"/>
    <col min="13829" max="13829" width="7.125" style="2" customWidth="1"/>
    <col min="13830" max="13830" width="9.625" style="2" customWidth="1"/>
    <col min="13831" max="13831" width="7.125" style="2" customWidth="1"/>
    <col min="13832" max="13832" width="9.75" style="2" customWidth="1"/>
    <col min="13833" max="13833" width="7.25" style="2" customWidth="1"/>
    <col min="13834" max="13834" width="10.75" style="2" customWidth="1"/>
    <col min="13835" max="13835" width="7.625" style="2" customWidth="1"/>
    <col min="13836" max="13836" width="10.875" style="2" customWidth="1"/>
    <col min="13837" max="13837" width="7.625" style="2" customWidth="1"/>
    <col min="13838" max="13838" width="11.5" style="2" customWidth="1"/>
    <col min="13839" max="13839" width="7.375" style="2" customWidth="1"/>
    <col min="13840" max="13840" width="8" style="2" customWidth="1"/>
    <col min="13841" max="13841" width="7.375" style="2" customWidth="1"/>
    <col min="13842" max="13842" width="10.625" style="2" customWidth="1"/>
    <col min="13843" max="13843" width="8.25" style="2" customWidth="1"/>
    <col min="13844" max="14080" width="10.375" style="2"/>
    <col min="14081" max="14081" width="12.625" style="2" customWidth="1"/>
    <col min="14082" max="14082" width="7.25" style="2" customWidth="1"/>
    <col min="14083" max="14083" width="11.375" style="2" customWidth="1"/>
    <col min="14084" max="14084" width="10.625" style="2" customWidth="1"/>
    <col min="14085" max="14085" width="7.125" style="2" customWidth="1"/>
    <col min="14086" max="14086" width="9.625" style="2" customWidth="1"/>
    <col min="14087" max="14087" width="7.125" style="2" customWidth="1"/>
    <col min="14088" max="14088" width="9.75" style="2" customWidth="1"/>
    <col min="14089" max="14089" width="7.25" style="2" customWidth="1"/>
    <col min="14090" max="14090" width="10.75" style="2" customWidth="1"/>
    <col min="14091" max="14091" width="7.625" style="2" customWidth="1"/>
    <col min="14092" max="14092" width="10.875" style="2" customWidth="1"/>
    <col min="14093" max="14093" width="7.625" style="2" customWidth="1"/>
    <col min="14094" max="14094" width="11.5" style="2" customWidth="1"/>
    <col min="14095" max="14095" width="7.375" style="2" customWidth="1"/>
    <col min="14096" max="14096" width="8" style="2" customWidth="1"/>
    <col min="14097" max="14097" width="7.375" style="2" customWidth="1"/>
    <col min="14098" max="14098" width="10.625" style="2" customWidth="1"/>
    <col min="14099" max="14099" width="8.25" style="2" customWidth="1"/>
    <col min="14100" max="14336" width="10.375" style="2"/>
    <col min="14337" max="14337" width="12.625" style="2" customWidth="1"/>
    <col min="14338" max="14338" width="7.25" style="2" customWidth="1"/>
    <col min="14339" max="14339" width="11.375" style="2" customWidth="1"/>
    <col min="14340" max="14340" width="10.625" style="2" customWidth="1"/>
    <col min="14341" max="14341" width="7.125" style="2" customWidth="1"/>
    <col min="14342" max="14342" width="9.625" style="2" customWidth="1"/>
    <col min="14343" max="14343" width="7.125" style="2" customWidth="1"/>
    <col min="14344" max="14344" width="9.75" style="2" customWidth="1"/>
    <col min="14345" max="14345" width="7.25" style="2" customWidth="1"/>
    <col min="14346" max="14346" width="10.75" style="2" customWidth="1"/>
    <col min="14347" max="14347" width="7.625" style="2" customWidth="1"/>
    <col min="14348" max="14348" width="10.875" style="2" customWidth="1"/>
    <col min="14349" max="14349" width="7.625" style="2" customWidth="1"/>
    <col min="14350" max="14350" width="11.5" style="2" customWidth="1"/>
    <col min="14351" max="14351" width="7.375" style="2" customWidth="1"/>
    <col min="14352" max="14352" width="8" style="2" customWidth="1"/>
    <col min="14353" max="14353" width="7.375" style="2" customWidth="1"/>
    <col min="14354" max="14354" width="10.625" style="2" customWidth="1"/>
    <col min="14355" max="14355" width="8.25" style="2" customWidth="1"/>
    <col min="14356" max="14592" width="10.375" style="2"/>
    <col min="14593" max="14593" width="12.625" style="2" customWidth="1"/>
    <col min="14594" max="14594" width="7.25" style="2" customWidth="1"/>
    <col min="14595" max="14595" width="11.375" style="2" customWidth="1"/>
    <col min="14596" max="14596" width="10.625" style="2" customWidth="1"/>
    <col min="14597" max="14597" width="7.125" style="2" customWidth="1"/>
    <col min="14598" max="14598" width="9.625" style="2" customWidth="1"/>
    <col min="14599" max="14599" width="7.125" style="2" customWidth="1"/>
    <col min="14600" max="14600" width="9.75" style="2" customWidth="1"/>
    <col min="14601" max="14601" width="7.25" style="2" customWidth="1"/>
    <col min="14602" max="14602" width="10.75" style="2" customWidth="1"/>
    <col min="14603" max="14603" width="7.625" style="2" customWidth="1"/>
    <col min="14604" max="14604" width="10.875" style="2" customWidth="1"/>
    <col min="14605" max="14605" width="7.625" style="2" customWidth="1"/>
    <col min="14606" max="14606" width="11.5" style="2" customWidth="1"/>
    <col min="14607" max="14607" width="7.375" style="2" customWidth="1"/>
    <col min="14608" max="14608" width="8" style="2" customWidth="1"/>
    <col min="14609" max="14609" width="7.375" style="2" customWidth="1"/>
    <col min="14610" max="14610" width="10.625" style="2" customWidth="1"/>
    <col min="14611" max="14611" width="8.25" style="2" customWidth="1"/>
    <col min="14612" max="14848" width="10.375" style="2"/>
    <col min="14849" max="14849" width="12.625" style="2" customWidth="1"/>
    <col min="14850" max="14850" width="7.25" style="2" customWidth="1"/>
    <col min="14851" max="14851" width="11.375" style="2" customWidth="1"/>
    <col min="14852" max="14852" width="10.625" style="2" customWidth="1"/>
    <col min="14853" max="14853" width="7.125" style="2" customWidth="1"/>
    <col min="14854" max="14854" width="9.625" style="2" customWidth="1"/>
    <col min="14855" max="14855" width="7.125" style="2" customWidth="1"/>
    <col min="14856" max="14856" width="9.75" style="2" customWidth="1"/>
    <col min="14857" max="14857" width="7.25" style="2" customWidth="1"/>
    <col min="14858" max="14858" width="10.75" style="2" customWidth="1"/>
    <col min="14859" max="14859" width="7.625" style="2" customWidth="1"/>
    <col min="14860" max="14860" width="10.875" style="2" customWidth="1"/>
    <col min="14861" max="14861" width="7.625" style="2" customWidth="1"/>
    <col min="14862" max="14862" width="11.5" style="2" customWidth="1"/>
    <col min="14863" max="14863" width="7.375" style="2" customWidth="1"/>
    <col min="14864" max="14864" width="8" style="2" customWidth="1"/>
    <col min="14865" max="14865" width="7.375" style="2" customWidth="1"/>
    <col min="14866" max="14866" width="10.625" style="2" customWidth="1"/>
    <col min="14867" max="14867" width="8.25" style="2" customWidth="1"/>
    <col min="14868" max="15104" width="10.375" style="2"/>
    <col min="15105" max="15105" width="12.625" style="2" customWidth="1"/>
    <col min="15106" max="15106" width="7.25" style="2" customWidth="1"/>
    <col min="15107" max="15107" width="11.375" style="2" customWidth="1"/>
    <col min="15108" max="15108" width="10.625" style="2" customWidth="1"/>
    <col min="15109" max="15109" width="7.125" style="2" customWidth="1"/>
    <col min="15110" max="15110" width="9.625" style="2" customWidth="1"/>
    <col min="15111" max="15111" width="7.125" style="2" customWidth="1"/>
    <col min="15112" max="15112" width="9.75" style="2" customWidth="1"/>
    <col min="15113" max="15113" width="7.25" style="2" customWidth="1"/>
    <col min="15114" max="15114" width="10.75" style="2" customWidth="1"/>
    <col min="15115" max="15115" width="7.625" style="2" customWidth="1"/>
    <col min="15116" max="15116" width="10.875" style="2" customWidth="1"/>
    <col min="15117" max="15117" width="7.625" style="2" customWidth="1"/>
    <col min="15118" max="15118" width="11.5" style="2" customWidth="1"/>
    <col min="15119" max="15119" width="7.375" style="2" customWidth="1"/>
    <col min="15120" max="15120" width="8" style="2" customWidth="1"/>
    <col min="15121" max="15121" width="7.375" style="2" customWidth="1"/>
    <col min="15122" max="15122" width="10.625" style="2" customWidth="1"/>
    <col min="15123" max="15123" width="8.25" style="2" customWidth="1"/>
    <col min="15124" max="15360" width="10.375" style="2"/>
    <col min="15361" max="15361" width="12.625" style="2" customWidth="1"/>
    <col min="15362" max="15362" width="7.25" style="2" customWidth="1"/>
    <col min="15363" max="15363" width="11.375" style="2" customWidth="1"/>
    <col min="15364" max="15364" width="10.625" style="2" customWidth="1"/>
    <col min="15365" max="15365" width="7.125" style="2" customWidth="1"/>
    <col min="15366" max="15366" width="9.625" style="2" customWidth="1"/>
    <col min="15367" max="15367" width="7.125" style="2" customWidth="1"/>
    <col min="15368" max="15368" width="9.75" style="2" customWidth="1"/>
    <col min="15369" max="15369" width="7.25" style="2" customWidth="1"/>
    <col min="15370" max="15370" width="10.75" style="2" customWidth="1"/>
    <col min="15371" max="15371" width="7.625" style="2" customWidth="1"/>
    <col min="15372" max="15372" width="10.875" style="2" customWidth="1"/>
    <col min="15373" max="15373" width="7.625" style="2" customWidth="1"/>
    <col min="15374" max="15374" width="11.5" style="2" customWidth="1"/>
    <col min="15375" max="15375" width="7.375" style="2" customWidth="1"/>
    <col min="15376" max="15376" width="8" style="2" customWidth="1"/>
    <col min="15377" max="15377" width="7.375" style="2" customWidth="1"/>
    <col min="15378" max="15378" width="10.625" style="2" customWidth="1"/>
    <col min="15379" max="15379" width="8.25" style="2" customWidth="1"/>
    <col min="15380" max="15616" width="10.375" style="2"/>
    <col min="15617" max="15617" width="12.625" style="2" customWidth="1"/>
    <col min="15618" max="15618" width="7.25" style="2" customWidth="1"/>
    <col min="15619" max="15619" width="11.375" style="2" customWidth="1"/>
    <col min="15620" max="15620" width="10.625" style="2" customWidth="1"/>
    <col min="15621" max="15621" width="7.125" style="2" customWidth="1"/>
    <col min="15622" max="15622" width="9.625" style="2" customWidth="1"/>
    <col min="15623" max="15623" width="7.125" style="2" customWidth="1"/>
    <col min="15624" max="15624" width="9.75" style="2" customWidth="1"/>
    <col min="15625" max="15625" width="7.25" style="2" customWidth="1"/>
    <col min="15626" max="15626" width="10.75" style="2" customWidth="1"/>
    <col min="15627" max="15627" width="7.625" style="2" customWidth="1"/>
    <col min="15628" max="15628" width="10.875" style="2" customWidth="1"/>
    <col min="15629" max="15629" width="7.625" style="2" customWidth="1"/>
    <col min="15630" max="15630" width="11.5" style="2" customWidth="1"/>
    <col min="15631" max="15631" width="7.375" style="2" customWidth="1"/>
    <col min="15632" max="15632" width="8" style="2" customWidth="1"/>
    <col min="15633" max="15633" width="7.375" style="2" customWidth="1"/>
    <col min="15634" max="15634" width="10.625" style="2" customWidth="1"/>
    <col min="15635" max="15635" width="8.25" style="2" customWidth="1"/>
    <col min="15636" max="15872" width="10.375" style="2"/>
    <col min="15873" max="15873" width="12.625" style="2" customWidth="1"/>
    <col min="15874" max="15874" width="7.25" style="2" customWidth="1"/>
    <col min="15875" max="15875" width="11.375" style="2" customWidth="1"/>
    <col min="15876" max="15876" width="10.625" style="2" customWidth="1"/>
    <col min="15877" max="15877" width="7.125" style="2" customWidth="1"/>
    <col min="15878" max="15878" width="9.625" style="2" customWidth="1"/>
    <col min="15879" max="15879" width="7.125" style="2" customWidth="1"/>
    <col min="15880" max="15880" width="9.75" style="2" customWidth="1"/>
    <col min="15881" max="15881" width="7.25" style="2" customWidth="1"/>
    <col min="15882" max="15882" width="10.75" style="2" customWidth="1"/>
    <col min="15883" max="15883" width="7.625" style="2" customWidth="1"/>
    <col min="15884" max="15884" width="10.875" style="2" customWidth="1"/>
    <col min="15885" max="15885" width="7.625" style="2" customWidth="1"/>
    <col min="15886" max="15886" width="11.5" style="2" customWidth="1"/>
    <col min="15887" max="15887" width="7.375" style="2" customWidth="1"/>
    <col min="15888" max="15888" width="8" style="2" customWidth="1"/>
    <col min="15889" max="15889" width="7.375" style="2" customWidth="1"/>
    <col min="15890" max="15890" width="10.625" style="2" customWidth="1"/>
    <col min="15891" max="15891" width="8.25" style="2" customWidth="1"/>
    <col min="15892" max="16128" width="10.375" style="2"/>
    <col min="16129" max="16129" width="12.625" style="2" customWidth="1"/>
    <col min="16130" max="16130" width="7.25" style="2" customWidth="1"/>
    <col min="16131" max="16131" width="11.375" style="2" customWidth="1"/>
    <col min="16132" max="16132" width="10.625" style="2" customWidth="1"/>
    <col min="16133" max="16133" width="7.125" style="2" customWidth="1"/>
    <col min="16134" max="16134" width="9.625" style="2" customWidth="1"/>
    <col min="16135" max="16135" width="7.125" style="2" customWidth="1"/>
    <col min="16136" max="16136" width="9.75" style="2" customWidth="1"/>
    <col min="16137" max="16137" width="7.25" style="2" customWidth="1"/>
    <col min="16138" max="16138" width="10.75" style="2" customWidth="1"/>
    <col min="16139" max="16139" width="7.625" style="2" customWidth="1"/>
    <col min="16140" max="16140" width="10.875" style="2" customWidth="1"/>
    <col min="16141" max="16141" width="7.625" style="2" customWidth="1"/>
    <col min="16142" max="16142" width="11.5" style="2" customWidth="1"/>
    <col min="16143" max="16143" width="7.375" style="2" customWidth="1"/>
    <col min="16144" max="16144" width="8" style="2" customWidth="1"/>
    <col min="16145" max="16145" width="7.375" style="2" customWidth="1"/>
    <col min="16146" max="16146" width="10.625" style="2" customWidth="1"/>
    <col min="16147" max="16147" width="8.25" style="2" customWidth="1"/>
    <col min="16148" max="16384" width="10.375" style="2"/>
  </cols>
  <sheetData>
    <row r="1" spans="1:17" ht="19.5" customHeight="1">
      <c r="B1" s="1" t="s">
        <v>36</v>
      </c>
      <c r="G1" s="136"/>
      <c r="L1" s="137" t="s">
        <v>37</v>
      </c>
      <c r="M1" s="138"/>
      <c r="N1" s="138"/>
      <c r="O1" s="138"/>
    </row>
    <row r="2" spans="1:17" ht="6" customHeight="1" thickBot="1">
      <c r="G2" s="4"/>
      <c r="H2" s="43"/>
      <c r="I2" s="2"/>
      <c r="J2" s="43"/>
      <c r="K2" s="2"/>
      <c r="L2" s="139"/>
      <c r="M2" s="139"/>
      <c r="N2" s="139"/>
      <c r="O2" s="139"/>
      <c r="P2" s="140"/>
      <c r="Q2" s="2"/>
    </row>
    <row r="3" spans="1:17" ht="17.100000000000001" customHeight="1">
      <c r="A3" s="46"/>
      <c r="B3" s="141"/>
      <c r="C3" s="142" t="s">
        <v>38</v>
      </c>
      <c r="D3" s="143" t="s">
        <v>17</v>
      </c>
      <c r="E3" s="144"/>
      <c r="F3" s="145" t="s">
        <v>18</v>
      </c>
      <c r="G3" s="144"/>
      <c r="H3" s="145" t="s">
        <v>19</v>
      </c>
      <c r="I3" s="146"/>
      <c r="J3" s="145" t="s">
        <v>20</v>
      </c>
      <c r="K3" s="144"/>
      <c r="L3" s="145" t="s">
        <v>21</v>
      </c>
      <c r="M3" s="144"/>
      <c r="N3" s="145" t="s">
        <v>22</v>
      </c>
      <c r="O3" s="146"/>
      <c r="Q3" s="2"/>
    </row>
    <row r="4" spans="1:17" ht="17.100000000000001" customHeight="1">
      <c r="A4" s="46"/>
      <c r="B4" s="75" t="s">
        <v>2</v>
      </c>
      <c r="C4" s="147"/>
      <c r="D4" s="148" t="s">
        <v>39</v>
      </c>
      <c r="E4" s="149" t="s">
        <v>40</v>
      </c>
      <c r="F4" s="150" t="s">
        <v>39</v>
      </c>
      <c r="G4" s="151" t="s">
        <v>40</v>
      </c>
      <c r="H4" s="150" t="s">
        <v>39</v>
      </c>
      <c r="I4" s="151" t="s">
        <v>40</v>
      </c>
      <c r="J4" s="150" t="s">
        <v>39</v>
      </c>
      <c r="K4" s="149" t="s">
        <v>40</v>
      </c>
      <c r="L4" s="150" t="s">
        <v>39</v>
      </c>
      <c r="M4" s="151" t="s">
        <v>40</v>
      </c>
      <c r="N4" s="150" t="s">
        <v>39</v>
      </c>
      <c r="O4" s="151" t="s">
        <v>40</v>
      </c>
      <c r="Q4" s="2"/>
    </row>
    <row r="5" spans="1:17" ht="17.100000000000001" customHeight="1">
      <c r="A5" s="46"/>
      <c r="B5" s="54"/>
      <c r="C5" s="152"/>
      <c r="D5" s="153" t="s">
        <v>41</v>
      </c>
      <c r="E5" s="154" t="s">
        <v>42</v>
      </c>
      <c r="F5" s="155" t="s">
        <v>41</v>
      </c>
      <c r="G5" s="156" t="s">
        <v>42</v>
      </c>
      <c r="H5" s="155" t="s">
        <v>41</v>
      </c>
      <c r="I5" s="156" t="s">
        <v>42</v>
      </c>
      <c r="J5" s="155" t="s">
        <v>41</v>
      </c>
      <c r="K5" s="154" t="s">
        <v>42</v>
      </c>
      <c r="L5" s="155" t="s">
        <v>41</v>
      </c>
      <c r="M5" s="156" t="s">
        <v>42</v>
      </c>
      <c r="N5" s="155" t="s">
        <v>41</v>
      </c>
      <c r="O5" s="156" t="s">
        <v>42</v>
      </c>
      <c r="Q5" s="2"/>
    </row>
    <row r="6" spans="1:17" ht="14.25" customHeight="1">
      <c r="A6" s="46"/>
      <c r="B6" s="157" t="s">
        <v>25</v>
      </c>
      <c r="C6" s="157"/>
      <c r="D6" s="158"/>
      <c r="E6" s="159"/>
      <c r="F6" s="160"/>
      <c r="G6" s="159"/>
      <c r="H6" s="160"/>
      <c r="I6" s="159"/>
      <c r="J6" s="160"/>
      <c r="K6" s="159"/>
      <c r="L6" s="160"/>
      <c r="M6" s="159"/>
      <c r="N6" s="160"/>
      <c r="O6" s="159"/>
      <c r="Q6" s="2"/>
    </row>
    <row r="7" spans="1:17" ht="14.25" customHeight="1">
      <c r="A7" s="46"/>
      <c r="B7" s="63" t="s">
        <v>26</v>
      </c>
      <c r="C7" s="161">
        <v>79490354</v>
      </c>
      <c r="D7" s="162">
        <v>1260395</v>
      </c>
      <c r="E7" s="163">
        <v>1.585594901237954</v>
      </c>
      <c r="F7" s="164">
        <v>3970328</v>
      </c>
      <c r="G7" s="163">
        <v>4.9947292975950264</v>
      </c>
      <c r="H7" s="164">
        <v>1192022</v>
      </c>
      <c r="I7" s="163">
        <v>1.4995806912622378</v>
      </c>
      <c r="J7" s="164">
        <v>3768812</v>
      </c>
      <c r="K7" s="163">
        <v>4.7412192930981281</v>
      </c>
      <c r="L7" s="164">
        <v>9626008</v>
      </c>
      <c r="M7" s="163">
        <v>12.10965546838551</v>
      </c>
      <c r="N7" s="164">
        <v>59672789</v>
      </c>
      <c r="O7" s="163">
        <v>75.06922034842114</v>
      </c>
      <c r="Q7" s="2"/>
    </row>
    <row r="8" spans="1:17" ht="14.25" customHeight="1">
      <c r="A8" s="46"/>
      <c r="B8" s="63">
        <v>12</v>
      </c>
      <c r="C8" s="161">
        <v>91832039</v>
      </c>
      <c r="D8" s="162">
        <v>1357255</v>
      </c>
      <c r="E8" s="163">
        <v>1.477975459087868</v>
      </c>
      <c r="F8" s="164">
        <v>3820968</v>
      </c>
      <c r="G8" s="163">
        <v>4.1608223465450882</v>
      </c>
      <c r="H8" s="164">
        <v>1363162</v>
      </c>
      <c r="I8" s="163">
        <v>1.4844078546486374</v>
      </c>
      <c r="J8" s="164">
        <v>6326606</v>
      </c>
      <c r="K8" s="163">
        <v>6.889323234998626</v>
      </c>
      <c r="L8" s="164">
        <v>12788911</v>
      </c>
      <c r="M8" s="163">
        <v>13.926415158874997</v>
      </c>
      <c r="N8" s="164">
        <v>66175137</v>
      </c>
      <c r="O8" s="163">
        <v>72.061055945844785</v>
      </c>
      <c r="Q8" s="2"/>
    </row>
    <row r="9" spans="1:17" ht="14.25" customHeight="1">
      <c r="A9" s="46"/>
      <c r="B9" s="63">
        <v>13</v>
      </c>
      <c r="C9" s="161">
        <v>81472988</v>
      </c>
      <c r="D9" s="162">
        <v>945936</v>
      </c>
      <c r="E9" s="163">
        <v>1.1610424795025316</v>
      </c>
      <c r="F9" s="164">
        <v>3474526</v>
      </c>
      <c r="G9" s="163">
        <v>4.2646355378545833</v>
      </c>
      <c r="H9" s="164">
        <v>1801989</v>
      </c>
      <c r="I9" s="163">
        <v>2.2117625046475529</v>
      </c>
      <c r="J9" s="164">
        <v>4935458</v>
      </c>
      <c r="K9" s="163">
        <v>6.0577844524371685</v>
      </c>
      <c r="L9" s="164">
        <v>10126971</v>
      </c>
      <c r="M9" s="163">
        <v>12.429850983248583</v>
      </c>
      <c r="N9" s="164">
        <v>60188108</v>
      </c>
      <c r="O9" s="163">
        <v>73.874924042309587</v>
      </c>
      <c r="Q9" s="2"/>
    </row>
    <row r="10" spans="1:17" ht="14.25" customHeight="1">
      <c r="A10" s="46"/>
      <c r="B10" s="63">
        <v>14</v>
      </c>
      <c r="C10" s="161">
        <v>80648056</v>
      </c>
      <c r="D10" s="162">
        <v>938744</v>
      </c>
      <c r="E10" s="163">
        <v>1.1640007788904421</v>
      </c>
      <c r="F10" s="164">
        <v>3364102</v>
      </c>
      <c r="G10" s="163">
        <v>4.1713367523700757</v>
      </c>
      <c r="H10" s="164">
        <v>2216280</v>
      </c>
      <c r="I10" s="163">
        <v>2.7480885590100272</v>
      </c>
      <c r="J10" s="164">
        <v>4728451</v>
      </c>
      <c r="K10" s="163">
        <v>5.8630687886636723</v>
      </c>
      <c r="L10" s="164">
        <v>13285720</v>
      </c>
      <c r="M10" s="163">
        <v>16.473701486369368</v>
      </c>
      <c r="N10" s="164">
        <v>56114759</v>
      </c>
      <c r="O10" s="163">
        <v>69.579803634696418</v>
      </c>
      <c r="Q10" s="2"/>
    </row>
    <row r="11" spans="1:17" ht="14.25" customHeight="1">
      <c r="A11" s="46"/>
      <c r="B11" s="63">
        <v>15</v>
      </c>
      <c r="C11" s="161">
        <v>87327109</v>
      </c>
      <c r="D11" s="162">
        <v>1050013</v>
      </c>
      <c r="E11" s="163">
        <v>1.2023906574074266</v>
      </c>
      <c r="F11" s="164">
        <v>3192197</v>
      </c>
      <c r="G11" s="163">
        <v>3.6554479319818087</v>
      </c>
      <c r="H11" s="164">
        <v>1469472</v>
      </c>
      <c r="I11" s="163">
        <v>1.682721455945599</v>
      </c>
      <c r="J11" s="164">
        <v>5189477</v>
      </c>
      <c r="K11" s="163">
        <v>5.9425727696997281</v>
      </c>
      <c r="L11" s="164">
        <v>13302450</v>
      </c>
      <c r="M11" s="163">
        <v>15.23289864090199</v>
      </c>
      <c r="N11" s="164">
        <v>63123500</v>
      </c>
      <c r="O11" s="163">
        <v>72.283968544063441</v>
      </c>
      <c r="P11" s="25"/>
      <c r="Q11" s="25"/>
    </row>
    <row r="12" spans="1:17" ht="14.25" customHeight="1">
      <c r="A12" s="46"/>
      <c r="B12" s="63">
        <v>16</v>
      </c>
      <c r="C12" s="165">
        <v>91536944</v>
      </c>
      <c r="D12" s="166">
        <v>1021848</v>
      </c>
      <c r="E12" s="167">
        <f>D12/C12*100</f>
        <v>1.1163230443874115</v>
      </c>
      <c r="F12" s="168">
        <v>2811286</v>
      </c>
      <c r="G12" s="167">
        <f>F12/C12*100</f>
        <v>3.0712036879885352</v>
      </c>
      <c r="H12" s="168">
        <v>1517532</v>
      </c>
      <c r="I12" s="167">
        <f>H12/C12*100</f>
        <v>1.6578355510754217</v>
      </c>
      <c r="J12" s="168">
        <v>5913363</v>
      </c>
      <c r="K12" s="167">
        <f>J12/C12*100</f>
        <v>6.4600834827957545</v>
      </c>
      <c r="L12" s="168">
        <v>9110393</v>
      </c>
      <c r="M12" s="167">
        <f>L12/C12*100</f>
        <v>9.952695165353127</v>
      </c>
      <c r="N12" s="168">
        <v>71162522</v>
      </c>
      <c r="O12" s="167">
        <f>N12/C12*100</f>
        <v>77.741859068399748</v>
      </c>
      <c r="P12" s="25"/>
      <c r="Q12" s="25"/>
    </row>
    <row r="13" spans="1:17" ht="14.25" customHeight="1">
      <c r="A13" s="46"/>
      <c r="B13" s="25" t="s">
        <v>27</v>
      </c>
      <c r="C13" s="169"/>
      <c r="D13" s="170"/>
      <c r="E13" s="74"/>
      <c r="F13" s="42"/>
      <c r="G13" s="171"/>
      <c r="H13" s="74"/>
      <c r="I13" s="42"/>
      <c r="J13" s="74"/>
      <c r="K13" s="42"/>
      <c r="L13" s="74"/>
      <c r="M13" s="42"/>
      <c r="N13" s="172"/>
      <c r="O13" s="172"/>
      <c r="P13" s="140"/>
      <c r="Q13" s="2"/>
    </row>
    <row r="14" spans="1:17" ht="14.25" customHeight="1">
      <c r="A14" s="46"/>
      <c r="B14" s="75">
        <v>11</v>
      </c>
      <c r="C14" s="165">
        <v>27938695</v>
      </c>
      <c r="D14" s="166">
        <v>368290</v>
      </c>
      <c r="E14" s="167">
        <v>1.3182075970262748</v>
      </c>
      <c r="F14" s="168">
        <v>1659341</v>
      </c>
      <c r="G14" s="167">
        <v>5.9392215706567537</v>
      </c>
      <c r="H14" s="168">
        <v>1267205</v>
      </c>
      <c r="I14" s="167">
        <v>4.5356628146017552</v>
      </c>
      <c r="J14" s="168">
        <v>3674351</v>
      </c>
      <c r="K14" s="167">
        <v>13.151476831684514</v>
      </c>
      <c r="L14" s="168">
        <v>8696494</v>
      </c>
      <c r="M14" s="167">
        <v>31.127058726257616</v>
      </c>
      <c r="N14" s="173" t="s">
        <v>43</v>
      </c>
      <c r="O14" s="168" t="s">
        <v>44</v>
      </c>
      <c r="Q14" s="2"/>
    </row>
    <row r="15" spans="1:17" ht="14.25" customHeight="1">
      <c r="A15" s="46"/>
      <c r="B15" s="75">
        <v>12</v>
      </c>
      <c r="C15" s="165">
        <v>28817670</v>
      </c>
      <c r="D15" s="166">
        <v>440925</v>
      </c>
      <c r="E15" s="167">
        <v>1.5300508333949274</v>
      </c>
      <c r="F15" s="168">
        <v>1696149</v>
      </c>
      <c r="G15" s="167">
        <v>5.8857950694834109</v>
      </c>
      <c r="H15" s="168">
        <v>1030264</v>
      </c>
      <c r="I15" s="167">
        <v>3.5751120753343351</v>
      </c>
      <c r="J15" s="168">
        <v>3551876</v>
      </c>
      <c r="K15" s="167">
        <v>12.325340667722269</v>
      </c>
      <c r="L15" s="168">
        <v>8613374</v>
      </c>
      <c r="M15" s="167">
        <v>29.889210335186711</v>
      </c>
      <c r="N15" s="173" t="s">
        <v>34</v>
      </c>
      <c r="O15" s="168" t="s">
        <v>44</v>
      </c>
      <c r="Q15" s="2"/>
    </row>
    <row r="16" spans="1:17" ht="14.25" customHeight="1">
      <c r="A16" s="46"/>
      <c r="B16" s="75">
        <v>13</v>
      </c>
      <c r="C16" s="165">
        <v>30195104</v>
      </c>
      <c r="D16" s="166">
        <v>385553</v>
      </c>
      <c r="E16" s="167">
        <v>1.276872568479976</v>
      </c>
      <c r="F16" s="168">
        <v>1468643</v>
      </c>
      <c r="G16" s="167">
        <v>4.8638448140466739</v>
      </c>
      <c r="H16" s="168">
        <v>1831438</v>
      </c>
      <c r="I16" s="167">
        <v>6.0653475477348913</v>
      </c>
      <c r="J16" s="168">
        <v>2743395</v>
      </c>
      <c r="K16" s="167">
        <v>9.0855623481210728</v>
      </c>
      <c r="L16" s="168">
        <v>8263771</v>
      </c>
      <c r="M16" s="167">
        <v>27.367916997404613</v>
      </c>
      <c r="N16" s="173" t="s">
        <v>43</v>
      </c>
      <c r="O16" s="168" t="s">
        <v>44</v>
      </c>
      <c r="Q16" s="2"/>
    </row>
    <row r="17" spans="1:19" ht="14.25" customHeight="1">
      <c r="A17" s="46"/>
      <c r="B17" s="75">
        <v>14</v>
      </c>
      <c r="C17" s="165">
        <v>30568670</v>
      </c>
      <c r="D17" s="166">
        <v>315624</v>
      </c>
      <c r="E17" s="167">
        <v>1.0325081202420647</v>
      </c>
      <c r="F17" s="168">
        <v>1317468</v>
      </c>
      <c r="G17" s="167">
        <v>4.3098636610621268</v>
      </c>
      <c r="H17" s="168">
        <v>1355563</v>
      </c>
      <c r="I17" s="167">
        <v>4.4344847191585375</v>
      </c>
      <c r="J17" s="168">
        <v>2612487</v>
      </c>
      <c r="K17" s="167">
        <v>8.5462893871404937</v>
      </c>
      <c r="L17" s="168">
        <v>7470923</v>
      </c>
      <c r="M17" s="167">
        <v>24.439803890715559</v>
      </c>
      <c r="N17" s="173" t="s">
        <v>43</v>
      </c>
      <c r="O17" s="168" t="s">
        <v>44</v>
      </c>
      <c r="Q17" s="2"/>
    </row>
    <row r="18" spans="1:19" ht="14.25" customHeight="1">
      <c r="A18" s="46"/>
      <c r="B18" s="75">
        <v>15</v>
      </c>
      <c r="C18" s="165">
        <v>29904547</v>
      </c>
      <c r="D18" s="166">
        <v>286284</v>
      </c>
      <c r="E18" s="167">
        <v>0.95732598791748968</v>
      </c>
      <c r="F18" s="168">
        <v>1482128</v>
      </c>
      <c r="G18" s="167">
        <v>4.956196126294774</v>
      </c>
      <c r="H18" s="168">
        <v>980958</v>
      </c>
      <c r="I18" s="167">
        <v>3.2802971400971228</v>
      </c>
      <c r="J18" s="168">
        <v>3231303</v>
      </c>
      <c r="K18" s="167">
        <v>10.805390230455588</v>
      </c>
      <c r="L18" s="168">
        <v>7328714</v>
      </c>
      <c r="M18" s="167">
        <v>24.507022293298743</v>
      </c>
      <c r="N18" s="173" t="s">
        <v>43</v>
      </c>
      <c r="O18" s="168" t="s">
        <v>44</v>
      </c>
      <c r="P18" s="25"/>
      <c r="Q18" s="25"/>
    </row>
    <row r="19" spans="1:19" ht="14.25" customHeight="1">
      <c r="A19" s="46"/>
      <c r="B19" s="75">
        <v>16</v>
      </c>
      <c r="C19" s="165">
        <v>30965722</v>
      </c>
      <c r="D19" s="166">
        <v>417646</v>
      </c>
      <c r="E19" s="167">
        <f>D19/C19*100</f>
        <v>1.3487365158157785</v>
      </c>
      <c r="F19" s="168">
        <v>1637878</v>
      </c>
      <c r="G19" s="167">
        <f>F19/C19*100</f>
        <v>5.2893260489776406</v>
      </c>
      <c r="H19" s="168">
        <v>367353</v>
      </c>
      <c r="I19" s="167">
        <f>H19/C19*100</f>
        <v>1.186321442787609</v>
      </c>
      <c r="J19" s="168">
        <v>4315496</v>
      </c>
      <c r="K19" s="167">
        <f>J19/C19*100</f>
        <v>13.936364861765535</v>
      </c>
      <c r="L19" s="168">
        <v>7044333</v>
      </c>
      <c r="M19" s="167">
        <f>L19/C19*100</f>
        <v>22.748809150970224</v>
      </c>
      <c r="N19" s="168">
        <v>17183016</v>
      </c>
      <c r="O19" s="167">
        <f>N19/C19*100</f>
        <v>55.490441979683212</v>
      </c>
      <c r="P19" s="25"/>
      <c r="Q19" s="25"/>
    </row>
    <row r="20" spans="1:19" ht="14.25" customHeight="1">
      <c r="A20" s="46"/>
      <c r="B20" s="2" t="s">
        <v>28</v>
      </c>
      <c r="C20" s="174"/>
      <c r="D20" s="170"/>
      <c r="E20" s="80"/>
      <c r="F20" s="28"/>
      <c r="G20" s="175"/>
      <c r="H20" s="80"/>
      <c r="I20" s="28"/>
      <c r="J20" s="80"/>
      <c r="K20" s="28"/>
      <c r="L20" s="80"/>
      <c r="M20" s="28"/>
      <c r="N20" s="176"/>
      <c r="O20" s="176"/>
      <c r="P20" s="140"/>
      <c r="Q20" s="2"/>
    </row>
    <row r="21" spans="1:19" ht="14.25" customHeight="1">
      <c r="A21" s="46"/>
      <c r="B21" s="63">
        <v>11</v>
      </c>
      <c r="C21" s="165">
        <v>7404677</v>
      </c>
      <c r="D21" s="166">
        <v>568491</v>
      </c>
      <c r="E21" s="167">
        <v>7.6774584495718043</v>
      </c>
      <c r="F21" s="168">
        <v>1008075</v>
      </c>
      <c r="G21" s="167">
        <v>13.614030699786095</v>
      </c>
      <c r="H21" s="168">
        <v>463019</v>
      </c>
      <c r="I21" s="167">
        <v>6.2530614097009236</v>
      </c>
      <c r="J21" s="168">
        <v>1030724</v>
      </c>
      <c r="K21" s="167">
        <v>13.919904946562827</v>
      </c>
      <c r="L21" s="173" t="s">
        <v>34</v>
      </c>
      <c r="M21" s="168" t="s">
        <v>44</v>
      </c>
      <c r="N21" s="173" t="s">
        <v>43</v>
      </c>
      <c r="O21" s="168" t="s">
        <v>44</v>
      </c>
      <c r="Q21" s="2"/>
    </row>
    <row r="22" spans="1:19" ht="14.25" customHeight="1">
      <c r="A22" s="46"/>
      <c r="B22" s="63">
        <v>12</v>
      </c>
      <c r="C22" s="165">
        <v>8613346</v>
      </c>
      <c r="D22" s="166">
        <v>488634</v>
      </c>
      <c r="E22" s="167">
        <v>5.6729870134091902</v>
      </c>
      <c r="F22" s="168">
        <v>1049478</v>
      </c>
      <c r="G22" s="167">
        <v>12.184324187139353</v>
      </c>
      <c r="H22" s="168">
        <v>345224</v>
      </c>
      <c r="I22" s="167">
        <v>4.0080126817150967</v>
      </c>
      <c r="J22" s="168">
        <v>953999</v>
      </c>
      <c r="K22" s="167">
        <v>11.075823495306006</v>
      </c>
      <c r="L22" s="173" t="s">
        <v>43</v>
      </c>
      <c r="M22" s="168" t="s">
        <v>44</v>
      </c>
      <c r="N22" s="173" t="s">
        <v>43</v>
      </c>
      <c r="O22" s="168" t="s">
        <v>44</v>
      </c>
      <c r="Q22" s="2"/>
    </row>
    <row r="23" spans="1:19" ht="14.25" customHeight="1">
      <c r="A23" s="46"/>
      <c r="B23" s="63">
        <v>13</v>
      </c>
      <c r="C23" s="165">
        <v>8237648</v>
      </c>
      <c r="D23" s="166">
        <v>411037</v>
      </c>
      <c r="E23" s="167">
        <v>4.9897373619266085</v>
      </c>
      <c r="F23" s="168">
        <v>1113439</v>
      </c>
      <c r="G23" s="167">
        <v>13.516467321740381</v>
      </c>
      <c r="H23" s="168">
        <v>261456</v>
      </c>
      <c r="I23" s="167">
        <v>3.1739156613635346</v>
      </c>
      <c r="J23" s="168">
        <v>860994</v>
      </c>
      <c r="K23" s="167">
        <v>10.451939679869788</v>
      </c>
      <c r="L23" s="173" t="s">
        <v>43</v>
      </c>
      <c r="M23" s="168" t="s">
        <v>44</v>
      </c>
      <c r="N23" s="173" t="s">
        <v>43</v>
      </c>
      <c r="O23" s="168" t="s">
        <v>44</v>
      </c>
      <c r="Q23" s="2"/>
    </row>
    <row r="24" spans="1:19" ht="14.25" customHeight="1">
      <c r="A24" s="46"/>
      <c r="B24" s="63">
        <v>14</v>
      </c>
      <c r="C24" s="165">
        <v>9287880</v>
      </c>
      <c r="D24" s="166">
        <v>227491</v>
      </c>
      <c r="E24" s="167">
        <v>2.4493318173792082</v>
      </c>
      <c r="F24" s="168">
        <v>958190</v>
      </c>
      <c r="G24" s="167">
        <v>10.31656309082374</v>
      </c>
      <c r="H24" s="168">
        <v>1928148</v>
      </c>
      <c r="I24" s="167">
        <v>20.759828938358378</v>
      </c>
      <c r="J24" s="168">
        <v>967303</v>
      </c>
      <c r="K24" s="167">
        <v>10.414680206893284</v>
      </c>
      <c r="L24" s="177" t="s">
        <v>43</v>
      </c>
      <c r="M24" s="168" t="s">
        <v>44</v>
      </c>
      <c r="N24" s="177" t="s">
        <v>43</v>
      </c>
      <c r="O24" s="168" t="s">
        <v>44</v>
      </c>
      <c r="Q24" s="2"/>
    </row>
    <row r="25" spans="1:19" ht="14.25" customHeight="1">
      <c r="A25" s="46"/>
      <c r="B25" s="63">
        <v>15</v>
      </c>
      <c r="C25" s="165">
        <v>10337892</v>
      </c>
      <c r="D25" s="166">
        <v>221411</v>
      </c>
      <c r="E25" s="167">
        <v>2.141742243002732</v>
      </c>
      <c r="F25" s="168">
        <v>824990</v>
      </c>
      <c r="G25" s="167">
        <v>7.9802536145666831</v>
      </c>
      <c r="H25" s="168">
        <v>315259</v>
      </c>
      <c r="I25" s="167">
        <v>3.0495482057657406</v>
      </c>
      <c r="J25" s="168">
        <v>2935432</v>
      </c>
      <c r="K25" s="167">
        <v>28.394879729832734</v>
      </c>
      <c r="L25" s="177" t="s">
        <v>43</v>
      </c>
      <c r="M25" s="168" t="s">
        <v>44</v>
      </c>
      <c r="N25" s="177" t="s">
        <v>43</v>
      </c>
      <c r="O25" s="168" t="s">
        <v>44</v>
      </c>
      <c r="P25" s="25"/>
      <c r="Q25" s="25"/>
    </row>
    <row r="26" spans="1:19" ht="14.25" customHeight="1">
      <c r="A26" s="46"/>
      <c r="B26" s="63">
        <v>16</v>
      </c>
      <c r="C26" s="178">
        <v>12299307</v>
      </c>
      <c r="D26" s="166">
        <v>184976</v>
      </c>
      <c r="E26" s="167">
        <f>D26/C26*100</f>
        <v>1.5039546537052859</v>
      </c>
      <c r="F26" s="168">
        <v>1021599</v>
      </c>
      <c r="G26" s="167">
        <f>F26/C26*100</f>
        <v>8.3061509075267406</v>
      </c>
      <c r="H26" s="168">
        <v>1928388</v>
      </c>
      <c r="I26" s="167">
        <f>H26/C26*100</f>
        <v>15.678834587997519</v>
      </c>
      <c r="J26" s="168">
        <v>1302258</v>
      </c>
      <c r="K26" s="167">
        <f>J26/C26*100</f>
        <v>10.588059961427094</v>
      </c>
      <c r="L26" s="168">
        <v>691622</v>
      </c>
      <c r="M26" s="167">
        <f>L26/C26*100</f>
        <v>5.6232599121235047</v>
      </c>
      <c r="N26" s="168">
        <v>7170464</v>
      </c>
      <c r="O26" s="167">
        <f>N26/C26*100</f>
        <v>58.299739977219858</v>
      </c>
      <c r="P26" s="25"/>
      <c r="Q26" s="25"/>
    </row>
    <row r="27" spans="1:19" ht="14.25" customHeight="1">
      <c r="A27" s="46"/>
      <c r="B27" s="112" t="s">
        <v>29</v>
      </c>
      <c r="C27" s="164"/>
      <c r="D27" s="179"/>
      <c r="E27" s="74"/>
      <c r="F27" s="125"/>
      <c r="G27" s="74"/>
      <c r="H27" s="125"/>
      <c r="I27" s="74"/>
      <c r="J27" s="125"/>
      <c r="K27" s="74"/>
      <c r="L27" s="125"/>
      <c r="M27" s="74"/>
      <c r="N27" s="125"/>
      <c r="O27" s="74"/>
      <c r="P27" s="28"/>
      <c r="Q27" s="82"/>
    </row>
    <row r="28" spans="1:19" ht="14.25" customHeight="1">
      <c r="A28" s="46"/>
      <c r="B28" s="63">
        <v>17</v>
      </c>
      <c r="C28" s="180">
        <v>144691486</v>
      </c>
      <c r="D28" s="168">
        <v>1613581</v>
      </c>
      <c r="E28" s="167">
        <v>1.1000000000000001</v>
      </c>
      <c r="F28" s="168">
        <v>5382203</v>
      </c>
      <c r="G28" s="167">
        <v>3.7</v>
      </c>
      <c r="H28" s="168">
        <v>4782558</v>
      </c>
      <c r="I28" s="167">
        <v>3.3</v>
      </c>
      <c r="J28" s="168">
        <v>10160973</v>
      </c>
      <c r="K28" s="167">
        <v>7</v>
      </c>
      <c r="L28" s="168">
        <v>18414750</v>
      </c>
      <c r="M28" s="167">
        <v>12.7</v>
      </c>
      <c r="N28" s="168">
        <v>104337421</v>
      </c>
      <c r="O28" s="167">
        <v>72.099999999999994</v>
      </c>
      <c r="P28" s="28"/>
      <c r="Q28" s="82"/>
    </row>
    <row r="29" spans="1:19" ht="14.25" customHeight="1">
      <c r="A29" s="46"/>
      <c r="B29" s="129">
        <v>18</v>
      </c>
      <c r="C29" s="180">
        <v>145021883</v>
      </c>
      <c r="D29" s="168">
        <v>1378460</v>
      </c>
      <c r="E29" s="167">
        <v>0.9</v>
      </c>
      <c r="F29" s="168">
        <v>6276293</v>
      </c>
      <c r="G29" s="167">
        <v>4.3</v>
      </c>
      <c r="H29" s="168">
        <v>2397075</v>
      </c>
      <c r="I29" s="167">
        <v>1.7</v>
      </c>
      <c r="J29" s="168">
        <v>12255105</v>
      </c>
      <c r="K29" s="167">
        <v>8.5</v>
      </c>
      <c r="L29" s="168">
        <v>13842711</v>
      </c>
      <c r="M29" s="167">
        <v>9.5</v>
      </c>
      <c r="N29" s="168">
        <v>108872239</v>
      </c>
      <c r="O29" s="167">
        <v>75.099999999999994</v>
      </c>
      <c r="P29" s="119"/>
      <c r="Q29" s="71"/>
      <c r="R29" s="25"/>
      <c r="S29" s="25"/>
    </row>
    <row r="30" spans="1:19" ht="14.25" customHeight="1">
      <c r="A30" s="181"/>
      <c r="B30" s="16">
        <v>19</v>
      </c>
      <c r="C30" s="182">
        <v>152572099</v>
      </c>
      <c r="D30" s="166">
        <v>1455002</v>
      </c>
      <c r="E30" s="167">
        <v>1</v>
      </c>
      <c r="F30" s="168">
        <v>6746689</v>
      </c>
      <c r="G30" s="167">
        <v>4.4000000000000004</v>
      </c>
      <c r="H30" s="168">
        <v>5406696</v>
      </c>
      <c r="I30" s="167">
        <v>3.5</v>
      </c>
      <c r="J30" s="168">
        <v>9065533</v>
      </c>
      <c r="K30" s="167">
        <v>5.9</v>
      </c>
      <c r="L30" s="168">
        <v>21816873</v>
      </c>
      <c r="M30" s="167">
        <v>14.3</v>
      </c>
      <c r="N30" s="177" t="s">
        <v>43</v>
      </c>
      <c r="O30" s="177" t="s">
        <v>34</v>
      </c>
      <c r="P30" s="119"/>
      <c r="Q30" s="71"/>
      <c r="R30" s="25"/>
      <c r="S30" s="25"/>
    </row>
    <row r="31" spans="1:19" ht="14.25" customHeight="1">
      <c r="A31" s="46"/>
      <c r="B31" s="16">
        <v>20</v>
      </c>
      <c r="C31" s="182">
        <v>161121384</v>
      </c>
      <c r="D31" s="168">
        <v>1494583</v>
      </c>
      <c r="E31" s="167">
        <v>0.9</v>
      </c>
      <c r="F31" s="168">
        <v>6117979</v>
      </c>
      <c r="G31" s="167">
        <v>3.8</v>
      </c>
      <c r="H31" s="168">
        <v>5780736</v>
      </c>
      <c r="I31" s="167">
        <v>3.6</v>
      </c>
      <c r="J31" s="168">
        <v>7887989</v>
      </c>
      <c r="K31" s="167">
        <v>4.9000000000000004</v>
      </c>
      <c r="L31" s="168">
        <v>18185129</v>
      </c>
      <c r="M31" s="167">
        <v>11.3</v>
      </c>
      <c r="N31" s="177">
        <v>121654968</v>
      </c>
      <c r="O31" s="167">
        <v>75.5</v>
      </c>
      <c r="P31" s="183"/>
      <c r="Q31" s="71"/>
      <c r="R31" s="25"/>
      <c r="S31" s="25"/>
    </row>
    <row r="32" spans="1:19" s="28" customFormat="1" ht="14.25" customHeight="1">
      <c r="A32" s="41"/>
      <c r="B32" s="22">
        <v>21</v>
      </c>
      <c r="C32" s="184">
        <f>SUM(D32,F32,H32,J32,L32,N32)</f>
        <v>124814105</v>
      </c>
      <c r="D32" s="168">
        <v>1230639</v>
      </c>
      <c r="E32" s="167">
        <f t="shared" ref="E32:E37" si="0">D32/C32*100</f>
        <v>0.9859775063082814</v>
      </c>
      <c r="F32" s="168">
        <v>4970539</v>
      </c>
      <c r="G32" s="167">
        <f t="shared" ref="G32:G37" si="1">F32/C32*100</f>
        <v>3.9823535969752779</v>
      </c>
      <c r="H32" s="168">
        <v>3069738</v>
      </c>
      <c r="I32" s="167">
        <v>2.4</v>
      </c>
      <c r="J32" s="168">
        <v>8386627</v>
      </c>
      <c r="K32" s="167">
        <f t="shared" ref="K32:K37" si="2">J32/C32*100</f>
        <v>6.7192942656601193</v>
      </c>
      <c r="L32" s="168">
        <v>14452029</v>
      </c>
      <c r="M32" s="167">
        <f t="shared" ref="M32:M37" si="3">L32/C32*100</f>
        <v>11.578842791846322</v>
      </c>
      <c r="N32" s="177">
        <v>92704533</v>
      </c>
      <c r="O32" s="167">
        <f>N32/C32*100</f>
        <v>74.274083846533216</v>
      </c>
      <c r="P32" s="183"/>
      <c r="Q32" s="71"/>
      <c r="R32" s="42"/>
      <c r="S32" s="42"/>
    </row>
    <row r="33" spans="1:19" s="28" customFormat="1" ht="14.25" customHeight="1">
      <c r="A33" s="40"/>
      <c r="B33" s="22">
        <v>22</v>
      </c>
      <c r="C33" s="184">
        <f>SUM(D33,F33,H33,J33,L33,N33)</f>
        <v>118012276</v>
      </c>
      <c r="D33" s="168">
        <v>953465</v>
      </c>
      <c r="E33" s="167">
        <f t="shared" si="0"/>
        <v>0.8079371335910851</v>
      </c>
      <c r="F33" s="168">
        <v>6782617</v>
      </c>
      <c r="G33" s="167">
        <f t="shared" si="1"/>
        <v>5.7473825858591185</v>
      </c>
      <c r="H33" s="168">
        <v>2056618</v>
      </c>
      <c r="I33" s="167">
        <v>2.4</v>
      </c>
      <c r="J33" s="168">
        <v>7895866</v>
      </c>
      <c r="K33" s="167">
        <f t="shared" si="2"/>
        <v>6.6907158031593248</v>
      </c>
      <c r="L33" s="168">
        <v>19131254</v>
      </c>
      <c r="M33" s="167">
        <f t="shared" si="3"/>
        <v>16.211240600088079</v>
      </c>
      <c r="N33" s="177">
        <v>81192456</v>
      </c>
      <c r="O33" s="167">
        <f>N33/C33*100</f>
        <v>68.800008568600106</v>
      </c>
      <c r="P33" s="183"/>
      <c r="Q33" s="71"/>
      <c r="R33" s="42"/>
      <c r="S33" s="42"/>
    </row>
    <row r="34" spans="1:19" s="28" customFormat="1" ht="14.25" customHeight="1">
      <c r="A34" s="41"/>
      <c r="B34" s="185">
        <v>23</v>
      </c>
      <c r="C34" s="184">
        <v>105199388</v>
      </c>
      <c r="D34" s="166">
        <v>1462954</v>
      </c>
      <c r="E34" s="167">
        <f t="shared" si="0"/>
        <v>1.3906487744966729</v>
      </c>
      <c r="F34" s="168">
        <v>6076673</v>
      </c>
      <c r="G34" s="167">
        <f t="shared" si="1"/>
        <v>5.776338736875541</v>
      </c>
      <c r="H34" s="168">
        <v>2253746</v>
      </c>
      <c r="I34" s="167">
        <f>H34/C34*100</f>
        <v>2.1423565696028573</v>
      </c>
      <c r="J34" s="168">
        <v>6577355</v>
      </c>
      <c r="K34" s="167">
        <f t="shared" si="2"/>
        <v>6.2522749657060741</v>
      </c>
      <c r="L34" s="168">
        <v>13116362</v>
      </c>
      <c r="M34" s="167">
        <f t="shared" si="3"/>
        <v>12.468097247866119</v>
      </c>
      <c r="N34" s="177">
        <v>75712298</v>
      </c>
      <c r="O34" s="167">
        <f>N34/C34*100</f>
        <v>71.970283705452729</v>
      </c>
      <c r="P34" s="183"/>
      <c r="Q34" s="71"/>
      <c r="R34" s="42"/>
      <c r="S34" s="42"/>
    </row>
    <row r="35" spans="1:19" s="28" customFormat="1" ht="14.25" customHeight="1">
      <c r="A35" s="41"/>
      <c r="B35" s="185">
        <v>24</v>
      </c>
      <c r="C35" s="184">
        <v>106935288</v>
      </c>
      <c r="D35" s="166">
        <v>1221036</v>
      </c>
      <c r="E35" s="167">
        <f t="shared" si="0"/>
        <v>1.1418457113988416</v>
      </c>
      <c r="F35" s="168">
        <v>6884964</v>
      </c>
      <c r="G35" s="167">
        <f t="shared" si="1"/>
        <v>6.4384396664270458</v>
      </c>
      <c r="H35" s="168">
        <v>2246388</v>
      </c>
      <c r="I35" s="167">
        <f>H35/C35*100</f>
        <v>2.1006985084287608</v>
      </c>
      <c r="J35" s="168">
        <v>6814915</v>
      </c>
      <c r="K35" s="167">
        <f t="shared" si="2"/>
        <v>6.3729336942544164</v>
      </c>
      <c r="L35" s="168">
        <v>12655781</v>
      </c>
      <c r="M35" s="167">
        <f t="shared" si="3"/>
        <v>11.834990335463443</v>
      </c>
      <c r="N35" s="177">
        <v>77112204</v>
      </c>
      <c r="O35" s="167">
        <f>N35/C35*100</f>
        <v>72.11109208402749</v>
      </c>
      <c r="P35" s="183"/>
      <c r="Q35" s="71"/>
      <c r="R35" s="42"/>
      <c r="S35" s="42"/>
    </row>
    <row r="36" spans="1:19" s="28" customFormat="1" ht="14.25" customHeight="1">
      <c r="A36" s="41"/>
      <c r="B36" s="185">
        <v>25</v>
      </c>
      <c r="C36" s="184">
        <v>104642793</v>
      </c>
      <c r="D36" s="166">
        <v>1156200</v>
      </c>
      <c r="E36" s="167">
        <f t="shared" si="0"/>
        <v>1.1049017011615889</v>
      </c>
      <c r="F36" s="168">
        <v>6674972</v>
      </c>
      <c r="G36" s="167">
        <f t="shared" si="1"/>
        <v>6.3788167427832319</v>
      </c>
      <c r="H36" s="168">
        <v>2051824</v>
      </c>
      <c r="I36" s="167">
        <f>H36/C36*100</f>
        <v>1.9607886421762464</v>
      </c>
      <c r="J36" s="168">
        <v>6810451</v>
      </c>
      <c r="K36" s="167">
        <f t="shared" si="2"/>
        <v>6.5082848084913021</v>
      </c>
      <c r="L36" s="168">
        <v>17373930</v>
      </c>
      <c r="M36" s="167">
        <f t="shared" si="3"/>
        <v>16.60308321472268</v>
      </c>
      <c r="N36" s="177" t="s">
        <v>34</v>
      </c>
      <c r="O36" s="186" t="s">
        <v>34</v>
      </c>
      <c r="P36" s="183"/>
      <c r="Q36" s="71"/>
      <c r="R36" s="42"/>
      <c r="S36" s="42"/>
    </row>
    <row r="37" spans="1:19" s="28" customFormat="1" ht="14.25" customHeight="1" thickBot="1">
      <c r="A37" s="41"/>
      <c r="B37" s="187">
        <v>26</v>
      </c>
      <c r="C37" s="188">
        <v>106736391</v>
      </c>
      <c r="D37" s="189">
        <v>1100219</v>
      </c>
      <c r="E37" s="190">
        <f t="shared" si="0"/>
        <v>1.0307815260495365</v>
      </c>
      <c r="F37" s="191">
        <v>6728714</v>
      </c>
      <c r="G37" s="190">
        <f t="shared" si="1"/>
        <v>6.3040486351089013</v>
      </c>
      <c r="H37" s="191">
        <v>2435925</v>
      </c>
      <c r="I37" s="190">
        <f>H37/C37*100</f>
        <v>2.2821878997201619</v>
      </c>
      <c r="J37" s="191">
        <v>7373579</v>
      </c>
      <c r="K37" s="190">
        <f t="shared" si="2"/>
        <v>6.9082146500531394</v>
      </c>
      <c r="L37" s="191">
        <v>10673169</v>
      </c>
      <c r="M37" s="190">
        <f t="shared" si="3"/>
        <v>9.9995595691445107</v>
      </c>
      <c r="N37" s="192" t="s">
        <v>34</v>
      </c>
      <c r="O37" s="193" t="s">
        <v>34</v>
      </c>
      <c r="P37" s="183"/>
      <c r="Q37" s="71"/>
      <c r="R37" s="42"/>
      <c r="S37" s="42"/>
    </row>
    <row r="38" spans="1:19" s="28" customFormat="1" ht="14.25" customHeight="1">
      <c r="A38" s="41"/>
      <c r="B38" s="172" t="s">
        <v>11</v>
      </c>
      <c r="D38" s="80"/>
      <c r="E38" s="80"/>
      <c r="G38" s="80"/>
      <c r="I38" s="95"/>
      <c r="K38" s="80"/>
      <c r="M38" s="80"/>
      <c r="O38" s="74"/>
      <c r="Q38" s="80"/>
    </row>
    <row r="39" spans="1:19" ht="15.95" customHeight="1">
      <c r="A39" s="46"/>
    </row>
    <row r="40" spans="1:19" ht="15.95" customHeight="1">
      <c r="A40" s="46"/>
    </row>
    <row r="41" spans="1:19" ht="15.95" customHeight="1">
      <c r="A41" s="46"/>
    </row>
    <row r="42" spans="1:19" ht="15.95" customHeight="1">
      <c r="A42" s="46"/>
    </row>
    <row r="43" spans="1:19" ht="15.95" customHeight="1">
      <c r="A43" s="46"/>
    </row>
    <row r="44" spans="1:19" ht="15.95" customHeight="1">
      <c r="A44" s="46"/>
    </row>
    <row r="45" spans="1:19" ht="15.95" customHeight="1">
      <c r="A45" s="46"/>
    </row>
    <row r="46" spans="1:19" ht="15.95" customHeight="1">
      <c r="A46" s="46"/>
    </row>
    <row r="51" spans="1:1" ht="15.95" customHeight="1">
      <c r="A51" s="46"/>
    </row>
    <row r="52" spans="1:1" ht="15.95" customHeight="1">
      <c r="A52" s="46"/>
    </row>
    <row r="53" spans="1:1" ht="15.95" customHeight="1">
      <c r="A53" s="46"/>
    </row>
    <row r="54" spans="1:1" ht="15.95" customHeight="1">
      <c r="A54" s="46"/>
    </row>
    <row r="55" spans="1:1" ht="15.95" customHeight="1">
      <c r="A55" s="46"/>
    </row>
    <row r="56" spans="1:1" ht="15.95" customHeight="1">
      <c r="A56" s="46"/>
    </row>
    <row r="57" spans="1:1" ht="15.95" customHeight="1">
      <c r="A57" s="46"/>
    </row>
    <row r="58" spans="1:1" ht="15.95" customHeight="1">
      <c r="A58" s="46"/>
    </row>
    <row r="59" spans="1:1" ht="15.95" customHeight="1">
      <c r="A59" s="46"/>
    </row>
    <row r="60" spans="1:1" ht="15.95" customHeight="1">
      <c r="A60" s="46"/>
    </row>
    <row r="61" spans="1:1" ht="15.95" customHeight="1">
      <c r="A61" s="46"/>
    </row>
    <row r="62" spans="1:1" ht="15.95" customHeight="1">
      <c r="A62" s="46"/>
    </row>
    <row r="63" spans="1:1" ht="15.95" customHeight="1">
      <c r="A63" s="46"/>
    </row>
    <row r="64" spans="1:1" ht="15.95" customHeight="1">
      <c r="A64" s="46"/>
    </row>
    <row r="65" spans="1:1" ht="15.95" customHeight="1">
      <c r="A65" s="46"/>
    </row>
    <row r="66" spans="1:1" ht="15.95" customHeight="1">
      <c r="A66" s="46"/>
    </row>
    <row r="67" spans="1:1" ht="15.95" customHeight="1">
      <c r="A67" s="46"/>
    </row>
    <row r="68" spans="1:1" ht="15.95" customHeight="1">
      <c r="A68" s="46"/>
    </row>
    <row r="69" spans="1:1" ht="15.95" customHeight="1">
      <c r="A69" s="46"/>
    </row>
    <row r="70" spans="1:1" ht="15.95" customHeight="1">
      <c r="A70" s="46"/>
    </row>
    <row r="71" spans="1:1" ht="15.95" customHeight="1">
      <c r="A71" s="46"/>
    </row>
    <row r="72" spans="1:1" ht="15.95" customHeight="1">
      <c r="A72" s="46"/>
    </row>
    <row r="73" spans="1:1" ht="15.95" customHeight="1">
      <c r="A73" s="46"/>
    </row>
    <row r="74" spans="1:1" ht="15.95" customHeight="1">
      <c r="A74" s="46"/>
    </row>
    <row r="75" spans="1:1" ht="15.95" customHeight="1">
      <c r="A75" s="46"/>
    </row>
    <row r="76" spans="1:1" ht="15.95" customHeight="1">
      <c r="A76" s="46"/>
    </row>
    <row r="77" spans="1:1" ht="15.95" customHeight="1">
      <c r="A77" s="46"/>
    </row>
    <row r="78" spans="1:1" ht="15.95" customHeight="1">
      <c r="A78" s="46"/>
    </row>
    <row r="79" spans="1:1" ht="15.95" customHeight="1">
      <c r="A79" s="46"/>
    </row>
    <row r="80" spans="1:1" ht="15.95" customHeight="1">
      <c r="A80" s="46"/>
    </row>
    <row r="81" spans="1:1" ht="15.95" customHeight="1">
      <c r="A81" s="46"/>
    </row>
    <row r="82" spans="1:1" ht="15.95" customHeight="1">
      <c r="A82" s="46"/>
    </row>
    <row r="83" spans="1:1" ht="15.95" customHeight="1">
      <c r="A83" s="46"/>
    </row>
    <row r="84" spans="1:1" ht="15.95" customHeight="1">
      <c r="A84" s="46"/>
    </row>
    <row r="85" spans="1:1" ht="15.95" customHeight="1">
      <c r="A85" s="46"/>
    </row>
    <row r="86" spans="1:1" ht="15.95" customHeight="1">
      <c r="A86" s="46"/>
    </row>
    <row r="87" spans="1:1" ht="15.95" customHeight="1">
      <c r="A87" s="46"/>
    </row>
    <row r="88" spans="1:1" ht="15.95" customHeight="1">
      <c r="A88" s="46"/>
    </row>
    <row r="89" spans="1:1" ht="15.95" customHeight="1">
      <c r="A89" s="46"/>
    </row>
    <row r="90" spans="1:1" ht="15.95" customHeight="1">
      <c r="A90" s="46"/>
    </row>
    <row r="91" spans="1:1" ht="15.95" customHeight="1">
      <c r="A91" s="46"/>
    </row>
  </sheetData>
  <mergeCells count="7">
    <mergeCell ref="L1:O2"/>
    <mergeCell ref="D3:E3"/>
    <mergeCell ref="F3:G3"/>
    <mergeCell ref="H3:I3"/>
    <mergeCell ref="J3:K3"/>
    <mergeCell ref="L3:M3"/>
    <mergeCell ref="N3:O3"/>
  </mergeCells>
  <phoneticPr fontId="1"/>
  <printOptions gridLinesSet="0"/>
  <pageMargins left="0.19685039370078741" right="0.19685039370078741" top="0.82677165354330717" bottom="0.9055118110236221" header="0" footer="0"/>
  <pageSetup paperSize="9" scale="89" firstPageNumber="81" orientation="landscape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3"/>
  <sheetViews>
    <sheetView view="pageBreakPreview" zoomScaleNormal="7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14" sqref="D14"/>
    </sheetView>
  </sheetViews>
  <sheetFormatPr defaultColWidth="10.375" defaultRowHeight="18.95" customHeight="1"/>
  <cols>
    <col min="1" max="1" width="3.75" style="2" customWidth="1"/>
    <col min="2" max="2" width="25.25" style="2" customWidth="1"/>
    <col min="3" max="3" width="7.5" style="2" customWidth="1"/>
    <col min="4" max="4" width="7.25" style="2" customWidth="1"/>
    <col min="5" max="5" width="7.75" style="2" customWidth="1"/>
    <col min="6" max="6" width="7.375" style="2" customWidth="1"/>
    <col min="7" max="7" width="10.125" style="2" customWidth="1"/>
    <col min="8" max="8" width="12.5" style="2" customWidth="1"/>
    <col min="9" max="9" width="12.125" style="2" customWidth="1"/>
    <col min="10" max="10" width="11.75" style="2" customWidth="1"/>
    <col min="11" max="11" width="11.625" style="2" customWidth="1"/>
    <col min="12" max="12" width="9.25" style="2" customWidth="1"/>
    <col min="13" max="13" width="10" style="2" customWidth="1"/>
    <col min="14" max="14" width="11.625" style="194" customWidth="1"/>
    <col min="15" max="15" width="12.875" style="194" customWidth="1"/>
    <col min="16" max="256" width="10.375" style="2"/>
    <col min="257" max="257" width="3.75" style="2" customWidth="1"/>
    <col min="258" max="258" width="25.25" style="2" customWidth="1"/>
    <col min="259" max="259" width="7.5" style="2" customWidth="1"/>
    <col min="260" max="260" width="7.25" style="2" customWidth="1"/>
    <col min="261" max="261" width="7.75" style="2" customWidth="1"/>
    <col min="262" max="262" width="7.375" style="2" customWidth="1"/>
    <col min="263" max="263" width="10.125" style="2" customWidth="1"/>
    <col min="264" max="264" width="12.5" style="2" customWidth="1"/>
    <col min="265" max="265" width="12.125" style="2" customWidth="1"/>
    <col min="266" max="266" width="11.75" style="2" customWidth="1"/>
    <col min="267" max="267" width="11.625" style="2" customWidth="1"/>
    <col min="268" max="268" width="9.25" style="2" customWidth="1"/>
    <col min="269" max="269" width="10" style="2" customWidth="1"/>
    <col min="270" max="270" width="11.625" style="2" customWidth="1"/>
    <col min="271" max="271" width="12.875" style="2" customWidth="1"/>
    <col min="272" max="512" width="10.375" style="2"/>
    <col min="513" max="513" width="3.75" style="2" customWidth="1"/>
    <col min="514" max="514" width="25.25" style="2" customWidth="1"/>
    <col min="515" max="515" width="7.5" style="2" customWidth="1"/>
    <col min="516" max="516" width="7.25" style="2" customWidth="1"/>
    <col min="517" max="517" width="7.75" style="2" customWidth="1"/>
    <col min="518" max="518" width="7.375" style="2" customWidth="1"/>
    <col min="519" max="519" width="10.125" style="2" customWidth="1"/>
    <col min="520" max="520" width="12.5" style="2" customWidth="1"/>
    <col min="521" max="521" width="12.125" style="2" customWidth="1"/>
    <col min="522" max="522" width="11.75" style="2" customWidth="1"/>
    <col min="523" max="523" width="11.625" style="2" customWidth="1"/>
    <col min="524" max="524" width="9.25" style="2" customWidth="1"/>
    <col min="525" max="525" width="10" style="2" customWidth="1"/>
    <col min="526" max="526" width="11.625" style="2" customWidth="1"/>
    <col min="527" max="527" width="12.875" style="2" customWidth="1"/>
    <col min="528" max="768" width="10.375" style="2"/>
    <col min="769" max="769" width="3.75" style="2" customWidth="1"/>
    <col min="770" max="770" width="25.25" style="2" customWidth="1"/>
    <col min="771" max="771" width="7.5" style="2" customWidth="1"/>
    <col min="772" max="772" width="7.25" style="2" customWidth="1"/>
    <col min="773" max="773" width="7.75" style="2" customWidth="1"/>
    <col min="774" max="774" width="7.375" style="2" customWidth="1"/>
    <col min="775" max="775" width="10.125" style="2" customWidth="1"/>
    <col min="776" max="776" width="12.5" style="2" customWidth="1"/>
    <col min="777" max="777" width="12.125" style="2" customWidth="1"/>
    <col min="778" max="778" width="11.75" style="2" customWidth="1"/>
    <col min="779" max="779" width="11.625" style="2" customWidth="1"/>
    <col min="780" max="780" width="9.25" style="2" customWidth="1"/>
    <col min="781" max="781" width="10" style="2" customWidth="1"/>
    <col min="782" max="782" width="11.625" style="2" customWidth="1"/>
    <col min="783" max="783" width="12.875" style="2" customWidth="1"/>
    <col min="784" max="1024" width="10.375" style="2"/>
    <col min="1025" max="1025" width="3.75" style="2" customWidth="1"/>
    <col min="1026" max="1026" width="25.25" style="2" customWidth="1"/>
    <col min="1027" max="1027" width="7.5" style="2" customWidth="1"/>
    <col min="1028" max="1028" width="7.25" style="2" customWidth="1"/>
    <col min="1029" max="1029" width="7.75" style="2" customWidth="1"/>
    <col min="1030" max="1030" width="7.375" style="2" customWidth="1"/>
    <col min="1031" max="1031" width="10.125" style="2" customWidth="1"/>
    <col min="1032" max="1032" width="12.5" style="2" customWidth="1"/>
    <col min="1033" max="1033" width="12.125" style="2" customWidth="1"/>
    <col min="1034" max="1034" width="11.75" style="2" customWidth="1"/>
    <col min="1035" max="1035" width="11.625" style="2" customWidth="1"/>
    <col min="1036" max="1036" width="9.25" style="2" customWidth="1"/>
    <col min="1037" max="1037" width="10" style="2" customWidth="1"/>
    <col min="1038" max="1038" width="11.625" style="2" customWidth="1"/>
    <col min="1039" max="1039" width="12.875" style="2" customWidth="1"/>
    <col min="1040" max="1280" width="10.375" style="2"/>
    <col min="1281" max="1281" width="3.75" style="2" customWidth="1"/>
    <col min="1282" max="1282" width="25.25" style="2" customWidth="1"/>
    <col min="1283" max="1283" width="7.5" style="2" customWidth="1"/>
    <col min="1284" max="1284" width="7.25" style="2" customWidth="1"/>
    <col min="1285" max="1285" width="7.75" style="2" customWidth="1"/>
    <col min="1286" max="1286" width="7.375" style="2" customWidth="1"/>
    <col min="1287" max="1287" width="10.125" style="2" customWidth="1"/>
    <col min="1288" max="1288" width="12.5" style="2" customWidth="1"/>
    <col min="1289" max="1289" width="12.125" style="2" customWidth="1"/>
    <col min="1290" max="1290" width="11.75" style="2" customWidth="1"/>
    <col min="1291" max="1291" width="11.625" style="2" customWidth="1"/>
    <col min="1292" max="1292" width="9.25" style="2" customWidth="1"/>
    <col min="1293" max="1293" width="10" style="2" customWidth="1"/>
    <col min="1294" max="1294" width="11.625" style="2" customWidth="1"/>
    <col min="1295" max="1295" width="12.875" style="2" customWidth="1"/>
    <col min="1296" max="1536" width="10.375" style="2"/>
    <col min="1537" max="1537" width="3.75" style="2" customWidth="1"/>
    <col min="1538" max="1538" width="25.25" style="2" customWidth="1"/>
    <col min="1539" max="1539" width="7.5" style="2" customWidth="1"/>
    <col min="1540" max="1540" width="7.25" style="2" customWidth="1"/>
    <col min="1541" max="1541" width="7.75" style="2" customWidth="1"/>
    <col min="1542" max="1542" width="7.375" style="2" customWidth="1"/>
    <col min="1543" max="1543" width="10.125" style="2" customWidth="1"/>
    <col min="1544" max="1544" width="12.5" style="2" customWidth="1"/>
    <col min="1545" max="1545" width="12.125" style="2" customWidth="1"/>
    <col min="1546" max="1546" width="11.75" style="2" customWidth="1"/>
    <col min="1547" max="1547" width="11.625" style="2" customWidth="1"/>
    <col min="1548" max="1548" width="9.25" style="2" customWidth="1"/>
    <col min="1549" max="1549" width="10" style="2" customWidth="1"/>
    <col min="1550" max="1550" width="11.625" style="2" customWidth="1"/>
    <col min="1551" max="1551" width="12.875" style="2" customWidth="1"/>
    <col min="1552" max="1792" width="10.375" style="2"/>
    <col min="1793" max="1793" width="3.75" style="2" customWidth="1"/>
    <col min="1794" max="1794" width="25.25" style="2" customWidth="1"/>
    <col min="1795" max="1795" width="7.5" style="2" customWidth="1"/>
    <col min="1796" max="1796" width="7.25" style="2" customWidth="1"/>
    <col min="1797" max="1797" width="7.75" style="2" customWidth="1"/>
    <col min="1798" max="1798" width="7.375" style="2" customWidth="1"/>
    <col min="1799" max="1799" width="10.125" style="2" customWidth="1"/>
    <col min="1800" max="1800" width="12.5" style="2" customWidth="1"/>
    <col min="1801" max="1801" width="12.125" style="2" customWidth="1"/>
    <col min="1802" max="1802" width="11.75" style="2" customWidth="1"/>
    <col min="1803" max="1803" width="11.625" style="2" customWidth="1"/>
    <col min="1804" max="1804" width="9.25" style="2" customWidth="1"/>
    <col min="1805" max="1805" width="10" style="2" customWidth="1"/>
    <col min="1806" max="1806" width="11.625" style="2" customWidth="1"/>
    <col min="1807" max="1807" width="12.875" style="2" customWidth="1"/>
    <col min="1808" max="2048" width="10.375" style="2"/>
    <col min="2049" max="2049" width="3.75" style="2" customWidth="1"/>
    <col min="2050" max="2050" width="25.25" style="2" customWidth="1"/>
    <col min="2051" max="2051" width="7.5" style="2" customWidth="1"/>
    <col min="2052" max="2052" width="7.25" style="2" customWidth="1"/>
    <col min="2053" max="2053" width="7.75" style="2" customWidth="1"/>
    <col min="2054" max="2054" width="7.375" style="2" customWidth="1"/>
    <col min="2055" max="2055" width="10.125" style="2" customWidth="1"/>
    <col min="2056" max="2056" width="12.5" style="2" customWidth="1"/>
    <col min="2057" max="2057" width="12.125" style="2" customWidth="1"/>
    <col min="2058" max="2058" width="11.75" style="2" customWidth="1"/>
    <col min="2059" max="2059" width="11.625" style="2" customWidth="1"/>
    <col min="2060" max="2060" width="9.25" style="2" customWidth="1"/>
    <col min="2061" max="2061" width="10" style="2" customWidth="1"/>
    <col min="2062" max="2062" width="11.625" style="2" customWidth="1"/>
    <col min="2063" max="2063" width="12.875" style="2" customWidth="1"/>
    <col min="2064" max="2304" width="10.375" style="2"/>
    <col min="2305" max="2305" width="3.75" style="2" customWidth="1"/>
    <col min="2306" max="2306" width="25.25" style="2" customWidth="1"/>
    <col min="2307" max="2307" width="7.5" style="2" customWidth="1"/>
    <col min="2308" max="2308" width="7.25" style="2" customWidth="1"/>
    <col min="2309" max="2309" width="7.75" style="2" customWidth="1"/>
    <col min="2310" max="2310" width="7.375" style="2" customWidth="1"/>
    <col min="2311" max="2311" width="10.125" style="2" customWidth="1"/>
    <col min="2312" max="2312" width="12.5" style="2" customWidth="1"/>
    <col min="2313" max="2313" width="12.125" style="2" customWidth="1"/>
    <col min="2314" max="2314" width="11.75" style="2" customWidth="1"/>
    <col min="2315" max="2315" width="11.625" style="2" customWidth="1"/>
    <col min="2316" max="2316" width="9.25" style="2" customWidth="1"/>
    <col min="2317" max="2317" width="10" style="2" customWidth="1"/>
    <col min="2318" max="2318" width="11.625" style="2" customWidth="1"/>
    <col min="2319" max="2319" width="12.875" style="2" customWidth="1"/>
    <col min="2320" max="2560" width="10.375" style="2"/>
    <col min="2561" max="2561" width="3.75" style="2" customWidth="1"/>
    <col min="2562" max="2562" width="25.25" style="2" customWidth="1"/>
    <col min="2563" max="2563" width="7.5" style="2" customWidth="1"/>
    <col min="2564" max="2564" width="7.25" style="2" customWidth="1"/>
    <col min="2565" max="2565" width="7.75" style="2" customWidth="1"/>
    <col min="2566" max="2566" width="7.375" style="2" customWidth="1"/>
    <col min="2567" max="2567" width="10.125" style="2" customWidth="1"/>
    <col min="2568" max="2568" width="12.5" style="2" customWidth="1"/>
    <col min="2569" max="2569" width="12.125" style="2" customWidth="1"/>
    <col min="2570" max="2570" width="11.75" style="2" customWidth="1"/>
    <col min="2571" max="2571" width="11.625" style="2" customWidth="1"/>
    <col min="2572" max="2572" width="9.25" style="2" customWidth="1"/>
    <col min="2573" max="2573" width="10" style="2" customWidth="1"/>
    <col min="2574" max="2574" width="11.625" style="2" customWidth="1"/>
    <col min="2575" max="2575" width="12.875" style="2" customWidth="1"/>
    <col min="2576" max="2816" width="10.375" style="2"/>
    <col min="2817" max="2817" width="3.75" style="2" customWidth="1"/>
    <col min="2818" max="2818" width="25.25" style="2" customWidth="1"/>
    <col min="2819" max="2819" width="7.5" style="2" customWidth="1"/>
    <col min="2820" max="2820" width="7.25" style="2" customWidth="1"/>
    <col min="2821" max="2821" width="7.75" style="2" customWidth="1"/>
    <col min="2822" max="2822" width="7.375" style="2" customWidth="1"/>
    <col min="2823" max="2823" width="10.125" style="2" customWidth="1"/>
    <col min="2824" max="2824" width="12.5" style="2" customWidth="1"/>
    <col min="2825" max="2825" width="12.125" style="2" customWidth="1"/>
    <col min="2826" max="2826" width="11.75" style="2" customWidth="1"/>
    <col min="2827" max="2827" width="11.625" style="2" customWidth="1"/>
    <col min="2828" max="2828" width="9.25" style="2" customWidth="1"/>
    <col min="2829" max="2829" width="10" style="2" customWidth="1"/>
    <col min="2830" max="2830" width="11.625" style="2" customWidth="1"/>
    <col min="2831" max="2831" width="12.875" style="2" customWidth="1"/>
    <col min="2832" max="3072" width="10.375" style="2"/>
    <col min="3073" max="3073" width="3.75" style="2" customWidth="1"/>
    <col min="3074" max="3074" width="25.25" style="2" customWidth="1"/>
    <col min="3075" max="3075" width="7.5" style="2" customWidth="1"/>
    <col min="3076" max="3076" width="7.25" style="2" customWidth="1"/>
    <col min="3077" max="3077" width="7.75" style="2" customWidth="1"/>
    <col min="3078" max="3078" width="7.375" style="2" customWidth="1"/>
    <col min="3079" max="3079" width="10.125" style="2" customWidth="1"/>
    <col min="3080" max="3080" width="12.5" style="2" customWidth="1"/>
    <col min="3081" max="3081" width="12.125" style="2" customWidth="1"/>
    <col min="3082" max="3082" width="11.75" style="2" customWidth="1"/>
    <col min="3083" max="3083" width="11.625" style="2" customWidth="1"/>
    <col min="3084" max="3084" width="9.25" style="2" customWidth="1"/>
    <col min="3085" max="3085" width="10" style="2" customWidth="1"/>
    <col min="3086" max="3086" width="11.625" style="2" customWidth="1"/>
    <col min="3087" max="3087" width="12.875" style="2" customWidth="1"/>
    <col min="3088" max="3328" width="10.375" style="2"/>
    <col min="3329" max="3329" width="3.75" style="2" customWidth="1"/>
    <col min="3330" max="3330" width="25.25" style="2" customWidth="1"/>
    <col min="3331" max="3331" width="7.5" style="2" customWidth="1"/>
    <col min="3332" max="3332" width="7.25" style="2" customWidth="1"/>
    <col min="3333" max="3333" width="7.75" style="2" customWidth="1"/>
    <col min="3334" max="3334" width="7.375" style="2" customWidth="1"/>
    <col min="3335" max="3335" width="10.125" style="2" customWidth="1"/>
    <col min="3336" max="3336" width="12.5" style="2" customWidth="1"/>
    <col min="3337" max="3337" width="12.125" style="2" customWidth="1"/>
    <col min="3338" max="3338" width="11.75" style="2" customWidth="1"/>
    <col min="3339" max="3339" width="11.625" style="2" customWidth="1"/>
    <col min="3340" max="3340" width="9.25" style="2" customWidth="1"/>
    <col min="3341" max="3341" width="10" style="2" customWidth="1"/>
    <col min="3342" max="3342" width="11.625" style="2" customWidth="1"/>
    <col min="3343" max="3343" width="12.875" style="2" customWidth="1"/>
    <col min="3344" max="3584" width="10.375" style="2"/>
    <col min="3585" max="3585" width="3.75" style="2" customWidth="1"/>
    <col min="3586" max="3586" width="25.25" style="2" customWidth="1"/>
    <col min="3587" max="3587" width="7.5" style="2" customWidth="1"/>
    <col min="3588" max="3588" width="7.25" style="2" customWidth="1"/>
    <col min="3589" max="3589" width="7.75" style="2" customWidth="1"/>
    <col min="3590" max="3590" width="7.375" style="2" customWidth="1"/>
    <col min="3591" max="3591" width="10.125" style="2" customWidth="1"/>
    <col min="3592" max="3592" width="12.5" style="2" customWidth="1"/>
    <col min="3593" max="3593" width="12.125" style="2" customWidth="1"/>
    <col min="3594" max="3594" width="11.75" style="2" customWidth="1"/>
    <col min="3595" max="3595" width="11.625" style="2" customWidth="1"/>
    <col min="3596" max="3596" width="9.25" style="2" customWidth="1"/>
    <col min="3597" max="3597" width="10" style="2" customWidth="1"/>
    <col min="3598" max="3598" width="11.625" style="2" customWidth="1"/>
    <col min="3599" max="3599" width="12.875" style="2" customWidth="1"/>
    <col min="3600" max="3840" width="10.375" style="2"/>
    <col min="3841" max="3841" width="3.75" style="2" customWidth="1"/>
    <col min="3842" max="3842" width="25.25" style="2" customWidth="1"/>
    <col min="3843" max="3843" width="7.5" style="2" customWidth="1"/>
    <col min="3844" max="3844" width="7.25" style="2" customWidth="1"/>
    <col min="3845" max="3845" width="7.75" style="2" customWidth="1"/>
    <col min="3846" max="3846" width="7.375" style="2" customWidth="1"/>
    <col min="3847" max="3847" width="10.125" style="2" customWidth="1"/>
    <col min="3848" max="3848" width="12.5" style="2" customWidth="1"/>
    <col min="3849" max="3849" width="12.125" style="2" customWidth="1"/>
    <col min="3850" max="3850" width="11.75" style="2" customWidth="1"/>
    <col min="3851" max="3851" width="11.625" style="2" customWidth="1"/>
    <col min="3852" max="3852" width="9.25" style="2" customWidth="1"/>
    <col min="3853" max="3853" width="10" style="2" customWidth="1"/>
    <col min="3854" max="3854" width="11.625" style="2" customWidth="1"/>
    <col min="3855" max="3855" width="12.875" style="2" customWidth="1"/>
    <col min="3856" max="4096" width="10.375" style="2"/>
    <col min="4097" max="4097" width="3.75" style="2" customWidth="1"/>
    <col min="4098" max="4098" width="25.25" style="2" customWidth="1"/>
    <col min="4099" max="4099" width="7.5" style="2" customWidth="1"/>
    <col min="4100" max="4100" width="7.25" style="2" customWidth="1"/>
    <col min="4101" max="4101" width="7.75" style="2" customWidth="1"/>
    <col min="4102" max="4102" width="7.375" style="2" customWidth="1"/>
    <col min="4103" max="4103" width="10.125" style="2" customWidth="1"/>
    <col min="4104" max="4104" width="12.5" style="2" customWidth="1"/>
    <col min="4105" max="4105" width="12.125" style="2" customWidth="1"/>
    <col min="4106" max="4106" width="11.75" style="2" customWidth="1"/>
    <col min="4107" max="4107" width="11.625" style="2" customWidth="1"/>
    <col min="4108" max="4108" width="9.25" style="2" customWidth="1"/>
    <col min="4109" max="4109" width="10" style="2" customWidth="1"/>
    <col min="4110" max="4110" width="11.625" style="2" customWidth="1"/>
    <col min="4111" max="4111" width="12.875" style="2" customWidth="1"/>
    <col min="4112" max="4352" width="10.375" style="2"/>
    <col min="4353" max="4353" width="3.75" style="2" customWidth="1"/>
    <col min="4354" max="4354" width="25.25" style="2" customWidth="1"/>
    <col min="4355" max="4355" width="7.5" style="2" customWidth="1"/>
    <col min="4356" max="4356" width="7.25" style="2" customWidth="1"/>
    <col min="4357" max="4357" width="7.75" style="2" customWidth="1"/>
    <col min="4358" max="4358" width="7.375" style="2" customWidth="1"/>
    <col min="4359" max="4359" width="10.125" style="2" customWidth="1"/>
    <col min="4360" max="4360" width="12.5" style="2" customWidth="1"/>
    <col min="4361" max="4361" width="12.125" style="2" customWidth="1"/>
    <col min="4362" max="4362" width="11.75" style="2" customWidth="1"/>
    <col min="4363" max="4363" width="11.625" style="2" customWidth="1"/>
    <col min="4364" max="4364" width="9.25" style="2" customWidth="1"/>
    <col min="4365" max="4365" width="10" style="2" customWidth="1"/>
    <col min="4366" max="4366" width="11.625" style="2" customWidth="1"/>
    <col min="4367" max="4367" width="12.875" style="2" customWidth="1"/>
    <col min="4368" max="4608" width="10.375" style="2"/>
    <col min="4609" max="4609" width="3.75" style="2" customWidth="1"/>
    <col min="4610" max="4610" width="25.25" style="2" customWidth="1"/>
    <col min="4611" max="4611" width="7.5" style="2" customWidth="1"/>
    <col min="4612" max="4612" width="7.25" style="2" customWidth="1"/>
    <col min="4613" max="4613" width="7.75" style="2" customWidth="1"/>
    <col min="4614" max="4614" width="7.375" style="2" customWidth="1"/>
    <col min="4615" max="4615" width="10.125" style="2" customWidth="1"/>
    <col min="4616" max="4616" width="12.5" style="2" customWidth="1"/>
    <col min="4617" max="4617" width="12.125" style="2" customWidth="1"/>
    <col min="4618" max="4618" width="11.75" style="2" customWidth="1"/>
    <col min="4619" max="4619" width="11.625" style="2" customWidth="1"/>
    <col min="4620" max="4620" width="9.25" style="2" customWidth="1"/>
    <col min="4621" max="4621" width="10" style="2" customWidth="1"/>
    <col min="4622" max="4622" width="11.625" style="2" customWidth="1"/>
    <col min="4623" max="4623" width="12.875" style="2" customWidth="1"/>
    <col min="4624" max="4864" width="10.375" style="2"/>
    <col min="4865" max="4865" width="3.75" style="2" customWidth="1"/>
    <col min="4866" max="4866" width="25.25" style="2" customWidth="1"/>
    <col min="4867" max="4867" width="7.5" style="2" customWidth="1"/>
    <col min="4868" max="4868" width="7.25" style="2" customWidth="1"/>
    <col min="4869" max="4869" width="7.75" style="2" customWidth="1"/>
    <col min="4870" max="4870" width="7.375" style="2" customWidth="1"/>
    <col min="4871" max="4871" width="10.125" style="2" customWidth="1"/>
    <col min="4872" max="4872" width="12.5" style="2" customWidth="1"/>
    <col min="4873" max="4873" width="12.125" style="2" customWidth="1"/>
    <col min="4874" max="4874" width="11.75" style="2" customWidth="1"/>
    <col min="4875" max="4875" width="11.625" style="2" customWidth="1"/>
    <col min="4876" max="4876" width="9.25" style="2" customWidth="1"/>
    <col min="4877" max="4877" width="10" style="2" customWidth="1"/>
    <col min="4878" max="4878" width="11.625" style="2" customWidth="1"/>
    <col min="4879" max="4879" width="12.875" style="2" customWidth="1"/>
    <col min="4880" max="5120" width="10.375" style="2"/>
    <col min="5121" max="5121" width="3.75" style="2" customWidth="1"/>
    <col min="5122" max="5122" width="25.25" style="2" customWidth="1"/>
    <col min="5123" max="5123" width="7.5" style="2" customWidth="1"/>
    <col min="5124" max="5124" width="7.25" style="2" customWidth="1"/>
    <col min="5125" max="5125" width="7.75" style="2" customWidth="1"/>
    <col min="5126" max="5126" width="7.375" style="2" customWidth="1"/>
    <col min="5127" max="5127" width="10.125" style="2" customWidth="1"/>
    <col min="5128" max="5128" width="12.5" style="2" customWidth="1"/>
    <col min="5129" max="5129" width="12.125" style="2" customWidth="1"/>
    <col min="5130" max="5130" width="11.75" style="2" customWidth="1"/>
    <col min="5131" max="5131" width="11.625" style="2" customWidth="1"/>
    <col min="5132" max="5132" width="9.25" style="2" customWidth="1"/>
    <col min="5133" max="5133" width="10" style="2" customWidth="1"/>
    <col min="5134" max="5134" width="11.625" style="2" customWidth="1"/>
    <col min="5135" max="5135" width="12.875" style="2" customWidth="1"/>
    <col min="5136" max="5376" width="10.375" style="2"/>
    <col min="5377" max="5377" width="3.75" style="2" customWidth="1"/>
    <col min="5378" max="5378" width="25.25" style="2" customWidth="1"/>
    <col min="5379" max="5379" width="7.5" style="2" customWidth="1"/>
    <col min="5380" max="5380" width="7.25" style="2" customWidth="1"/>
    <col min="5381" max="5381" width="7.75" style="2" customWidth="1"/>
    <col min="5382" max="5382" width="7.375" style="2" customWidth="1"/>
    <col min="5383" max="5383" width="10.125" style="2" customWidth="1"/>
    <col min="5384" max="5384" width="12.5" style="2" customWidth="1"/>
    <col min="5385" max="5385" width="12.125" style="2" customWidth="1"/>
    <col min="5386" max="5386" width="11.75" style="2" customWidth="1"/>
    <col min="5387" max="5387" width="11.625" style="2" customWidth="1"/>
    <col min="5388" max="5388" width="9.25" style="2" customWidth="1"/>
    <col min="5389" max="5389" width="10" style="2" customWidth="1"/>
    <col min="5390" max="5390" width="11.625" style="2" customWidth="1"/>
    <col min="5391" max="5391" width="12.875" style="2" customWidth="1"/>
    <col min="5392" max="5632" width="10.375" style="2"/>
    <col min="5633" max="5633" width="3.75" style="2" customWidth="1"/>
    <col min="5634" max="5634" width="25.25" style="2" customWidth="1"/>
    <col min="5635" max="5635" width="7.5" style="2" customWidth="1"/>
    <col min="5636" max="5636" width="7.25" style="2" customWidth="1"/>
    <col min="5637" max="5637" width="7.75" style="2" customWidth="1"/>
    <col min="5638" max="5638" width="7.375" style="2" customWidth="1"/>
    <col min="5639" max="5639" width="10.125" style="2" customWidth="1"/>
    <col min="5640" max="5640" width="12.5" style="2" customWidth="1"/>
    <col min="5641" max="5641" width="12.125" style="2" customWidth="1"/>
    <col min="5642" max="5642" width="11.75" style="2" customWidth="1"/>
    <col min="5643" max="5643" width="11.625" style="2" customWidth="1"/>
    <col min="5644" max="5644" width="9.25" style="2" customWidth="1"/>
    <col min="5645" max="5645" width="10" style="2" customWidth="1"/>
    <col min="5646" max="5646" width="11.625" style="2" customWidth="1"/>
    <col min="5647" max="5647" width="12.875" style="2" customWidth="1"/>
    <col min="5648" max="5888" width="10.375" style="2"/>
    <col min="5889" max="5889" width="3.75" style="2" customWidth="1"/>
    <col min="5890" max="5890" width="25.25" style="2" customWidth="1"/>
    <col min="5891" max="5891" width="7.5" style="2" customWidth="1"/>
    <col min="5892" max="5892" width="7.25" style="2" customWidth="1"/>
    <col min="5893" max="5893" width="7.75" style="2" customWidth="1"/>
    <col min="5894" max="5894" width="7.375" style="2" customWidth="1"/>
    <col min="5895" max="5895" width="10.125" style="2" customWidth="1"/>
    <col min="5896" max="5896" width="12.5" style="2" customWidth="1"/>
    <col min="5897" max="5897" width="12.125" style="2" customWidth="1"/>
    <col min="5898" max="5898" width="11.75" style="2" customWidth="1"/>
    <col min="5899" max="5899" width="11.625" style="2" customWidth="1"/>
    <col min="5900" max="5900" width="9.25" style="2" customWidth="1"/>
    <col min="5901" max="5901" width="10" style="2" customWidth="1"/>
    <col min="5902" max="5902" width="11.625" style="2" customWidth="1"/>
    <col min="5903" max="5903" width="12.875" style="2" customWidth="1"/>
    <col min="5904" max="6144" width="10.375" style="2"/>
    <col min="6145" max="6145" width="3.75" style="2" customWidth="1"/>
    <col min="6146" max="6146" width="25.25" style="2" customWidth="1"/>
    <col min="6147" max="6147" width="7.5" style="2" customWidth="1"/>
    <col min="6148" max="6148" width="7.25" style="2" customWidth="1"/>
    <col min="6149" max="6149" width="7.75" style="2" customWidth="1"/>
    <col min="6150" max="6150" width="7.375" style="2" customWidth="1"/>
    <col min="6151" max="6151" width="10.125" style="2" customWidth="1"/>
    <col min="6152" max="6152" width="12.5" style="2" customWidth="1"/>
    <col min="6153" max="6153" width="12.125" style="2" customWidth="1"/>
    <col min="6154" max="6154" width="11.75" style="2" customWidth="1"/>
    <col min="6155" max="6155" width="11.625" style="2" customWidth="1"/>
    <col min="6156" max="6156" width="9.25" style="2" customWidth="1"/>
    <col min="6157" max="6157" width="10" style="2" customWidth="1"/>
    <col min="6158" max="6158" width="11.625" style="2" customWidth="1"/>
    <col min="6159" max="6159" width="12.875" style="2" customWidth="1"/>
    <col min="6160" max="6400" width="10.375" style="2"/>
    <col min="6401" max="6401" width="3.75" style="2" customWidth="1"/>
    <col min="6402" max="6402" width="25.25" style="2" customWidth="1"/>
    <col min="6403" max="6403" width="7.5" style="2" customWidth="1"/>
    <col min="6404" max="6404" width="7.25" style="2" customWidth="1"/>
    <col min="6405" max="6405" width="7.75" style="2" customWidth="1"/>
    <col min="6406" max="6406" width="7.375" style="2" customWidth="1"/>
    <col min="6407" max="6407" width="10.125" style="2" customWidth="1"/>
    <col min="6408" max="6408" width="12.5" style="2" customWidth="1"/>
    <col min="6409" max="6409" width="12.125" style="2" customWidth="1"/>
    <col min="6410" max="6410" width="11.75" style="2" customWidth="1"/>
    <col min="6411" max="6411" width="11.625" style="2" customWidth="1"/>
    <col min="6412" max="6412" width="9.25" style="2" customWidth="1"/>
    <col min="6413" max="6413" width="10" style="2" customWidth="1"/>
    <col min="6414" max="6414" width="11.625" style="2" customWidth="1"/>
    <col min="6415" max="6415" width="12.875" style="2" customWidth="1"/>
    <col min="6416" max="6656" width="10.375" style="2"/>
    <col min="6657" max="6657" width="3.75" style="2" customWidth="1"/>
    <col min="6658" max="6658" width="25.25" style="2" customWidth="1"/>
    <col min="6659" max="6659" width="7.5" style="2" customWidth="1"/>
    <col min="6660" max="6660" width="7.25" style="2" customWidth="1"/>
    <col min="6661" max="6661" width="7.75" style="2" customWidth="1"/>
    <col min="6662" max="6662" width="7.375" style="2" customWidth="1"/>
    <col min="6663" max="6663" width="10.125" style="2" customWidth="1"/>
    <col min="6664" max="6664" width="12.5" style="2" customWidth="1"/>
    <col min="6665" max="6665" width="12.125" style="2" customWidth="1"/>
    <col min="6666" max="6666" width="11.75" style="2" customWidth="1"/>
    <col min="6667" max="6667" width="11.625" style="2" customWidth="1"/>
    <col min="6668" max="6668" width="9.25" style="2" customWidth="1"/>
    <col min="6669" max="6669" width="10" style="2" customWidth="1"/>
    <col min="6670" max="6670" width="11.625" style="2" customWidth="1"/>
    <col min="6671" max="6671" width="12.875" style="2" customWidth="1"/>
    <col min="6672" max="6912" width="10.375" style="2"/>
    <col min="6913" max="6913" width="3.75" style="2" customWidth="1"/>
    <col min="6914" max="6914" width="25.25" style="2" customWidth="1"/>
    <col min="6915" max="6915" width="7.5" style="2" customWidth="1"/>
    <col min="6916" max="6916" width="7.25" style="2" customWidth="1"/>
    <col min="6917" max="6917" width="7.75" style="2" customWidth="1"/>
    <col min="6918" max="6918" width="7.375" style="2" customWidth="1"/>
    <col min="6919" max="6919" width="10.125" style="2" customWidth="1"/>
    <col min="6920" max="6920" width="12.5" style="2" customWidth="1"/>
    <col min="6921" max="6921" width="12.125" style="2" customWidth="1"/>
    <col min="6922" max="6922" width="11.75" style="2" customWidth="1"/>
    <col min="6923" max="6923" width="11.625" style="2" customWidth="1"/>
    <col min="6924" max="6924" width="9.25" style="2" customWidth="1"/>
    <col min="6925" max="6925" width="10" style="2" customWidth="1"/>
    <col min="6926" max="6926" width="11.625" style="2" customWidth="1"/>
    <col min="6927" max="6927" width="12.875" style="2" customWidth="1"/>
    <col min="6928" max="7168" width="10.375" style="2"/>
    <col min="7169" max="7169" width="3.75" style="2" customWidth="1"/>
    <col min="7170" max="7170" width="25.25" style="2" customWidth="1"/>
    <col min="7171" max="7171" width="7.5" style="2" customWidth="1"/>
    <col min="7172" max="7172" width="7.25" style="2" customWidth="1"/>
    <col min="7173" max="7173" width="7.75" style="2" customWidth="1"/>
    <col min="7174" max="7174" width="7.375" style="2" customWidth="1"/>
    <col min="7175" max="7175" width="10.125" style="2" customWidth="1"/>
    <col min="7176" max="7176" width="12.5" style="2" customWidth="1"/>
    <col min="7177" max="7177" width="12.125" style="2" customWidth="1"/>
    <col min="7178" max="7178" width="11.75" style="2" customWidth="1"/>
    <col min="7179" max="7179" width="11.625" style="2" customWidth="1"/>
    <col min="7180" max="7180" width="9.25" style="2" customWidth="1"/>
    <col min="7181" max="7181" width="10" style="2" customWidth="1"/>
    <col min="7182" max="7182" width="11.625" style="2" customWidth="1"/>
    <col min="7183" max="7183" width="12.875" style="2" customWidth="1"/>
    <col min="7184" max="7424" width="10.375" style="2"/>
    <col min="7425" max="7425" width="3.75" style="2" customWidth="1"/>
    <col min="7426" max="7426" width="25.25" style="2" customWidth="1"/>
    <col min="7427" max="7427" width="7.5" style="2" customWidth="1"/>
    <col min="7428" max="7428" width="7.25" style="2" customWidth="1"/>
    <col min="7429" max="7429" width="7.75" style="2" customWidth="1"/>
    <col min="7430" max="7430" width="7.375" style="2" customWidth="1"/>
    <col min="7431" max="7431" width="10.125" style="2" customWidth="1"/>
    <col min="7432" max="7432" width="12.5" style="2" customWidth="1"/>
    <col min="7433" max="7433" width="12.125" style="2" customWidth="1"/>
    <col min="7434" max="7434" width="11.75" style="2" customWidth="1"/>
    <col min="7435" max="7435" width="11.625" style="2" customWidth="1"/>
    <col min="7436" max="7436" width="9.25" style="2" customWidth="1"/>
    <col min="7437" max="7437" width="10" style="2" customWidth="1"/>
    <col min="7438" max="7438" width="11.625" style="2" customWidth="1"/>
    <col min="7439" max="7439" width="12.875" style="2" customWidth="1"/>
    <col min="7440" max="7680" width="10.375" style="2"/>
    <col min="7681" max="7681" width="3.75" style="2" customWidth="1"/>
    <col min="7682" max="7682" width="25.25" style="2" customWidth="1"/>
    <col min="7683" max="7683" width="7.5" style="2" customWidth="1"/>
    <col min="7684" max="7684" width="7.25" style="2" customWidth="1"/>
    <col min="7685" max="7685" width="7.75" style="2" customWidth="1"/>
    <col min="7686" max="7686" width="7.375" style="2" customWidth="1"/>
    <col min="7687" max="7687" width="10.125" style="2" customWidth="1"/>
    <col min="7688" max="7688" width="12.5" style="2" customWidth="1"/>
    <col min="7689" max="7689" width="12.125" style="2" customWidth="1"/>
    <col min="7690" max="7690" width="11.75" style="2" customWidth="1"/>
    <col min="7691" max="7691" width="11.625" style="2" customWidth="1"/>
    <col min="7692" max="7692" width="9.25" style="2" customWidth="1"/>
    <col min="7693" max="7693" width="10" style="2" customWidth="1"/>
    <col min="7694" max="7694" width="11.625" style="2" customWidth="1"/>
    <col min="7695" max="7695" width="12.875" style="2" customWidth="1"/>
    <col min="7696" max="7936" width="10.375" style="2"/>
    <col min="7937" max="7937" width="3.75" style="2" customWidth="1"/>
    <col min="7938" max="7938" width="25.25" style="2" customWidth="1"/>
    <col min="7939" max="7939" width="7.5" style="2" customWidth="1"/>
    <col min="7940" max="7940" width="7.25" style="2" customWidth="1"/>
    <col min="7941" max="7941" width="7.75" style="2" customWidth="1"/>
    <col min="7942" max="7942" width="7.375" style="2" customWidth="1"/>
    <col min="7943" max="7943" width="10.125" style="2" customWidth="1"/>
    <col min="7944" max="7944" width="12.5" style="2" customWidth="1"/>
    <col min="7945" max="7945" width="12.125" style="2" customWidth="1"/>
    <col min="7946" max="7946" width="11.75" style="2" customWidth="1"/>
    <col min="7947" max="7947" width="11.625" style="2" customWidth="1"/>
    <col min="7948" max="7948" width="9.25" style="2" customWidth="1"/>
    <col min="7949" max="7949" width="10" style="2" customWidth="1"/>
    <col min="7950" max="7950" width="11.625" style="2" customWidth="1"/>
    <col min="7951" max="7951" width="12.875" style="2" customWidth="1"/>
    <col min="7952" max="8192" width="10.375" style="2"/>
    <col min="8193" max="8193" width="3.75" style="2" customWidth="1"/>
    <col min="8194" max="8194" width="25.25" style="2" customWidth="1"/>
    <col min="8195" max="8195" width="7.5" style="2" customWidth="1"/>
    <col min="8196" max="8196" width="7.25" style="2" customWidth="1"/>
    <col min="8197" max="8197" width="7.75" style="2" customWidth="1"/>
    <col min="8198" max="8198" width="7.375" style="2" customWidth="1"/>
    <col min="8199" max="8199" width="10.125" style="2" customWidth="1"/>
    <col min="8200" max="8200" width="12.5" style="2" customWidth="1"/>
    <col min="8201" max="8201" width="12.125" style="2" customWidth="1"/>
    <col min="8202" max="8202" width="11.75" style="2" customWidth="1"/>
    <col min="8203" max="8203" width="11.625" style="2" customWidth="1"/>
    <col min="8204" max="8204" width="9.25" style="2" customWidth="1"/>
    <col min="8205" max="8205" width="10" style="2" customWidth="1"/>
    <col min="8206" max="8206" width="11.625" style="2" customWidth="1"/>
    <col min="8207" max="8207" width="12.875" style="2" customWidth="1"/>
    <col min="8208" max="8448" width="10.375" style="2"/>
    <col min="8449" max="8449" width="3.75" style="2" customWidth="1"/>
    <col min="8450" max="8450" width="25.25" style="2" customWidth="1"/>
    <col min="8451" max="8451" width="7.5" style="2" customWidth="1"/>
    <col min="8452" max="8452" width="7.25" style="2" customWidth="1"/>
    <col min="8453" max="8453" width="7.75" style="2" customWidth="1"/>
    <col min="8454" max="8454" width="7.375" style="2" customWidth="1"/>
    <col min="8455" max="8455" width="10.125" style="2" customWidth="1"/>
    <col min="8456" max="8456" width="12.5" style="2" customWidth="1"/>
    <col min="8457" max="8457" width="12.125" style="2" customWidth="1"/>
    <col min="8458" max="8458" width="11.75" style="2" customWidth="1"/>
    <col min="8459" max="8459" width="11.625" style="2" customWidth="1"/>
    <col min="8460" max="8460" width="9.25" style="2" customWidth="1"/>
    <col min="8461" max="8461" width="10" style="2" customWidth="1"/>
    <col min="8462" max="8462" width="11.625" style="2" customWidth="1"/>
    <col min="8463" max="8463" width="12.875" style="2" customWidth="1"/>
    <col min="8464" max="8704" width="10.375" style="2"/>
    <col min="8705" max="8705" width="3.75" style="2" customWidth="1"/>
    <col min="8706" max="8706" width="25.25" style="2" customWidth="1"/>
    <col min="8707" max="8707" width="7.5" style="2" customWidth="1"/>
    <col min="8708" max="8708" width="7.25" style="2" customWidth="1"/>
    <col min="8709" max="8709" width="7.75" style="2" customWidth="1"/>
    <col min="8710" max="8710" width="7.375" style="2" customWidth="1"/>
    <col min="8711" max="8711" width="10.125" style="2" customWidth="1"/>
    <col min="8712" max="8712" width="12.5" style="2" customWidth="1"/>
    <col min="8713" max="8713" width="12.125" style="2" customWidth="1"/>
    <col min="8714" max="8714" width="11.75" style="2" customWidth="1"/>
    <col min="8715" max="8715" width="11.625" style="2" customWidth="1"/>
    <col min="8716" max="8716" width="9.25" style="2" customWidth="1"/>
    <col min="8717" max="8717" width="10" style="2" customWidth="1"/>
    <col min="8718" max="8718" width="11.625" style="2" customWidth="1"/>
    <col min="8719" max="8719" width="12.875" style="2" customWidth="1"/>
    <col min="8720" max="8960" width="10.375" style="2"/>
    <col min="8961" max="8961" width="3.75" style="2" customWidth="1"/>
    <col min="8962" max="8962" width="25.25" style="2" customWidth="1"/>
    <col min="8963" max="8963" width="7.5" style="2" customWidth="1"/>
    <col min="8964" max="8964" width="7.25" style="2" customWidth="1"/>
    <col min="8965" max="8965" width="7.75" style="2" customWidth="1"/>
    <col min="8966" max="8966" width="7.375" style="2" customWidth="1"/>
    <col min="8967" max="8967" width="10.125" style="2" customWidth="1"/>
    <col min="8968" max="8968" width="12.5" style="2" customWidth="1"/>
    <col min="8969" max="8969" width="12.125" style="2" customWidth="1"/>
    <col min="8970" max="8970" width="11.75" style="2" customWidth="1"/>
    <col min="8971" max="8971" width="11.625" style="2" customWidth="1"/>
    <col min="8972" max="8972" width="9.25" style="2" customWidth="1"/>
    <col min="8973" max="8973" width="10" style="2" customWidth="1"/>
    <col min="8974" max="8974" width="11.625" style="2" customWidth="1"/>
    <col min="8975" max="8975" width="12.875" style="2" customWidth="1"/>
    <col min="8976" max="9216" width="10.375" style="2"/>
    <col min="9217" max="9217" width="3.75" style="2" customWidth="1"/>
    <col min="9218" max="9218" width="25.25" style="2" customWidth="1"/>
    <col min="9219" max="9219" width="7.5" style="2" customWidth="1"/>
    <col min="9220" max="9220" width="7.25" style="2" customWidth="1"/>
    <col min="9221" max="9221" width="7.75" style="2" customWidth="1"/>
    <col min="9222" max="9222" width="7.375" style="2" customWidth="1"/>
    <col min="9223" max="9223" width="10.125" style="2" customWidth="1"/>
    <col min="9224" max="9224" width="12.5" style="2" customWidth="1"/>
    <col min="9225" max="9225" width="12.125" style="2" customWidth="1"/>
    <col min="9226" max="9226" width="11.75" style="2" customWidth="1"/>
    <col min="9227" max="9227" width="11.625" style="2" customWidth="1"/>
    <col min="9228" max="9228" width="9.25" style="2" customWidth="1"/>
    <col min="9229" max="9229" width="10" style="2" customWidth="1"/>
    <col min="9230" max="9230" width="11.625" style="2" customWidth="1"/>
    <col min="9231" max="9231" width="12.875" style="2" customWidth="1"/>
    <col min="9232" max="9472" width="10.375" style="2"/>
    <col min="9473" max="9473" width="3.75" style="2" customWidth="1"/>
    <col min="9474" max="9474" width="25.25" style="2" customWidth="1"/>
    <col min="9475" max="9475" width="7.5" style="2" customWidth="1"/>
    <col min="9476" max="9476" width="7.25" style="2" customWidth="1"/>
    <col min="9477" max="9477" width="7.75" style="2" customWidth="1"/>
    <col min="9478" max="9478" width="7.375" style="2" customWidth="1"/>
    <col min="9479" max="9479" width="10.125" style="2" customWidth="1"/>
    <col min="9480" max="9480" width="12.5" style="2" customWidth="1"/>
    <col min="9481" max="9481" width="12.125" style="2" customWidth="1"/>
    <col min="9482" max="9482" width="11.75" style="2" customWidth="1"/>
    <col min="9483" max="9483" width="11.625" style="2" customWidth="1"/>
    <col min="9484" max="9484" width="9.25" style="2" customWidth="1"/>
    <col min="9485" max="9485" width="10" style="2" customWidth="1"/>
    <col min="9486" max="9486" width="11.625" style="2" customWidth="1"/>
    <col min="9487" max="9487" width="12.875" style="2" customWidth="1"/>
    <col min="9488" max="9728" width="10.375" style="2"/>
    <col min="9729" max="9729" width="3.75" style="2" customWidth="1"/>
    <col min="9730" max="9730" width="25.25" style="2" customWidth="1"/>
    <col min="9731" max="9731" width="7.5" style="2" customWidth="1"/>
    <col min="9732" max="9732" width="7.25" style="2" customWidth="1"/>
    <col min="9733" max="9733" width="7.75" style="2" customWidth="1"/>
    <col min="9734" max="9734" width="7.375" style="2" customWidth="1"/>
    <col min="9735" max="9735" width="10.125" style="2" customWidth="1"/>
    <col min="9736" max="9736" width="12.5" style="2" customWidth="1"/>
    <col min="9737" max="9737" width="12.125" style="2" customWidth="1"/>
    <col min="9738" max="9738" width="11.75" style="2" customWidth="1"/>
    <col min="9739" max="9739" width="11.625" style="2" customWidth="1"/>
    <col min="9740" max="9740" width="9.25" style="2" customWidth="1"/>
    <col min="9741" max="9741" width="10" style="2" customWidth="1"/>
    <col min="9742" max="9742" width="11.625" style="2" customWidth="1"/>
    <col min="9743" max="9743" width="12.875" style="2" customWidth="1"/>
    <col min="9744" max="9984" width="10.375" style="2"/>
    <col min="9985" max="9985" width="3.75" style="2" customWidth="1"/>
    <col min="9986" max="9986" width="25.25" style="2" customWidth="1"/>
    <col min="9987" max="9987" width="7.5" style="2" customWidth="1"/>
    <col min="9988" max="9988" width="7.25" style="2" customWidth="1"/>
    <col min="9989" max="9989" width="7.75" style="2" customWidth="1"/>
    <col min="9990" max="9990" width="7.375" style="2" customWidth="1"/>
    <col min="9991" max="9991" width="10.125" style="2" customWidth="1"/>
    <col min="9992" max="9992" width="12.5" style="2" customWidth="1"/>
    <col min="9993" max="9993" width="12.125" style="2" customWidth="1"/>
    <col min="9994" max="9994" width="11.75" style="2" customWidth="1"/>
    <col min="9995" max="9995" width="11.625" style="2" customWidth="1"/>
    <col min="9996" max="9996" width="9.25" style="2" customWidth="1"/>
    <col min="9997" max="9997" width="10" style="2" customWidth="1"/>
    <col min="9998" max="9998" width="11.625" style="2" customWidth="1"/>
    <col min="9999" max="9999" width="12.875" style="2" customWidth="1"/>
    <col min="10000" max="10240" width="10.375" style="2"/>
    <col min="10241" max="10241" width="3.75" style="2" customWidth="1"/>
    <col min="10242" max="10242" width="25.25" style="2" customWidth="1"/>
    <col min="10243" max="10243" width="7.5" style="2" customWidth="1"/>
    <col min="10244" max="10244" width="7.25" style="2" customWidth="1"/>
    <col min="10245" max="10245" width="7.75" style="2" customWidth="1"/>
    <col min="10246" max="10246" width="7.375" style="2" customWidth="1"/>
    <col min="10247" max="10247" width="10.125" style="2" customWidth="1"/>
    <col min="10248" max="10248" width="12.5" style="2" customWidth="1"/>
    <col min="10249" max="10249" width="12.125" style="2" customWidth="1"/>
    <col min="10250" max="10250" width="11.75" style="2" customWidth="1"/>
    <col min="10251" max="10251" width="11.625" style="2" customWidth="1"/>
    <col min="10252" max="10252" width="9.25" style="2" customWidth="1"/>
    <col min="10253" max="10253" width="10" style="2" customWidth="1"/>
    <col min="10254" max="10254" width="11.625" style="2" customWidth="1"/>
    <col min="10255" max="10255" width="12.875" style="2" customWidth="1"/>
    <col min="10256" max="10496" width="10.375" style="2"/>
    <col min="10497" max="10497" width="3.75" style="2" customWidth="1"/>
    <col min="10498" max="10498" width="25.25" style="2" customWidth="1"/>
    <col min="10499" max="10499" width="7.5" style="2" customWidth="1"/>
    <col min="10500" max="10500" width="7.25" style="2" customWidth="1"/>
    <col min="10501" max="10501" width="7.75" style="2" customWidth="1"/>
    <col min="10502" max="10502" width="7.375" style="2" customWidth="1"/>
    <col min="10503" max="10503" width="10.125" style="2" customWidth="1"/>
    <col min="10504" max="10504" width="12.5" style="2" customWidth="1"/>
    <col min="10505" max="10505" width="12.125" style="2" customWidth="1"/>
    <col min="10506" max="10506" width="11.75" style="2" customWidth="1"/>
    <col min="10507" max="10507" width="11.625" style="2" customWidth="1"/>
    <col min="10508" max="10508" width="9.25" style="2" customWidth="1"/>
    <col min="10509" max="10509" width="10" style="2" customWidth="1"/>
    <col min="10510" max="10510" width="11.625" style="2" customWidth="1"/>
    <col min="10511" max="10511" width="12.875" style="2" customWidth="1"/>
    <col min="10512" max="10752" width="10.375" style="2"/>
    <col min="10753" max="10753" width="3.75" style="2" customWidth="1"/>
    <col min="10754" max="10754" width="25.25" style="2" customWidth="1"/>
    <col min="10755" max="10755" width="7.5" style="2" customWidth="1"/>
    <col min="10756" max="10756" width="7.25" style="2" customWidth="1"/>
    <col min="10757" max="10757" width="7.75" style="2" customWidth="1"/>
    <col min="10758" max="10758" width="7.375" style="2" customWidth="1"/>
    <col min="10759" max="10759" width="10.125" style="2" customWidth="1"/>
    <col min="10760" max="10760" width="12.5" style="2" customWidth="1"/>
    <col min="10761" max="10761" width="12.125" style="2" customWidth="1"/>
    <col min="10762" max="10762" width="11.75" style="2" customWidth="1"/>
    <col min="10763" max="10763" width="11.625" style="2" customWidth="1"/>
    <col min="10764" max="10764" width="9.25" style="2" customWidth="1"/>
    <col min="10765" max="10765" width="10" style="2" customWidth="1"/>
    <col min="10766" max="10766" width="11.625" style="2" customWidth="1"/>
    <col min="10767" max="10767" width="12.875" style="2" customWidth="1"/>
    <col min="10768" max="11008" width="10.375" style="2"/>
    <col min="11009" max="11009" width="3.75" style="2" customWidth="1"/>
    <col min="11010" max="11010" width="25.25" style="2" customWidth="1"/>
    <col min="11011" max="11011" width="7.5" style="2" customWidth="1"/>
    <col min="11012" max="11012" width="7.25" style="2" customWidth="1"/>
    <col min="11013" max="11013" width="7.75" style="2" customWidth="1"/>
    <col min="11014" max="11014" width="7.375" style="2" customWidth="1"/>
    <col min="11015" max="11015" width="10.125" style="2" customWidth="1"/>
    <col min="11016" max="11016" width="12.5" style="2" customWidth="1"/>
    <col min="11017" max="11017" width="12.125" style="2" customWidth="1"/>
    <col min="11018" max="11018" width="11.75" style="2" customWidth="1"/>
    <col min="11019" max="11019" width="11.625" style="2" customWidth="1"/>
    <col min="11020" max="11020" width="9.25" style="2" customWidth="1"/>
    <col min="11021" max="11021" width="10" style="2" customWidth="1"/>
    <col min="11022" max="11022" width="11.625" style="2" customWidth="1"/>
    <col min="11023" max="11023" width="12.875" style="2" customWidth="1"/>
    <col min="11024" max="11264" width="10.375" style="2"/>
    <col min="11265" max="11265" width="3.75" style="2" customWidth="1"/>
    <col min="11266" max="11266" width="25.25" style="2" customWidth="1"/>
    <col min="11267" max="11267" width="7.5" style="2" customWidth="1"/>
    <col min="11268" max="11268" width="7.25" style="2" customWidth="1"/>
    <col min="11269" max="11269" width="7.75" style="2" customWidth="1"/>
    <col min="11270" max="11270" width="7.375" style="2" customWidth="1"/>
    <col min="11271" max="11271" width="10.125" style="2" customWidth="1"/>
    <col min="11272" max="11272" width="12.5" style="2" customWidth="1"/>
    <col min="11273" max="11273" width="12.125" style="2" customWidth="1"/>
    <col min="11274" max="11274" width="11.75" style="2" customWidth="1"/>
    <col min="11275" max="11275" width="11.625" style="2" customWidth="1"/>
    <col min="11276" max="11276" width="9.25" style="2" customWidth="1"/>
    <col min="11277" max="11277" width="10" style="2" customWidth="1"/>
    <col min="11278" max="11278" width="11.625" style="2" customWidth="1"/>
    <col min="11279" max="11279" width="12.875" style="2" customWidth="1"/>
    <col min="11280" max="11520" width="10.375" style="2"/>
    <col min="11521" max="11521" width="3.75" style="2" customWidth="1"/>
    <col min="11522" max="11522" width="25.25" style="2" customWidth="1"/>
    <col min="11523" max="11523" width="7.5" style="2" customWidth="1"/>
    <col min="11524" max="11524" width="7.25" style="2" customWidth="1"/>
    <col min="11525" max="11525" width="7.75" style="2" customWidth="1"/>
    <col min="11526" max="11526" width="7.375" style="2" customWidth="1"/>
    <col min="11527" max="11527" width="10.125" style="2" customWidth="1"/>
    <col min="11528" max="11528" width="12.5" style="2" customWidth="1"/>
    <col min="11529" max="11529" width="12.125" style="2" customWidth="1"/>
    <col min="11530" max="11530" width="11.75" style="2" customWidth="1"/>
    <col min="11531" max="11531" width="11.625" style="2" customWidth="1"/>
    <col min="11532" max="11532" width="9.25" style="2" customWidth="1"/>
    <col min="11533" max="11533" width="10" style="2" customWidth="1"/>
    <col min="11534" max="11534" width="11.625" style="2" customWidth="1"/>
    <col min="11535" max="11535" width="12.875" style="2" customWidth="1"/>
    <col min="11536" max="11776" width="10.375" style="2"/>
    <col min="11777" max="11777" width="3.75" style="2" customWidth="1"/>
    <col min="11778" max="11778" width="25.25" style="2" customWidth="1"/>
    <col min="11779" max="11779" width="7.5" style="2" customWidth="1"/>
    <col min="11780" max="11780" width="7.25" style="2" customWidth="1"/>
    <col min="11781" max="11781" width="7.75" style="2" customWidth="1"/>
    <col min="11782" max="11782" width="7.375" style="2" customWidth="1"/>
    <col min="11783" max="11783" width="10.125" style="2" customWidth="1"/>
    <col min="11784" max="11784" width="12.5" style="2" customWidth="1"/>
    <col min="11785" max="11785" width="12.125" style="2" customWidth="1"/>
    <col min="11786" max="11786" width="11.75" style="2" customWidth="1"/>
    <col min="11787" max="11787" width="11.625" style="2" customWidth="1"/>
    <col min="11788" max="11788" width="9.25" style="2" customWidth="1"/>
    <col min="11789" max="11789" width="10" style="2" customWidth="1"/>
    <col min="11790" max="11790" width="11.625" style="2" customWidth="1"/>
    <col min="11791" max="11791" width="12.875" style="2" customWidth="1"/>
    <col min="11792" max="12032" width="10.375" style="2"/>
    <col min="12033" max="12033" width="3.75" style="2" customWidth="1"/>
    <col min="12034" max="12034" width="25.25" style="2" customWidth="1"/>
    <col min="12035" max="12035" width="7.5" style="2" customWidth="1"/>
    <col min="12036" max="12036" width="7.25" style="2" customWidth="1"/>
    <col min="12037" max="12037" width="7.75" style="2" customWidth="1"/>
    <col min="12038" max="12038" width="7.375" style="2" customWidth="1"/>
    <col min="12039" max="12039" width="10.125" style="2" customWidth="1"/>
    <col min="12040" max="12040" width="12.5" style="2" customWidth="1"/>
    <col min="12041" max="12041" width="12.125" style="2" customWidth="1"/>
    <col min="12042" max="12042" width="11.75" style="2" customWidth="1"/>
    <col min="12043" max="12043" width="11.625" style="2" customWidth="1"/>
    <col min="12044" max="12044" width="9.25" style="2" customWidth="1"/>
    <col min="12045" max="12045" width="10" style="2" customWidth="1"/>
    <col min="12046" max="12046" width="11.625" style="2" customWidth="1"/>
    <col min="12047" max="12047" width="12.875" style="2" customWidth="1"/>
    <col min="12048" max="12288" width="10.375" style="2"/>
    <col min="12289" max="12289" width="3.75" style="2" customWidth="1"/>
    <col min="12290" max="12290" width="25.25" style="2" customWidth="1"/>
    <col min="12291" max="12291" width="7.5" style="2" customWidth="1"/>
    <col min="12292" max="12292" width="7.25" style="2" customWidth="1"/>
    <col min="12293" max="12293" width="7.75" style="2" customWidth="1"/>
    <col min="12294" max="12294" width="7.375" style="2" customWidth="1"/>
    <col min="12295" max="12295" width="10.125" style="2" customWidth="1"/>
    <col min="12296" max="12296" width="12.5" style="2" customWidth="1"/>
    <col min="12297" max="12297" width="12.125" style="2" customWidth="1"/>
    <col min="12298" max="12298" width="11.75" style="2" customWidth="1"/>
    <col min="12299" max="12299" width="11.625" style="2" customWidth="1"/>
    <col min="12300" max="12300" width="9.25" style="2" customWidth="1"/>
    <col min="12301" max="12301" width="10" style="2" customWidth="1"/>
    <col min="12302" max="12302" width="11.625" style="2" customWidth="1"/>
    <col min="12303" max="12303" width="12.875" style="2" customWidth="1"/>
    <col min="12304" max="12544" width="10.375" style="2"/>
    <col min="12545" max="12545" width="3.75" style="2" customWidth="1"/>
    <col min="12546" max="12546" width="25.25" style="2" customWidth="1"/>
    <col min="12547" max="12547" width="7.5" style="2" customWidth="1"/>
    <col min="12548" max="12548" width="7.25" style="2" customWidth="1"/>
    <col min="12549" max="12549" width="7.75" style="2" customWidth="1"/>
    <col min="12550" max="12550" width="7.375" style="2" customWidth="1"/>
    <col min="12551" max="12551" width="10.125" style="2" customWidth="1"/>
    <col min="12552" max="12552" width="12.5" style="2" customWidth="1"/>
    <col min="12553" max="12553" width="12.125" style="2" customWidth="1"/>
    <col min="12554" max="12554" width="11.75" style="2" customWidth="1"/>
    <col min="12555" max="12555" width="11.625" style="2" customWidth="1"/>
    <col min="12556" max="12556" width="9.25" style="2" customWidth="1"/>
    <col min="12557" max="12557" width="10" style="2" customWidth="1"/>
    <col min="12558" max="12558" width="11.625" style="2" customWidth="1"/>
    <col min="12559" max="12559" width="12.875" style="2" customWidth="1"/>
    <col min="12560" max="12800" width="10.375" style="2"/>
    <col min="12801" max="12801" width="3.75" style="2" customWidth="1"/>
    <col min="12802" max="12802" width="25.25" style="2" customWidth="1"/>
    <col min="12803" max="12803" width="7.5" style="2" customWidth="1"/>
    <col min="12804" max="12804" width="7.25" style="2" customWidth="1"/>
    <col min="12805" max="12805" width="7.75" style="2" customWidth="1"/>
    <col min="12806" max="12806" width="7.375" style="2" customWidth="1"/>
    <col min="12807" max="12807" width="10.125" style="2" customWidth="1"/>
    <col min="12808" max="12808" width="12.5" style="2" customWidth="1"/>
    <col min="12809" max="12809" width="12.125" style="2" customWidth="1"/>
    <col min="12810" max="12810" width="11.75" style="2" customWidth="1"/>
    <col min="12811" max="12811" width="11.625" style="2" customWidth="1"/>
    <col min="12812" max="12812" width="9.25" style="2" customWidth="1"/>
    <col min="12813" max="12813" width="10" style="2" customWidth="1"/>
    <col min="12814" max="12814" width="11.625" style="2" customWidth="1"/>
    <col min="12815" max="12815" width="12.875" style="2" customWidth="1"/>
    <col min="12816" max="13056" width="10.375" style="2"/>
    <col min="13057" max="13057" width="3.75" style="2" customWidth="1"/>
    <col min="13058" max="13058" width="25.25" style="2" customWidth="1"/>
    <col min="13059" max="13059" width="7.5" style="2" customWidth="1"/>
    <col min="13060" max="13060" width="7.25" style="2" customWidth="1"/>
    <col min="13061" max="13061" width="7.75" style="2" customWidth="1"/>
    <col min="13062" max="13062" width="7.375" style="2" customWidth="1"/>
    <col min="13063" max="13063" width="10.125" style="2" customWidth="1"/>
    <col min="13064" max="13064" width="12.5" style="2" customWidth="1"/>
    <col min="13065" max="13065" width="12.125" style="2" customWidth="1"/>
    <col min="13066" max="13066" width="11.75" style="2" customWidth="1"/>
    <col min="13067" max="13067" width="11.625" style="2" customWidth="1"/>
    <col min="13068" max="13068" width="9.25" style="2" customWidth="1"/>
    <col min="13069" max="13069" width="10" style="2" customWidth="1"/>
    <col min="13070" max="13070" width="11.625" style="2" customWidth="1"/>
    <col min="13071" max="13071" width="12.875" style="2" customWidth="1"/>
    <col min="13072" max="13312" width="10.375" style="2"/>
    <col min="13313" max="13313" width="3.75" style="2" customWidth="1"/>
    <col min="13314" max="13314" width="25.25" style="2" customWidth="1"/>
    <col min="13315" max="13315" width="7.5" style="2" customWidth="1"/>
    <col min="13316" max="13316" width="7.25" style="2" customWidth="1"/>
    <col min="13317" max="13317" width="7.75" style="2" customWidth="1"/>
    <col min="13318" max="13318" width="7.375" style="2" customWidth="1"/>
    <col min="13319" max="13319" width="10.125" style="2" customWidth="1"/>
    <col min="13320" max="13320" width="12.5" style="2" customWidth="1"/>
    <col min="13321" max="13321" width="12.125" style="2" customWidth="1"/>
    <col min="13322" max="13322" width="11.75" style="2" customWidth="1"/>
    <col min="13323" max="13323" width="11.625" style="2" customWidth="1"/>
    <col min="13324" max="13324" width="9.25" style="2" customWidth="1"/>
    <col min="13325" max="13325" width="10" style="2" customWidth="1"/>
    <col min="13326" max="13326" width="11.625" style="2" customWidth="1"/>
    <col min="13327" max="13327" width="12.875" style="2" customWidth="1"/>
    <col min="13328" max="13568" width="10.375" style="2"/>
    <col min="13569" max="13569" width="3.75" style="2" customWidth="1"/>
    <col min="13570" max="13570" width="25.25" style="2" customWidth="1"/>
    <col min="13571" max="13571" width="7.5" style="2" customWidth="1"/>
    <col min="13572" max="13572" width="7.25" style="2" customWidth="1"/>
    <col min="13573" max="13573" width="7.75" style="2" customWidth="1"/>
    <col min="13574" max="13574" width="7.375" style="2" customWidth="1"/>
    <col min="13575" max="13575" width="10.125" style="2" customWidth="1"/>
    <col min="13576" max="13576" width="12.5" style="2" customWidth="1"/>
    <col min="13577" max="13577" width="12.125" style="2" customWidth="1"/>
    <col min="13578" max="13578" width="11.75" style="2" customWidth="1"/>
    <col min="13579" max="13579" width="11.625" style="2" customWidth="1"/>
    <col min="13580" max="13580" width="9.25" style="2" customWidth="1"/>
    <col min="13581" max="13581" width="10" style="2" customWidth="1"/>
    <col min="13582" max="13582" width="11.625" style="2" customWidth="1"/>
    <col min="13583" max="13583" width="12.875" style="2" customWidth="1"/>
    <col min="13584" max="13824" width="10.375" style="2"/>
    <col min="13825" max="13825" width="3.75" style="2" customWidth="1"/>
    <col min="13826" max="13826" width="25.25" style="2" customWidth="1"/>
    <col min="13827" max="13827" width="7.5" style="2" customWidth="1"/>
    <col min="13828" max="13828" width="7.25" style="2" customWidth="1"/>
    <col min="13829" max="13829" width="7.75" style="2" customWidth="1"/>
    <col min="13830" max="13830" width="7.375" style="2" customWidth="1"/>
    <col min="13831" max="13831" width="10.125" style="2" customWidth="1"/>
    <col min="13832" max="13832" width="12.5" style="2" customWidth="1"/>
    <col min="13833" max="13833" width="12.125" style="2" customWidth="1"/>
    <col min="13834" max="13834" width="11.75" style="2" customWidth="1"/>
    <col min="13835" max="13835" width="11.625" style="2" customWidth="1"/>
    <col min="13836" max="13836" width="9.25" style="2" customWidth="1"/>
    <col min="13837" max="13837" width="10" style="2" customWidth="1"/>
    <col min="13838" max="13838" width="11.625" style="2" customWidth="1"/>
    <col min="13839" max="13839" width="12.875" style="2" customWidth="1"/>
    <col min="13840" max="14080" width="10.375" style="2"/>
    <col min="14081" max="14081" width="3.75" style="2" customWidth="1"/>
    <col min="14082" max="14082" width="25.25" style="2" customWidth="1"/>
    <col min="14083" max="14083" width="7.5" style="2" customWidth="1"/>
    <col min="14084" max="14084" width="7.25" style="2" customWidth="1"/>
    <col min="14085" max="14085" width="7.75" style="2" customWidth="1"/>
    <col min="14086" max="14086" width="7.375" style="2" customWidth="1"/>
    <col min="14087" max="14087" width="10.125" style="2" customWidth="1"/>
    <col min="14088" max="14088" width="12.5" style="2" customWidth="1"/>
    <col min="14089" max="14089" width="12.125" style="2" customWidth="1"/>
    <col min="14090" max="14090" width="11.75" style="2" customWidth="1"/>
    <col min="14091" max="14091" width="11.625" style="2" customWidth="1"/>
    <col min="14092" max="14092" width="9.25" style="2" customWidth="1"/>
    <col min="14093" max="14093" width="10" style="2" customWidth="1"/>
    <col min="14094" max="14094" width="11.625" style="2" customWidth="1"/>
    <col min="14095" max="14095" width="12.875" style="2" customWidth="1"/>
    <col min="14096" max="14336" width="10.375" style="2"/>
    <col min="14337" max="14337" width="3.75" style="2" customWidth="1"/>
    <col min="14338" max="14338" width="25.25" style="2" customWidth="1"/>
    <col min="14339" max="14339" width="7.5" style="2" customWidth="1"/>
    <col min="14340" max="14340" width="7.25" style="2" customWidth="1"/>
    <col min="14341" max="14341" width="7.75" style="2" customWidth="1"/>
    <col min="14342" max="14342" width="7.375" style="2" customWidth="1"/>
    <col min="14343" max="14343" width="10.125" style="2" customWidth="1"/>
    <col min="14344" max="14344" width="12.5" style="2" customWidth="1"/>
    <col min="14345" max="14345" width="12.125" style="2" customWidth="1"/>
    <col min="14346" max="14346" width="11.75" style="2" customWidth="1"/>
    <col min="14347" max="14347" width="11.625" style="2" customWidth="1"/>
    <col min="14348" max="14348" width="9.25" style="2" customWidth="1"/>
    <col min="14349" max="14349" width="10" style="2" customWidth="1"/>
    <col min="14350" max="14350" width="11.625" style="2" customWidth="1"/>
    <col min="14351" max="14351" width="12.875" style="2" customWidth="1"/>
    <col min="14352" max="14592" width="10.375" style="2"/>
    <col min="14593" max="14593" width="3.75" style="2" customWidth="1"/>
    <col min="14594" max="14594" width="25.25" style="2" customWidth="1"/>
    <col min="14595" max="14595" width="7.5" style="2" customWidth="1"/>
    <col min="14596" max="14596" width="7.25" style="2" customWidth="1"/>
    <col min="14597" max="14597" width="7.75" style="2" customWidth="1"/>
    <col min="14598" max="14598" width="7.375" style="2" customWidth="1"/>
    <col min="14599" max="14599" width="10.125" style="2" customWidth="1"/>
    <col min="14600" max="14600" width="12.5" style="2" customWidth="1"/>
    <col min="14601" max="14601" width="12.125" style="2" customWidth="1"/>
    <col min="14602" max="14602" width="11.75" style="2" customWidth="1"/>
    <col min="14603" max="14603" width="11.625" style="2" customWidth="1"/>
    <col min="14604" max="14604" width="9.25" style="2" customWidth="1"/>
    <col min="14605" max="14605" width="10" style="2" customWidth="1"/>
    <col min="14606" max="14606" width="11.625" style="2" customWidth="1"/>
    <col min="14607" max="14607" width="12.875" style="2" customWidth="1"/>
    <col min="14608" max="14848" width="10.375" style="2"/>
    <col min="14849" max="14849" width="3.75" style="2" customWidth="1"/>
    <col min="14850" max="14850" width="25.25" style="2" customWidth="1"/>
    <col min="14851" max="14851" width="7.5" style="2" customWidth="1"/>
    <col min="14852" max="14852" width="7.25" style="2" customWidth="1"/>
    <col min="14853" max="14853" width="7.75" style="2" customWidth="1"/>
    <col min="14854" max="14854" width="7.375" style="2" customWidth="1"/>
    <col min="14855" max="14855" width="10.125" style="2" customWidth="1"/>
    <col min="14856" max="14856" width="12.5" style="2" customWidth="1"/>
    <col min="14857" max="14857" width="12.125" style="2" customWidth="1"/>
    <col min="14858" max="14858" width="11.75" style="2" customWidth="1"/>
    <col min="14859" max="14859" width="11.625" style="2" customWidth="1"/>
    <col min="14860" max="14860" width="9.25" style="2" customWidth="1"/>
    <col min="14861" max="14861" width="10" style="2" customWidth="1"/>
    <col min="14862" max="14862" width="11.625" style="2" customWidth="1"/>
    <col min="14863" max="14863" width="12.875" style="2" customWidth="1"/>
    <col min="14864" max="15104" width="10.375" style="2"/>
    <col min="15105" max="15105" width="3.75" style="2" customWidth="1"/>
    <col min="15106" max="15106" width="25.25" style="2" customWidth="1"/>
    <col min="15107" max="15107" width="7.5" style="2" customWidth="1"/>
    <col min="15108" max="15108" width="7.25" style="2" customWidth="1"/>
    <col min="15109" max="15109" width="7.75" style="2" customWidth="1"/>
    <col min="15110" max="15110" width="7.375" style="2" customWidth="1"/>
    <col min="15111" max="15111" width="10.125" style="2" customWidth="1"/>
    <col min="15112" max="15112" width="12.5" style="2" customWidth="1"/>
    <col min="15113" max="15113" width="12.125" style="2" customWidth="1"/>
    <col min="15114" max="15114" width="11.75" style="2" customWidth="1"/>
    <col min="15115" max="15115" width="11.625" style="2" customWidth="1"/>
    <col min="15116" max="15116" width="9.25" style="2" customWidth="1"/>
    <col min="15117" max="15117" width="10" style="2" customWidth="1"/>
    <col min="15118" max="15118" width="11.625" style="2" customWidth="1"/>
    <col min="15119" max="15119" width="12.875" style="2" customWidth="1"/>
    <col min="15120" max="15360" width="10.375" style="2"/>
    <col min="15361" max="15361" width="3.75" style="2" customWidth="1"/>
    <col min="15362" max="15362" width="25.25" style="2" customWidth="1"/>
    <col min="15363" max="15363" width="7.5" style="2" customWidth="1"/>
    <col min="15364" max="15364" width="7.25" style="2" customWidth="1"/>
    <col min="15365" max="15365" width="7.75" style="2" customWidth="1"/>
    <col min="15366" max="15366" width="7.375" style="2" customWidth="1"/>
    <col min="15367" max="15367" width="10.125" style="2" customWidth="1"/>
    <col min="15368" max="15368" width="12.5" style="2" customWidth="1"/>
    <col min="15369" max="15369" width="12.125" style="2" customWidth="1"/>
    <col min="15370" max="15370" width="11.75" style="2" customWidth="1"/>
    <col min="15371" max="15371" width="11.625" style="2" customWidth="1"/>
    <col min="15372" max="15372" width="9.25" style="2" customWidth="1"/>
    <col min="15373" max="15373" width="10" style="2" customWidth="1"/>
    <col min="15374" max="15374" width="11.625" style="2" customWidth="1"/>
    <col min="15375" max="15375" width="12.875" style="2" customWidth="1"/>
    <col min="15376" max="15616" width="10.375" style="2"/>
    <col min="15617" max="15617" width="3.75" style="2" customWidth="1"/>
    <col min="15618" max="15618" width="25.25" style="2" customWidth="1"/>
    <col min="15619" max="15619" width="7.5" style="2" customWidth="1"/>
    <col min="15620" max="15620" width="7.25" style="2" customWidth="1"/>
    <col min="15621" max="15621" width="7.75" style="2" customWidth="1"/>
    <col min="15622" max="15622" width="7.375" style="2" customWidth="1"/>
    <col min="15623" max="15623" width="10.125" style="2" customWidth="1"/>
    <col min="15624" max="15624" width="12.5" style="2" customWidth="1"/>
    <col min="15625" max="15625" width="12.125" style="2" customWidth="1"/>
    <col min="15626" max="15626" width="11.75" style="2" customWidth="1"/>
    <col min="15627" max="15627" width="11.625" style="2" customWidth="1"/>
    <col min="15628" max="15628" width="9.25" style="2" customWidth="1"/>
    <col min="15629" max="15629" width="10" style="2" customWidth="1"/>
    <col min="15630" max="15630" width="11.625" style="2" customWidth="1"/>
    <col min="15631" max="15631" width="12.875" style="2" customWidth="1"/>
    <col min="15632" max="15872" width="10.375" style="2"/>
    <col min="15873" max="15873" width="3.75" style="2" customWidth="1"/>
    <col min="15874" max="15874" width="25.25" style="2" customWidth="1"/>
    <col min="15875" max="15875" width="7.5" style="2" customWidth="1"/>
    <col min="15876" max="15876" width="7.25" style="2" customWidth="1"/>
    <col min="15877" max="15877" width="7.75" style="2" customWidth="1"/>
    <col min="15878" max="15878" width="7.375" style="2" customWidth="1"/>
    <col min="15879" max="15879" width="10.125" style="2" customWidth="1"/>
    <col min="15880" max="15880" width="12.5" style="2" customWidth="1"/>
    <col min="15881" max="15881" width="12.125" style="2" customWidth="1"/>
    <col min="15882" max="15882" width="11.75" style="2" customWidth="1"/>
    <col min="15883" max="15883" width="11.625" style="2" customWidth="1"/>
    <col min="15884" max="15884" width="9.25" style="2" customWidth="1"/>
    <col min="15885" max="15885" width="10" style="2" customWidth="1"/>
    <col min="15886" max="15886" width="11.625" style="2" customWidth="1"/>
    <col min="15887" max="15887" width="12.875" style="2" customWidth="1"/>
    <col min="15888" max="16128" width="10.375" style="2"/>
    <col min="16129" max="16129" width="3.75" style="2" customWidth="1"/>
    <col min="16130" max="16130" width="25.25" style="2" customWidth="1"/>
    <col min="16131" max="16131" width="7.5" style="2" customWidth="1"/>
    <col min="16132" max="16132" width="7.25" style="2" customWidth="1"/>
    <col min="16133" max="16133" width="7.75" style="2" customWidth="1"/>
    <col min="16134" max="16134" width="7.375" style="2" customWidth="1"/>
    <col min="16135" max="16135" width="10.125" style="2" customWidth="1"/>
    <col min="16136" max="16136" width="12.5" style="2" customWidth="1"/>
    <col min="16137" max="16137" width="12.125" style="2" customWidth="1"/>
    <col min="16138" max="16138" width="11.75" style="2" customWidth="1"/>
    <col min="16139" max="16139" width="11.625" style="2" customWidth="1"/>
    <col min="16140" max="16140" width="9.25" style="2" customWidth="1"/>
    <col min="16141" max="16141" width="10" style="2" customWidth="1"/>
    <col min="16142" max="16142" width="11.625" style="2" customWidth="1"/>
    <col min="16143" max="16143" width="12.875" style="2" customWidth="1"/>
    <col min="16144" max="16384" width="10.375" style="2"/>
  </cols>
  <sheetData>
    <row r="1" spans="1:67" ht="19.5" customHeight="1">
      <c r="A1" s="1" t="s">
        <v>45</v>
      </c>
    </row>
    <row r="2" spans="1:67" ht="14.25" customHeight="1">
      <c r="A2" s="195"/>
      <c r="B2" s="195" t="s">
        <v>46</v>
      </c>
    </row>
    <row r="3" spans="1:67" ht="14.25" customHeight="1" thickBot="1">
      <c r="E3" s="4"/>
      <c r="H3" s="196" t="s">
        <v>47</v>
      </c>
      <c r="N3" s="2"/>
      <c r="O3" s="197" t="s">
        <v>48</v>
      </c>
    </row>
    <row r="4" spans="1:67" ht="24.75" customHeight="1">
      <c r="A4" s="53" t="s">
        <v>49</v>
      </c>
      <c r="B4" s="198"/>
      <c r="C4" s="199" t="s">
        <v>3</v>
      </c>
      <c r="D4" s="200" t="s">
        <v>50</v>
      </c>
      <c r="E4" s="201"/>
      <c r="F4" s="201"/>
      <c r="G4" s="202"/>
      <c r="H4" s="203" t="s">
        <v>51</v>
      </c>
      <c r="I4" s="204" t="s">
        <v>52</v>
      </c>
      <c r="J4" s="205"/>
      <c r="K4" s="205"/>
      <c r="L4" s="205"/>
      <c r="M4" s="206"/>
      <c r="N4" s="207" t="s">
        <v>53</v>
      </c>
      <c r="O4" s="208" t="s">
        <v>54</v>
      </c>
    </row>
    <row r="5" spans="1:67" ht="21.75" customHeight="1">
      <c r="A5" s="209"/>
      <c r="B5" s="210"/>
      <c r="C5" s="211" t="s">
        <v>55</v>
      </c>
      <c r="D5" s="212" t="s">
        <v>55</v>
      </c>
      <c r="E5" s="213" t="s">
        <v>56</v>
      </c>
      <c r="F5" s="214" t="s">
        <v>57</v>
      </c>
      <c r="G5" s="215" t="s">
        <v>58</v>
      </c>
      <c r="H5" s="216"/>
      <c r="I5" s="217" t="s">
        <v>59</v>
      </c>
      <c r="J5" s="218" t="s">
        <v>60</v>
      </c>
      <c r="K5" s="219" t="s">
        <v>61</v>
      </c>
      <c r="L5" s="219" t="s">
        <v>62</v>
      </c>
      <c r="M5" s="220" t="s">
        <v>63</v>
      </c>
      <c r="N5" s="221" t="s">
        <v>64</v>
      </c>
      <c r="O5" s="222" t="s">
        <v>64</v>
      </c>
    </row>
    <row r="6" spans="1:67" ht="23.25" customHeight="1">
      <c r="A6" s="223"/>
      <c r="B6" s="224"/>
      <c r="C6" s="225"/>
      <c r="D6" s="226"/>
      <c r="E6" s="227"/>
      <c r="F6" s="228"/>
      <c r="G6" s="229"/>
      <c r="H6" s="230"/>
      <c r="I6" s="226"/>
      <c r="J6" s="231" t="s">
        <v>65</v>
      </c>
      <c r="K6" s="232" t="s">
        <v>66</v>
      </c>
      <c r="L6" s="232" t="s">
        <v>67</v>
      </c>
      <c r="M6" s="233" t="s">
        <v>68</v>
      </c>
      <c r="N6" s="234" t="s">
        <v>69</v>
      </c>
      <c r="O6" s="235" t="s">
        <v>70</v>
      </c>
    </row>
    <row r="7" spans="1:67" ht="21" customHeight="1">
      <c r="A7" s="25"/>
      <c r="B7" s="16" t="s">
        <v>71</v>
      </c>
      <c r="C7" s="236">
        <v>441</v>
      </c>
      <c r="D7" s="237">
        <v>21169</v>
      </c>
      <c r="E7" s="238">
        <v>14706</v>
      </c>
      <c r="F7" s="236">
        <v>6463</v>
      </c>
      <c r="G7" s="239">
        <v>10211514</v>
      </c>
      <c r="H7" s="239">
        <v>87025915</v>
      </c>
      <c r="I7" s="240">
        <v>145021883</v>
      </c>
      <c r="J7" s="239">
        <v>142028143</v>
      </c>
      <c r="K7" s="239">
        <v>2336566</v>
      </c>
      <c r="L7" s="239">
        <v>656440</v>
      </c>
      <c r="M7" s="241">
        <v>734</v>
      </c>
      <c r="N7" s="242">
        <f t="shared" ref="N7:N13" si="0">I7/C7</f>
        <v>328847.8072562358</v>
      </c>
      <c r="O7" s="109">
        <f t="shared" ref="O7:O12" si="1">I7/D7</f>
        <v>6850.6723510794081</v>
      </c>
      <c r="P7" s="25"/>
      <c r="Q7" s="25"/>
      <c r="R7" s="25"/>
      <c r="S7" s="25"/>
    </row>
    <row r="8" spans="1:67" ht="21" customHeight="1">
      <c r="A8" s="25"/>
      <c r="B8" s="16">
        <v>19</v>
      </c>
      <c r="C8" s="243">
        <v>433</v>
      </c>
      <c r="D8" s="237">
        <v>22984</v>
      </c>
      <c r="E8" s="238">
        <v>15736</v>
      </c>
      <c r="F8" s="236">
        <f>D8-E8</f>
        <v>7248</v>
      </c>
      <c r="G8" s="239">
        <v>10774939</v>
      </c>
      <c r="H8" s="239">
        <v>91141310</v>
      </c>
      <c r="I8" s="240">
        <v>152572099</v>
      </c>
      <c r="J8" s="239">
        <v>146256026</v>
      </c>
      <c r="K8" s="239">
        <v>2385891</v>
      </c>
      <c r="L8" s="239">
        <v>106906</v>
      </c>
      <c r="M8" s="241">
        <f>I8-J8-K8-L8</f>
        <v>3823276</v>
      </c>
      <c r="N8" s="244">
        <f t="shared" si="0"/>
        <v>352360.50577367208</v>
      </c>
      <c r="O8" s="239">
        <f t="shared" si="1"/>
        <v>6638.187391228681</v>
      </c>
      <c r="P8" s="25"/>
      <c r="Q8" s="25"/>
      <c r="R8" s="25"/>
      <c r="S8" s="25"/>
    </row>
    <row r="9" spans="1:67" ht="24" customHeight="1">
      <c r="A9" s="25"/>
      <c r="B9" s="16">
        <v>20</v>
      </c>
      <c r="C9" s="243">
        <v>436</v>
      </c>
      <c r="D9" s="237">
        <v>22974</v>
      </c>
      <c r="E9" s="238">
        <v>15640</v>
      </c>
      <c r="F9" s="236">
        <f>D9-E9</f>
        <v>7334</v>
      </c>
      <c r="G9" s="239">
        <v>10843728</v>
      </c>
      <c r="H9" s="239">
        <v>100051542</v>
      </c>
      <c r="I9" s="240">
        <v>161121384</v>
      </c>
      <c r="J9" s="239">
        <v>154332351</v>
      </c>
      <c r="K9" s="239">
        <v>2398504</v>
      </c>
      <c r="L9" s="239">
        <v>842097</v>
      </c>
      <c r="M9" s="241">
        <f>I9-J9-K9-L9</f>
        <v>3548432</v>
      </c>
      <c r="N9" s="244">
        <f>I9/C9</f>
        <v>369544.45871559635</v>
      </c>
      <c r="O9" s="239">
        <f t="shared" si="1"/>
        <v>7013.2055366936538</v>
      </c>
    </row>
    <row r="10" spans="1:67" s="28" customFormat="1" ht="24" customHeight="1">
      <c r="A10" s="42"/>
      <c r="B10" s="22">
        <v>21</v>
      </c>
      <c r="C10" s="245">
        <v>392</v>
      </c>
      <c r="D10" s="246">
        <v>20208</v>
      </c>
      <c r="E10" s="125">
        <v>14174</v>
      </c>
      <c r="F10" s="247">
        <v>6034</v>
      </c>
      <c r="G10" s="125">
        <v>9888820</v>
      </c>
      <c r="H10" s="125">
        <v>79130246</v>
      </c>
      <c r="I10" s="248">
        <v>124814105</v>
      </c>
      <c r="J10" s="125">
        <v>117809426</v>
      </c>
      <c r="K10" s="125">
        <v>1646243</v>
      </c>
      <c r="L10" s="125">
        <v>2097970</v>
      </c>
      <c r="M10" s="241">
        <f>I10-J10-K10-L10</f>
        <v>3260466</v>
      </c>
      <c r="N10" s="249">
        <f t="shared" si="0"/>
        <v>318403.32908163266</v>
      </c>
      <c r="O10" s="125">
        <f t="shared" si="1"/>
        <v>6176.469962391132</v>
      </c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</row>
    <row r="11" spans="1:67" s="28" customFormat="1" ht="24" customHeight="1">
      <c r="A11" s="42"/>
      <c r="B11" s="22">
        <v>22</v>
      </c>
      <c r="C11" s="245">
        <v>370</v>
      </c>
      <c r="D11" s="246">
        <v>21319</v>
      </c>
      <c r="E11" s="125">
        <v>15077</v>
      </c>
      <c r="F11" s="247">
        <v>6242</v>
      </c>
      <c r="G11" s="125">
        <v>10047942</v>
      </c>
      <c r="H11" s="125">
        <v>6793665</v>
      </c>
      <c r="I11" s="248">
        <v>118012276</v>
      </c>
      <c r="J11" s="125">
        <v>109363630</v>
      </c>
      <c r="K11" s="125">
        <v>1858101</v>
      </c>
      <c r="L11" s="125">
        <v>2652048</v>
      </c>
      <c r="M11" s="241">
        <f>I11-J11-K11-L11</f>
        <v>4138497</v>
      </c>
      <c r="N11" s="249">
        <f>I11/C11</f>
        <v>318952.09729729732</v>
      </c>
      <c r="O11" s="125">
        <f t="shared" si="1"/>
        <v>5535.5446315493218</v>
      </c>
    </row>
    <row r="12" spans="1:67" s="28" customFormat="1" ht="24" customHeight="1">
      <c r="A12" s="42"/>
      <c r="B12" s="22">
        <v>23</v>
      </c>
      <c r="C12" s="245">
        <v>365</v>
      </c>
      <c r="D12" s="246">
        <v>21020</v>
      </c>
      <c r="E12" s="125">
        <v>14813</v>
      </c>
      <c r="F12" s="247">
        <v>6207</v>
      </c>
      <c r="G12" s="125">
        <v>10371993</v>
      </c>
      <c r="H12" s="125">
        <v>69615530</v>
      </c>
      <c r="I12" s="248">
        <v>105199388</v>
      </c>
      <c r="J12" s="125">
        <v>99230962</v>
      </c>
      <c r="K12" s="125">
        <v>1738343</v>
      </c>
      <c r="L12" s="124" t="s">
        <v>10</v>
      </c>
      <c r="M12" s="241">
        <f>I12-J12-K12</f>
        <v>4230083</v>
      </c>
      <c r="N12" s="249">
        <f>I12/C12</f>
        <v>288217.50136986299</v>
      </c>
      <c r="O12" s="125">
        <f t="shared" si="1"/>
        <v>5004.7282588011421</v>
      </c>
    </row>
    <row r="13" spans="1:67" s="42" customFormat="1" ht="24" customHeight="1">
      <c r="B13" s="22">
        <v>24</v>
      </c>
      <c r="C13" s="245">
        <v>355</v>
      </c>
      <c r="D13" s="246">
        <v>20641</v>
      </c>
      <c r="E13" s="125">
        <v>14977</v>
      </c>
      <c r="F13" s="247">
        <v>5664</v>
      </c>
      <c r="G13" s="125">
        <v>9766939</v>
      </c>
      <c r="H13" s="125">
        <v>67285468</v>
      </c>
      <c r="I13" s="248">
        <v>106935288</v>
      </c>
      <c r="J13" s="125">
        <v>10118423</v>
      </c>
      <c r="K13" s="125">
        <v>1841681</v>
      </c>
      <c r="L13" s="124" t="s">
        <v>72</v>
      </c>
      <c r="M13" s="241">
        <v>3941861</v>
      </c>
      <c r="N13" s="249">
        <f t="shared" si="0"/>
        <v>301226.16338028171</v>
      </c>
      <c r="O13" s="125">
        <v>5180</v>
      </c>
    </row>
    <row r="14" spans="1:67" s="42" customFormat="1" ht="24" customHeight="1">
      <c r="B14" s="22">
        <v>25</v>
      </c>
      <c r="C14" s="245">
        <v>348</v>
      </c>
      <c r="D14" s="246">
        <v>20892</v>
      </c>
      <c r="E14" s="125">
        <v>14633</v>
      </c>
      <c r="F14" s="247">
        <v>3326</v>
      </c>
      <c r="G14" s="125">
        <v>9977907</v>
      </c>
      <c r="H14" s="125">
        <v>62970629</v>
      </c>
      <c r="I14" s="248">
        <v>104038613</v>
      </c>
      <c r="J14" s="125">
        <v>99259673</v>
      </c>
      <c r="K14" s="125">
        <v>1793915</v>
      </c>
      <c r="L14" s="124">
        <v>139833</v>
      </c>
      <c r="M14" s="241">
        <v>2985025</v>
      </c>
      <c r="N14" s="249">
        <v>298962</v>
      </c>
      <c r="O14" s="125">
        <v>4980</v>
      </c>
    </row>
    <row r="15" spans="1:67" s="42" customFormat="1" ht="24" customHeight="1">
      <c r="A15" s="250"/>
      <c r="B15" s="251">
        <v>26</v>
      </c>
      <c r="C15" s="252">
        <v>343</v>
      </c>
      <c r="D15" s="253">
        <v>20896</v>
      </c>
      <c r="E15" s="254">
        <v>14478</v>
      </c>
      <c r="F15" s="255">
        <v>6418</v>
      </c>
      <c r="G15" s="254">
        <v>10035718</v>
      </c>
      <c r="H15" s="254">
        <v>64793221</v>
      </c>
      <c r="I15" s="256">
        <v>106736391</v>
      </c>
      <c r="J15" s="254">
        <v>100950911</v>
      </c>
      <c r="K15" s="254">
        <v>2007947</v>
      </c>
      <c r="L15" s="257">
        <v>35557</v>
      </c>
      <c r="M15" s="258">
        <v>3741976</v>
      </c>
      <c r="N15" s="259">
        <v>311185</v>
      </c>
      <c r="O15" s="254">
        <v>5108</v>
      </c>
    </row>
    <row r="16" spans="1:67" s="28" customFormat="1" ht="19.5" customHeight="1">
      <c r="A16" s="42">
        <v>9</v>
      </c>
      <c r="B16" s="260" t="s">
        <v>73</v>
      </c>
      <c r="C16" s="261">
        <v>29</v>
      </c>
      <c r="D16" s="262">
        <f>E16+F16</f>
        <v>913</v>
      </c>
      <c r="E16" s="263">
        <v>502</v>
      </c>
      <c r="F16" s="264">
        <v>411</v>
      </c>
      <c r="G16" s="265">
        <v>307820</v>
      </c>
      <c r="H16" s="265">
        <v>1069054</v>
      </c>
      <c r="I16" s="266">
        <v>2168930</v>
      </c>
      <c r="J16" s="265">
        <v>2157932</v>
      </c>
      <c r="K16" s="265">
        <v>10828</v>
      </c>
      <c r="L16" s="267" t="s">
        <v>10</v>
      </c>
      <c r="M16" s="268">
        <v>170</v>
      </c>
      <c r="N16" s="247">
        <f>I16/C16</f>
        <v>74790.68965517242</v>
      </c>
      <c r="O16" s="121">
        <f>I16/D16</f>
        <v>2375.6078860898137</v>
      </c>
    </row>
    <row r="17" spans="1:15" s="28" customFormat="1" ht="19.5" customHeight="1">
      <c r="A17" s="28">
        <v>10</v>
      </c>
      <c r="B17" s="260" t="s">
        <v>74</v>
      </c>
      <c r="C17" s="261">
        <v>41</v>
      </c>
      <c r="D17" s="262">
        <f>E17+F17</f>
        <v>516</v>
      </c>
      <c r="E17" s="269">
        <v>289</v>
      </c>
      <c r="F17" s="264">
        <v>227</v>
      </c>
      <c r="G17" s="265">
        <v>177112</v>
      </c>
      <c r="H17" s="265">
        <v>1128369</v>
      </c>
      <c r="I17" s="270">
        <v>1646767</v>
      </c>
      <c r="J17" s="265">
        <v>1592779</v>
      </c>
      <c r="K17" s="265">
        <v>9641</v>
      </c>
      <c r="L17" s="267" t="s">
        <v>10</v>
      </c>
      <c r="M17" s="268">
        <v>44347</v>
      </c>
      <c r="N17" s="247">
        <f t="shared" ref="N17:N39" si="2">I17/C17</f>
        <v>40165.048780487807</v>
      </c>
      <c r="O17" s="121">
        <f t="shared" ref="O17:O39" si="3">I17/D17</f>
        <v>3191.4089147286822</v>
      </c>
    </row>
    <row r="18" spans="1:15" s="28" customFormat="1" ht="19.5" customHeight="1">
      <c r="A18" s="28">
        <v>11</v>
      </c>
      <c r="B18" s="260" t="s">
        <v>75</v>
      </c>
      <c r="C18" s="261">
        <v>9</v>
      </c>
      <c r="D18" s="262">
        <f t="shared" ref="D18:D38" si="4">E18+F18</f>
        <v>192</v>
      </c>
      <c r="E18" s="269">
        <v>95</v>
      </c>
      <c r="F18" s="264">
        <v>97</v>
      </c>
      <c r="G18" s="265">
        <v>66152</v>
      </c>
      <c r="H18" s="265">
        <v>207779</v>
      </c>
      <c r="I18" s="270">
        <v>325007</v>
      </c>
      <c r="J18" s="265">
        <v>282449</v>
      </c>
      <c r="K18" s="265">
        <v>42108</v>
      </c>
      <c r="L18" s="271" t="s">
        <v>10</v>
      </c>
      <c r="M18" s="268">
        <v>450</v>
      </c>
      <c r="N18" s="247">
        <f t="shared" si="2"/>
        <v>36111.888888888891</v>
      </c>
      <c r="O18" s="121">
        <f t="shared" si="3"/>
        <v>1692.7447916666667</v>
      </c>
    </row>
    <row r="19" spans="1:15" s="28" customFormat="1" ht="19.5" customHeight="1">
      <c r="A19" s="28">
        <v>12</v>
      </c>
      <c r="B19" s="272" t="s">
        <v>76</v>
      </c>
      <c r="C19" s="261">
        <v>9</v>
      </c>
      <c r="D19" s="262">
        <f t="shared" si="4"/>
        <v>427</v>
      </c>
      <c r="E19" s="269">
        <v>378</v>
      </c>
      <c r="F19" s="264">
        <v>49</v>
      </c>
      <c r="G19" s="265">
        <v>295372</v>
      </c>
      <c r="H19" s="265">
        <v>2708781</v>
      </c>
      <c r="I19" s="270">
        <v>5467590</v>
      </c>
      <c r="J19" s="265">
        <v>5370994</v>
      </c>
      <c r="K19" s="265">
        <v>3291</v>
      </c>
      <c r="L19" s="267" t="s">
        <v>10</v>
      </c>
      <c r="M19" s="268">
        <v>93305</v>
      </c>
      <c r="N19" s="247">
        <f t="shared" si="2"/>
        <v>607510</v>
      </c>
      <c r="O19" s="121">
        <f t="shared" si="3"/>
        <v>12804.660421545668</v>
      </c>
    </row>
    <row r="20" spans="1:15" s="28" customFormat="1" ht="19.5" customHeight="1">
      <c r="A20" s="28">
        <v>13</v>
      </c>
      <c r="B20" s="260" t="s">
        <v>77</v>
      </c>
      <c r="C20" s="261">
        <v>4</v>
      </c>
      <c r="D20" s="262">
        <f t="shared" si="4"/>
        <v>45</v>
      </c>
      <c r="E20" s="269">
        <v>33</v>
      </c>
      <c r="F20" s="264">
        <v>12</v>
      </c>
      <c r="G20" s="265">
        <v>17747</v>
      </c>
      <c r="H20" s="265">
        <v>101515</v>
      </c>
      <c r="I20" s="270">
        <v>128372</v>
      </c>
      <c r="J20" s="265">
        <v>128052</v>
      </c>
      <c r="K20" s="265">
        <v>320</v>
      </c>
      <c r="L20" s="267" t="s">
        <v>78</v>
      </c>
      <c r="M20" s="268" t="s">
        <v>10</v>
      </c>
      <c r="N20" s="247">
        <f t="shared" si="2"/>
        <v>32093</v>
      </c>
      <c r="O20" s="121">
        <f t="shared" si="3"/>
        <v>2852.7111111111112</v>
      </c>
    </row>
    <row r="21" spans="1:15" s="28" customFormat="1" ht="19.5" customHeight="1">
      <c r="A21" s="28">
        <v>14</v>
      </c>
      <c r="B21" s="260" t="s">
        <v>79</v>
      </c>
      <c r="C21" s="261">
        <v>11</v>
      </c>
      <c r="D21" s="262">
        <f t="shared" si="4"/>
        <v>688</v>
      </c>
      <c r="E21" s="269">
        <v>572</v>
      </c>
      <c r="F21" s="264">
        <v>116</v>
      </c>
      <c r="G21" s="265">
        <v>345880</v>
      </c>
      <c r="H21" s="265">
        <v>3551828</v>
      </c>
      <c r="I21" s="270">
        <v>4436509</v>
      </c>
      <c r="J21" s="265">
        <v>4385201</v>
      </c>
      <c r="K21" s="265">
        <v>17321</v>
      </c>
      <c r="L21" s="267" t="s">
        <v>10</v>
      </c>
      <c r="M21" s="268">
        <v>33987</v>
      </c>
      <c r="N21" s="247">
        <f t="shared" si="2"/>
        <v>403319</v>
      </c>
      <c r="O21" s="121">
        <f t="shared" si="3"/>
        <v>6448.4142441860467</v>
      </c>
    </row>
    <row r="22" spans="1:15" s="28" customFormat="1" ht="19.5" customHeight="1">
      <c r="A22" s="28">
        <v>15</v>
      </c>
      <c r="B22" s="260" t="s">
        <v>80</v>
      </c>
      <c r="C22" s="261">
        <v>7</v>
      </c>
      <c r="D22" s="262">
        <f t="shared" si="4"/>
        <v>444</v>
      </c>
      <c r="E22" s="269">
        <v>275</v>
      </c>
      <c r="F22" s="264">
        <v>169</v>
      </c>
      <c r="G22" s="265">
        <v>194957</v>
      </c>
      <c r="H22" s="265">
        <v>879084</v>
      </c>
      <c r="I22" s="270">
        <v>1337032</v>
      </c>
      <c r="J22" s="265">
        <v>1323223</v>
      </c>
      <c r="K22" s="265">
        <v>13617</v>
      </c>
      <c r="L22" s="267" t="s">
        <v>10</v>
      </c>
      <c r="M22" s="268">
        <v>192</v>
      </c>
      <c r="N22" s="247">
        <f t="shared" si="2"/>
        <v>191004.57142857142</v>
      </c>
      <c r="O22" s="121">
        <f t="shared" si="3"/>
        <v>3011.3333333333335</v>
      </c>
    </row>
    <row r="23" spans="1:15" s="28" customFormat="1" ht="19.5" customHeight="1">
      <c r="A23" s="28">
        <v>16</v>
      </c>
      <c r="B23" s="260" t="s">
        <v>81</v>
      </c>
      <c r="C23" s="261">
        <v>19</v>
      </c>
      <c r="D23" s="262">
        <f t="shared" si="4"/>
        <v>3393</v>
      </c>
      <c r="E23" s="269">
        <v>1857</v>
      </c>
      <c r="F23" s="264">
        <v>1536</v>
      </c>
      <c r="G23" s="265">
        <v>1649861</v>
      </c>
      <c r="H23" s="265">
        <v>17741391</v>
      </c>
      <c r="I23" s="270">
        <v>24851746</v>
      </c>
      <c r="J23" s="265">
        <v>23627872</v>
      </c>
      <c r="K23" s="265">
        <v>71336</v>
      </c>
      <c r="L23" s="267" t="s">
        <v>10</v>
      </c>
      <c r="M23" s="268">
        <v>1152538</v>
      </c>
      <c r="N23" s="247">
        <f t="shared" si="2"/>
        <v>1307986.6315789474</v>
      </c>
      <c r="O23" s="121">
        <f t="shared" si="3"/>
        <v>7324.416740347775</v>
      </c>
    </row>
    <row r="24" spans="1:15" s="28" customFormat="1" ht="19.5" customHeight="1">
      <c r="A24" s="28">
        <v>17</v>
      </c>
      <c r="B24" s="260" t="s">
        <v>82</v>
      </c>
      <c r="C24" s="261">
        <v>1</v>
      </c>
      <c r="D24" s="262">
        <f t="shared" si="4"/>
        <v>10</v>
      </c>
      <c r="E24" s="269">
        <v>9</v>
      </c>
      <c r="F24" s="264">
        <v>1</v>
      </c>
      <c r="G24" s="265" t="s">
        <v>83</v>
      </c>
      <c r="H24" s="265" t="s">
        <v>83</v>
      </c>
      <c r="I24" s="270" t="s">
        <v>83</v>
      </c>
      <c r="J24" s="265" t="s">
        <v>84</v>
      </c>
      <c r="K24" s="265" t="s">
        <v>83</v>
      </c>
      <c r="L24" s="267" t="s">
        <v>10</v>
      </c>
      <c r="M24" s="268" t="s">
        <v>83</v>
      </c>
      <c r="N24" s="273" t="s">
        <v>83</v>
      </c>
      <c r="O24" s="118" t="s">
        <v>83</v>
      </c>
    </row>
    <row r="25" spans="1:15" s="28" customFormat="1" ht="19.5" customHeight="1">
      <c r="A25" s="28">
        <v>18</v>
      </c>
      <c r="B25" s="260" t="s">
        <v>85</v>
      </c>
      <c r="C25" s="274">
        <v>24</v>
      </c>
      <c r="D25" s="262">
        <f t="shared" si="4"/>
        <v>679</v>
      </c>
      <c r="E25" s="275">
        <v>338</v>
      </c>
      <c r="F25" s="264">
        <v>341</v>
      </c>
      <c r="G25" s="265">
        <v>261971</v>
      </c>
      <c r="H25" s="265">
        <v>1227425</v>
      </c>
      <c r="I25" s="270">
        <v>2009822</v>
      </c>
      <c r="J25" s="265">
        <v>1843588</v>
      </c>
      <c r="K25" s="265">
        <v>62868</v>
      </c>
      <c r="L25" s="267" t="s">
        <v>10</v>
      </c>
      <c r="M25" s="268">
        <v>103366</v>
      </c>
      <c r="N25" s="247">
        <f t="shared" si="2"/>
        <v>83742.583333333328</v>
      </c>
      <c r="O25" s="121">
        <f t="shared" si="3"/>
        <v>2959.9734904270986</v>
      </c>
    </row>
    <row r="26" spans="1:15" s="28" customFormat="1" ht="19.5" customHeight="1">
      <c r="A26" s="28">
        <v>19</v>
      </c>
      <c r="B26" s="260" t="s">
        <v>86</v>
      </c>
      <c r="C26" s="261">
        <v>6</v>
      </c>
      <c r="D26" s="262">
        <f t="shared" si="4"/>
        <v>1123</v>
      </c>
      <c r="E26" s="269">
        <v>952</v>
      </c>
      <c r="F26" s="264">
        <v>171</v>
      </c>
      <c r="G26" s="265">
        <v>553345</v>
      </c>
      <c r="H26" s="265">
        <v>1386409</v>
      </c>
      <c r="I26" s="270">
        <v>2364685</v>
      </c>
      <c r="J26" s="265">
        <v>2341078</v>
      </c>
      <c r="K26" s="265">
        <v>23607</v>
      </c>
      <c r="L26" s="267" t="s">
        <v>10</v>
      </c>
      <c r="M26" s="268" t="s">
        <v>10</v>
      </c>
      <c r="N26" s="247">
        <f t="shared" si="2"/>
        <v>394114.16666666669</v>
      </c>
      <c r="O26" s="121">
        <f t="shared" si="3"/>
        <v>2105.6856634016031</v>
      </c>
    </row>
    <row r="27" spans="1:15" s="28" customFormat="1" ht="19.5" customHeight="1">
      <c r="A27" s="28">
        <v>20</v>
      </c>
      <c r="B27" s="272" t="s">
        <v>87</v>
      </c>
      <c r="C27" s="276" t="s">
        <v>10</v>
      </c>
      <c r="D27" s="262" t="s">
        <v>10</v>
      </c>
      <c r="E27" s="275" t="s">
        <v>10</v>
      </c>
      <c r="F27" s="264" t="s">
        <v>10</v>
      </c>
      <c r="G27" s="265" t="s">
        <v>10</v>
      </c>
      <c r="H27" s="265" t="s">
        <v>10</v>
      </c>
      <c r="I27" s="270" t="s">
        <v>10</v>
      </c>
      <c r="J27" s="265" t="s">
        <v>10</v>
      </c>
      <c r="K27" s="265" t="s">
        <v>10</v>
      </c>
      <c r="L27" s="267" t="s">
        <v>10</v>
      </c>
      <c r="M27" s="268" t="s">
        <v>10</v>
      </c>
      <c r="N27" s="273" t="s">
        <v>83</v>
      </c>
      <c r="O27" s="118" t="s">
        <v>83</v>
      </c>
    </row>
    <row r="28" spans="1:15" s="28" customFormat="1" ht="19.5" customHeight="1">
      <c r="A28" s="28">
        <v>21</v>
      </c>
      <c r="B28" s="260" t="s">
        <v>88</v>
      </c>
      <c r="C28" s="274">
        <v>17</v>
      </c>
      <c r="D28" s="262">
        <f t="shared" si="4"/>
        <v>911</v>
      </c>
      <c r="E28" s="275">
        <v>813</v>
      </c>
      <c r="F28" s="264">
        <v>98</v>
      </c>
      <c r="G28" s="265">
        <v>546764</v>
      </c>
      <c r="H28" s="265">
        <v>1867628</v>
      </c>
      <c r="I28" s="270">
        <v>5490774</v>
      </c>
      <c r="J28" s="265">
        <v>5364169</v>
      </c>
      <c r="K28" s="265">
        <v>8520</v>
      </c>
      <c r="L28" s="267" t="s">
        <v>10</v>
      </c>
      <c r="M28" s="268">
        <v>118085</v>
      </c>
      <c r="N28" s="277">
        <f t="shared" si="2"/>
        <v>322986.70588235295</v>
      </c>
      <c r="O28" s="121">
        <f t="shared" si="3"/>
        <v>6027.1942919868279</v>
      </c>
    </row>
    <row r="29" spans="1:15" s="28" customFormat="1" ht="19.5" customHeight="1">
      <c r="A29" s="28">
        <v>22</v>
      </c>
      <c r="B29" s="260" t="s">
        <v>89</v>
      </c>
      <c r="C29" s="261">
        <v>9</v>
      </c>
      <c r="D29" s="262">
        <f t="shared" si="4"/>
        <v>167</v>
      </c>
      <c r="E29" s="269">
        <v>144</v>
      </c>
      <c r="F29" s="264">
        <v>23</v>
      </c>
      <c r="G29" s="265">
        <v>65167</v>
      </c>
      <c r="H29" s="265">
        <v>284660</v>
      </c>
      <c r="I29" s="270">
        <v>465706</v>
      </c>
      <c r="J29" s="265">
        <v>430576</v>
      </c>
      <c r="K29" s="265">
        <v>30208</v>
      </c>
      <c r="L29" s="267" t="s">
        <v>10</v>
      </c>
      <c r="M29" s="268">
        <v>4922</v>
      </c>
      <c r="N29" s="247">
        <f t="shared" si="2"/>
        <v>51745.111111111109</v>
      </c>
      <c r="O29" s="121">
        <f t="shared" si="3"/>
        <v>2788.6586826347307</v>
      </c>
    </row>
    <row r="30" spans="1:15" s="28" customFormat="1" ht="19.5" customHeight="1">
      <c r="A30" s="28">
        <v>23</v>
      </c>
      <c r="B30" s="260" t="s">
        <v>90</v>
      </c>
      <c r="C30" s="261">
        <v>3</v>
      </c>
      <c r="D30" s="262">
        <f t="shared" si="4"/>
        <v>42</v>
      </c>
      <c r="E30" s="269">
        <v>38</v>
      </c>
      <c r="F30" s="264">
        <v>4</v>
      </c>
      <c r="G30" s="265">
        <v>37292</v>
      </c>
      <c r="H30" s="265">
        <v>1156754</v>
      </c>
      <c r="I30" s="270">
        <v>1477203</v>
      </c>
      <c r="J30" s="265">
        <v>1439772</v>
      </c>
      <c r="K30" s="265">
        <v>37431</v>
      </c>
      <c r="L30" s="267" t="s">
        <v>10</v>
      </c>
      <c r="M30" s="268" t="s">
        <v>10</v>
      </c>
      <c r="N30" s="247">
        <f t="shared" si="2"/>
        <v>492401</v>
      </c>
      <c r="O30" s="121">
        <f t="shared" si="3"/>
        <v>35171.5</v>
      </c>
    </row>
    <row r="31" spans="1:15" s="28" customFormat="1" ht="19.5" customHeight="1">
      <c r="A31" s="28">
        <v>24</v>
      </c>
      <c r="B31" s="260" t="s">
        <v>91</v>
      </c>
      <c r="C31" s="261">
        <v>47</v>
      </c>
      <c r="D31" s="262">
        <f t="shared" si="4"/>
        <v>1834</v>
      </c>
      <c r="E31" s="269">
        <v>1152</v>
      </c>
      <c r="F31" s="264">
        <v>682</v>
      </c>
      <c r="G31" s="265">
        <v>739240</v>
      </c>
      <c r="H31" s="265">
        <v>3339089</v>
      </c>
      <c r="I31" s="270">
        <v>5485697</v>
      </c>
      <c r="J31" s="265">
        <v>4565320</v>
      </c>
      <c r="K31" s="265">
        <v>869853</v>
      </c>
      <c r="L31" s="265">
        <v>187</v>
      </c>
      <c r="M31" s="268">
        <v>50337</v>
      </c>
      <c r="N31" s="247">
        <f t="shared" si="2"/>
        <v>116716.9574468085</v>
      </c>
      <c r="O31" s="121">
        <f t="shared" si="3"/>
        <v>2991.1106870229009</v>
      </c>
    </row>
    <row r="32" spans="1:15" s="28" customFormat="1" ht="19.5" customHeight="1">
      <c r="A32" s="28">
        <v>25</v>
      </c>
      <c r="B32" s="260" t="s">
        <v>92</v>
      </c>
      <c r="C32" s="261">
        <v>5</v>
      </c>
      <c r="D32" s="262">
        <f t="shared" si="4"/>
        <v>101</v>
      </c>
      <c r="E32" s="269">
        <v>86</v>
      </c>
      <c r="F32" s="264">
        <v>15</v>
      </c>
      <c r="G32" s="265">
        <v>44836</v>
      </c>
      <c r="H32" s="265">
        <v>120552</v>
      </c>
      <c r="I32" s="270">
        <v>208027</v>
      </c>
      <c r="J32" s="265">
        <v>182365</v>
      </c>
      <c r="K32" s="265" t="s">
        <v>10</v>
      </c>
      <c r="L32" s="265">
        <v>25662</v>
      </c>
      <c r="M32" s="268">
        <v>0</v>
      </c>
      <c r="N32" s="247">
        <f t="shared" si="2"/>
        <v>41605.4</v>
      </c>
      <c r="O32" s="121">
        <f t="shared" si="3"/>
        <v>2059.6732673267325</v>
      </c>
    </row>
    <row r="33" spans="1:15" s="28" customFormat="1" ht="19.5" customHeight="1">
      <c r="A33" s="28">
        <v>26</v>
      </c>
      <c r="B33" s="260" t="s">
        <v>93</v>
      </c>
      <c r="C33" s="261">
        <v>25</v>
      </c>
      <c r="D33" s="262">
        <f t="shared" si="4"/>
        <v>710</v>
      </c>
      <c r="E33" s="269">
        <v>611</v>
      </c>
      <c r="F33" s="264">
        <v>99</v>
      </c>
      <c r="G33" s="265">
        <v>326938</v>
      </c>
      <c r="H33" s="265">
        <v>531974</v>
      </c>
      <c r="I33" s="270">
        <v>1140095</v>
      </c>
      <c r="J33" s="265">
        <v>1005621</v>
      </c>
      <c r="K33" s="265">
        <v>51168</v>
      </c>
      <c r="L33" s="265">
        <v>9418</v>
      </c>
      <c r="M33" s="268">
        <v>73888</v>
      </c>
      <c r="N33" s="247">
        <f t="shared" si="2"/>
        <v>45603.8</v>
      </c>
      <c r="O33" s="121">
        <f t="shared" si="3"/>
        <v>1605.7676056338028</v>
      </c>
    </row>
    <row r="34" spans="1:15" s="28" customFormat="1" ht="19.5" customHeight="1">
      <c r="A34" s="28">
        <v>27</v>
      </c>
      <c r="B34" s="260" t="s">
        <v>94</v>
      </c>
      <c r="C34" s="261">
        <v>2</v>
      </c>
      <c r="D34" s="262">
        <f t="shared" si="4"/>
        <v>264</v>
      </c>
      <c r="E34" s="269">
        <v>204</v>
      </c>
      <c r="F34" s="264">
        <v>60</v>
      </c>
      <c r="G34" s="265" t="s">
        <v>83</v>
      </c>
      <c r="H34" s="265" t="s">
        <v>83</v>
      </c>
      <c r="I34" s="270" t="s">
        <v>83</v>
      </c>
      <c r="J34" s="265" t="s">
        <v>83</v>
      </c>
      <c r="K34" s="265" t="s">
        <v>83</v>
      </c>
      <c r="L34" s="267" t="s">
        <v>10</v>
      </c>
      <c r="M34" s="268" t="s">
        <v>83</v>
      </c>
      <c r="N34" s="273" t="s">
        <v>83</v>
      </c>
      <c r="O34" s="118" t="s">
        <v>83</v>
      </c>
    </row>
    <row r="35" spans="1:15" s="28" customFormat="1" ht="19.5" customHeight="1">
      <c r="A35" s="28">
        <v>28</v>
      </c>
      <c r="B35" s="278" t="s">
        <v>95</v>
      </c>
      <c r="C35" s="261">
        <v>7</v>
      </c>
      <c r="D35" s="262">
        <f t="shared" si="4"/>
        <v>154</v>
      </c>
      <c r="E35" s="269">
        <v>58</v>
      </c>
      <c r="F35" s="264">
        <v>96</v>
      </c>
      <c r="G35" s="265">
        <v>52168</v>
      </c>
      <c r="H35" s="265">
        <v>144854</v>
      </c>
      <c r="I35" s="270">
        <v>291979</v>
      </c>
      <c r="J35" s="265">
        <v>264440</v>
      </c>
      <c r="K35" s="265">
        <v>27539</v>
      </c>
      <c r="L35" s="267" t="s">
        <v>10</v>
      </c>
      <c r="M35" s="124" t="s">
        <v>10</v>
      </c>
      <c r="N35" s="279">
        <f t="shared" si="2"/>
        <v>41711.285714285717</v>
      </c>
      <c r="O35" s="121">
        <f t="shared" si="3"/>
        <v>1895.9675324675325</v>
      </c>
    </row>
    <row r="36" spans="1:15" s="28" customFormat="1" ht="19.5" customHeight="1">
      <c r="A36" s="28">
        <v>29</v>
      </c>
      <c r="B36" s="260" t="s">
        <v>96</v>
      </c>
      <c r="C36" s="261">
        <v>21</v>
      </c>
      <c r="D36" s="262">
        <f t="shared" si="4"/>
        <v>3313</v>
      </c>
      <c r="E36" s="269">
        <v>2086</v>
      </c>
      <c r="F36" s="264">
        <v>1227</v>
      </c>
      <c r="G36" s="265">
        <v>1397017</v>
      </c>
      <c r="H36" s="265">
        <v>11859892</v>
      </c>
      <c r="I36" s="270">
        <v>21540688</v>
      </c>
      <c r="J36" s="265">
        <v>21432878</v>
      </c>
      <c r="K36" s="265">
        <v>103119</v>
      </c>
      <c r="L36" s="267" t="s">
        <v>10</v>
      </c>
      <c r="M36" s="124">
        <v>4691</v>
      </c>
      <c r="N36" s="279">
        <f t="shared" si="2"/>
        <v>1025747.0476190476</v>
      </c>
      <c r="O36" s="121">
        <f t="shared" si="3"/>
        <v>6501.8677935405976</v>
      </c>
    </row>
    <row r="37" spans="1:15" s="28" customFormat="1" ht="19.5" customHeight="1">
      <c r="A37" s="28">
        <v>30</v>
      </c>
      <c r="B37" s="260" t="s">
        <v>97</v>
      </c>
      <c r="C37" s="261">
        <v>5</v>
      </c>
      <c r="D37" s="262">
        <f t="shared" si="4"/>
        <v>1506</v>
      </c>
      <c r="E37" s="269">
        <v>1161</v>
      </c>
      <c r="F37" s="264">
        <v>345</v>
      </c>
      <c r="G37" s="265">
        <v>990230</v>
      </c>
      <c r="H37" s="265">
        <v>4366559</v>
      </c>
      <c r="I37" s="270">
        <v>8072066</v>
      </c>
      <c r="J37" s="265">
        <v>7135795</v>
      </c>
      <c r="K37" s="265">
        <v>109878</v>
      </c>
      <c r="L37" s="267" t="s">
        <v>10</v>
      </c>
      <c r="M37" s="124">
        <v>826393</v>
      </c>
      <c r="N37" s="279">
        <f t="shared" si="2"/>
        <v>1614413.2</v>
      </c>
      <c r="O37" s="121">
        <f t="shared" si="3"/>
        <v>5359.9375830013278</v>
      </c>
    </row>
    <row r="38" spans="1:15" s="28" customFormat="1" ht="19.5" customHeight="1">
      <c r="A38" s="28">
        <v>31</v>
      </c>
      <c r="B38" s="260" t="s">
        <v>98</v>
      </c>
      <c r="C38" s="261">
        <v>32</v>
      </c>
      <c r="D38" s="262">
        <f t="shared" si="4"/>
        <v>2565</v>
      </c>
      <c r="E38" s="275">
        <v>2145</v>
      </c>
      <c r="F38" s="264">
        <v>420</v>
      </c>
      <c r="G38" s="265">
        <v>1336628</v>
      </c>
      <c r="H38" s="265">
        <v>8875922</v>
      </c>
      <c r="I38" s="270">
        <v>14069887</v>
      </c>
      <c r="J38" s="265">
        <v>13657846</v>
      </c>
      <c r="K38" s="265">
        <v>383139</v>
      </c>
      <c r="L38" s="267" t="s">
        <v>10</v>
      </c>
      <c r="M38" s="124">
        <v>28902</v>
      </c>
      <c r="N38" s="279">
        <f t="shared" si="2"/>
        <v>439683.96875</v>
      </c>
      <c r="O38" s="121">
        <f t="shared" si="3"/>
        <v>5485.3360623781673</v>
      </c>
    </row>
    <row r="39" spans="1:15" s="28" customFormat="1" ht="19.5" customHeight="1" thickBot="1">
      <c r="A39" s="28">
        <v>32</v>
      </c>
      <c r="B39" s="260" t="s">
        <v>99</v>
      </c>
      <c r="C39" s="280">
        <v>10</v>
      </c>
      <c r="D39" s="281">
        <f>E39+F39</f>
        <v>899</v>
      </c>
      <c r="E39" s="282">
        <v>680</v>
      </c>
      <c r="F39" s="283">
        <v>219</v>
      </c>
      <c r="G39" s="284">
        <v>485032</v>
      </c>
      <c r="H39" s="284">
        <v>1893007</v>
      </c>
      <c r="I39" s="285">
        <v>3160826</v>
      </c>
      <c r="J39" s="286">
        <v>1848825</v>
      </c>
      <c r="K39" s="284">
        <v>107713</v>
      </c>
      <c r="L39" s="287">
        <v>290</v>
      </c>
      <c r="M39" s="288">
        <v>1203998</v>
      </c>
      <c r="N39" s="289">
        <f t="shared" si="2"/>
        <v>316082.59999999998</v>
      </c>
      <c r="O39" s="290">
        <f t="shared" si="3"/>
        <v>3515.9354838709678</v>
      </c>
    </row>
    <row r="40" spans="1:15" s="28" customFormat="1" ht="20.100000000000001" customHeight="1">
      <c r="A40" s="133" t="s">
        <v>11</v>
      </c>
      <c r="B40" s="134"/>
      <c r="C40" s="172"/>
      <c r="D40" s="291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</row>
    <row r="41" spans="1:15" s="292" customFormat="1" ht="15" customHeight="1">
      <c r="A41" s="292" t="s">
        <v>100</v>
      </c>
      <c r="C41" s="293"/>
      <c r="D41" s="293"/>
      <c r="E41" s="293"/>
      <c r="F41" s="293"/>
      <c r="G41" s="293"/>
      <c r="H41" s="293"/>
      <c r="I41" s="293"/>
      <c r="J41" s="293"/>
      <c r="K41" s="293"/>
    </row>
    <row r="42" spans="1:15" ht="18.95" customHeight="1">
      <c r="C42" s="25"/>
      <c r="D42" s="25"/>
      <c r="E42" s="25"/>
      <c r="F42" s="25"/>
      <c r="G42" s="25"/>
      <c r="H42" s="25"/>
      <c r="I42" s="25"/>
      <c r="J42" s="25"/>
      <c r="K42" s="25"/>
    </row>
    <row r="43" spans="1:15" ht="18.95" customHeight="1">
      <c r="C43" s="25"/>
      <c r="D43" s="25"/>
      <c r="E43" s="25"/>
      <c r="F43" s="25"/>
      <c r="G43" s="25"/>
      <c r="H43" s="25"/>
      <c r="I43" s="25"/>
      <c r="J43" s="25"/>
      <c r="K43" s="25"/>
    </row>
    <row r="44" spans="1:15" ht="18.95" customHeight="1">
      <c r="C44" s="25"/>
      <c r="D44" s="25"/>
      <c r="E44" s="25"/>
      <c r="F44" s="25"/>
      <c r="G44" s="25"/>
      <c r="H44" s="25"/>
      <c r="I44" s="25"/>
      <c r="J44" s="25"/>
      <c r="K44" s="25"/>
    </row>
    <row r="45" spans="1:15" ht="18.95" customHeight="1">
      <c r="C45" s="25"/>
      <c r="D45" s="25"/>
      <c r="E45" s="25"/>
      <c r="F45" s="25"/>
      <c r="G45" s="25"/>
      <c r="H45" s="25"/>
      <c r="I45" s="25"/>
      <c r="J45" s="25"/>
      <c r="K45" s="25"/>
    </row>
    <row r="46" spans="1:15" ht="18.95" customHeight="1">
      <c r="C46" s="25"/>
      <c r="D46" s="25"/>
      <c r="E46" s="25"/>
      <c r="F46" s="25"/>
      <c r="G46" s="25"/>
      <c r="H46" s="25"/>
      <c r="I46" s="25"/>
      <c r="J46" s="25"/>
      <c r="K46" s="25"/>
    </row>
    <row r="47" spans="1:15" ht="18.95" customHeight="1">
      <c r="C47" s="25"/>
      <c r="D47" s="25"/>
      <c r="E47" s="25"/>
      <c r="F47" s="25"/>
      <c r="G47" s="25"/>
      <c r="H47" s="25"/>
      <c r="I47" s="25"/>
      <c r="J47" s="25"/>
      <c r="K47" s="25"/>
    </row>
    <row r="48" spans="1:15" ht="18.95" customHeight="1">
      <c r="C48" s="25"/>
      <c r="D48" s="25"/>
      <c r="E48" s="25"/>
      <c r="F48" s="25"/>
      <c r="G48" s="25"/>
      <c r="H48" s="25"/>
      <c r="I48" s="25"/>
      <c r="J48" s="25"/>
      <c r="K48" s="25"/>
    </row>
    <row r="49" spans="3:11" ht="18.95" customHeight="1">
      <c r="C49" s="25"/>
      <c r="D49" s="25"/>
      <c r="E49" s="25"/>
      <c r="F49" s="25"/>
      <c r="G49" s="25"/>
      <c r="H49" s="25"/>
      <c r="I49" s="25"/>
      <c r="J49" s="25"/>
      <c r="K49" s="25"/>
    </row>
    <row r="50" spans="3:11" ht="18.95" customHeight="1">
      <c r="C50" s="25"/>
      <c r="D50" s="25"/>
      <c r="E50" s="25"/>
      <c r="F50" s="25"/>
      <c r="G50" s="25"/>
      <c r="H50" s="25"/>
      <c r="I50" s="25"/>
      <c r="J50" s="25"/>
      <c r="K50" s="25"/>
    </row>
    <row r="51" spans="3:11" ht="18.95" customHeight="1">
      <c r="C51" s="25"/>
      <c r="D51" s="25"/>
      <c r="E51" s="25"/>
      <c r="F51" s="25"/>
      <c r="G51" s="25"/>
      <c r="H51" s="25"/>
      <c r="I51" s="25"/>
      <c r="J51" s="25"/>
      <c r="K51" s="25"/>
    </row>
    <row r="52" spans="3:11" ht="18.95" customHeight="1">
      <c r="C52" s="25"/>
      <c r="D52" s="25"/>
      <c r="E52" s="25"/>
      <c r="F52" s="25"/>
      <c r="G52" s="25"/>
      <c r="H52" s="25"/>
      <c r="I52" s="25"/>
      <c r="J52" s="25"/>
      <c r="K52" s="25"/>
    </row>
    <row r="53" spans="3:11" ht="18.95" customHeight="1">
      <c r="C53" s="25"/>
      <c r="D53" s="25"/>
      <c r="E53" s="25"/>
      <c r="F53" s="25"/>
      <c r="G53" s="25"/>
      <c r="H53" s="25"/>
      <c r="I53" s="25"/>
      <c r="J53" s="25"/>
      <c r="K53" s="25"/>
    </row>
    <row r="54" spans="3:11" ht="18.95" customHeight="1">
      <c r="C54" s="25"/>
      <c r="D54" s="25"/>
      <c r="E54" s="25"/>
      <c r="F54" s="25"/>
      <c r="G54" s="25"/>
      <c r="H54" s="25"/>
      <c r="I54" s="25"/>
      <c r="J54" s="25"/>
      <c r="K54" s="25"/>
    </row>
    <row r="55" spans="3:11" ht="18.95" customHeight="1">
      <c r="C55" s="25"/>
      <c r="D55" s="25"/>
      <c r="E55" s="25"/>
      <c r="F55" s="25"/>
      <c r="G55" s="25"/>
      <c r="H55" s="25"/>
      <c r="I55" s="25"/>
      <c r="J55" s="25"/>
      <c r="K55" s="25"/>
    </row>
    <row r="56" spans="3:11" ht="18.95" customHeight="1">
      <c r="C56" s="25"/>
      <c r="D56" s="25"/>
      <c r="E56" s="25"/>
      <c r="F56" s="25"/>
      <c r="G56" s="25"/>
      <c r="H56" s="25"/>
      <c r="I56" s="25"/>
      <c r="J56" s="25"/>
      <c r="K56" s="25"/>
    </row>
    <row r="57" spans="3:11" ht="18.95" customHeight="1">
      <c r="C57" s="25"/>
      <c r="D57" s="25"/>
      <c r="E57" s="25"/>
      <c r="F57" s="25"/>
      <c r="G57" s="25"/>
      <c r="H57" s="25"/>
      <c r="I57" s="25"/>
      <c r="J57" s="25"/>
      <c r="K57" s="25"/>
    </row>
    <row r="58" spans="3:11" ht="18.95" customHeight="1">
      <c r="C58" s="25"/>
      <c r="D58" s="25"/>
      <c r="E58" s="25"/>
      <c r="F58" s="25"/>
      <c r="G58" s="25"/>
      <c r="H58" s="25"/>
      <c r="I58" s="25"/>
      <c r="J58" s="25"/>
      <c r="K58" s="25"/>
    </row>
    <row r="59" spans="3:11" ht="18.95" customHeight="1">
      <c r="C59" s="25"/>
      <c r="D59" s="25"/>
      <c r="E59" s="25"/>
      <c r="F59" s="25"/>
      <c r="G59" s="25"/>
      <c r="H59" s="25"/>
      <c r="I59" s="25"/>
      <c r="J59" s="25"/>
      <c r="K59" s="25"/>
    </row>
    <row r="60" spans="3:11" ht="18.95" customHeight="1">
      <c r="C60" s="25"/>
      <c r="D60" s="25"/>
      <c r="E60" s="25"/>
      <c r="F60" s="25"/>
      <c r="G60" s="25"/>
      <c r="H60" s="25"/>
      <c r="I60" s="25"/>
      <c r="J60" s="25"/>
      <c r="K60" s="25"/>
    </row>
    <row r="61" spans="3:11" ht="18.95" customHeight="1">
      <c r="C61" s="25"/>
      <c r="D61" s="25"/>
      <c r="E61" s="25"/>
      <c r="F61" s="25"/>
      <c r="G61" s="25"/>
      <c r="H61" s="25"/>
      <c r="I61" s="25"/>
      <c r="J61" s="25"/>
      <c r="K61" s="25"/>
    </row>
    <row r="62" spans="3:11" ht="18.95" customHeight="1">
      <c r="C62" s="25"/>
      <c r="D62" s="25"/>
      <c r="E62" s="25"/>
      <c r="F62" s="25"/>
      <c r="G62" s="25"/>
      <c r="H62" s="25"/>
      <c r="I62" s="25"/>
      <c r="J62" s="25"/>
      <c r="K62" s="25"/>
    </row>
    <row r="63" spans="3:11" ht="18.95" customHeight="1">
      <c r="C63" s="25"/>
      <c r="D63" s="25"/>
      <c r="E63" s="25"/>
      <c r="F63" s="25"/>
      <c r="G63" s="25"/>
      <c r="H63" s="25"/>
      <c r="I63" s="25"/>
      <c r="J63" s="25"/>
      <c r="K63" s="25"/>
    </row>
    <row r="64" spans="3:11" ht="18.95" customHeight="1">
      <c r="C64" s="25"/>
      <c r="D64" s="25"/>
      <c r="E64" s="25"/>
      <c r="F64" s="25"/>
      <c r="G64" s="25"/>
      <c r="H64" s="25"/>
      <c r="I64" s="25"/>
      <c r="J64" s="25"/>
      <c r="K64" s="25"/>
    </row>
    <row r="65" spans="3:11" ht="18.95" customHeight="1">
      <c r="C65" s="25"/>
      <c r="D65" s="25"/>
      <c r="E65" s="25"/>
      <c r="F65" s="25"/>
      <c r="G65" s="25"/>
      <c r="H65" s="25"/>
      <c r="I65" s="25"/>
      <c r="J65" s="25"/>
      <c r="K65" s="25"/>
    </row>
    <row r="66" spans="3:11" ht="18.95" customHeight="1">
      <c r="C66" s="25"/>
      <c r="D66" s="25"/>
      <c r="E66" s="25"/>
      <c r="F66" s="25"/>
      <c r="G66" s="25"/>
      <c r="H66" s="25"/>
      <c r="I66" s="25"/>
      <c r="J66" s="25"/>
      <c r="K66" s="25"/>
    </row>
    <row r="67" spans="3:11" ht="18.95" customHeight="1">
      <c r="C67" s="25"/>
      <c r="D67" s="25"/>
      <c r="E67" s="25"/>
      <c r="F67" s="25"/>
      <c r="G67" s="25"/>
      <c r="H67" s="25"/>
      <c r="I67" s="25"/>
      <c r="J67" s="25"/>
      <c r="K67" s="25"/>
    </row>
    <row r="68" spans="3:11" ht="18.95" customHeight="1">
      <c r="C68" s="25"/>
      <c r="D68" s="25"/>
      <c r="E68" s="25"/>
      <c r="F68" s="25"/>
      <c r="G68" s="25"/>
      <c r="H68" s="25"/>
      <c r="I68" s="25"/>
      <c r="J68" s="25"/>
      <c r="K68" s="25"/>
    </row>
    <row r="69" spans="3:11" ht="18.95" customHeight="1">
      <c r="C69" s="25"/>
      <c r="D69" s="25"/>
      <c r="E69" s="25"/>
      <c r="F69" s="25"/>
      <c r="G69" s="25"/>
      <c r="H69" s="25"/>
      <c r="I69" s="25"/>
      <c r="J69" s="25"/>
      <c r="K69" s="25"/>
    </row>
    <row r="70" spans="3:11" ht="18.95" customHeight="1">
      <c r="C70" s="25"/>
      <c r="D70" s="25"/>
      <c r="E70" s="25"/>
      <c r="F70" s="25"/>
      <c r="G70" s="25"/>
      <c r="H70" s="25"/>
      <c r="I70" s="25"/>
      <c r="J70" s="25"/>
      <c r="K70" s="25"/>
    </row>
    <row r="71" spans="3:11" ht="18.95" customHeight="1">
      <c r="C71" s="25"/>
      <c r="D71" s="25"/>
      <c r="E71" s="25"/>
      <c r="F71" s="25"/>
      <c r="G71" s="25"/>
      <c r="H71" s="25"/>
      <c r="I71" s="25"/>
      <c r="J71" s="25"/>
      <c r="K71" s="25"/>
    </row>
    <row r="72" spans="3:11" ht="18.95" customHeight="1">
      <c r="C72" s="25"/>
      <c r="D72" s="25"/>
      <c r="E72" s="25"/>
      <c r="F72" s="25"/>
      <c r="G72" s="25"/>
      <c r="H72" s="25"/>
      <c r="I72" s="25"/>
      <c r="J72" s="25"/>
      <c r="K72" s="25"/>
    </row>
    <row r="73" spans="3:11" ht="18.95" customHeight="1">
      <c r="C73" s="25"/>
      <c r="D73" s="25"/>
      <c r="E73" s="25"/>
      <c r="F73" s="25"/>
      <c r="G73" s="25"/>
      <c r="H73" s="25"/>
      <c r="I73" s="25"/>
      <c r="J73" s="25"/>
      <c r="K73" s="25"/>
    </row>
    <row r="74" spans="3:11" ht="18.95" customHeight="1">
      <c r="C74" s="25"/>
      <c r="D74" s="25"/>
      <c r="E74" s="25"/>
      <c r="F74" s="25"/>
      <c r="G74" s="25"/>
      <c r="H74" s="25"/>
      <c r="I74" s="25"/>
      <c r="J74" s="25"/>
      <c r="K74" s="25"/>
    </row>
    <row r="75" spans="3:11" ht="18.95" customHeight="1">
      <c r="C75" s="25"/>
      <c r="D75" s="25"/>
      <c r="E75" s="25"/>
      <c r="F75" s="25"/>
      <c r="G75" s="25"/>
      <c r="H75" s="25"/>
      <c r="I75" s="25"/>
      <c r="J75" s="25"/>
      <c r="K75" s="25"/>
    </row>
    <row r="76" spans="3:11" ht="18.95" customHeight="1">
      <c r="C76" s="25"/>
      <c r="D76" s="25"/>
      <c r="E76" s="25"/>
      <c r="F76" s="25"/>
      <c r="G76" s="25"/>
      <c r="H76" s="25"/>
      <c r="I76" s="25"/>
      <c r="J76" s="25"/>
      <c r="K76" s="25"/>
    </row>
    <row r="77" spans="3:11" ht="18.95" customHeight="1">
      <c r="C77" s="25"/>
      <c r="D77" s="25"/>
      <c r="E77" s="25"/>
      <c r="F77" s="25"/>
      <c r="G77" s="25"/>
      <c r="H77" s="25"/>
      <c r="I77" s="25"/>
      <c r="J77" s="25"/>
      <c r="K77" s="25"/>
    </row>
    <row r="78" spans="3:11" ht="18.95" customHeight="1">
      <c r="C78" s="25"/>
      <c r="D78" s="25"/>
      <c r="E78" s="25"/>
      <c r="F78" s="25"/>
      <c r="G78" s="25"/>
      <c r="H78" s="25"/>
      <c r="I78" s="25"/>
      <c r="J78" s="25"/>
      <c r="K78" s="25"/>
    </row>
    <row r="79" spans="3:11" ht="18.95" customHeight="1">
      <c r="C79" s="25"/>
      <c r="D79" s="25"/>
      <c r="E79" s="25"/>
      <c r="F79" s="25"/>
      <c r="G79" s="25"/>
      <c r="H79" s="25"/>
      <c r="I79" s="25"/>
      <c r="J79" s="25"/>
      <c r="K79" s="25"/>
    </row>
    <row r="80" spans="3:11" ht="18.95" customHeight="1">
      <c r="C80" s="25"/>
      <c r="D80" s="25"/>
      <c r="E80" s="25"/>
      <c r="F80" s="25"/>
      <c r="G80" s="25"/>
      <c r="H80" s="25"/>
      <c r="I80" s="25"/>
      <c r="J80" s="25"/>
      <c r="K80" s="25"/>
    </row>
    <row r="81" spans="3:11" ht="18.95" customHeight="1">
      <c r="C81" s="25"/>
      <c r="D81" s="25"/>
      <c r="E81" s="25"/>
      <c r="F81" s="25"/>
      <c r="G81" s="25"/>
      <c r="H81" s="25"/>
      <c r="I81" s="25"/>
      <c r="J81" s="25"/>
      <c r="K81" s="25"/>
    </row>
    <row r="82" spans="3:11" ht="18.95" customHeight="1">
      <c r="C82" s="25"/>
      <c r="D82" s="25"/>
      <c r="E82" s="25"/>
      <c r="F82" s="25"/>
      <c r="G82" s="25"/>
      <c r="H82" s="25"/>
      <c r="I82" s="25"/>
      <c r="J82" s="25"/>
      <c r="K82" s="25"/>
    </row>
    <row r="83" spans="3:11" ht="18.95" customHeight="1">
      <c r="C83" s="25"/>
      <c r="D83" s="25"/>
      <c r="E83" s="25"/>
      <c r="F83" s="25"/>
      <c r="G83" s="25"/>
      <c r="H83" s="25"/>
      <c r="I83" s="25"/>
      <c r="J83" s="25"/>
      <c r="K83" s="25"/>
    </row>
    <row r="84" spans="3:11" ht="18.95" customHeight="1">
      <c r="C84" s="25"/>
      <c r="D84" s="25"/>
      <c r="E84" s="25"/>
      <c r="F84" s="25"/>
      <c r="G84" s="25"/>
      <c r="H84" s="25"/>
      <c r="I84" s="25"/>
      <c r="J84" s="25"/>
      <c r="K84" s="25"/>
    </row>
    <row r="85" spans="3:11" ht="18.95" customHeight="1">
      <c r="C85" s="25"/>
      <c r="D85" s="25"/>
      <c r="E85" s="25"/>
      <c r="F85" s="25"/>
      <c r="G85" s="25"/>
      <c r="H85" s="25"/>
      <c r="I85" s="25"/>
      <c r="J85" s="25"/>
      <c r="K85" s="25"/>
    </row>
    <row r="86" spans="3:11" ht="18.95" customHeight="1">
      <c r="C86" s="25"/>
      <c r="D86" s="25"/>
      <c r="E86" s="25"/>
      <c r="F86" s="25"/>
      <c r="G86" s="25"/>
      <c r="H86" s="25"/>
      <c r="I86" s="25"/>
      <c r="J86" s="25"/>
      <c r="K86" s="25"/>
    </row>
    <row r="87" spans="3:11" ht="18.95" customHeight="1">
      <c r="C87" s="25"/>
      <c r="D87" s="25"/>
      <c r="E87" s="25"/>
      <c r="F87" s="25"/>
      <c r="G87" s="25"/>
      <c r="H87" s="25"/>
      <c r="I87" s="25"/>
      <c r="J87" s="25"/>
      <c r="K87" s="25"/>
    </row>
    <row r="88" spans="3:11" ht="18.95" customHeight="1">
      <c r="C88" s="25"/>
      <c r="D88" s="25"/>
      <c r="E88" s="25"/>
      <c r="F88" s="25"/>
      <c r="G88" s="25"/>
      <c r="H88" s="25"/>
      <c r="I88" s="25"/>
      <c r="J88" s="25"/>
      <c r="K88" s="25"/>
    </row>
    <row r="89" spans="3:11" ht="18.95" customHeight="1">
      <c r="C89" s="25"/>
      <c r="D89" s="25"/>
      <c r="E89" s="25"/>
      <c r="F89" s="25"/>
      <c r="G89" s="25"/>
      <c r="H89" s="25"/>
      <c r="I89" s="25"/>
      <c r="J89" s="25"/>
      <c r="K89" s="25"/>
    </row>
    <row r="90" spans="3:11" ht="18.95" customHeight="1">
      <c r="C90" s="25"/>
      <c r="D90" s="25"/>
      <c r="E90" s="25"/>
      <c r="F90" s="25"/>
      <c r="G90" s="25"/>
      <c r="H90" s="25"/>
      <c r="I90" s="25"/>
      <c r="J90" s="25"/>
      <c r="K90" s="25"/>
    </row>
    <row r="91" spans="3:11" ht="18.95" customHeight="1">
      <c r="C91" s="25"/>
      <c r="D91" s="25"/>
      <c r="E91" s="25"/>
      <c r="F91" s="25"/>
      <c r="G91" s="25"/>
      <c r="H91" s="25"/>
      <c r="I91" s="25"/>
      <c r="J91" s="25"/>
      <c r="K91" s="25"/>
    </row>
    <row r="92" spans="3:11" ht="18.95" customHeight="1">
      <c r="C92" s="25"/>
      <c r="D92" s="25"/>
      <c r="E92" s="25"/>
      <c r="F92" s="25"/>
      <c r="G92" s="25"/>
      <c r="H92" s="25"/>
      <c r="I92" s="25"/>
      <c r="J92" s="25"/>
      <c r="K92" s="25"/>
    </row>
    <row r="93" spans="3:11" ht="18.95" customHeight="1">
      <c r="C93" s="25"/>
      <c r="D93" s="25"/>
      <c r="E93" s="25"/>
      <c r="F93" s="25"/>
      <c r="G93" s="25"/>
      <c r="H93" s="25"/>
      <c r="I93" s="25"/>
      <c r="J93" s="25"/>
      <c r="K93" s="25"/>
    </row>
    <row r="94" spans="3:11" ht="18.95" customHeight="1">
      <c r="C94" s="25"/>
      <c r="D94" s="25"/>
      <c r="E94" s="25"/>
      <c r="F94" s="25"/>
      <c r="G94" s="25"/>
      <c r="H94" s="25"/>
      <c r="I94" s="25"/>
      <c r="J94" s="25"/>
      <c r="K94" s="25"/>
    </row>
    <row r="95" spans="3:11" ht="18.95" customHeight="1">
      <c r="C95" s="25"/>
      <c r="D95" s="25"/>
      <c r="E95" s="25"/>
      <c r="F95" s="25"/>
      <c r="G95" s="25"/>
      <c r="H95" s="25"/>
      <c r="I95" s="25"/>
      <c r="J95" s="25"/>
      <c r="K95" s="25"/>
    </row>
    <row r="96" spans="3:11" ht="18.95" customHeight="1">
      <c r="C96" s="25"/>
      <c r="D96" s="25"/>
      <c r="E96" s="25"/>
      <c r="F96" s="25"/>
      <c r="G96" s="25"/>
      <c r="H96" s="25"/>
      <c r="I96" s="25"/>
      <c r="J96" s="25"/>
      <c r="K96" s="25"/>
    </row>
    <row r="97" spans="3:11" ht="18.95" customHeight="1">
      <c r="C97" s="25"/>
      <c r="D97" s="25"/>
      <c r="E97" s="25"/>
      <c r="F97" s="25"/>
      <c r="G97" s="25"/>
      <c r="H97" s="25"/>
      <c r="I97" s="25"/>
      <c r="J97" s="25"/>
      <c r="K97" s="25"/>
    </row>
    <row r="98" spans="3:11" ht="18.95" customHeight="1">
      <c r="C98" s="25"/>
      <c r="D98" s="25"/>
      <c r="E98" s="25"/>
      <c r="F98" s="25"/>
      <c r="G98" s="25"/>
      <c r="H98" s="25"/>
      <c r="I98" s="25"/>
      <c r="J98" s="25"/>
      <c r="K98" s="25"/>
    </row>
    <row r="99" spans="3:11" ht="18.95" customHeight="1">
      <c r="C99" s="25"/>
      <c r="D99" s="25"/>
      <c r="E99" s="25"/>
      <c r="F99" s="25"/>
      <c r="G99" s="25"/>
      <c r="H99" s="25"/>
      <c r="I99" s="25"/>
      <c r="J99" s="25"/>
      <c r="K99" s="25"/>
    </row>
    <row r="100" spans="3:11" ht="18.95" customHeight="1">
      <c r="C100" s="25"/>
      <c r="D100" s="25"/>
      <c r="E100" s="25"/>
      <c r="F100" s="25"/>
      <c r="G100" s="25"/>
      <c r="H100" s="25"/>
      <c r="I100" s="25"/>
      <c r="J100" s="25"/>
      <c r="K100" s="25"/>
    </row>
    <row r="101" spans="3:11" ht="18.95" customHeight="1">
      <c r="C101" s="25"/>
      <c r="D101" s="25"/>
      <c r="E101" s="25"/>
      <c r="F101" s="25"/>
      <c r="G101" s="25"/>
      <c r="H101" s="25"/>
      <c r="I101" s="25"/>
      <c r="J101" s="25"/>
      <c r="K101" s="25"/>
    </row>
    <row r="102" spans="3:11" ht="18.95" customHeight="1">
      <c r="C102" s="25"/>
      <c r="D102" s="25"/>
      <c r="E102" s="25"/>
      <c r="F102" s="25"/>
      <c r="G102" s="25"/>
      <c r="H102" s="25"/>
      <c r="I102" s="25"/>
      <c r="J102" s="25"/>
      <c r="K102" s="25"/>
    </row>
    <row r="103" spans="3:11" ht="18.95" customHeight="1">
      <c r="C103" s="25"/>
      <c r="D103" s="25"/>
      <c r="E103" s="25"/>
      <c r="F103" s="25"/>
      <c r="G103" s="25"/>
      <c r="H103" s="25"/>
      <c r="I103" s="25"/>
      <c r="J103" s="25"/>
      <c r="K103" s="25"/>
    </row>
    <row r="104" spans="3:11" ht="18.95" customHeight="1">
      <c r="C104" s="25"/>
      <c r="D104" s="25"/>
      <c r="E104" s="25"/>
      <c r="F104" s="25"/>
      <c r="G104" s="25"/>
      <c r="H104" s="25"/>
      <c r="I104" s="25"/>
      <c r="J104" s="25"/>
      <c r="K104" s="25"/>
    </row>
    <row r="105" spans="3:11" ht="18.95" customHeight="1">
      <c r="C105" s="25"/>
      <c r="D105" s="25"/>
      <c r="E105" s="25"/>
      <c r="F105" s="25"/>
      <c r="G105" s="25"/>
      <c r="H105" s="25"/>
      <c r="I105" s="25"/>
      <c r="J105" s="25"/>
      <c r="K105" s="25"/>
    </row>
    <row r="106" spans="3:11" ht="18.95" customHeight="1">
      <c r="C106" s="25"/>
      <c r="D106" s="25"/>
      <c r="E106" s="25"/>
      <c r="F106" s="25"/>
      <c r="G106" s="25"/>
      <c r="H106" s="25"/>
      <c r="I106" s="25"/>
      <c r="J106" s="25"/>
      <c r="K106" s="25"/>
    </row>
    <row r="107" spans="3:11" ht="18.95" customHeight="1">
      <c r="C107" s="25"/>
      <c r="D107" s="25"/>
      <c r="E107" s="25"/>
      <c r="F107" s="25"/>
      <c r="G107" s="25"/>
      <c r="H107" s="25"/>
      <c r="I107" s="25"/>
      <c r="J107" s="25"/>
      <c r="K107" s="25"/>
    </row>
    <row r="108" spans="3:11" ht="18.95" customHeight="1">
      <c r="C108" s="25"/>
      <c r="D108" s="25"/>
      <c r="E108" s="25"/>
      <c r="F108" s="25"/>
      <c r="G108" s="25"/>
      <c r="H108" s="25"/>
      <c r="I108" s="25"/>
      <c r="J108" s="25"/>
      <c r="K108" s="25"/>
    </row>
    <row r="109" spans="3:11" ht="18.95" customHeight="1">
      <c r="C109" s="25"/>
      <c r="D109" s="25"/>
      <c r="E109" s="25"/>
      <c r="F109" s="25"/>
      <c r="G109" s="25"/>
      <c r="H109" s="25"/>
      <c r="I109" s="25"/>
      <c r="J109" s="25"/>
      <c r="K109" s="25"/>
    </row>
    <row r="110" spans="3:11" ht="18.95" customHeight="1">
      <c r="C110" s="25"/>
      <c r="D110" s="25"/>
      <c r="E110" s="25"/>
      <c r="F110" s="25"/>
      <c r="G110" s="25"/>
      <c r="H110" s="25"/>
      <c r="I110" s="25"/>
      <c r="J110" s="25"/>
      <c r="K110" s="25"/>
    </row>
    <row r="111" spans="3:11" ht="18.95" customHeight="1">
      <c r="C111" s="25"/>
      <c r="D111" s="25"/>
      <c r="E111" s="25"/>
      <c r="F111" s="25"/>
      <c r="G111" s="25"/>
      <c r="H111" s="25"/>
      <c r="I111" s="25"/>
      <c r="J111" s="25"/>
      <c r="K111" s="25"/>
    </row>
    <row r="112" spans="3:11" ht="18.95" customHeight="1">
      <c r="C112" s="25"/>
      <c r="D112" s="25"/>
      <c r="E112" s="25"/>
      <c r="F112" s="25"/>
      <c r="G112" s="25"/>
      <c r="H112" s="25"/>
      <c r="I112" s="25"/>
      <c r="J112" s="25"/>
      <c r="K112" s="25"/>
    </row>
    <row r="113" spans="3:11" ht="18.95" customHeight="1">
      <c r="C113" s="25"/>
      <c r="D113" s="25"/>
      <c r="E113" s="25"/>
      <c r="F113" s="25"/>
      <c r="G113" s="25"/>
      <c r="H113" s="25"/>
      <c r="I113" s="25"/>
      <c r="J113" s="25"/>
      <c r="K113" s="25"/>
    </row>
  </sheetData>
  <mergeCells count="9">
    <mergeCell ref="A4:B6"/>
    <mergeCell ref="D4:F4"/>
    <mergeCell ref="H4:H6"/>
    <mergeCell ref="I4:M4"/>
    <mergeCell ref="C5:C6"/>
    <mergeCell ref="D5:D6"/>
    <mergeCell ref="E5:E6"/>
    <mergeCell ref="F5:F6"/>
    <mergeCell ref="I5:I6"/>
  </mergeCells>
  <phoneticPr fontId="1"/>
  <printOptions gridLinesSet="0"/>
  <pageMargins left="0.88" right="0.54" top="0.78740157480314965" bottom="0.78740157480314965" header="0" footer="0"/>
  <pageSetup paperSize="9" scale="95" firstPageNumber="78" pageOrder="overThenDown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N32"/>
  <sheetViews>
    <sheetView view="pageBreakPreview" zoomScaleNormal="100" zoomScaleSheetLayoutView="100" workbookViewId="0">
      <selection activeCell="K5" sqref="K5"/>
    </sheetView>
  </sheetViews>
  <sheetFormatPr defaultColWidth="10.375" defaultRowHeight="17.100000000000001" customHeight="1"/>
  <cols>
    <col min="1" max="1" width="10" style="296" customWidth="1"/>
    <col min="2" max="3" width="8.75" style="297" customWidth="1"/>
    <col min="4" max="4" width="8.125" style="297" customWidth="1"/>
    <col min="5" max="5" width="7.625" style="297" customWidth="1"/>
    <col min="6" max="7" width="8.875" style="297" customWidth="1"/>
    <col min="8" max="8" width="8.125" style="297" customWidth="1"/>
    <col min="9" max="9" width="7.25" style="297" customWidth="1"/>
    <col min="10" max="10" width="12.75" style="297" customWidth="1"/>
    <col min="11" max="11" width="15" style="297" customWidth="1"/>
    <col min="12" max="12" width="8.75" style="297" customWidth="1"/>
    <col min="13" max="13" width="7.125" style="297" customWidth="1"/>
    <col min="14" max="49" width="9.375" style="296" customWidth="1"/>
    <col min="50" max="71" width="12.625" style="296" customWidth="1"/>
    <col min="72" max="73" width="9.25" style="296" customWidth="1"/>
    <col min="74" max="256" width="10.375" style="296"/>
    <col min="257" max="257" width="10" style="296" customWidth="1"/>
    <col min="258" max="259" width="8.75" style="296" customWidth="1"/>
    <col min="260" max="260" width="8.125" style="296" customWidth="1"/>
    <col min="261" max="261" width="7.625" style="296" customWidth="1"/>
    <col min="262" max="263" width="8.875" style="296" customWidth="1"/>
    <col min="264" max="264" width="8.125" style="296" customWidth="1"/>
    <col min="265" max="265" width="7.25" style="296" customWidth="1"/>
    <col min="266" max="266" width="12.75" style="296" customWidth="1"/>
    <col min="267" max="267" width="15" style="296" customWidth="1"/>
    <col min="268" max="268" width="8.75" style="296" customWidth="1"/>
    <col min="269" max="269" width="7.125" style="296" customWidth="1"/>
    <col min="270" max="305" width="9.375" style="296" customWidth="1"/>
    <col min="306" max="327" width="12.625" style="296" customWidth="1"/>
    <col min="328" max="329" width="9.25" style="296" customWidth="1"/>
    <col min="330" max="512" width="10.375" style="296"/>
    <col min="513" max="513" width="10" style="296" customWidth="1"/>
    <col min="514" max="515" width="8.75" style="296" customWidth="1"/>
    <col min="516" max="516" width="8.125" style="296" customWidth="1"/>
    <col min="517" max="517" width="7.625" style="296" customWidth="1"/>
    <col min="518" max="519" width="8.875" style="296" customWidth="1"/>
    <col min="520" max="520" width="8.125" style="296" customWidth="1"/>
    <col min="521" max="521" width="7.25" style="296" customWidth="1"/>
    <col min="522" max="522" width="12.75" style="296" customWidth="1"/>
    <col min="523" max="523" width="15" style="296" customWidth="1"/>
    <col min="524" max="524" width="8.75" style="296" customWidth="1"/>
    <col min="525" max="525" width="7.125" style="296" customWidth="1"/>
    <col min="526" max="561" width="9.375" style="296" customWidth="1"/>
    <col min="562" max="583" width="12.625" style="296" customWidth="1"/>
    <col min="584" max="585" width="9.25" style="296" customWidth="1"/>
    <col min="586" max="768" width="10.375" style="296"/>
    <col min="769" max="769" width="10" style="296" customWidth="1"/>
    <col min="770" max="771" width="8.75" style="296" customWidth="1"/>
    <col min="772" max="772" width="8.125" style="296" customWidth="1"/>
    <col min="773" max="773" width="7.625" style="296" customWidth="1"/>
    <col min="774" max="775" width="8.875" style="296" customWidth="1"/>
    <col min="776" max="776" width="8.125" style="296" customWidth="1"/>
    <col min="777" max="777" width="7.25" style="296" customWidth="1"/>
    <col min="778" max="778" width="12.75" style="296" customWidth="1"/>
    <col min="779" max="779" width="15" style="296" customWidth="1"/>
    <col min="780" max="780" width="8.75" style="296" customWidth="1"/>
    <col min="781" max="781" width="7.125" style="296" customWidth="1"/>
    <col min="782" max="817" width="9.375" style="296" customWidth="1"/>
    <col min="818" max="839" width="12.625" style="296" customWidth="1"/>
    <col min="840" max="841" width="9.25" style="296" customWidth="1"/>
    <col min="842" max="1024" width="10.375" style="296"/>
    <col min="1025" max="1025" width="10" style="296" customWidth="1"/>
    <col min="1026" max="1027" width="8.75" style="296" customWidth="1"/>
    <col min="1028" max="1028" width="8.125" style="296" customWidth="1"/>
    <col min="1029" max="1029" width="7.625" style="296" customWidth="1"/>
    <col min="1030" max="1031" width="8.875" style="296" customWidth="1"/>
    <col min="1032" max="1032" width="8.125" style="296" customWidth="1"/>
    <col min="1033" max="1033" width="7.25" style="296" customWidth="1"/>
    <col min="1034" max="1034" width="12.75" style="296" customWidth="1"/>
    <col min="1035" max="1035" width="15" style="296" customWidth="1"/>
    <col min="1036" max="1036" width="8.75" style="296" customWidth="1"/>
    <col min="1037" max="1037" width="7.125" style="296" customWidth="1"/>
    <col min="1038" max="1073" width="9.375" style="296" customWidth="1"/>
    <col min="1074" max="1095" width="12.625" style="296" customWidth="1"/>
    <col min="1096" max="1097" width="9.25" style="296" customWidth="1"/>
    <col min="1098" max="1280" width="10.375" style="296"/>
    <col min="1281" max="1281" width="10" style="296" customWidth="1"/>
    <col min="1282" max="1283" width="8.75" style="296" customWidth="1"/>
    <col min="1284" max="1284" width="8.125" style="296" customWidth="1"/>
    <col min="1285" max="1285" width="7.625" style="296" customWidth="1"/>
    <col min="1286" max="1287" width="8.875" style="296" customWidth="1"/>
    <col min="1288" max="1288" width="8.125" style="296" customWidth="1"/>
    <col min="1289" max="1289" width="7.25" style="296" customWidth="1"/>
    <col min="1290" max="1290" width="12.75" style="296" customWidth="1"/>
    <col min="1291" max="1291" width="15" style="296" customWidth="1"/>
    <col min="1292" max="1292" width="8.75" style="296" customWidth="1"/>
    <col min="1293" max="1293" width="7.125" style="296" customWidth="1"/>
    <col min="1294" max="1329" width="9.375" style="296" customWidth="1"/>
    <col min="1330" max="1351" width="12.625" style="296" customWidth="1"/>
    <col min="1352" max="1353" width="9.25" style="296" customWidth="1"/>
    <col min="1354" max="1536" width="10.375" style="296"/>
    <col min="1537" max="1537" width="10" style="296" customWidth="1"/>
    <col min="1538" max="1539" width="8.75" style="296" customWidth="1"/>
    <col min="1540" max="1540" width="8.125" style="296" customWidth="1"/>
    <col min="1541" max="1541" width="7.625" style="296" customWidth="1"/>
    <col min="1542" max="1543" width="8.875" style="296" customWidth="1"/>
    <col min="1544" max="1544" width="8.125" style="296" customWidth="1"/>
    <col min="1545" max="1545" width="7.25" style="296" customWidth="1"/>
    <col min="1546" max="1546" width="12.75" style="296" customWidth="1"/>
    <col min="1547" max="1547" width="15" style="296" customWidth="1"/>
    <col min="1548" max="1548" width="8.75" style="296" customWidth="1"/>
    <col min="1549" max="1549" width="7.125" style="296" customWidth="1"/>
    <col min="1550" max="1585" width="9.375" style="296" customWidth="1"/>
    <col min="1586" max="1607" width="12.625" style="296" customWidth="1"/>
    <col min="1608" max="1609" width="9.25" style="296" customWidth="1"/>
    <col min="1610" max="1792" width="10.375" style="296"/>
    <col min="1793" max="1793" width="10" style="296" customWidth="1"/>
    <col min="1794" max="1795" width="8.75" style="296" customWidth="1"/>
    <col min="1796" max="1796" width="8.125" style="296" customWidth="1"/>
    <col min="1797" max="1797" width="7.625" style="296" customWidth="1"/>
    <col min="1798" max="1799" width="8.875" style="296" customWidth="1"/>
    <col min="1800" max="1800" width="8.125" style="296" customWidth="1"/>
    <col min="1801" max="1801" width="7.25" style="296" customWidth="1"/>
    <col min="1802" max="1802" width="12.75" style="296" customWidth="1"/>
    <col min="1803" max="1803" width="15" style="296" customWidth="1"/>
    <col min="1804" max="1804" width="8.75" style="296" customWidth="1"/>
    <col min="1805" max="1805" width="7.125" style="296" customWidth="1"/>
    <col min="1806" max="1841" width="9.375" style="296" customWidth="1"/>
    <col min="1842" max="1863" width="12.625" style="296" customWidth="1"/>
    <col min="1864" max="1865" width="9.25" style="296" customWidth="1"/>
    <col min="1866" max="2048" width="10.375" style="296"/>
    <col min="2049" max="2049" width="10" style="296" customWidth="1"/>
    <col min="2050" max="2051" width="8.75" style="296" customWidth="1"/>
    <col min="2052" max="2052" width="8.125" style="296" customWidth="1"/>
    <col min="2053" max="2053" width="7.625" style="296" customWidth="1"/>
    <col min="2054" max="2055" width="8.875" style="296" customWidth="1"/>
    <col min="2056" max="2056" width="8.125" style="296" customWidth="1"/>
    <col min="2057" max="2057" width="7.25" style="296" customWidth="1"/>
    <col min="2058" max="2058" width="12.75" style="296" customWidth="1"/>
    <col min="2059" max="2059" width="15" style="296" customWidth="1"/>
    <col min="2060" max="2060" width="8.75" style="296" customWidth="1"/>
    <col min="2061" max="2061" width="7.125" style="296" customWidth="1"/>
    <col min="2062" max="2097" width="9.375" style="296" customWidth="1"/>
    <col min="2098" max="2119" width="12.625" style="296" customWidth="1"/>
    <col min="2120" max="2121" width="9.25" style="296" customWidth="1"/>
    <col min="2122" max="2304" width="10.375" style="296"/>
    <col min="2305" max="2305" width="10" style="296" customWidth="1"/>
    <col min="2306" max="2307" width="8.75" style="296" customWidth="1"/>
    <col min="2308" max="2308" width="8.125" style="296" customWidth="1"/>
    <col min="2309" max="2309" width="7.625" style="296" customWidth="1"/>
    <col min="2310" max="2311" width="8.875" style="296" customWidth="1"/>
    <col min="2312" max="2312" width="8.125" style="296" customWidth="1"/>
    <col min="2313" max="2313" width="7.25" style="296" customWidth="1"/>
    <col min="2314" max="2314" width="12.75" style="296" customWidth="1"/>
    <col min="2315" max="2315" width="15" style="296" customWidth="1"/>
    <col min="2316" max="2316" width="8.75" style="296" customWidth="1"/>
    <col min="2317" max="2317" width="7.125" style="296" customWidth="1"/>
    <col min="2318" max="2353" width="9.375" style="296" customWidth="1"/>
    <col min="2354" max="2375" width="12.625" style="296" customWidth="1"/>
    <col min="2376" max="2377" width="9.25" style="296" customWidth="1"/>
    <col min="2378" max="2560" width="10.375" style="296"/>
    <col min="2561" max="2561" width="10" style="296" customWidth="1"/>
    <col min="2562" max="2563" width="8.75" style="296" customWidth="1"/>
    <col min="2564" max="2564" width="8.125" style="296" customWidth="1"/>
    <col min="2565" max="2565" width="7.625" style="296" customWidth="1"/>
    <col min="2566" max="2567" width="8.875" style="296" customWidth="1"/>
    <col min="2568" max="2568" width="8.125" style="296" customWidth="1"/>
    <col min="2569" max="2569" width="7.25" style="296" customWidth="1"/>
    <col min="2570" max="2570" width="12.75" style="296" customWidth="1"/>
    <col min="2571" max="2571" width="15" style="296" customWidth="1"/>
    <col min="2572" max="2572" width="8.75" style="296" customWidth="1"/>
    <col min="2573" max="2573" width="7.125" style="296" customWidth="1"/>
    <col min="2574" max="2609" width="9.375" style="296" customWidth="1"/>
    <col min="2610" max="2631" width="12.625" style="296" customWidth="1"/>
    <col min="2632" max="2633" width="9.25" style="296" customWidth="1"/>
    <col min="2634" max="2816" width="10.375" style="296"/>
    <col min="2817" max="2817" width="10" style="296" customWidth="1"/>
    <col min="2818" max="2819" width="8.75" style="296" customWidth="1"/>
    <col min="2820" max="2820" width="8.125" style="296" customWidth="1"/>
    <col min="2821" max="2821" width="7.625" style="296" customWidth="1"/>
    <col min="2822" max="2823" width="8.875" style="296" customWidth="1"/>
    <col min="2824" max="2824" width="8.125" style="296" customWidth="1"/>
    <col min="2825" max="2825" width="7.25" style="296" customWidth="1"/>
    <col min="2826" max="2826" width="12.75" style="296" customWidth="1"/>
    <col min="2827" max="2827" width="15" style="296" customWidth="1"/>
    <col min="2828" max="2828" width="8.75" style="296" customWidth="1"/>
    <col min="2829" max="2829" width="7.125" style="296" customWidth="1"/>
    <col min="2830" max="2865" width="9.375" style="296" customWidth="1"/>
    <col min="2866" max="2887" width="12.625" style="296" customWidth="1"/>
    <col min="2888" max="2889" width="9.25" style="296" customWidth="1"/>
    <col min="2890" max="3072" width="10.375" style="296"/>
    <col min="3073" max="3073" width="10" style="296" customWidth="1"/>
    <col min="3074" max="3075" width="8.75" style="296" customWidth="1"/>
    <col min="3076" max="3076" width="8.125" style="296" customWidth="1"/>
    <col min="3077" max="3077" width="7.625" style="296" customWidth="1"/>
    <col min="3078" max="3079" width="8.875" style="296" customWidth="1"/>
    <col min="3080" max="3080" width="8.125" style="296" customWidth="1"/>
    <col min="3081" max="3081" width="7.25" style="296" customWidth="1"/>
    <col min="3082" max="3082" width="12.75" style="296" customWidth="1"/>
    <col min="3083" max="3083" width="15" style="296" customWidth="1"/>
    <col min="3084" max="3084" width="8.75" style="296" customWidth="1"/>
    <col min="3085" max="3085" width="7.125" style="296" customWidth="1"/>
    <col min="3086" max="3121" width="9.375" style="296" customWidth="1"/>
    <col min="3122" max="3143" width="12.625" style="296" customWidth="1"/>
    <col min="3144" max="3145" width="9.25" style="296" customWidth="1"/>
    <col min="3146" max="3328" width="10.375" style="296"/>
    <col min="3329" max="3329" width="10" style="296" customWidth="1"/>
    <col min="3330" max="3331" width="8.75" style="296" customWidth="1"/>
    <col min="3332" max="3332" width="8.125" style="296" customWidth="1"/>
    <col min="3333" max="3333" width="7.625" style="296" customWidth="1"/>
    <col min="3334" max="3335" width="8.875" style="296" customWidth="1"/>
    <col min="3336" max="3336" width="8.125" style="296" customWidth="1"/>
    <col min="3337" max="3337" width="7.25" style="296" customWidth="1"/>
    <col min="3338" max="3338" width="12.75" style="296" customWidth="1"/>
    <col min="3339" max="3339" width="15" style="296" customWidth="1"/>
    <col min="3340" max="3340" width="8.75" style="296" customWidth="1"/>
    <col min="3341" max="3341" width="7.125" style="296" customWidth="1"/>
    <col min="3342" max="3377" width="9.375" style="296" customWidth="1"/>
    <col min="3378" max="3399" width="12.625" style="296" customWidth="1"/>
    <col min="3400" max="3401" width="9.25" style="296" customWidth="1"/>
    <col min="3402" max="3584" width="10.375" style="296"/>
    <col min="3585" max="3585" width="10" style="296" customWidth="1"/>
    <col min="3586" max="3587" width="8.75" style="296" customWidth="1"/>
    <col min="3588" max="3588" width="8.125" style="296" customWidth="1"/>
    <col min="3589" max="3589" width="7.625" style="296" customWidth="1"/>
    <col min="3590" max="3591" width="8.875" style="296" customWidth="1"/>
    <col min="3592" max="3592" width="8.125" style="296" customWidth="1"/>
    <col min="3593" max="3593" width="7.25" style="296" customWidth="1"/>
    <col min="3594" max="3594" width="12.75" style="296" customWidth="1"/>
    <col min="3595" max="3595" width="15" style="296" customWidth="1"/>
    <col min="3596" max="3596" width="8.75" style="296" customWidth="1"/>
    <col min="3597" max="3597" width="7.125" style="296" customWidth="1"/>
    <col min="3598" max="3633" width="9.375" style="296" customWidth="1"/>
    <col min="3634" max="3655" width="12.625" style="296" customWidth="1"/>
    <col min="3656" max="3657" width="9.25" style="296" customWidth="1"/>
    <col min="3658" max="3840" width="10.375" style="296"/>
    <col min="3841" max="3841" width="10" style="296" customWidth="1"/>
    <col min="3842" max="3843" width="8.75" style="296" customWidth="1"/>
    <col min="3844" max="3844" width="8.125" style="296" customWidth="1"/>
    <col min="3845" max="3845" width="7.625" style="296" customWidth="1"/>
    <col min="3846" max="3847" width="8.875" style="296" customWidth="1"/>
    <col min="3848" max="3848" width="8.125" style="296" customWidth="1"/>
    <col min="3849" max="3849" width="7.25" style="296" customWidth="1"/>
    <col min="3850" max="3850" width="12.75" style="296" customWidth="1"/>
    <col min="3851" max="3851" width="15" style="296" customWidth="1"/>
    <col min="3852" max="3852" width="8.75" style="296" customWidth="1"/>
    <col min="3853" max="3853" width="7.125" style="296" customWidth="1"/>
    <col min="3854" max="3889" width="9.375" style="296" customWidth="1"/>
    <col min="3890" max="3911" width="12.625" style="296" customWidth="1"/>
    <col min="3912" max="3913" width="9.25" style="296" customWidth="1"/>
    <col min="3914" max="4096" width="10.375" style="296"/>
    <col min="4097" max="4097" width="10" style="296" customWidth="1"/>
    <col min="4098" max="4099" width="8.75" style="296" customWidth="1"/>
    <col min="4100" max="4100" width="8.125" style="296" customWidth="1"/>
    <col min="4101" max="4101" width="7.625" style="296" customWidth="1"/>
    <col min="4102" max="4103" width="8.875" style="296" customWidth="1"/>
    <col min="4104" max="4104" width="8.125" style="296" customWidth="1"/>
    <col min="4105" max="4105" width="7.25" style="296" customWidth="1"/>
    <col min="4106" max="4106" width="12.75" style="296" customWidth="1"/>
    <col min="4107" max="4107" width="15" style="296" customWidth="1"/>
    <col min="4108" max="4108" width="8.75" style="296" customWidth="1"/>
    <col min="4109" max="4109" width="7.125" style="296" customWidth="1"/>
    <col min="4110" max="4145" width="9.375" style="296" customWidth="1"/>
    <col min="4146" max="4167" width="12.625" style="296" customWidth="1"/>
    <col min="4168" max="4169" width="9.25" style="296" customWidth="1"/>
    <col min="4170" max="4352" width="10.375" style="296"/>
    <col min="4353" max="4353" width="10" style="296" customWidth="1"/>
    <col min="4354" max="4355" width="8.75" style="296" customWidth="1"/>
    <col min="4356" max="4356" width="8.125" style="296" customWidth="1"/>
    <col min="4357" max="4357" width="7.625" style="296" customWidth="1"/>
    <col min="4358" max="4359" width="8.875" style="296" customWidth="1"/>
    <col min="4360" max="4360" width="8.125" style="296" customWidth="1"/>
    <col min="4361" max="4361" width="7.25" style="296" customWidth="1"/>
    <col min="4362" max="4362" width="12.75" style="296" customWidth="1"/>
    <col min="4363" max="4363" width="15" style="296" customWidth="1"/>
    <col min="4364" max="4364" width="8.75" style="296" customWidth="1"/>
    <col min="4365" max="4365" width="7.125" style="296" customWidth="1"/>
    <col min="4366" max="4401" width="9.375" style="296" customWidth="1"/>
    <col min="4402" max="4423" width="12.625" style="296" customWidth="1"/>
    <col min="4424" max="4425" width="9.25" style="296" customWidth="1"/>
    <col min="4426" max="4608" width="10.375" style="296"/>
    <col min="4609" max="4609" width="10" style="296" customWidth="1"/>
    <col min="4610" max="4611" width="8.75" style="296" customWidth="1"/>
    <col min="4612" max="4612" width="8.125" style="296" customWidth="1"/>
    <col min="4613" max="4613" width="7.625" style="296" customWidth="1"/>
    <col min="4614" max="4615" width="8.875" style="296" customWidth="1"/>
    <col min="4616" max="4616" width="8.125" style="296" customWidth="1"/>
    <col min="4617" max="4617" width="7.25" style="296" customWidth="1"/>
    <col min="4618" max="4618" width="12.75" style="296" customWidth="1"/>
    <col min="4619" max="4619" width="15" style="296" customWidth="1"/>
    <col min="4620" max="4620" width="8.75" style="296" customWidth="1"/>
    <col min="4621" max="4621" width="7.125" style="296" customWidth="1"/>
    <col min="4622" max="4657" width="9.375" style="296" customWidth="1"/>
    <col min="4658" max="4679" width="12.625" style="296" customWidth="1"/>
    <col min="4680" max="4681" width="9.25" style="296" customWidth="1"/>
    <col min="4682" max="4864" width="10.375" style="296"/>
    <col min="4865" max="4865" width="10" style="296" customWidth="1"/>
    <col min="4866" max="4867" width="8.75" style="296" customWidth="1"/>
    <col min="4868" max="4868" width="8.125" style="296" customWidth="1"/>
    <col min="4869" max="4869" width="7.625" style="296" customWidth="1"/>
    <col min="4870" max="4871" width="8.875" style="296" customWidth="1"/>
    <col min="4872" max="4872" width="8.125" style="296" customWidth="1"/>
    <col min="4873" max="4873" width="7.25" style="296" customWidth="1"/>
    <col min="4874" max="4874" width="12.75" style="296" customWidth="1"/>
    <col min="4875" max="4875" width="15" style="296" customWidth="1"/>
    <col min="4876" max="4876" width="8.75" style="296" customWidth="1"/>
    <col min="4877" max="4877" width="7.125" style="296" customWidth="1"/>
    <col min="4878" max="4913" width="9.375" style="296" customWidth="1"/>
    <col min="4914" max="4935" width="12.625" style="296" customWidth="1"/>
    <col min="4936" max="4937" width="9.25" style="296" customWidth="1"/>
    <col min="4938" max="5120" width="10.375" style="296"/>
    <col min="5121" max="5121" width="10" style="296" customWidth="1"/>
    <col min="5122" max="5123" width="8.75" style="296" customWidth="1"/>
    <col min="5124" max="5124" width="8.125" style="296" customWidth="1"/>
    <col min="5125" max="5125" width="7.625" style="296" customWidth="1"/>
    <col min="5126" max="5127" width="8.875" style="296" customWidth="1"/>
    <col min="5128" max="5128" width="8.125" style="296" customWidth="1"/>
    <col min="5129" max="5129" width="7.25" style="296" customWidth="1"/>
    <col min="5130" max="5130" width="12.75" style="296" customWidth="1"/>
    <col min="5131" max="5131" width="15" style="296" customWidth="1"/>
    <col min="5132" max="5132" width="8.75" style="296" customWidth="1"/>
    <col min="5133" max="5133" width="7.125" style="296" customWidth="1"/>
    <col min="5134" max="5169" width="9.375" style="296" customWidth="1"/>
    <col min="5170" max="5191" width="12.625" style="296" customWidth="1"/>
    <col min="5192" max="5193" width="9.25" style="296" customWidth="1"/>
    <col min="5194" max="5376" width="10.375" style="296"/>
    <col min="5377" max="5377" width="10" style="296" customWidth="1"/>
    <col min="5378" max="5379" width="8.75" style="296" customWidth="1"/>
    <col min="5380" max="5380" width="8.125" style="296" customWidth="1"/>
    <col min="5381" max="5381" width="7.625" style="296" customWidth="1"/>
    <col min="5382" max="5383" width="8.875" style="296" customWidth="1"/>
    <col min="5384" max="5384" width="8.125" style="296" customWidth="1"/>
    <col min="5385" max="5385" width="7.25" style="296" customWidth="1"/>
    <col min="5386" max="5386" width="12.75" style="296" customWidth="1"/>
    <col min="5387" max="5387" width="15" style="296" customWidth="1"/>
    <col min="5388" max="5388" width="8.75" style="296" customWidth="1"/>
    <col min="5389" max="5389" width="7.125" style="296" customWidth="1"/>
    <col min="5390" max="5425" width="9.375" style="296" customWidth="1"/>
    <col min="5426" max="5447" width="12.625" style="296" customWidth="1"/>
    <col min="5448" max="5449" width="9.25" style="296" customWidth="1"/>
    <col min="5450" max="5632" width="10.375" style="296"/>
    <col min="5633" max="5633" width="10" style="296" customWidth="1"/>
    <col min="5634" max="5635" width="8.75" style="296" customWidth="1"/>
    <col min="5636" max="5636" width="8.125" style="296" customWidth="1"/>
    <col min="5637" max="5637" width="7.625" style="296" customWidth="1"/>
    <col min="5638" max="5639" width="8.875" style="296" customWidth="1"/>
    <col min="5640" max="5640" width="8.125" style="296" customWidth="1"/>
    <col min="5641" max="5641" width="7.25" style="296" customWidth="1"/>
    <col min="5642" max="5642" width="12.75" style="296" customWidth="1"/>
    <col min="5643" max="5643" width="15" style="296" customWidth="1"/>
    <col min="5644" max="5644" width="8.75" style="296" customWidth="1"/>
    <col min="5645" max="5645" width="7.125" style="296" customWidth="1"/>
    <col min="5646" max="5681" width="9.375" style="296" customWidth="1"/>
    <col min="5682" max="5703" width="12.625" style="296" customWidth="1"/>
    <col min="5704" max="5705" width="9.25" style="296" customWidth="1"/>
    <col min="5706" max="5888" width="10.375" style="296"/>
    <col min="5889" max="5889" width="10" style="296" customWidth="1"/>
    <col min="5890" max="5891" width="8.75" style="296" customWidth="1"/>
    <col min="5892" max="5892" width="8.125" style="296" customWidth="1"/>
    <col min="5893" max="5893" width="7.625" style="296" customWidth="1"/>
    <col min="5894" max="5895" width="8.875" style="296" customWidth="1"/>
    <col min="5896" max="5896" width="8.125" style="296" customWidth="1"/>
    <col min="5897" max="5897" width="7.25" style="296" customWidth="1"/>
    <col min="5898" max="5898" width="12.75" style="296" customWidth="1"/>
    <col min="5899" max="5899" width="15" style="296" customWidth="1"/>
    <col min="5900" max="5900" width="8.75" style="296" customWidth="1"/>
    <col min="5901" max="5901" width="7.125" style="296" customWidth="1"/>
    <col min="5902" max="5937" width="9.375" style="296" customWidth="1"/>
    <col min="5938" max="5959" width="12.625" style="296" customWidth="1"/>
    <col min="5960" max="5961" width="9.25" style="296" customWidth="1"/>
    <col min="5962" max="6144" width="10.375" style="296"/>
    <col min="6145" max="6145" width="10" style="296" customWidth="1"/>
    <col min="6146" max="6147" width="8.75" style="296" customWidth="1"/>
    <col min="6148" max="6148" width="8.125" style="296" customWidth="1"/>
    <col min="6149" max="6149" width="7.625" style="296" customWidth="1"/>
    <col min="6150" max="6151" width="8.875" style="296" customWidth="1"/>
    <col min="6152" max="6152" width="8.125" style="296" customWidth="1"/>
    <col min="6153" max="6153" width="7.25" style="296" customWidth="1"/>
    <col min="6154" max="6154" width="12.75" style="296" customWidth="1"/>
    <col min="6155" max="6155" width="15" style="296" customWidth="1"/>
    <col min="6156" max="6156" width="8.75" style="296" customWidth="1"/>
    <col min="6157" max="6157" width="7.125" style="296" customWidth="1"/>
    <col min="6158" max="6193" width="9.375" style="296" customWidth="1"/>
    <col min="6194" max="6215" width="12.625" style="296" customWidth="1"/>
    <col min="6216" max="6217" width="9.25" style="296" customWidth="1"/>
    <col min="6218" max="6400" width="10.375" style="296"/>
    <col min="6401" max="6401" width="10" style="296" customWidth="1"/>
    <col min="6402" max="6403" width="8.75" style="296" customWidth="1"/>
    <col min="6404" max="6404" width="8.125" style="296" customWidth="1"/>
    <col min="6405" max="6405" width="7.625" style="296" customWidth="1"/>
    <col min="6406" max="6407" width="8.875" style="296" customWidth="1"/>
    <col min="6408" max="6408" width="8.125" style="296" customWidth="1"/>
    <col min="6409" max="6409" width="7.25" style="296" customWidth="1"/>
    <col min="6410" max="6410" width="12.75" style="296" customWidth="1"/>
    <col min="6411" max="6411" width="15" style="296" customWidth="1"/>
    <col min="6412" max="6412" width="8.75" style="296" customWidth="1"/>
    <col min="6413" max="6413" width="7.125" style="296" customWidth="1"/>
    <col min="6414" max="6449" width="9.375" style="296" customWidth="1"/>
    <col min="6450" max="6471" width="12.625" style="296" customWidth="1"/>
    <col min="6472" max="6473" width="9.25" style="296" customWidth="1"/>
    <col min="6474" max="6656" width="10.375" style="296"/>
    <col min="6657" max="6657" width="10" style="296" customWidth="1"/>
    <col min="6658" max="6659" width="8.75" style="296" customWidth="1"/>
    <col min="6660" max="6660" width="8.125" style="296" customWidth="1"/>
    <col min="6661" max="6661" width="7.625" style="296" customWidth="1"/>
    <col min="6662" max="6663" width="8.875" style="296" customWidth="1"/>
    <col min="6664" max="6664" width="8.125" style="296" customWidth="1"/>
    <col min="6665" max="6665" width="7.25" style="296" customWidth="1"/>
    <col min="6666" max="6666" width="12.75" style="296" customWidth="1"/>
    <col min="6667" max="6667" width="15" style="296" customWidth="1"/>
    <col min="6668" max="6668" width="8.75" style="296" customWidth="1"/>
    <col min="6669" max="6669" width="7.125" style="296" customWidth="1"/>
    <col min="6670" max="6705" width="9.375" style="296" customWidth="1"/>
    <col min="6706" max="6727" width="12.625" style="296" customWidth="1"/>
    <col min="6728" max="6729" width="9.25" style="296" customWidth="1"/>
    <col min="6730" max="6912" width="10.375" style="296"/>
    <col min="6913" max="6913" width="10" style="296" customWidth="1"/>
    <col min="6914" max="6915" width="8.75" style="296" customWidth="1"/>
    <col min="6916" max="6916" width="8.125" style="296" customWidth="1"/>
    <col min="6917" max="6917" width="7.625" style="296" customWidth="1"/>
    <col min="6918" max="6919" width="8.875" style="296" customWidth="1"/>
    <col min="6920" max="6920" width="8.125" style="296" customWidth="1"/>
    <col min="6921" max="6921" width="7.25" style="296" customWidth="1"/>
    <col min="6922" max="6922" width="12.75" style="296" customWidth="1"/>
    <col min="6923" max="6923" width="15" style="296" customWidth="1"/>
    <col min="6924" max="6924" width="8.75" style="296" customWidth="1"/>
    <col min="6925" max="6925" width="7.125" style="296" customWidth="1"/>
    <col min="6926" max="6961" width="9.375" style="296" customWidth="1"/>
    <col min="6962" max="6983" width="12.625" style="296" customWidth="1"/>
    <col min="6984" max="6985" width="9.25" style="296" customWidth="1"/>
    <col min="6986" max="7168" width="10.375" style="296"/>
    <col min="7169" max="7169" width="10" style="296" customWidth="1"/>
    <col min="7170" max="7171" width="8.75" style="296" customWidth="1"/>
    <col min="7172" max="7172" width="8.125" style="296" customWidth="1"/>
    <col min="7173" max="7173" width="7.625" style="296" customWidth="1"/>
    <col min="7174" max="7175" width="8.875" style="296" customWidth="1"/>
    <col min="7176" max="7176" width="8.125" style="296" customWidth="1"/>
    <col min="7177" max="7177" width="7.25" style="296" customWidth="1"/>
    <col min="7178" max="7178" width="12.75" style="296" customWidth="1"/>
    <col min="7179" max="7179" width="15" style="296" customWidth="1"/>
    <col min="7180" max="7180" width="8.75" style="296" customWidth="1"/>
    <col min="7181" max="7181" width="7.125" style="296" customWidth="1"/>
    <col min="7182" max="7217" width="9.375" style="296" customWidth="1"/>
    <col min="7218" max="7239" width="12.625" style="296" customWidth="1"/>
    <col min="7240" max="7241" width="9.25" style="296" customWidth="1"/>
    <col min="7242" max="7424" width="10.375" style="296"/>
    <col min="7425" max="7425" width="10" style="296" customWidth="1"/>
    <col min="7426" max="7427" width="8.75" style="296" customWidth="1"/>
    <col min="7428" max="7428" width="8.125" style="296" customWidth="1"/>
    <col min="7429" max="7429" width="7.625" style="296" customWidth="1"/>
    <col min="7430" max="7431" width="8.875" style="296" customWidth="1"/>
    <col min="7432" max="7432" width="8.125" style="296" customWidth="1"/>
    <col min="7433" max="7433" width="7.25" style="296" customWidth="1"/>
    <col min="7434" max="7434" width="12.75" style="296" customWidth="1"/>
    <col min="7435" max="7435" width="15" style="296" customWidth="1"/>
    <col min="7436" max="7436" width="8.75" style="296" customWidth="1"/>
    <col min="7437" max="7437" width="7.125" style="296" customWidth="1"/>
    <col min="7438" max="7473" width="9.375" style="296" customWidth="1"/>
    <col min="7474" max="7495" width="12.625" style="296" customWidth="1"/>
    <col min="7496" max="7497" width="9.25" style="296" customWidth="1"/>
    <col min="7498" max="7680" width="10.375" style="296"/>
    <col min="7681" max="7681" width="10" style="296" customWidth="1"/>
    <col min="7682" max="7683" width="8.75" style="296" customWidth="1"/>
    <col min="7684" max="7684" width="8.125" style="296" customWidth="1"/>
    <col min="7685" max="7685" width="7.625" style="296" customWidth="1"/>
    <col min="7686" max="7687" width="8.875" style="296" customWidth="1"/>
    <col min="7688" max="7688" width="8.125" style="296" customWidth="1"/>
    <col min="7689" max="7689" width="7.25" style="296" customWidth="1"/>
    <col min="7690" max="7690" width="12.75" style="296" customWidth="1"/>
    <col min="7691" max="7691" width="15" style="296" customWidth="1"/>
    <col min="7692" max="7692" width="8.75" style="296" customWidth="1"/>
    <col min="7693" max="7693" width="7.125" style="296" customWidth="1"/>
    <col min="7694" max="7729" width="9.375" style="296" customWidth="1"/>
    <col min="7730" max="7751" width="12.625" style="296" customWidth="1"/>
    <col min="7752" max="7753" width="9.25" style="296" customWidth="1"/>
    <col min="7754" max="7936" width="10.375" style="296"/>
    <col min="7937" max="7937" width="10" style="296" customWidth="1"/>
    <col min="7938" max="7939" width="8.75" style="296" customWidth="1"/>
    <col min="7940" max="7940" width="8.125" style="296" customWidth="1"/>
    <col min="7941" max="7941" width="7.625" style="296" customWidth="1"/>
    <col min="7942" max="7943" width="8.875" style="296" customWidth="1"/>
    <col min="7944" max="7944" width="8.125" style="296" customWidth="1"/>
    <col min="7945" max="7945" width="7.25" style="296" customWidth="1"/>
    <col min="7946" max="7946" width="12.75" style="296" customWidth="1"/>
    <col min="7947" max="7947" width="15" style="296" customWidth="1"/>
    <col min="7948" max="7948" width="8.75" style="296" customWidth="1"/>
    <col min="7949" max="7949" width="7.125" style="296" customWidth="1"/>
    <col min="7950" max="7985" width="9.375" style="296" customWidth="1"/>
    <col min="7986" max="8007" width="12.625" style="296" customWidth="1"/>
    <col min="8008" max="8009" width="9.25" style="296" customWidth="1"/>
    <col min="8010" max="8192" width="10.375" style="296"/>
    <col min="8193" max="8193" width="10" style="296" customWidth="1"/>
    <col min="8194" max="8195" width="8.75" style="296" customWidth="1"/>
    <col min="8196" max="8196" width="8.125" style="296" customWidth="1"/>
    <col min="8197" max="8197" width="7.625" style="296" customWidth="1"/>
    <col min="8198" max="8199" width="8.875" style="296" customWidth="1"/>
    <col min="8200" max="8200" width="8.125" style="296" customWidth="1"/>
    <col min="8201" max="8201" width="7.25" style="296" customWidth="1"/>
    <col min="8202" max="8202" width="12.75" style="296" customWidth="1"/>
    <col min="8203" max="8203" width="15" style="296" customWidth="1"/>
    <col min="8204" max="8204" width="8.75" style="296" customWidth="1"/>
    <col min="8205" max="8205" width="7.125" style="296" customWidth="1"/>
    <col min="8206" max="8241" width="9.375" style="296" customWidth="1"/>
    <col min="8242" max="8263" width="12.625" style="296" customWidth="1"/>
    <col min="8264" max="8265" width="9.25" style="296" customWidth="1"/>
    <col min="8266" max="8448" width="10.375" style="296"/>
    <col min="8449" max="8449" width="10" style="296" customWidth="1"/>
    <col min="8450" max="8451" width="8.75" style="296" customWidth="1"/>
    <col min="8452" max="8452" width="8.125" style="296" customWidth="1"/>
    <col min="8453" max="8453" width="7.625" style="296" customWidth="1"/>
    <col min="8454" max="8455" width="8.875" style="296" customWidth="1"/>
    <col min="8456" max="8456" width="8.125" style="296" customWidth="1"/>
    <col min="8457" max="8457" width="7.25" style="296" customWidth="1"/>
    <col min="8458" max="8458" width="12.75" style="296" customWidth="1"/>
    <col min="8459" max="8459" width="15" style="296" customWidth="1"/>
    <col min="8460" max="8460" width="8.75" style="296" customWidth="1"/>
    <col min="8461" max="8461" width="7.125" style="296" customWidth="1"/>
    <col min="8462" max="8497" width="9.375" style="296" customWidth="1"/>
    <col min="8498" max="8519" width="12.625" style="296" customWidth="1"/>
    <col min="8520" max="8521" width="9.25" style="296" customWidth="1"/>
    <col min="8522" max="8704" width="10.375" style="296"/>
    <col min="8705" max="8705" width="10" style="296" customWidth="1"/>
    <col min="8706" max="8707" width="8.75" style="296" customWidth="1"/>
    <col min="8708" max="8708" width="8.125" style="296" customWidth="1"/>
    <col min="8709" max="8709" width="7.625" style="296" customWidth="1"/>
    <col min="8710" max="8711" width="8.875" style="296" customWidth="1"/>
    <col min="8712" max="8712" width="8.125" style="296" customWidth="1"/>
    <col min="8713" max="8713" width="7.25" style="296" customWidth="1"/>
    <col min="8714" max="8714" width="12.75" style="296" customWidth="1"/>
    <col min="8715" max="8715" width="15" style="296" customWidth="1"/>
    <col min="8716" max="8716" width="8.75" style="296" customWidth="1"/>
    <col min="8717" max="8717" width="7.125" style="296" customWidth="1"/>
    <col min="8718" max="8753" width="9.375" style="296" customWidth="1"/>
    <col min="8754" max="8775" width="12.625" style="296" customWidth="1"/>
    <col min="8776" max="8777" width="9.25" style="296" customWidth="1"/>
    <col min="8778" max="8960" width="10.375" style="296"/>
    <col min="8961" max="8961" width="10" style="296" customWidth="1"/>
    <col min="8962" max="8963" width="8.75" style="296" customWidth="1"/>
    <col min="8964" max="8964" width="8.125" style="296" customWidth="1"/>
    <col min="8965" max="8965" width="7.625" style="296" customWidth="1"/>
    <col min="8966" max="8967" width="8.875" style="296" customWidth="1"/>
    <col min="8968" max="8968" width="8.125" style="296" customWidth="1"/>
    <col min="8969" max="8969" width="7.25" style="296" customWidth="1"/>
    <col min="8970" max="8970" width="12.75" style="296" customWidth="1"/>
    <col min="8971" max="8971" width="15" style="296" customWidth="1"/>
    <col min="8972" max="8972" width="8.75" style="296" customWidth="1"/>
    <col min="8973" max="8973" width="7.125" style="296" customWidth="1"/>
    <col min="8974" max="9009" width="9.375" style="296" customWidth="1"/>
    <col min="9010" max="9031" width="12.625" style="296" customWidth="1"/>
    <col min="9032" max="9033" width="9.25" style="296" customWidth="1"/>
    <col min="9034" max="9216" width="10.375" style="296"/>
    <col min="9217" max="9217" width="10" style="296" customWidth="1"/>
    <col min="9218" max="9219" width="8.75" style="296" customWidth="1"/>
    <col min="9220" max="9220" width="8.125" style="296" customWidth="1"/>
    <col min="9221" max="9221" width="7.625" style="296" customWidth="1"/>
    <col min="9222" max="9223" width="8.875" style="296" customWidth="1"/>
    <col min="9224" max="9224" width="8.125" style="296" customWidth="1"/>
    <col min="9225" max="9225" width="7.25" style="296" customWidth="1"/>
    <col min="9226" max="9226" width="12.75" style="296" customWidth="1"/>
    <col min="9227" max="9227" width="15" style="296" customWidth="1"/>
    <col min="9228" max="9228" width="8.75" style="296" customWidth="1"/>
    <col min="9229" max="9229" width="7.125" style="296" customWidth="1"/>
    <col min="9230" max="9265" width="9.375" style="296" customWidth="1"/>
    <col min="9266" max="9287" width="12.625" style="296" customWidth="1"/>
    <col min="9288" max="9289" width="9.25" style="296" customWidth="1"/>
    <col min="9290" max="9472" width="10.375" style="296"/>
    <col min="9473" max="9473" width="10" style="296" customWidth="1"/>
    <col min="9474" max="9475" width="8.75" style="296" customWidth="1"/>
    <col min="9476" max="9476" width="8.125" style="296" customWidth="1"/>
    <col min="9477" max="9477" width="7.625" style="296" customWidth="1"/>
    <col min="9478" max="9479" width="8.875" style="296" customWidth="1"/>
    <col min="9480" max="9480" width="8.125" style="296" customWidth="1"/>
    <col min="9481" max="9481" width="7.25" style="296" customWidth="1"/>
    <col min="9482" max="9482" width="12.75" style="296" customWidth="1"/>
    <col min="9483" max="9483" width="15" style="296" customWidth="1"/>
    <col min="9484" max="9484" width="8.75" style="296" customWidth="1"/>
    <col min="9485" max="9485" width="7.125" style="296" customWidth="1"/>
    <col min="9486" max="9521" width="9.375" style="296" customWidth="1"/>
    <col min="9522" max="9543" width="12.625" style="296" customWidth="1"/>
    <col min="9544" max="9545" width="9.25" style="296" customWidth="1"/>
    <col min="9546" max="9728" width="10.375" style="296"/>
    <col min="9729" max="9729" width="10" style="296" customWidth="1"/>
    <col min="9730" max="9731" width="8.75" style="296" customWidth="1"/>
    <col min="9732" max="9732" width="8.125" style="296" customWidth="1"/>
    <col min="9733" max="9733" width="7.625" style="296" customWidth="1"/>
    <col min="9734" max="9735" width="8.875" style="296" customWidth="1"/>
    <col min="9736" max="9736" width="8.125" style="296" customWidth="1"/>
    <col min="9737" max="9737" width="7.25" style="296" customWidth="1"/>
    <col min="9738" max="9738" width="12.75" style="296" customWidth="1"/>
    <col min="9739" max="9739" width="15" style="296" customWidth="1"/>
    <col min="9740" max="9740" width="8.75" style="296" customWidth="1"/>
    <col min="9741" max="9741" width="7.125" style="296" customWidth="1"/>
    <col min="9742" max="9777" width="9.375" style="296" customWidth="1"/>
    <col min="9778" max="9799" width="12.625" style="296" customWidth="1"/>
    <col min="9800" max="9801" width="9.25" style="296" customWidth="1"/>
    <col min="9802" max="9984" width="10.375" style="296"/>
    <col min="9985" max="9985" width="10" style="296" customWidth="1"/>
    <col min="9986" max="9987" width="8.75" style="296" customWidth="1"/>
    <col min="9988" max="9988" width="8.125" style="296" customWidth="1"/>
    <col min="9989" max="9989" width="7.625" style="296" customWidth="1"/>
    <col min="9990" max="9991" width="8.875" style="296" customWidth="1"/>
    <col min="9992" max="9992" width="8.125" style="296" customWidth="1"/>
    <col min="9993" max="9993" width="7.25" style="296" customWidth="1"/>
    <col min="9994" max="9994" width="12.75" style="296" customWidth="1"/>
    <col min="9995" max="9995" width="15" style="296" customWidth="1"/>
    <col min="9996" max="9996" width="8.75" style="296" customWidth="1"/>
    <col min="9997" max="9997" width="7.125" style="296" customWidth="1"/>
    <col min="9998" max="10033" width="9.375" style="296" customWidth="1"/>
    <col min="10034" max="10055" width="12.625" style="296" customWidth="1"/>
    <col min="10056" max="10057" width="9.25" style="296" customWidth="1"/>
    <col min="10058" max="10240" width="10.375" style="296"/>
    <col min="10241" max="10241" width="10" style="296" customWidth="1"/>
    <col min="10242" max="10243" width="8.75" style="296" customWidth="1"/>
    <col min="10244" max="10244" width="8.125" style="296" customWidth="1"/>
    <col min="10245" max="10245" width="7.625" style="296" customWidth="1"/>
    <col min="10246" max="10247" width="8.875" style="296" customWidth="1"/>
    <col min="10248" max="10248" width="8.125" style="296" customWidth="1"/>
    <col min="10249" max="10249" width="7.25" style="296" customWidth="1"/>
    <col min="10250" max="10250" width="12.75" style="296" customWidth="1"/>
    <col min="10251" max="10251" width="15" style="296" customWidth="1"/>
    <col min="10252" max="10252" width="8.75" style="296" customWidth="1"/>
    <col min="10253" max="10253" width="7.125" style="296" customWidth="1"/>
    <col min="10254" max="10289" width="9.375" style="296" customWidth="1"/>
    <col min="10290" max="10311" width="12.625" style="296" customWidth="1"/>
    <col min="10312" max="10313" width="9.25" style="296" customWidth="1"/>
    <col min="10314" max="10496" width="10.375" style="296"/>
    <col min="10497" max="10497" width="10" style="296" customWidth="1"/>
    <col min="10498" max="10499" width="8.75" style="296" customWidth="1"/>
    <col min="10500" max="10500" width="8.125" style="296" customWidth="1"/>
    <col min="10501" max="10501" width="7.625" style="296" customWidth="1"/>
    <col min="10502" max="10503" width="8.875" style="296" customWidth="1"/>
    <col min="10504" max="10504" width="8.125" style="296" customWidth="1"/>
    <col min="10505" max="10505" width="7.25" style="296" customWidth="1"/>
    <col min="10506" max="10506" width="12.75" style="296" customWidth="1"/>
    <col min="10507" max="10507" width="15" style="296" customWidth="1"/>
    <col min="10508" max="10508" width="8.75" style="296" customWidth="1"/>
    <col min="10509" max="10509" width="7.125" style="296" customWidth="1"/>
    <col min="10510" max="10545" width="9.375" style="296" customWidth="1"/>
    <col min="10546" max="10567" width="12.625" style="296" customWidth="1"/>
    <col min="10568" max="10569" width="9.25" style="296" customWidth="1"/>
    <col min="10570" max="10752" width="10.375" style="296"/>
    <col min="10753" max="10753" width="10" style="296" customWidth="1"/>
    <col min="10754" max="10755" width="8.75" style="296" customWidth="1"/>
    <col min="10756" max="10756" width="8.125" style="296" customWidth="1"/>
    <col min="10757" max="10757" width="7.625" style="296" customWidth="1"/>
    <col min="10758" max="10759" width="8.875" style="296" customWidth="1"/>
    <col min="10760" max="10760" width="8.125" style="296" customWidth="1"/>
    <col min="10761" max="10761" width="7.25" style="296" customWidth="1"/>
    <col min="10762" max="10762" width="12.75" style="296" customWidth="1"/>
    <col min="10763" max="10763" width="15" style="296" customWidth="1"/>
    <col min="10764" max="10764" width="8.75" style="296" customWidth="1"/>
    <col min="10765" max="10765" width="7.125" style="296" customWidth="1"/>
    <col min="10766" max="10801" width="9.375" style="296" customWidth="1"/>
    <col min="10802" max="10823" width="12.625" style="296" customWidth="1"/>
    <col min="10824" max="10825" width="9.25" style="296" customWidth="1"/>
    <col min="10826" max="11008" width="10.375" style="296"/>
    <col min="11009" max="11009" width="10" style="296" customWidth="1"/>
    <col min="11010" max="11011" width="8.75" style="296" customWidth="1"/>
    <col min="11012" max="11012" width="8.125" style="296" customWidth="1"/>
    <col min="11013" max="11013" width="7.625" style="296" customWidth="1"/>
    <col min="11014" max="11015" width="8.875" style="296" customWidth="1"/>
    <col min="11016" max="11016" width="8.125" style="296" customWidth="1"/>
    <col min="11017" max="11017" width="7.25" style="296" customWidth="1"/>
    <col min="11018" max="11018" width="12.75" style="296" customWidth="1"/>
    <col min="11019" max="11019" width="15" style="296" customWidth="1"/>
    <col min="11020" max="11020" width="8.75" style="296" customWidth="1"/>
    <col min="11021" max="11021" width="7.125" style="296" customWidth="1"/>
    <col min="11022" max="11057" width="9.375" style="296" customWidth="1"/>
    <col min="11058" max="11079" width="12.625" style="296" customWidth="1"/>
    <col min="11080" max="11081" width="9.25" style="296" customWidth="1"/>
    <col min="11082" max="11264" width="10.375" style="296"/>
    <col min="11265" max="11265" width="10" style="296" customWidth="1"/>
    <col min="11266" max="11267" width="8.75" style="296" customWidth="1"/>
    <col min="11268" max="11268" width="8.125" style="296" customWidth="1"/>
    <col min="11269" max="11269" width="7.625" style="296" customWidth="1"/>
    <col min="11270" max="11271" width="8.875" style="296" customWidth="1"/>
    <col min="11272" max="11272" width="8.125" style="296" customWidth="1"/>
    <col min="11273" max="11273" width="7.25" style="296" customWidth="1"/>
    <col min="11274" max="11274" width="12.75" style="296" customWidth="1"/>
    <col min="11275" max="11275" width="15" style="296" customWidth="1"/>
    <col min="11276" max="11276" width="8.75" style="296" customWidth="1"/>
    <col min="11277" max="11277" width="7.125" style="296" customWidth="1"/>
    <col min="11278" max="11313" width="9.375" style="296" customWidth="1"/>
    <col min="11314" max="11335" width="12.625" style="296" customWidth="1"/>
    <col min="11336" max="11337" width="9.25" style="296" customWidth="1"/>
    <col min="11338" max="11520" width="10.375" style="296"/>
    <col min="11521" max="11521" width="10" style="296" customWidth="1"/>
    <col min="11522" max="11523" width="8.75" style="296" customWidth="1"/>
    <col min="11524" max="11524" width="8.125" style="296" customWidth="1"/>
    <col min="11525" max="11525" width="7.625" style="296" customWidth="1"/>
    <col min="11526" max="11527" width="8.875" style="296" customWidth="1"/>
    <col min="11528" max="11528" width="8.125" style="296" customWidth="1"/>
    <col min="11529" max="11529" width="7.25" style="296" customWidth="1"/>
    <col min="11530" max="11530" width="12.75" style="296" customWidth="1"/>
    <col min="11531" max="11531" width="15" style="296" customWidth="1"/>
    <col min="11532" max="11532" width="8.75" style="296" customWidth="1"/>
    <col min="11533" max="11533" width="7.125" style="296" customWidth="1"/>
    <col min="11534" max="11569" width="9.375" style="296" customWidth="1"/>
    <col min="11570" max="11591" width="12.625" style="296" customWidth="1"/>
    <col min="11592" max="11593" width="9.25" style="296" customWidth="1"/>
    <col min="11594" max="11776" width="10.375" style="296"/>
    <col min="11777" max="11777" width="10" style="296" customWidth="1"/>
    <col min="11778" max="11779" width="8.75" style="296" customWidth="1"/>
    <col min="11780" max="11780" width="8.125" style="296" customWidth="1"/>
    <col min="11781" max="11781" width="7.625" style="296" customWidth="1"/>
    <col min="11782" max="11783" width="8.875" style="296" customWidth="1"/>
    <col min="11784" max="11784" width="8.125" style="296" customWidth="1"/>
    <col min="11785" max="11785" width="7.25" style="296" customWidth="1"/>
    <col min="11786" max="11786" width="12.75" style="296" customWidth="1"/>
    <col min="11787" max="11787" width="15" style="296" customWidth="1"/>
    <col min="11788" max="11788" width="8.75" style="296" customWidth="1"/>
    <col min="11789" max="11789" width="7.125" style="296" customWidth="1"/>
    <col min="11790" max="11825" width="9.375" style="296" customWidth="1"/>
    <col min="11826" max="11847" width="12.625" style="296" customWidth="1"/>
    <col min="11848" max="11849" width="9.25" style="296" customWidth="1"/>
    <col min="11850" max="12032" width="10.375" style="296"/>
    <col min="12033" max="12033" width="10" style="296" customWidth="1"/>
    <col min="12034" max="12035" width="8.75" style="296" customWidth="1"/>
    <col min="12036" max="12036" width="8.125" style="296" customWidth="1"/>
    <col min="12037" max="12037" width="7.625" style="296" customWidth="1"/>
    <col min="12038" max="12039" width="8.875" style="296" customWidth="1"/>
    <col min="12040" max="12040" width="8.125" style="296" customWidth="1"/>
    <col min="12041" max="12041" width="7.25" style="296" customWidth="1"/>
    <col min="12042" max="12042" width="12.75" style="296" customWidth="1"/>
    <col min="12043" max="12043" width="15" style="296" customWidth="1"/>
    <col min="12044" max="12044" width="8.75" style="296" customWidth="1"/>
    <col min="12045" max="12045" width="7.125" style="296" customWidth="1"/>
    <col min="12046" max="12081" width="9.375" style="296" customWidth="1"/>
    <col min="12082" max="12103" width="12.625" style="296" customWidth="1"/>
    <col min="12104" max="12105" width="9.25" style="296" customWidth="1"/>
    <col min="12106" max="12288" width="10.375" style="296"/>
    <col min="12289" max="12289" width="10" style="296" customWidth="1"/>
    <col min="12290" max="12291" width="8.75" style="296" customWidth="1"/>
    <col min="12292" max="12292" width="8.125" style="296" customWidth="1"/>
    <col min="12293" max="12293" width="7.625" style="296" customWidth="1"/>
    <col min="12294" max="12295" width="8.875" style="296" customWidth="1"/>
    <col min="12296" max="12296" width="8.125" style="296" customWidth="1"/>
    <col min="12297" max="12297" width="7.25" style="296" customWidth="1"/>
    <col min="12298" max="12298" width="12.75" style="296" customWidth="1"/>
    <col min="12299" max="12299" width="15" style="296" customWidth="1"/>
    <col min="12300" max="12300" width="8.75" style="296" customWidth="1"/>
    <col min="12301" max="12301" width="7.125" style="296" customWidth="1"/>
    <col min="12302" max="12337" width="9.375" style="296" customWidth="1"/>
    <col min="12338" max="12359" width="12.625" style="296" customWidth="1"/>
    <col min="12360" max="12361" width="9.25" style="296" customWidth="1"/>
    <col min="12362" max="12544" width="10.375" style="296"/>
    <col min="12545" max="12545" width="10" style="296" customWidth="1"/>
    <col min="12546" max="12547" width="8.75" style="296" customWidth="1"/>
    <col min="12548" max="12548" width="8.125" style="296" customWidth="1"/>
    <col min="12549" max="12549" width="7.625" style="296" customWidth="1"/>
    <col min="12550" max="12551" width="8.875" style="296" customWidth="1"/>
    <col min="12552" max="12552" width="8.125" style="296" customWidth="1"/>
    <col min="12553" max="12553" width="7.25" style="296" customWidth="1"/>
    <col min="12554" max="12554" width="12.75" style="296" customWidth="1"/>
    <col min="12555" max="12555" width="15" style="296" customWidth="1"/>
    <col min="12556" max="12556" width="8.75" style="296" customWidth="1"/>
    <col min="12557" max="12557" width="7.125" style="296" customWidth="1"/>
    <col min="12558" max="12593" width="9.375" style="296" customWidth="1"/>
    <col min="12594" max="12615" width="12.625" style="296" customWidth="1"/>
    <col min="12616" max="12617" width="9.25" style="296" customWidth="1"/>
    <col min="12618" max="12800" width="10.375" style="296"/>
    <col min="12801" max="12801" width="10" style="296" customWidth="1"/>
    <col min="12802" max="12803" width="8.75" style="296" customWidth="1"/>
    <col min="12804" max="12804" width="8.125" style="296" customWidth="1"/>
    <col min="12805" max="12805" width="7.625" style="296" customWidth="1"/>
    <col min="12806" max="12807" width="8.875" style="296" customWidth="1"/>
    <col min="12808" max="12808" width="8.125" style="296" customWidth="1"/>
    <col min="12809" max="12809" width="7.25" style="296" customWidth="1"/>
    <col min="12810" max="12810" width="12.75" style="296" customWidth="1"/>
    <col min="12811" max="12811" width="15" style="296" customWidth="1"/>
    <col min="12812" max="12812" width="8.75" style="296" customWidth="1"/>
    <col min="12813" max="12813" width="7.125" style="296" customWidth="1"/>
    <col min="12814" max="12849" width="9.375" style="296" customWidth="1"/>
    <col min="12850" max="12871" width="12.625" style="296" customWidth="1"/>
    <col min="12872" max="12873" width="9.25" style="296" customWidth="1"/>
    <col min="12874" max="13056" width="10.375" style="296"/>
    <col min="13057" max="13057" width="10" style="296" customWidth="1"/>
    <col min="13058" max="13059" width="8.75" style="296" customWidth="1"/>
    <col min="13060" max="13060" width="8.125" style="296" customWidth="1"/>
    <col min="13061" max="13061" width="7.625" style="296" customWidth="1"/>
    <col min="13062" max="13063" width="8.875" style="296" customWidth="1"/>
    <col min="13064" max="13064" width="8.125" style="296" customWidth="1"/>
    <col min="13065" max="13065" width="7.25" style="296" customWidth="1"/>
    <col min="13066" max="13066" width="12.75" style="296" customWidth="1"/>
    <col min="13067" max="13067" width="15" style="296" customWidth="1"/>
    <col min="13068" max="13068" width="8.75" style="296" customWidth="1"/>
    <col min="13069" max="13069" width="7.125" style="296" customWidth="1"/>
    <col min="13070" max="13105" width="9.375" style="296" customWidth="1"/>
    <col min="13106" max="13127" width="12.625" style="296" customWidth="1"/>
    <col min="13128" max="13129" width="9.25" style="296" customWidth="1"/>
    <col min="13130" max="13312" width="10.375" style="296"/>
    <col min="13313" max="13313" width="10" style="296" customWidth="1"/>
    <col min="13314" max="13315" width="8.75" style="296" customWidth="1"/>
    <col min="13316" max="13316" width="8.125" style="296" customWidth="1"/>
    <col min="13317" max="13317" width="7.625" style="296" customWidth="1"/>
    <col min="13318" max="13319" width="8.875" style="296" customWidth="1"/>
    <col min="13320" max="13320" width="8.125" style="296" customWidth="1"/>
    <col min="13321" max="13321" width="7.25" style="296" customWidth="1"/>
    <col min="13322" max="13322" width="12.75" style="296" customWidth="1"/>
    <col min="13323" max="13323" width="15" style="296" customWidth="1"/>
    <col min="13324" max="13324" width="8.75" style="296" customWidth="1"/>
    <col min="13325" max="13325" width="7.125" style="296" customWidth="1"/>
    <col min="13326" max="13361" width="9.375" style="296" customWidth="1"/>
    <col min="13362" max="13383" width="12.625" style="296" customWidth="1"/>
    <col min="13384" max="13385" width="9.25" style="296" customWidth="1"/>
    <col min="13386" max="13568" width="10.375" style="296"/>
    <col min="13569" max="13569" width="10" style="296" customWidth="1"/>
    <col min="13570" max="13571" width="8.75" style="296" customWidth="1"/>
    <col min="13572" max="13572" width="8.125" style="296" customWidth="1"/>
    <col min="13573" max="13573" width="7.625" style="296" customWidth="1"/>
    <col min="13574" max="13575" width="8.875" style="296" customWidth="1"/>
    <col min="13576" max="13576" width="8.125" style="296" customWidth="1"/>
    <col min="13577" max="13577" width="7.25" style="296" customWidth="1"/>
    <col min="13578" max="13578" width="12.75" style="296" customWidth="1"/>
    <col min="13579" max="13579" width="15" style="296" customWidth="1"/>
    <col min="13580" max="13580" width="8.75" style="296" customWidth="1"/>
    <col min="13581" max="13581" width="7.125" style="296" customWidth="1"/>
    <col min="13582" max="13617" width="9.375" style="296" customWidth="1"/>
    <col min="13618" max="13639" width="12.625" style="296" customWidth="1"/>
    <col min="13640" max="13641" width="9.25" style="296" customWidth="1"/>
    <col min="13642" max="13824" width="10.375" style="296"/>
    <col min="13825" max="13825" width="10" style="296" customWidth="1"/>
    <col min="13826" max="13827" width="8.75" style="296" customWidth="1"/>
    <col min="13828" max="13828" width="8.125" style="296" customWidth="1"/>
    <col min="13829" max="13829" width="7.625" style="296" customWidth="1"/>
    <col min="13830" max="13831" width="8.875" style="296" customWidth="1"/>
    <col min="13832" max="13832" width="8.125" style="296" customWidth="1"/>
    <col min="13833" max="13833" width="7.25" style="296" customWidth="1"/>
    <col min="13834" max="13834" width="12.75" style="296" customWidth="1"/>
    <col min="13835" max="13835" width="15" style="296" customWidth="1"/>
    <col min="13836" max="13836" width="8.75" style="296" customWidth="1"/>
    <col min="13837" max="13837" width="7.125" style="296" customWidth="1"/>
    <col min="13838" max="13873" width="9.375" style="296" customWidth="1"/>
    <col min="13874" max="13895" width="12.625" style="296" customWidth="1"/>
    <col min="13896" max="13897" width="9.25" style="296" customWidth="1"/>
    <col min="13898" max="14080" width="10.375" style="296"/>
    <col min="14081" max="14081" width="10" style="296" customWidth="1"/>
    <col min="14082" max="14083" width="8.75" style="296" customWidth="1"/>
    <col min="14084" max="14084" width="8.125" style="296" customWidth="1"/>
    <col min="14085" max="14085" width="7.625" style="296" customWidth="1"/>
    <col min="14086" max="14087" width="8.875" style="296" customWidth="1"/>
    <col min="14088" max="14088" width="8.125" style="296" customWidth="1"/>
    <col min="14089" max="14089" width="7.25" style="296" customWidth="1"/>
    <col min="14090" max="14090" width="12.75" style="296" customWidth="1"/>
    <col min="14091" max="14091" width="15" style="296" customWidth="1"/>
    <col min="14092" max="14092" width="8.75" style="296" customWidth="1"/>
    <col min="14093" max="14093" width="7.125" style="296" customWidth="1"/>
    <col min="14094" max="14129" width="9.375" style="296" customWidth="1"/>
    <col min="14130" max="14151" width="12.625" style="296" customWidth="1"/>
    <col min="14152" max="14153" width="9.25" style="296" customWidth="1"/>
    <col min="14154" max="14336" width="10.375" style="296"/>
    <col min="14337" max="14337" width="10" style="296" customWidth="1"/>
    <col min="14338" max="14339" width="8.75" style="296" customWidth="1"/>
    <col min="14340" max="14340" width="8.125" style="296" customWidth="1"/>
    <col min="14341" max="14341" width="7.625" style="296" customWidth="1"/>
    <col min="14342" max="14343" width="8.875" style="296" customWidth="1"/>
    <col min="14344" max="14344" width="8.125" style="296" customWidth="1"/>
    <col min="14345" max="14345" width="7.25" style="296" customWidth="1"/>
    <col min="14346" max="14346" width="12.75" style="296" customWidth="1"/>
    <col min="14347" max="14347" width="15" style="296" customWidth="1"/>
    <col min="14348" max="14348" width="8.75" style="296" customWidth="1"/>
    <col min="14349" max="14349" width="7.125" style="296" customWidth="1"/>
    <col min="14350" max="14385" width="9.375" style="296" customWidth="1"/>
    <col min="14386" max="14407" width="12.625" style="296" customWidth="1"/>
    <col min="14408" max="14409" width="9.25" style="296" customWidth="1"/>
    <col min="14410" max="14592" width="10.375" style="296"/>
    <col min="14593" max="14593" width="10" style="296" customWidth="1"/>
    <col min="14594" max="14595" width="8.75" style="296" customWidth="1"/>
    <col min="14596" max="14596" width="8.125" style="296" customWidth="1"/>
    <col min="14597" max="14597" width="7.625" style="296" customWidth="1"/>
    <col min="14598" max="14599" width="8.875" style="296" customWidth="1"/>
    <col min="14600" max="14600" width="8.125" style="296" customWidth="1"/>
    <col min="14601" max="14601" width="7.25" style="296" customWidth="1"/>
    <col min="14602" max="14602" width="12.75" style="296" customWidth="1"/>
    <col min="14603" max="14603" width="15" style="296" customWidth="1"/>
    <col min="14604" max="14604" width="8.75" style="296" customWidth="1"/>
    <col min="14605" max="14605" width="7.125" style="296" customWidth="1"/>
    <col min="14606" max="14641" width="9.375" style="296" customWidth="1"/>
    <col min="14642" max="14663" width="12.625" style="296" customWidth="1"/>
    <col min="14664" max="14665" width="9.25" style="296" customWidth="1"/>
    <col min="14666" max="14848" width="10.375" style="296"/>
    <col min="14849" max="14849" width="10" style="296" customWidth="1"/>
    <col min="14850" max="14851" width="8.75" style="296" customWidth="1"/>
    <col min="14852" max="14852" width="8.125" style="296" customWidth="1"/>
    <col min="14853" max="14853" width="7.625" style="296" customWidth="1"/>
    <col min="14854" max="14855" width="8.875" style="296" customWidth="1"/>
    <col min="14856" max="14856" width="8.125" style="296" customWidth="1"/>
    <col min="14857" max="14857" width="7.25" style="296" customWidth="1"/>
    <col min="14858" max="14858" width="12.75" style="296" customWidth="1"/>
    <col min="14859" max="14859" width="15" style="296" customWidth="1"/>
    <col min="14860" max="14860" width="8.75" style="296" customWidth="1"/>
    <col min="14861" max="14861" width="7.125" style="296" customWidth="1"/>
    <col min="14862" max="14897" width="9.375" style="296" customWidth="1"/>
    <col min="14898" max="14919" width="12.625" style="296" customWidth="1"/>
    <col min="14920" max="14921" width="9.25" style="296" customWidth="1"/>
    <col min="14922" max="15104" width="10.375" style="296"/>
    <col min="15105" max="15105" width="10" style="296" customWidth="1"/>
    <col min="15106" max="15107" width="8.75" style="296" customWidth="1"/>
    <col min="15108" max="15108" width="8.125" style="296" customWidth="1"/>
    <col min="15109" max="15109" width="7.625" style="296" customWidth="1"/>
    <col min="15110" max="15111" width="8.875" style="296" customWidth="1"/>
    <col min="15112" max="15112" width="8.125" style="296" customWidth="1"/>
    <col min="15113" max="15113" width="7.25" style="296" customWidth="1"/>
    <col min="15114" max="15114" width="12.75" style="296" customWidth="1"/>
    <col min="15115" max="15115" width="15" style="296" customWidth="1"/>
    <col min="15116" max="15116" width="8.75" style="296" customWidth="1"/>
    <col min="15117" max="15117" width="7.125" style="296" customWidth="1"/>
    <col min="15118" max="15153" width="9.375" style="296" customWidth="1"/>
    <col min="15154" max="15175" width="12.625" style="296" customWidth="1"/>
    <col min="15176" max="15177" width="9.25" style="296" customWidth="1"/>
    <col min="15178" max="15360" width="10.375" style="296"/>
    <col min="15361" max="15361" width="10" style="296" customWidth="1"/>
    <col min="15362" max="15363" width="8.75" style="296" customWidth="1"/>
    <col min="15364" max="15364" width="8.125" style="296" customWidth="1"/>
    <col min="15365" max="15365" width="7.625" style="296" customWidth="1"/>
    <col min="15366" max="15367" width="8.875" style="296" customWidth="1"/>
    <col min="15368" max="15368" width="8.125" style="296" customWidth="1"/>
    <col min="15369" max="15369" width="7.25" style="296" customWidth="1"/>
    <col min="15370" max="15370" width="12.75" style="296" customWidth="1"/>
    <col min="15371" max="15371" width="15" style="296" customWidth="1"/>
    <col min="15372" max="15372" width="8.75" style="296" customWidth="1"/>
    <col min="15373" max="15373" width="7.125" style="296" customWidth="1"/>
    <col min="15374" max="15409" width="9.375" style="296" customWidth="1"/>
    <col min="15410" max="15431" width="12.625" style="296" customWidth="1"/>
    <col min="15432" max="15433" width="9.25" style="296" customWidth="1"/>
    <col min="15434" max="15616" width="10.375" style="296"/>
    <col min="15617" max="15617" width="10" style="296" customWidth="1"/>
    <col min="15618" max="15619" width="8.75" style="296" customWidth="1"/>
    <col min="15620" max="15620" width="8.125" style="296" customWidth="1"/>
    <col min="15621" max="15621" width="7.625" style="296" customWidth="1"/>
    <col min="15622" max="15623" width="8.875" style="296" customWidth="1"/>
    <col min="15624" max="15624" width="8.125" style="296" customWidth="1"/>
    <col min="15625" max="15625" width="7.25" style="296" customWidth="1"/>
    <col min="15626" max="15626" width="12.75" style="296" customWidth="1"/>
    <col min="15627" max="15627" width="15" style="296" customWidth="1"/>
    <col min="15628" max="15628" width="8.75" style="296" customWidth="1"/>
    <col min="15629" max="15629" width="7.125" style="296" customWidth="1"/>
    <col min="15630" max="15665" width="9.375" style="296" customWidth="1"/>
    <col min="15666" max="15687" width="12.625" style="296" customWidth="1"/>
    <col min="15688" max="15689" width="9.25" style="296" customWidth="1"/>
    <col min="15690" max="15872" width="10.375" style="296"/>
    <col min="15873" max="15873" width="10" style="296" customWidth="1"/>
    <col min="15874" max="15875" width="8.75" style="296" customWidth="1"/>
    <col min="15876" max="15876" width="8.125" style="296" customWidth="1"/>
    <col min="15877" max="15877" width="7.625" style="296" customWidth="1"/>
    <col min="15878" max="15879" width="8.875" style="296" customWidth="1"/>
    <col min="15880" max="15880" width="8.125" style="296" customWidth="1"/>
    <col min="15881" max="15881" width="7.25" style="296" customWidth="1"/>
    <col min="15882" max="15882" width="12.75" style="296" customWidth="1"/>
    <col min="15883" max="15883" width="15" style="296" customWidth="1"/>
    <col min="15884" max="15884" width="8.75" style="296" customWidth="1"/>
    <col min="15885" max="15885" width="7.125" style="296" customWidth="1"/>
    <col min="15886" max="15921" width="9.375" style="296" customWidth="1"/>
    <col min="15922" max="15943" width="12.625" style="296" customWidth="1"/>
    <col min="15944" max="15945" width="9.25" style="296" customWidth="1"/>
    <col min="15946" max="16128" width="10.375" style="296"/>
    <col min="16129" max="16129" width="10" style="296" customWidth="1"/>
    <col min="16130" max="16131" width="8.75" style="296" customWidth="1"/>
    <col min="16132" max="16132" width="8.125" style="296" customWidth="1"/>
    <col min="16133" max="16133" width="7.625" style="296" customWidth="1"/>
    <col min="16134" max="16135" width="8.875" style="296" customWidth="1"/>
    <col min="16136" max="16136" width="8.125" style="296" customWidth="1"/>
    <col min="16137" max="16137" width="7.25" style="296" customWidth="1"/>
    <col min="16138" max="16138" width="12.75" style="296" customWidth="1"/>
    <col min="16139" max="16139" width="15" style="296" customWidth="1"/>
    <col min="16140" max="16140" width="8.75" style="296" customWidth="1"/>
    <col min="16141" max="16141" width="7.125" style="296" customWidth="1"/>
    <col min="16142" max="16177" width="9.375" style="296" customWidth="1"/>
    <col min="16178" max="16199" width="12.625" style="296" customWidth="1"/>
    <col min="16200" max="16201" width="9.25" style="296" customWidth="1"/>
    <col min="16202" max="16384" width="10.375" style="296"/>
  </cols>
  <sheetData>
    <row r="1" spans="1:196" ht="17.100000000000001" customHeight="1">
      <c r="A1" s="294" t="s">
        <v>101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4"/>
      <c r="O1" s="294"/>
      <c r="P1" s="294"/>
      <c r="Q1" s="294"/>
      <c r="R1" s="294"/>
      <c r="S1" s="294"/>
      <c r="T1" s="294"/>
      <c r="U1" s="294"/>
    </row>
    <row r="2" spans="1:196" ht="17.100000000000001" customHeight="1" thickBot="1">
      <c r="E2" s="298"/>
      <c r="F2" s="299" t="s">
        <v>102</v>
      </c>
      <c r="K2" s="298"/>
      <c r="L2" s="298"/>
      <c r="M2" s="298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</row>
    <row r="3" spans="1:196" ht="17.100000000000001" customHeight="1">
      <c r="A3" s="301"/>
      <c r="B3" s="302" t="s">
        <v>103</v>
      </c>
      <c r="C3" s="303"/>
      <c r="D3" s="303"/>
      <c r="E3" s="303"/>
      <c r="F3" s="304"/>
      <c r="G3" s="305" t="s">
        <v>104</v>
      </c>
      <c r="H3" s="305"/>
      <c r="I3" s="305"/>
      <c r="J3" s="302" t="s">
        <v>105</v>
      </c>
      <c r="K3" s="303"/>
      <c r="L3" s="303"/>
      <c r="M3" s="303"/>
    </row>
    <row r="4" spans="1:196" ht="17.100000000000001" customHeight="1">
      <c r="A4" s="306" t="s">
        <v>106</v>
      </c>
      <c r="B4" s="307" t="s">
        <v>107</v>
      </c>
      <c r="C4" s="308" t="s">
        <v>108</v>
      </c>
      <c r="D4" s="309"/>
      <c r="E4" s="309"/>
      <c r="F4" s="307" t="s">
        <v>109</v>
      </c>
      <c r="G4" s="308" t="s">
        <v>110</v>
      </c>
      <c r="H4" s="309"/>
      <c r="I4" s="310"/>
      <c r="J4" s="307" t="s">
        <v>111</v>
      </c>
      <c r="K4" s="308" t="s">
        <v>112</v>
      </c>
      <c r="L4" s="309"/>
      <c r="M4" s="309"/>
    </row>
    <row r="5" spans="1:196" ht="17.100000000000001" customHeight="1">
      <c r="A5" s="311"/>
      <c r="B5" s="312"/>
      <c r="C5" s="313"/>
      <c r="D5" s="314" t="s">
        <v>113</v>
      </c>
      <c r="E5" s="315" t="s">
        <v>24</v>
      </c>
      <c r="F5" s="316"/>
      <c r="G5" s="317"/>
      <c r="H5" s="315" t="s">
        <v>113</v>
      </c>
      <c r="I5" s="318" t="s">
        <v>24</v>
      </c>
      <c r="J5" s="312"/>
      <c r="K5" s="319"/>
      <c r="L5" s="314" t="s">
        <v>113</v>
      </c>
      <c r="M5" s="320" t="s">
        <v>24</v>
      </c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1"/>
      <c r="AI5" s="321"/>
      <c r="AJ5" s="321"/>
      <c r="AK5" s="321"/>
      <c r="AL5" s="321"/>
      <c r="AM5" s="321"/>
      <c r="AN5" s="321"/>
      <c r="AO5" s="321"/>
      <c r="AP5" s="321"/>
      <c r="AQ5" s="321"/>
      <c r="AR5" s="321"/>
      <c r="AS5" s="321"/>
      <c r="AT5" s="321"/>
      <c r="AU5" s="321"/>
      <c r="AV5" s="321"/>
      <c r="AW5" s="321"/>
      <c r="AX5" s="321"/>
      <c r="AY5" s="321"/>
      <c r="AZ5" s="321"/>
      <c r="BA5" s="321"/>
      <c r="BB5" s="321"/>
      <c r="BC5" s="321"/>
      <c r="BD5" s="321"/>
      <c r="BE5" s="321"/>
      <c r="BF5" s="321"/>
      <c r="BG5" s="321"/>
      <c r="BH5" s="321"/>
      <c r="BI5" s="321"/>
      <c r="BJ5" s="321"/>
      <c r="BK5" s="321"/>
      <c r="BL5" s="321"/>
      <c r="BM5" s="321"/>
      <c r="BN5" s="321"/>
      <c r="BO5" s="321"/>
      <c r="BP5" s="321"/>
      <c r="BQ5" s="321"/>
      <c r="BR5" s="321"/>
      <c r="BS5" s="321"/>
      <c r="BT5" s="321"/>
      <c r="BU5" s="321"/>
      <c r="BV5" s="321"/>
      <c r="BW5" s="321"/>
      <c r="BX5" s="321"/>
      <c r="BY5" s="321"/>
      <c r="BZ5" s="321"/>
      <c r="CA5" s="321"/>
      <c r="CB5" s="321"/>
      <c r="CC5" s="321"/>
      <c r="CD5" s="321"/>
      <c r="CE5" s="321"/>
      <c r="CF5" s="321"/>
      <c r="CG5" s="321"/>
      <c r="CH5" s="321"/>
      <c r="CI5" s="321"/>
      <c r="CJ5" s="321"/>
      <c r="CK5" s="321"/>
      <c r="CL5" s="321"/>
      <c r="CM5" s="321"/>
      <c r="CN5" s="321"/>
      <c r="CO5" s="321"/>
      <c r="CP5" s="321"/>
      <c r="CQ5" s="321"/>
      <c r="CR5" s="321"/>
      <c r="CS5" s="321"/>
      <c r="CT5" s="321"/>
      <c r="CU5" s="321"/>
      <c r="CV5" s="321"/>
      <c r="CW5" s="321"/>
      <c r="CX5" s="321"/>
      <c r="CY5" s="321"/>
      <c r="CZ5" s="321"/>
      <c r="DA5" s="321"/>
      <c r="DB5" s="321"/>
      <c r="DC5" s="321"/>
      <c r="DD5" s="321"/>
      <c r="DE5" s="321"/>
      <c r="DF5" s="321"/>
      <c r="DG5" s="321"/>
      <c r="DH5" s="321"/>
      <c r="DI5" s="321"/>
      <c r="DJ5" s="321"/>
      <c r="DK5" s="321"/>
      <c r="DL5" s="321"/>
      <c r="DM5" s="321"/>
      <c r="DN5" s="321"/>
      <c r="DO5" s="321"/>
      <c r="DP5" s="321"/>
      <c r="DQ5" s="321"/>
      <c r="DR5" s="321"/>
      <c r="DS5" s="321"/>
      <c r="DT5" s="321"/>
      <c r="DU5" s="321"/>
      <c r="DV5" s="321"/>
      <c r="DW5" s="321"/>
      <c r="DX5" s="321"/>
      <c r="DY5" s="321"/>
      <c r="DZ5" s="321"/>
      <c r="EA5" s="321"/>
      <c r="EB5" s="321"/>
      <c r="EC5" s="321"/>
      <c r="ED5" s="321"/>
      <c r="EE5" s="321"/>
      <c r="EF5" s="321"/>
      <c r="EG5" s="321"/>
      <c r="EH5" s="321"/>
      <c r="EI5" s="321"/>
      <c r="EJ5" s="321"/>
      <c r="EK5" s="321"/>
      <c r="EL5" s="321"/>
      <c r="EM5" s="321"/>
      <c r="EN5" s="321"/>
      <c r="EO5" s="321"/>
      <c r="EP5" s="321"/>
      <c r="EQ5" s="321"/>
      <c r="ER5" s="321"/>
      <c r="ES5" s="321"/>
      <c r="ET5" s="321"/>
      <c r="EU5" s="321"/>
      <c r="EV5" s="321"/>
      <c r="EW5" s="321"/>
      <c r="EX5" s="321"/>
      <c r="EY5" s="321"/>
      <c r="EZ5" s="321"/>
      <c r="FA5" s="321"/>
      <c r="FB5" s="321"/>
      <c r="FC5" s="321"/>
      <c r="FD5" s="321"/>
      <c r="FE5" s="321"/>
      <c r="FF5" s="321"/>
      <c r="FG5" s="321"/>
      <c r="FH5" s="321"/>
      <c r="FI5" s="321"/>
      <c r="FJ5" s="321"/>
      <c r="FK5" s="321"/>
      <c r="FL5" s="321"/>
      <c r="FM5" s="321"/>
      <c r="FN5" s="321"/>
      <c r="FO5" s="321"/>
      <c r="FP5" s="321"/>
      <c r="FQ5" s="321"/>
      <c r="FR5" s="321"/>
      <c r="FS5" s="321"/>
      <c r="FT5" s="321"/>
      <c r="FU5" s="321"/>
      <c r="FV5" s="321"/>
      <c r="FW5" s="321"/>
      <c r="FX5" s="321"/>
      <c r="FY5" s="321"/>
      <c r="FZ5" s="321"/>
      <c r="GA5" s="321"/>
      <c r="GB5" s="321"/>
      <c r="GC5" s="321"/>
      <c r="GD5" s="321"/>
      <c r="GE5" s="321"/>
      <c r="GF5" s="321"/>
      <c r="GG5" s="321"/>
      <c r="GH5" s="321"/>
      <c r="GI5" s="321"/>
      <c r="GJ5" s="321"/>
      <c r="GK5" s="321"/>
      <c r="GL5" s="321"/>
      <c r="GM5" s="321"/>
      <c r="GN5" s="321"/>
    </row>
    <row r="6" spans="1:196" ht="17.100000000000001" customHeight="1">
      <c r="A6" s="322" t="s">
        <v>114</v>
      </c>
      <c r="B6" s="297">
        <v>10037</v>
      </c>
      <c r="C6" s="297">
        <v>9777</v>
      </c>
      <c r="D6" s="323">
        <f>(C6/B6-1)*100</f>
        <v>-2.5904154627876874</v>
      </c>
      <c r="E6" s="324"/>
      <c r="F6" s="297">
        <v>388877</v>
      </c>
      <c r="G6" s="297">
        <v>386924</v>
      </c>
      <c r="H6" s="323">
        <f>(G6/F6-1)*100</f>
        <v>-0.5022153534408047</v>
      </c>
      <c r="I6" s="325"/>
      <c r="J6" s="297">
        <v>1569913099</v>
      </c>
      <c r="K6" s="297">
        <v>1605072356</v>
      </c>
      <c r="L6" s="323">
        <f>(K6/J6-1)*100</f>
        <v>2.2395670831968806</v>
      </c>
    </row>
    <row r="7" spans="1:196" ht="17.100000000000001" customHeight="1">
      <c r="A7" s="326" t="s">
        <v>115</v>
      </c>
      <c r="B7" s="327">
        <v>9420</v>
      </c>
      <c r="C7" s="327">
        <v>9179</v>
      </c>
      <c r="D7" s="328">
        <f>(C7/B7-1)*100</f>
        <v>-2.5583864118896016</v>
      </c>
      <c r="E7" s="329">
        <f>C7/C6*100</f>
        <v>93.883604377620941</v>
      </c>
      <c r="F7" s="327">
        <v>363564</v>
      </c>
      <c r="G7" s="327">
        <v>362398</v>
      </c>
      <c r="H7" s="328">
        <f t="shared" ref="H7:H30" si="0">(G7/F7-1)*100</f>
        <v>-0.32071382205058896</v>
      </c>
      <c r="I7" s="329">
        <f>G7/G6*100</f>
        <v>93.661287487982136</v>
      </c>
      <c r="J7" s="327">
        <v>1475825006</v>
      </c>
      <c r="K7" s="327">
        <v>1505518027</v>
      </c>
      <c r="L7" s="328">
        <f>(K7/J7-1)*100</f>
        <v>2.0119608272852307</v>
      </c>
      <c r="M7" s="330">
        <f>K7/K6*100</f>
        <v>93.79751768648616</v>
      </c>
    </row>
    <row r="8" spans="1:196" ht="17.100000000000001" customHeight="1">
      <c r="A8" s="331" t="s">
        <v>116</v>
      </c>
      <c r="B8" s="297">
        <v>1547</v>
      </c>
      <c r="C8" s="297">
        <v>1488</v>
      </c>
      <c r="D8" s="332">
        <f t="shared" ref="D8:D30" si="1">(C8/B8-1)*100</f>
        <v>-3.813833225597929</v>
      </c>
      <c r="E8" s="333">
        <f>C8/C6*100</f>
        <v>15.219392451672292</v>
      </c>
      <c r="F8" s="297">
        <v>45623</v>
      </c>
      <c r="G8" s="297">
        <v>45022</v>
      </c>
      <c r="H8" s="332">
        <f t="shared" si="0"/>
        <v>-1.3173180194200329</v>
      </c>
      <c r="I8" s="333">
        <f>G8/G6*100</f>
        <v>11.635876813017545</v>
      </c>
      <c r="J8" s="297">
        <v>175166435</v>
      </c>
      <c r="K8" s="297">
        <v>175841576</v>
      </c>
      <c r="L8" s="332">
        <f t="shared" ref="L8:L30" si="2">(K8/J8-1)*100</f>
        <v>0.38542829281191793</v>
      </c>
      <c r="M8" s="334">
        <f>K8/K6*100</f>
        <v>10.955367547305761</v>
      </c>
    </row>
    <row r="9" spans="1:196" ht="17.100000000000001" customHeight="1">
      <c r="A9" s="331" t="s">
        <v>117</v>
      </c>
      <c r="B9" s="297">
        <v>2143</v>
      </c>
      <c r="C9" s="297">
        <v>2104</v>
      </c>
      <c r="D9" s="332">
        <f>(C9/B9-1)*100</f>
        <v>-1.8198786747550155</v>
      </c>
      <c r="E9" s="333">
        <f>C9/C6*100</f>
        <v>21.519893627902221</v>
      </c>
      <c r="F9" s="297">
        <v>71193</v>
      </c>
      <c r="G9" s="297">
        <v>70032</v>
      </c>
      <c r="H9" s="332">
        <f t="shared" si="0"/>
        <v>-1.6307783068560067</v>
      </c>
      <c r="I9" s="333">
        <f>G9/G6*100</f>
        <v>18.09967848983263</v>
      </c>
      <c r="J9" s="297">
        <v>213027053</v>
      </c>
      <c r="K9" s="297">
        <v>200577446</v>
      </c>
      <c r="L9" s="332">
        <f t="shared" si="2"/>
        <v>-5.8441436543742675</v>
      </c>
      <c r="M9" s="334">
        <f>K9/K6*100</f>
        <v>12.496473772675206</v>
      </c>
    </row>
    <row r="10" spans="1:196" ht="17.100000000000001" customHeight="1">
      <c r="A10" s="331" t="s">
        <v>118</v>
      </c>
      <c r="B10" s="297">
        <v>593</v>
      </c>
      <c r="C10" s="297">
        <v>562</v>
      </c>
      <c r="D10" s="332">
        <f t="shared" si="1"/>
        <v>-5.227655986509272</v>
      </c>
      <c r="E10" s="333">
        <f>C10/C6*100</f>
        <v>5.7481845146773045</v>
      </c>
      <c r="F10" s="297">
        <v>19140</v>
      </c>
      <c r="G10" s="297">
        <v>18552</v>
      </c>
      <c r="H10" s="332">
        <f t="shared" si="0"/>
        <v>-3.0721003134796199</v>
      </c>
      <c r="I10" s="333">
        <f>G10/G6*100</f>
        <v>4.7947400523100141</v>
      </c>
      <c r="J10" s="297">
        <v>59761467</v>
      </c>
      <c r="K10" s="297">
        <v>59676480</v>
      </c>
      <c r="L10" s="332">
        <f t="shared" si="2"/>
        <v>-0.1422103644142525</v>
      </c>
      <c r="M10" s="334">
        <f>K10/K6*100</f>
        <v>3.7179931345101309</v>
      </c>
    </row>
    <row r="11" spans="1:196" ht="17.100000000000001" customHeight="1">
      <c r="A11" s="331" t="s">
        <v>119</v>
      </c>
      <c r="B11" s="297">
        <v>23</v>
      </c>
      <c r="C11" s="297">
        <v>21</v>
      </c>
      <c r="D11" s="332">
        <f t="shared" si="1"/>
        <v>-8.6956521739130483</v>
      </c>
      <c r="E11" s="333">
        <f>C11/C6*100</f>
        <v>0.21478981282602025</v>
      </c>
      <c r="F11" s="297">
        <v>224</v>
      </c>
      <c r="G11" s="297">
        <v>211</v>
      </c>
      <c r="H11" s="332">
        <f t="shared" si="0"/>
        <v>-5.8035714285714306</v>
      </c>
      <c r="I11" s="333">
        <f>G11/G6*100</f>
        <v>5.4532673083086083E-2</v>
      </c>
      <c r="J11" s="297">
        <v>305383</v>
      </c>
      <c r="K11" s="297">
        <v>302785</v>
      </c>
      <c r="L11" s="332">
        <f t="shared" si="2"/>
        <v>-0.85073497869887493</v>
      </c>
      <c r="M11" s="334">
        <f>K11/K6*100</f>
        <v>1.8864258602931169E-2</v>
      </c>
    </row>
    <row r="12" spans="1:196" ht="17.100000000000001" customHeight="1">
      <c r="A12" s="331" t="s">
        <v>120</v>
      </c>
      <c r="B12" s="297">
        <v>189</v>
      </c>
      <c r="C12" s="297">
        <v>177</v>
      </c>
      <c r="D12" s="332">
        <f t="shared" si="1"/>
        <v>-6.3492063492063489</v>
      </c>
      <c r="E12" s="333">
        <f>C12/C6*100</f>
        <v>1.8103712795335993</v>
      </c>
      <c r="F12" s="297">
        <v>6802</v>
      </c>
      <c r="G12" s="297">
        <v>6515</v>
      </c>
      <c r="H12" s="332">
        <f t="shared" si="0"/>
        <v>-4.2193472508085801</v>
      </c>
      <c r="I12" s="333">
        <f>G12/G6*100</f>
        <v>1.6837931996981321</v>
      </c>
      <c r="J12" s="297">
        <v>17945333</v>
      </c>
      <c r="K12" s="297">
        <v>18287372</v>
      </c>
      <c r="L12" s="332">
        <f t="shared" si="2"/>
        <v>1.9060053106843888</v>
      </c>
      <c r="M12" s="334">
        <f>K12/K6*100</f>
        <v>1.1393487609227755</v>
      </c>
    </row>
    <row r="13" spans="1:196" ht="17.100000000000001" customHeight="1">
      <c r="A13" s="331" t="s">
        <v>121</v>
      </c>
      <c r="B13" s="297">
        <v>366</v>
      </c>
      <c r="C13" s="297">
        <v>351</v>
      </c>
      <c r="D13" s="332">
        <f t="shared" si="1"/>
        <v>-4.098360655737709</v>
      </c>
      <c r="E13" s="333">
        <f>C13/C6*100</f>
        <v>3.5900583000920525</v>
      </c>
      <c r="F13" s="297">
        <v>19212</v>
      </c>
      <c r="G13" s="297">
        <v>18402</v>
      </c>
      <c r="H13" s="332">
        <f t="shared" si="0"/>
        <v>-4.2161149281698895</v>
      </c>
      <c r="I13" s="333">
        <f>G13/G6*100</f>
        <v>4.7559727491703798</v>
      </c>
      <c r="J13" s="297">
        <v>77504400</v>
      </c>
      <c r="K13" s="297">
        <v>76397771</v>
      </c>
      <c r="L13" s="332">
        <f t="shared" si="2"/>
        <v>-1.4278273233519601</v>
      </c>
      <c r="M13" s="334">
        <f>K13/K6*100</f>
        <v>4.7597711538930767</v>
      </c>
    </row>
    <row r="14" spans="1:196" ht="17.100000000000001" customHeight="1">
      <c r="A14" s="331" t="s">
        <v>122</v>
      </c>
      <c r="B14" s="297">
        <v>58</v>
      </c>
      <c r="C14" s="297">
        <v>55</v>
      </c>
      <c r="D14" s="332">
        <f t="shared" si="1"/>
        <v>-5.1724137931034475</v>
      </c>
      <c r="E14" s="333">
        <f>C14/C6*100</f>
        <v>0.56254474787767206</v>
      </c>
      <c r="F14" s="297">
        <v>688</v>
      </c>
      <c r="G14" s="297">
        <v>649</v>
      </c>
      <c r="H14" s="332">
        <f t="shared" si="0"/>
        <v>-5.6686046511627897</v>
      </c>
      <c r="I14" s="333">
        <f>G14/G6*100</f>
        <v>0.16773319825081928</v>
      </c>
      <c r="J14" s="297">
        <v>978282</v>
      </c>
      <c r="K14" s="297">
        <v>956010</v>
      </c>
      <c r="L14" s="332">
        <f t="shared" si="2"/>
        <v>-2.2766441578195296</v>
      </c>
      <c r="M14" s="334">
        <f>K14/K6*100</f>
        <v>5.9561800838840183E-2</v>
      </c>
    </row>
    <row r="15" spans="1:196" ht="17.100000000000001" customHeight="1">
      <c r="A15" s="331" t="s">
        <v>123</v>
      </c>
      <c r="B15" s="297">
        <v>321</v>
      </c>
      <c r="C15" s="297">
        <v>321</v>
      </c>
      <c r="D15" s="332">
        <f t="shared" si="1"/>
        <v>0</v>
      </c>
      <c r="E15" s="333">
        <f>C15/C6*100</f>
        <v>3.283215710340595</v>
      </c>
      <c r="F15" s="297">
        <v>9868</v>
      </c>
      <c r="G15" s="297">
        <v>10243</v>
      </c>
      <c r="H15" s="332">
        <f t="shared" si="0"/>
        <v>3.8001621402513175</v>
      </c>
      <c r="I15" s="333">
        <f>G15/G6*100</f>
        <v>2.6472899070618521</v>
      </c>
      <c r="J15" s="297">
        <v>30224828</v>
      </c>
      <c r="K15" s="297">
        <v>30026151</v>
      </c>
      <c r="L15" s="332">
        <f t="shared" si="2"/>
        <v>-0.65733045693427972</v>
      </c>
      <c r="M15" s="334">
        <f>K15/K6*100</f>
        <v>1.8707038899372832</v>
      </c>
    </row>
    <row r="16" spans="1:196" ht="17.100000000000001" customHeight="1">
      <c r="A16" s="331" t="s">
        <v>124</v>
      </c>
      <c r="B16" s="297">
        <v>860</v>
      </c>
      <c r="C16" s="297">
        <v>833</v>
      </c>
      <c r="D16" s="332">
        <f t="shared" si="1"/>
        <v>-3.1395348837209291</v>
      </c>
      <c r="E16" s="333">
        <f>C16/C6*100</f>
        <v>8.5199959087654697</v>
      </c>
      <c r="F16" s="297">
        <v>31822</v>
      </c>
      <c r="G16" s="297">
        <v>32742</v>
      </c>
      <c r="H16" s="332">
        <f t="shared" si="0"/>
        <v>2.8910816416315654</v>
      </c>
      <c r="I16" s="333">
        <f>G16/G6*100</f>
        <v>8.462126929319453</v>
      </c>
      <c r="J16" s="297">
        <v>127908680</v>
      </c>
      <c r="K16" s="297">
        <v>136768137</v>
      </c>
      <c r="L16" s="332">
        <f t="shared" si="2"/>
        <v>6.9263923292774088</v>
      </c>
      <c r="M16" s="334">
        <f>K16/K6*100</f>
        <v>8.5209951120733152</v>
      </c>
    </row>
    <row r="17" spans="1:13" ht="17.100000000000001" customHeight="1">
      <c r="A17" s="331" t="s">
        <v>125</v>
      </c>
      <c r="B17" s="297">
        <v>596</v>
      </c>
      <c r="C17" s="297">
        <v>589</v>
      </c>
      <c r="D17" s="332">
        <f t="shared" si="1"/>
        <v>-1.1744966442952975</v>
      </c>
      <c r="E17" s="333">
        <f>C17/C6*100</f>
        <v>6.0243428454536154</v>
      </c>
      <c r="F17" s="297">
        <v>34839</v>
      </c>
      <c r="G17" s="297">
        <v>35653</v>
      </c>
      <c r="H17" s="332">
        <f t="shared" si="0"/>
        <v>2.3364620109647127</v>
      </c>
      <c r="I17" s="333">
        <f>G17/G6*100</f>
        <v>9.2144710589159633</v>
      </c>
      <c r="J17" s="297">
        <v>172110237</v>
      </c>
      <c r="K17" s="297">
        <v>178697148</v>
      </c>
      <c r="L17" s="332">
        <f t="shared" si="2"/>
        <v>3.8271465514279734</v>
      </c>
      <c r="M17" s="334">
        <f>K17/K6*100</f>
        <v>11.133276785436083</v>
      </c>
    </row>
    <row r="18" spans="1:13" ht="17.100000000000001" customHeight="1">
      <c r="A18" s="331" t="s">
        <v>126</v>
      </c>
      <c r="B18" s="297">
        <v>587</v>
      </c>
      <c r="C18" s="297">
        <v>582</v>
      </c>
      <c r="D18" s="332">
        <f t="shared" si="1"/>
        <v>-0.85178875638841633</v>
      </c>
      <c r="E18" s="333">
        <f>C18/C6*100</f>
        <v>5.9527462411782759</v>
      </c>
      <c r="F18" s="297">
        <v>16110</v>
      </c>
      <c r="G18" s="297">
        <v>16814</v>
      </c>
      <c r="H18" s="332">
        <f t="shared" si="0"/>
        <v>4.3699565487274938</v>
      </c>
      <c r="I18" s="333">
        <f>G18/G6*100</f>
        <v>4.345556233265448</v>
      </c>
      <c r="J18" s="297">
        <v>52693701</v>
      </c>
      <c r="K18" s="297">
        <v>54086030</v>
      </c>
      <c r="L18" s="332">
        <f t="shared" si="2"/>
        <v>2.6423063356282306</v>
      </c>
      <c r="M18" s="334">
        <f>K18/K6*100</f>
        <v>3.3696941946460139</v>
      </c>
    </row>
    <row r="19" spans="1:13" s="340" customFormat="1" ht="17.100000000000001" customHeight="1">
      <c r="A19" s="335" t="s">
        <v>127</v>
      </c>
      <c r="B19" s="336">
        <v>348</v>
      </c>
      <c r="C19" s="336">
        <v>343</v>
      </c>
      <c r="D19" s="337">
        <f t="shared" si="1"/>
        <v>-1.4367816091954033</v>
      </c>
      <c r="E19" s="338">
        <f>C19/C6*100</f>
        <v>3.5082336094916644</v>
      </c>
      <c r="F19" s="336">
        <v>20892</v>
      </c>
      <c r="G19" s="336">
        <v>20896</v>
      </c>
      <c r="H19" s="337">
        <f t="shared" si="0"/>
        <v>1.9146084625698556E-2</v>
      </c>
      <c r="I19" s="338">
        <f>G19/G6*100</f>
        <v>5.4005437760387052</v>
      </c>
      <c r="J19" s="336">
        <v>104642793</v>
      </c>
      <c r="K19" s="336">
        <v>106736391</v>
      </c>
      <c r="L19" s="337">
        <f t="shared" si="2"/>
        <v>2.0007092127214188</v>
      </c>
      <c r="M19" s="339">
        <f>K19/K6*100</f>
        <v>6.6499426397198507</v>
      </c>
    </row>
    <row r="20" spans="1:13" ht="17.100000000000001" customHeight="1">
      <c r="A20" s="331" t="s">
        <v>128</v>
      </c>
      <c r="B20" s="297">
        <v>358</v>
      </c>
      <c r="C20" s="297">
        <v>359</v>
      </c>
      <c r="D20" s="332">
        <f t="shared" si="1"/>
        <v>0.27932960893854997</v>
      </c>
      <c r="E20" s="333">
        <f>C20/C6*100</f>
        <v>3.6718829906924411</v>
      </c>
      <c r="F20" s="297">
        <v>11754</v>
      </c>
      <c r="G20" s="297">
        <v>12114</v>
      </c>
      <c r="H20" s="332">
        <f t="shared" si="0"/>
        <v>3.0627871362940207</v>
      </c>
      <c r="I20" s="333">
        <f>G20/G6*100</f>
        <v>3.130847401556895</v>
      </c>
      <c r="J20" s="297">
        <v>40044190</v>
      </c>
      <c r="K20" s="297">
        <v>42565066</v>
      </c>
      <c r="L20" s="332">
        <f t="shared" si="2"/>
        <v>6.2952353387595084</v>
      </c>
      <c r="M20" s="334">
        <f>K20/K6*100</f>
        <v>2.6519094818925408</v>
      </c>
    </row>
    <row r="21" spans="1:13" ht="17.100000000000001" customHeight="1">
      <c r="A21" s="331" t="s">
        <v>129</v>
      </c>
      <c r="B21" s="297">
        <v>164</v>
      </c>
      <c r="C21" s="297">
        <v>157</v>
      </c>
      <c r="D21" s="332">
        <f t="shared" si="1"/>
        <v>-4.2682926829268331</v>
      </c>
      <c r="E21" s="333">
        <f>C21/C6*100</f>
        <v>1.6058095530326277</v>
      </c>
      <c r="F21" s="297">
        <v>8499</v>
      </c>
      <c r="G21" s="297">
        <v>8290</v>
      </c>
      <c r="H21" s="332">
        <f t="shared" si="0"/>
        <v>-2.4591128368043336</v>
      </c>
      <c r="I21" s="333">
        <f>G21/G6*100</f>
        <v>2.1425396201838085</v>
      </c>
      <c r="J21" s="297">
        <v>38153231</v>
      </c>
      <c r="K21" s="297">
        <v>39978143</v>
      </c>
      <c r="L21" s="332">
        <f t="shared" si="2"/>
        <v>4.7831126019183046</v>
      </c>
      <c r="M21" s="334">
        <f>K21/K6*100</f>
        <v>2.4907377446602785</v>
      </c>
    </row>
    <row r="22" spans="1:13" ht="17.100000000000001" customHeight="1">
      <c r="A22" s="331" t="s">
        <v>130</v>
      </c>
      <c r="B22" s="297">
        <v>241</v>
      </c>
      <c r="C22" s="297">
        <v>238</v>
      </c>
      <c r="D22" s="332">
        <f t="shared" si="1"/>
        <v>-1.2448132780082943</v>
      </c>
      <c r="E22" s="333">
        <f>C22/C6*100</f>
        <v>2.4342845453615629</v>
      </c>
      <c r="F22" s="297">
        <v>12304</v>
      </c>
      <c r="G22" s="297">
        <v>12162</v>
      </c>
      <c r="H22" s="332">
        <f t="shared" si="0"/>
        <v>-1.1540962288686618</v>
      </c>
      <c r="I22" s="333">
        <f>G22/G6*100</f>
        <v>3.1432529385615782</v>
      </c>
      <c r="J22" s="297">
        <v>49566393</v>
      </c>
      <c r="K22" s="297">
        <v>51745631</v>
      </c>
      <c r="L22" s="332">
        <f t="shared" si="2"/>
        <v>4.3966039651099909</v>
      </c>
      <c r="M22" s="334">
        <f>K22/K6*100</f>
        <v>3.2238815157813359</v>
      </c>
    </row>
    <row r="23" spans="1:13" ht="17.100000000000001" customHeight="1">
      <c r="A23" s="331" t="s">
        <v>131</v>
      </c>
      <c r="B23" s="297">
        <v>12</v>
      </c>
      <c r="C23" s="297">
        <v>10</v>
      </c>
      <c r="D23" s="332">
        <f t="shared" si="1"/>
        <v>-16.666666666666664</v>
      </c>
      <c r="E23" s="333">
        <f>C23/C6*100</f>
        <v>0.10228086325048584</v>
      </c>
      <c r="F23" s="297">
        <v>266</v>
      </c>
      <c r="G23" s="297">
        <v>225</v>
      </c>
      <c r="H23" s="332">
        <f t="shared" si="0"/>
        <v>-15.413533834586469</v>
      </c>
      <c r="I23" s="333">
        <f>G23/G6*100</f>
        <v>5.8150954709451988E-2</v>
      </c>
      <c r="J23" s="297">
        <v>304555</v>
      </c>
      <c r="K23" s="297">
        <v>269118</v>
      </c>
      <c r="L23" s="332">
        <f t="shared" si="2"/>
        <v>-11.635665150793784</v>
      </c>
      <c r="M23" s="334">
        <f>K23/K6*100</f>
        <v>1.6766720764580908E-2</v>
      </c>
    </row>
    <row r="24" spans="1:13" ht="17.100000000000001" customHeight="1">
      <c r="A24" s="331" t="s">
        <v>132</v>
      </c>
      <c r="B24" s="297">
        <v>107</v>
      </c>
      <c r="C24" s="297">
        <v>109</v>
      </c>
      <c r="D24" s="332">
        <f t="shared" si="1"/>
        <v>1.8691588785046731</v>
      </c>
      <c r="E24" s="333">
        <f>C24/C6*100</f>
        <v>1.1148614094302955</v>
      </c>
      <c r="F24" s="297">
        <v>7574</v>
      </c>
      <c r="G24" s="297">
        <v>7263</v>
      </c>
      <c r="H24" s="332">
        <f t="shared" si="0"/>
        <v>-4.1061526274095534</v>
      </c>
      <c r="I24" s="333">
        <f>G24/G6*100</f>
        <v>1.8771128180211101</v>
      </c>
      <c r="J24" s="297">
        <v>40735073</v>
      </c>
      <c r="K24" s="297">
        <v>38658994</v>
      </c>
      <c r="L24" s="332">
        <f t="shared" si="2"/>
        <v>-5.0965392893735579</v>
      </c>
      <c r="M24" s="334">
        <f>K24/K6*100</f>
        <v>2.4085514809028337</v>
      </c>
    </row>
    <row r="25" spans="1:13" ht="17.100000000000001" customHeight="1">
      <c r="A25" s="331" t="s">
        <v>133</v>
      </c>
      <c r="B25" s="297">
        <v>224</v>
      </c>
      <c r="C25" s="297">
        <v>213</v>
      </c>
      <c r="D25" s="332">
        <f t="shared" si="1"/>
        <v>-4.91071428571429</v>
      </c>
      <c r="E25" s="333">
        <f>C25/C6*100</f>
        <v>2.1785823872353482</v>
      </c>
      <c r="F25" s="297">
        <v>22583</v>
      </c>
      <c r="G25" s="297">
        <v>21479</v>
      </c>
      <c r="H25" s="332">
        <f t="shared" si="0"/>
        <v>-4.8886330425541358</v>
      </c>
      <c r="I25" s="333">
        <f>G25/G6*100</f>
        <v>5.5512193609080853</v>
      </c>
      <c r="J25" s="297">
        <v>167160457</v>
      </c>
      <c r="K25" s="297">
        <v>175041901</v>
      </c>
      <c r="L25" s="332">
        <f t="shared" si="2"/>
        <v>4.7148973755198664</v>
      </c>
      <c r="M25" s="334">
        <f>K25/K6*100</f>
        <v>10.905545805811636</v>
      </c>
    </row>
    <row r="26" spans="1:13" ht="17.100000000000001" customHeight="1">
      <c r="A26" s="331" t="s">
        <v>134</v>
      </c>
      <c r="B26" s="297">
        <v>70</v>
      </c>
      <c r="C26" s="297">
        <v>67</v>
      </c>
      <c r="D26" s="332">
        <f t="shared" si="1"/>
        <v>-4.2857142857142811</v>
      </c>
      <c r="E26" s="333">
        <f>C26/C6*100</f>
        <v>0.6852817837782551</v>
      </c>
      <c r="F26" s="297">
        <v>1048</v>
      </c>
      <c r="G26" s="297">
        <v>1050</v>
      </c>
      <c r="H26" s="332">
        <f t="shared" si="0"/>
        <v>0.19083969465649719</v>
      </c>
      <c r="I26" s="333">
        <f>G26/G6*100</f>
        <v>0.27137112197744256</v>
      </c>
      <c r="J26" s="297">
        <v>1432494</v>
      </c>
      <c r="K26" s="297">
        <v>1465745</v>
      </c>
      <c r="L26" s="332">
        <f t="shared" si="2"/>
        <v>2.3211964587635192</v>
      </c>
      <c r="M26" s="334">
        <f>K26/K6*100</f>
        <v>9.1319559178801274E-2</v>
      </c>
    </row>
    <row r="27" spans="1:13" ht="17.100000000000001" customHeight="1">
      <c r="A27" s="331" t="s">
        <v>135</v>
      </c>
      <c r="B27" s="341">
        <v>123</v>
      </c>
      <c r="C27" s="341">
        <v>122</v>
      </c>
      <c r="D27" s="332">
        <f t="shared" si="1"/>
        <v>-0.81300813008130524</v>
      </c>
      <c r="E27" s="333">
        <f>C27/C6*100</f>
        <v>1.2478265316559272</v>
      </c>
      <c r="F27" s="341">
        <v>3736</v>
      </c>
      <c r="G27" s="341">
        <v>3706</v>
      </c>
      <c r="H27" s="332">
        <f t="shared" si="0"/>
        <v>-0.80299785867237183</v>
      </c>
      <c r="I27" s="333">
        <f>G27/G6*100</f>
        <v>0.95781083623657359</v>
      </c>
      <c r="J27" s="341">
        <v>9933899</v>
      </c>
      <c r="K27" s="341">
        <v>10815244</v>
      </c>
      <c r="L27" s="332">
        <f t="shared" si="2"/>
        <v>8.8720954380550943</v>
      </c>
      <c r="M27" s="334">
        <f>K27/K6*100</f>
        <v>0.67381660144921218</v>
      </c>
    </row>
    <row r="28" spans="1:13" ht="17.100000000000001" customHeight="1">
      <c r="A28" s="331" t="s">
        <v>136</v>
      </c>
      <c r="B28" s="341">
        <v>192</v>
      </c>
      <c r="C28" s="341">
        <v>184</v>
      </c>
      <c r="D28" s="332">
        <f t="shared" si="1"/>
        <v>-4.1666666666666625</v>
      </c>
      <c r="E28" s="333">
        <f>C28/C6*100</f>
        <v>1.8819678838089393</v>
      </c>
      <c r="F28" s="341">
        <v>7735</v>
      </c>
      <c r="G28" s="341">
        <v>7727</v>
      </c>
      <c r="H28" s="332">
        <f t="shared" si="0"/>
        <v>-0.10342598577892659</v>
      </c>
      <c r="I28" s="333">
        <f>G28/G6*100</f>
        <v>1.9970330090663801</v>
      </c>
      <c r="J28" s="341">
        <v>24247636</v>
      </c>
      <c r="K28" s="341">
        <v>25404620</v>
      </c>
      <c r="L28" s="332">
        <f t="shared" si="2"/>
        <v>4.7715331919367276</v>
      </c>
      <c r="M28" s="334">
        <f>K28/K6*100</f>
        <v>1.5827710137199573</v>
      </c>
    </row>
    <row r="29" spans="1:13" ht="17.100000000000001" customHeight="1">
      <c r="A29" s="331" t="s">
        <v>137</v>
      </c>
      <c r="B29" s="341">
        <v>103</v>
      </c>
      <c r="C29" s="341">
        <v>101</v>
      </c>
      <c r="D29" s="332">
        <f t="shared" si="1"/>
        <v>-1.9417475728155331</v>
      </c>
      <c r="E29" s="333">
        <f>C29/C6*100</f>
        <v>1.033036718829907</v>
      </c>
      <c r="F29" s="341">
        <v>3232</v>
      </c>
      <c r="G29" s="341">
        <v>3170</v>
      </c>
      <c r="H29" s="332">
        <f t="shared" si="0"/>
        <v>-1.9183168316831645</v>
      </c>
      <c r="I29" s="333">
        <f>G29/G6*100</f>
        <v>0.8192823396842791</v>
      </c>
      <c r="J29" s="341">
        <v>10781294</v>
      </c>
      <c r="K29" s="341">
        <v>10766542</v>
      </c>
      <c r="L29" s="332">
        <f t="shared" si="2"/>
        <v>-0.13682958650418353</v>
      </c>
      <c r="M29" s="334">
        <f>K29/K6*100</f>
        <v>0.6707823457150115</v>
      </c>
    </row>
    <row r="30" spans="1:13" ht="17.100000000000001" customHeight="1" thickBot="1">
      <c r="A30" s="331" t="s">
        <v>138</v>
      </c>
      <c r="B30" s="342">
        <v>195</v>
      </c>
      <c r="C30" s="342">
        <v>193</v>
      </c>
      <c r="D30" s="343">
        <f t="shared" si="1"/>
        <v>-1.025641025641022</v>
      </c>
      <c r="E30" s="344">
        <f>C30/C6*100</f>
        <v>1.9740206607343764</v>
      </c>
      <c r="F30" s="342">
        <v>8420</v>
      </c>
      <c r="G30" s="342">
        <v>9481</v>
      </c>
      <c r="H30" s="343">
        <f t="shared" si="0"/>
        <v>12.600950118764853</v>
      </c>
      <c r="I30" s="344">
        <f>G30/G6*100</f>
        <v>2.450352007112508</v>
      </c>
      <c r="J30" s="342">
        <v>61197192</v>
      </c>
      <c r="K30" s="342">
        <v>70453726</v>
      </c>
      <c r="L30" s="343">
        <f t="shared" si="2"/>
        <v>15.125749560535384</v>
      </c>
      <c r="M30" s="334">
        <f>K30/K6*100</f>
        <v>4.3894423660486996</v>
      </c>
    </row>
    <row r="31" spans="1:13" s="297" customFormat="1" ht="17.100000000000001" customHeight="1">
      <c r="A31" s="345" t="s">
        <v>139</v>
      </c>
      <c r="B31" s="346"/>
      <c r="C31" s="347"/>
      <c r="D31" s="347"/>
      <c r="E31" s="347"/>
      <c r="F31" s="341"/>
      <c r="G31" s="347"/>
      <c r="H31" s="341"/>
      <c r="I31" s="341"/>
      <c r="J31" s="341"/>
      <c r="K31" s="347"/>
      <c r="L31" s="348"/>
      <c r="M31" s="346"/>
    </row>
    <row r="32" spans="1:13" ht="17.100000000000001" customHeight="1">
      <c r="A32" s="321"/>
      <c r="D32" s="341"/>
    </row>
  </sheetData>
  <mergeCells count="6">
    <mergeCell ref="B3:E3"/>
    <mergeCell ref="G3:I3"/>
    <mergeCell ref="J3:M3"/>
    <mergeCell ref="C4:E4"/>
    <mergeCell ref="G4:I4"/>
    <mergeCell ref="K4:M4"/>
  </mergeCells>
  <phoneticPr fontId="1"/>
  <printOptions gridLinesSet="0"/>
  <pageMargins left="0.78740157480314965" right="0.78740157480314965" top="0.9055118110236221" bottom="0.78740157480314965" header="0" footer="0"/>
  <pageSetup paperSize="9" scale="98" firstPageNumber="80" pageOrder="overThenDown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4"/>
  <sheetViews>
    <sheetView tabSelected="1" zoomScaleNormal="100" zoomScaleSheetLayoutView="100" workbookViewId="0">
      <selection activeCell="E8" sqref="E8"/>
    </sheetView>
  </sheetViews>
  <sheetFormatPr defaultColWidth="10.375" defaultRowHeight="20.45" customHeight="1"/>
  <cols>
    <col min="1" max="1" width="19" style="28" customWidth="1"/>
    <col min="2" max="2" width="7.375" style="28" customWidth="1"/>
    <col min="3" max="3" width="14.25" style="28" customWidth="1"/>
    <col min="4" max="4" width="11.75" style="80" customWidth="1"/>
    <col min="5" max="5" width="14" style="28" customWidth="1"/>
    <col min="6" max="6" width="12" style="28" customWidth="1"/>
    <col min="7" max="256" width="10.375" style="2"/>
    <col min="257" max="257" width="19" style="2" customWidth="1"/>
    <col min="258" max="258" width="7.375" style="2" customWidth="1"/>
    <col min="259" max="259" width="14.25" style="2" customWidth="1"/>
    <col min="260" max="260" width="11.75" style="2" customWidth="1"/>
    <col min="261" max="261" width="14" style="2" customWidth="1"/>
    <col min="262" max="262" width="12" style="2" customWidth="1"/>
    <col min="263" max="512" width="10.375" style="2"/>
    <col min="513" max="513" width="19" style="2" customWidth="1"/>
    <col min="514" max="514" width="7.375" style="2" customWidth="1"/>
    <col min="515" max="515" width="14.25" style="2" customWidth="1"/>
    <col min="516" max="516" width="11.75" style="2" customWidth="1"/>
    <col min="517" max="517" width="14" style="2" customWidth="1"/>
    <col min="518" max="518" width="12" style="2" customWidth="1"/>
    <col min="519" max="768" width="10.375" style="2"/>
    <col min="769" max="769" width="19" style="2" customWidth="1"/>
    <col min="770" max="770" width="7.375" style="2" customWidth="1"/>
    <col min="771" max="771" width="14.25" style="2" customWidth="1"/>
    <col min="772" max="772" width="11.75" style="2" customWidth="1"/>
    <col min="773" max="773" width="14" style="2" customWidth="1"/>
    <col min="774" max="774" width="12" style="2" customWidth="1"/>
    <col min="775" max="1024" width="10.375" style="2"/>
    <col min="1025" max="1025" width="19" style="2" customWidth="1"/>
    <col min="1026" max="1026" width="7.375" style="2" customWidth="1"/>
    <col min="1027" max="1027" width="14.25" style="2" customWidth="1"/>
    <col min="1028" max="1028" width="11.75" style="2" customWidth="1"/>
    <col min="1029" max="1029" width="14" style="2" customWidth="1"/>
    <col min="1030" max="1030" width="12" style="2" customWidth="1"/>
    <col min="1031" max="1280" width="10.375" style="2"/>
    <col min="1281" max="1281" width="19" style="2" customWidth="1"/>
    <col min="1282" max="1282" width="7.375" style="2" customWidth="1"/>
    <col min="1283" max="1283" width="14.25" style="2" customWidth="1"/>
    <col min="1284" max="1284" width="11.75" style="2" customWidth="1"/>
    <col min="1285" max="1285" width="14" style="2" customWidth="1"/>
    <col min="1286" max="1286" width="12" style="2" customWidth="1"/>
    <col min="1287" max="1536" width="10.375" style="2"/>
    <col min="1537" max="1537" width="19" style="2" customWidth="1"/>
    <col min="1538" max="1538" width="7.375" style="2" customWidth="1"/>
    <col min="1539" max="1539" width="14.25" style="2" customWidth="1"/>
    <col min="1540" max="1540" width="11.75" style="2" customWidth="1"/>
    <col min="1541" max="1541" width="14" style="2" customWidth="1"/>
    <col min="1542" max="1542" width="12" style="2" customWidth="1"/>
    <col min="1543" max="1792" width="10.375" style="2"/>
    <col min="1793" max="1793" width="19" style="2" customWidth="1"/>
    <col min="1794" max="1794" width="7.375" style="2" customWidth="1"/>
    <col min="1795" max="1795" width="14.25" style="2" customWidth="1"/>
    <col min="1796" max="1796" width="11.75" style="2" customWidth="1"/>
    <col min="1797" max="1797" width="14" style="2" customWidth="1"/>
    <col min="1798" max="1798" width="12" style="2" customWidth="1"/>
    <col min="1799" max="2048" width="10.375" style="2"/>
    <col min="2049" max="2049" width="19" style="2" customWidth="1"/>
    <col min="2050" max="2050" width="7.375" style="2" customWidth="1"/>
    <col min="2051" max="2051" width="14.25" style="2" customWidth="1"/>
    <col min="2052" max="2052" width="11.75" style="2" customWidth="1"/>
    <col min="2053" max="2053" width="14" style="2" customWidth="1"/>
    <col min="2054" max="2054" width="12" style="2" customWidth="1"/>
    <col min="2055" max="2304" width="10.375" style="2"/>
    <col min="2305" max="2305" width="19" style="2" customWidth="1"/>
    <col min="2306" max="2306" width="7.375" style="2" customWidth="1"/>
    <col min="2307" max="2307" width="14.25" style="2" customWidth="1"/>
    <col min="2308" max="2308" width="11.75" style="2" customWidth="1"/>
    <col min="2309" max="2309" width="14" style="2" customWidth="1"/>
    <col min="2310" max="2310" width="12" style="2" customWidth="1"/>
    <col min="2311" max="2560" width="10.375" style="2"/>
    <col min="2561" max="2561" width="19" style="2" customWidth="1"/>
    <col min="2562" max="2562" width="7.375" style="2" customWidth="1"/>
    <col min="2563" max="2563" width="14.25" style="2" customWidth="1"/>
    <col min="2564" max="2564" width="11.75" style="2" customWidth="1"/>
    <col min="2565" max="2565" width="14" style="2" customWidth="1"/>
    <col min="2566" max="2566" width="12" style="2" customWidth="1"/>
    <col min="2567" max="2816" width="10.375" style="2"/>
    <col min="2817" max="2817" width="19" style="2" customWidth="1"/>
    <col min="2818" max="2818" width="7.375" style="2" customWidth="1"/>
    <col min="2819" max="2819" width="14.25" style="2" customWidth="1"/>
    <col min="2820" max="2820" width="11.75" style="2" customWidth="1"/>
    <col min="2821" max="2821" width="14" style="2" customWidth="1"/>
    <col min="2822" max="2822" width="12" style="2" customWidth="1"/>
    <col min="2823" max="3072" width="10.375" style="2"/>
    <col min="3073" max="3073" width="19" style="2" customWidth="1"/>
    <col min="3074" max="3074" width="7.375" style="2" customWidth="1"/>
    <col min="3075" max="3075" width="14.25" style="2" customWidth="1"/>
    <col min="3076" max="3076" width="11.75" style="2" customWidth="1"/>
    <col min="3077" max="3077" width="14" style="2" customWidth="1"/>
    <col min="3078" max="3078" width="12" style="2" customWidth="1"/>
    <col min="3079" max="3328" width="10.375" style="2"/>
    <col min="3329" max="3329" width="19" style="2" customWidth="1"/>
    <col min="3330" max="3330" width="7.375" style="2" customWidth="1"/>
    <col min="3331" max="3331" width="14.25" style="2" customWidth="1"/>
    <col min="3332" max="3332" width="11.75" style="2" customWidth="1"/>
    <col min="3333" max="3333" width="14" style="2" customWidth="1"/>
    <col min="3334" max="3334" width="12" style="2" customWidth="1"/>
    <col min="3335" max="3584" width="10.375" style="2"/>
    <col min="3585" max="3585" width="19" style="2" customWidth="1"/>
    <col min="3586" max="3586" width="7.375" style="2" customWidth="1"/>
    <col min="3587" max="3587" width="14.25" style="2" customWidth="1"/>
    <col min="3588" max="3588" width="11.75" style="2" customWidth="1"/>
    <col min="3589" max="3589" width="14" style="2" customWidth="1"/>
    <col min="3590" max="3590" width="12" style="2" customWidth="1"/>
    <col min="3591" max="3840" width="10.375" style="2"/>
    <col min="3841" max="3841" width="19" style="2" customWidth="1"/>
    <col min="3842" max="3842" width="7.375" style="2" customWidth="1"/>
    <col min="3843" max="3843" width="14.25" style="2" customWidth="1"/>
    <col min="3844" max="3844" width="11.75" style="2" customWidth="1"/>
    <col min="3845" max="3845" width="14" style="2" customWidth="1"/>
    <col min="3846" max="3846" width="12" style="2" customWidth="1"/>
    <col min="3847" max="4096" width="10.375" style="2"/>
    <col min="4097" max="4097" width="19" style="2" customWidth="1"/>
    <col min="4098" max="4098" width="7.375" style="2" customWidth="1"/>
    <col min="4099" max="4099" width="14.25" style="2" customWidth="1"/>
    <col min="4100" max="4100" width="11.75" style="2" customWidth="1"/>
    <col min="4101" max="4101" width="14" style="2" customWidth="1"/>
    <col min="4102" max="4102" width="12" style="2" customWidth="1"/>
    <col min="4103" max="4352" width="10.375" style="2"/>
    <col min="4353" max="4353" width="19" style="2" customWidth="1"/>
    <col min="4354" max="4354" width="7.375" style="2" customWidth="1"/>
    <col min="4355" max="4355" width="14.25" style="2" customWidth="1"/>
    <col min="4356" max="4356" width="11.75" style="2" customWidth="1"/>
    <col min="4357" max="4357" width="14" style="2" customWidth="1"/>
    <col min="4358" max="4358" width="12" style="2" customWidth="1"/>
    <col min="4359" max="4608" width="10.375" style="2"/>
    <col min="4609" max="4609" width="19" style="2" customWidth="1"/>
    <col min="4610" max="4610" width="7.375" style="2" customWidth="1"/>
    <col min="4611" max="4611" width="14.25" style="2" customWidth="1"/>
    <col min="4612" max="4612" width="11.75" style="2" customWidth="1"/>
    <col min="4613" max="4613" width="14" style="2" customWidth="1"/>
    <col min="4614" max="4614" width="12" style="2" customWidth="1"/>
    <col min="4615" max="4864" width="10.375" style="2"/>
    <col min="4865" max="4865" width="19" style="2" customWidth="1"/>
    <col min="4866" max="4866" width="7.375" style="2" customWidth="1"/>
    <col min="4867" max="4867" width="14.25" style="2" customWidth="1"/>
    <col min="4868" max="4868" width="11.75" style="2" customWidth="1"/>
    <col min="4869" max="4869" width="14" style="2" customWidth="1"/>
    <col min="4870" max="4870" width="12" style="2" customWidth="1"/>
    <col min="4871" max="5120" width="10.375" style="2"/>
    <col min="5121" max="5121" width="19" style="2" customWidth="1"/>
    <col min="5122" max="5122" width="7.375" style="2" customWidth="1"/>
    <col min="5123" max="5123" width="14.25" style="2" customWidth="1"/>
    <col min="5124" max="5124" width="11.75" style="2" customWidth="1"/>
    <col min="5125" max="5125" width="14" style="2" customWidth="1"/>
    <col min="5126" max="5126" width="12" style="2" customWidth="1"/>
    <col min="5127" max="5376" width="10.375" style="2"/>
    <col min="5377" max="5377" width="19" style="2" customWidth="1"/>
    <col min="5378" max="5378" width="7.375" style="2" customWidth="1"/>
    <col min="5379" max="5379" width="14.25" style="2" customWidth="1"/>
    <col min="5380" max="5380" width="11.75" style="2" customWidth="1"/>
    <col min="5381" max="5381" width="14" style="2" customWidth="1"/>
    <col min="5382" max="5382" width="12" style="2" customWidth="1"/>
    <col min="5383" max="5632" width="10.375" style="2"/>
    <col min="5633" max="5633" width="19" style="2" customWidth="1"/>
    <col min="5634" max="5634" width="7.375" style="2" customWidth="1"/>
    <col min="5635" max="5635" width="14.25" style="2" customWidth="1"/>
    <col min="5636" max="5636" width="11.75" style="2" customWidth="1"/>
    <col min="5637" max="5637" width="14" style="2" customWidth="1"/>
    <col min="5638" max="5638" width="12" style="2" customWidth="1"/>
    <col min="5639" max="5888" width="10.375" style="2"/>
    <col min="5889" max="5889" width="19" style="2" customWidth="1"/>
    <col min="5890" max="5890" width="7.375" style="2" customWidth="1"/>
    <col min="5891" max="5891" width="14.25" style="2" customWidth="1"/>
    <col min="5892" max="5892" width="11.75" style="2" customWidth="1"/>
    <col min="5893" max="5893" width="14" style="2" customWidth="1"/>
    <col min="5894" max="5894" width="12" style="2" customWidth="1"/>
    <col min="5895" max="6144" width="10.375" style="2"/>
    <col min="6145" max="6145" width="19" style="2" customWidth="1"/>
    <col min="6146" max="6146" width="7.375" style="2" customWidth="1"/>
    <col min="6147" max="6147" width="14.25" style="2" customWidth="1"/>
    <col min="6148" max="6148" width="11.75" style="2" customWidth="1"/>
    <col min="6149" max="6149" width="14" style="2" customWidth="1"/>
    <col min="6150" max="6150" width="12" style="2" customWidth="1"/>
    <col min="6151" max="6400" width="10.375" style="2"/>
    <col min="6401" max="6401" width="19" style="2" customWidth="1"/>
    <col min="6402" max="6402" width="7.375" style="2" customWidth="1"/>
    <col min="6403" max="6403" width="14.25" style="2" customWidth="1"/>
    <col min="6404" max="6404" width="11.75" style="2" customWidth="1"/>
    <col min="6405" max="6405" width="14" style="2" customWidth="1"/>
    <col min="6406" max="6406" width="12" style="2" customWidth="1"/>
    <col min="6407" max="6656" width="10.375" style="2"/>
    <col min="6657" max="6657" width="19" style="2" customWidth="1"/>
    <col min="6658" max="6658" width="7.375" style="2" customWidth="1"/>
    <col min="6659" max="6659" width="14.25" style="2" customWidth="1"/>
    <col min="6660" max="6660" width="11.75" style="2" customWidth="1"/>
    <col min="6661" max="6661" width="14" style="2" customWidth="1"/>
    <col min="6662" max="6662" width="12" style="2" customWidth="1"/>
    <col min="6663" max="6912" width="10.375" style="2"/>
    <col min="6913" max="6913" width="19" style="2" customWidth="1"/>
    <col min="6914" max="6914" width="7.375" style="2" customWidth="1"/>
    <col min="6915" max="6915" width="14.25" style="2" customWidth="1"/>
    <col min="6916" max="6916" width="11.75" style="2" customWidth="1"/>
    <col min="6917" max="6917" width="14" style="2" customWidth="1"/>
    <col min="6918" max="6918" width="12" style="2" customWidth="1"/>
    <col min="6919" max="7168" width="10.375" style="2"/>
    <col min="7169" max="7169" width="19" style="2" customWidth="1"/>
    <col min="7170" max="7170" width="7.375" style="2" customWidth="1"/>
    <col min="7171" max="7171" width="14.25" style="2" customWidth="1"/>
    <col min="7172" max="7172" width="11.75" style="2" customWidth="1"/>
    <col min="7173" max="7173" width="14" style="2" customWidth="1"/>
    <col min="7174" max="7174" width="12" style="2" customWidth="1"/>
    <col min="7175" max="7424" width="10.375" style="2"/>
    <col min="7425" max="7425" width="19" style="2" customWidth="1"/>
    <col min="7426" max="7426" width="7.375" style="2" customWidth="1"/>
    <col min="7427" max="7427" width="14.25" style="2" customWidth="1"/>
    <col min="7428" max="7428" width="11.75" style="2" customWidth="1"/>
    <col min="7429" max="7429" width="14" style="2" customWidth="1"/>
    <col min="7430" max="7430" width="12" style="2" customWidth="1"/>
    <col min="7431" max="7680" width="10.375" style="2"/>
    <col min="7681" max="7681" width="19" style="2" customWidth="1"/>
    <col min="7682" max="7682" width="7.375" style="2" customWidth="1"/>
    <col min="7683" max="7683" width="14.25" style="2" customWidth="1"/>
    <col min="7684" max="7684" width="11.75" style="2" customWidth="1"/>
    <col min="7685" max="7685" width="14" style="2" customWidth="1"/>
    <col min="7686" max="7686" width="12" style="2" customWidth="1"/>
    <col min="7687" max="7936" width="10.375" style="2"/>
    <col min="7937" max="7937" width="19" style="2" customWidth="1"/>
    <col min="7938" max="7938" width="7.375" style="2" customWidth="1"/>
    <col min="7939" max="7939" width="14.25" style="2" customWidth="1"/>
    <col min="7940" max="7940" width="11.75" style="2" customWidth="1"/>
    <col min="7941" max="7941" width="14" style="2" customWidth="1"/>
    <col min="7942" max="7942" width="12" style="2" customWidth="1"/>
    <col min="7943" max="8192" width="10.375" style="2"/>
    <col min="8193" max="8193" width="19" style="2" customWidth="1"/>
    <col min="8194" max="8194" width="7.375" style="2" customWidth="1"/>
    <col min="8195" max="8195" width="14.25" style="2" customWidth="1"/>
    <col min="8196" max="8196" width="11.75" style="2" customWidth="1"/>
    <col min="8197" max="8197" width="14" style="2" customWidth="1"/>
    <col min="8198" max="8198" width="12" style="2" customWidth="1"/>
    <col min="8199" max="8448" width="10.375" style="2"/>
    <col min="8449" max="8449" width="19" style="2" customWidth="1"/>
    <col min="8450" max="8450" width="7.375" style="2" customWidth="1"/>
    <col min="8451" max="8451" width="14.25" style="2" customWidth="1"/>
    <col min="8452" max="8452" width="11.75" style="2" customWidth="1"/>
    <col min="8453" max="8453" width="14" style="2" customWidth="1"/>
    <col min="8454" max="8454" width="12" style="2" customWidth="1"/>
    <col min="8455" max="8704" width="10.375" style="2"/>
    <col min="8705" max="8705" width="19" style="2" customWidth="1"/>
    <col min="8706" max="8706" width="7.375" style="2" customWidth="1"/>
    <col min="8707" max="8707" width="14.25" style="2" customWidth="1"/>
    <col min="8708" max="8708" width="11.75" style="2" customWidth="1"/>
    <col min="8709" max="8709" width="14" style="2" customWidth="1"/>
    <col min="8710" max="8710" width="12" style="2" customWidth="1"/>
    <col min="8711" max="8960" width="10.375" style="2"/>
    <col min="8961" max="8961" width="19" style="2" customWidth="1"/>
    <col min="8962" max="8962" width="7.375" style="2" customWidth="1"/>
    <col min="8963" max="8963" width="14.25" style="2" customWidth="1"/>
    <col min="8964" max="8964" width="11.75" style="2" customWidth="1"/>
    <col min="8965" max="8965" width="14" style="2" customWidth="1"/>
    <col min="8966" max="8966" width="12" style="2" customWidth="1"/>
    <col min="8967" max="9216" width="10.375" style="2"/>
    <col min="9217" max="9217" width="19" style="2" customWidth="1"/>
    <col min="9218" max="9218" width="7.375" style="2" customWidth="1"/>
    <col min="9219" max="9219" width="14.25" style="2" customWidth="1"/>
    <col min="9220" max="9220" width="11.75" style="2" customWidth="1"/>
    <col min="9221" max="9221" width="14" style="2" customWidth="1"/>
    <col min="9222" max="9222" width="12" style="2" customWidth="1"/>
    <col min="9223" max="9472" width="10.375" style="2"/>
    <col min="9473" max="9473" width="19" style="2" customWidth="1"/>
    <col min="9474" max="9474" width="7.375" style="2" customWidth="1"/>
    <col min="9475" max="9475" width="14.25" style="2" customWidth="1"/>
    <col min="9476" max="9476" width="11.75" style="2" customWidth="1"/>
    <col min="9477" max="9477" width="14" style="2" customWidth="1"/>
    <col min="9478" max="9478" width="12" style="2" customWidth="1"/>
    <col min="9479" max="9728" width="10.375" style="2"/>
    <col min="9729" max="9729" width="19" style="2" customWidth="1"/>
    <col min="9730" max="9730" width="7.375" style="2" customWidth="1"/>
    <col min="9731" max="9731" width="14.25" style="2" customWidth="1"/>
    <col min="9732" max="9732" width="11.75" style="2" customWidth="1"/>
    <col min="9733" max="9733" width="14" style="2" customWidth="1"/>
    <col min="9734" max="9734" width="12" style="2" customWidth="1"/>
    <col min="9735" max="9984" width="10.375" style="2"/>
    <col min="9985" max="9985" width="19" style="2" customWidth="1"/>
    <col min="9986" max="9986" width="7.375" style="2" customWidth="1"/>
    <col min="9987" max="9987" width="14.25" style="2" customWidth="1"/>
    <col min="9988" max="9988" width="11.75" style="2" customWidth="1"/>
    <col min="9989" max="9989" width="14" style="2" customWidth="1"/>
    <col min="9990" max="9990" width="12" style="2" customWidth="1"/>
    <col min="9991" max="10240" width="10.375" style="2"/>
    <col min="10241" max="10241" width="19" style="2" customWidth="1"/>
    <col min="10242" max="10242" width="7.375" style="2" customWidth="1"/>
    <col min="10243" max="10243" width="14.25" style="2" customWidth="1"/>
    <col min="10244" max="10244" width="11.75" style="2" customWidth="1"/>
    <col min="10245" max="10245" width="14" style="2" customWidth="1"/>
    <col min="10246" max="10246" width="12" style="2" customWidth="1"/>
    <col min="10247" max="10496" width="10.375" style="2"/>
    <col min="10497" max="10497" width="19" style="2" customWidth="1"/>
    <col min="10498" max="10498" width="7.375" style="2" customWidth="1"/>
    <col min="10499" max="10499" width="14.25" style="2" customWidth="1"/>
    <col min="10500" max="10500" width="11.75" style="2" customWidth="1"/>
    <col min="10501" max="10501" width="14" style="2" customWidth="1"/>
    <col min="10502" max="10502" width="12" style="2" customWidth="1"/>
    <col min="10503" max="10752" width="10.375" style="2"/>
    <col min="10753" max="10753" width="19" style="2" customWidth="1"/>
    <col min="10754" max="10754" width="7.375" style="2" customWidth="1"/>
    <col min="10755" max="10755" width="14.25" style="2" customWidth="1"/>
    <col min="10756" max="10756" width="11.75" style="2" customWidth="1"/>
    <col min="10757" max="10757" width="14" style="2" customWidth="1"/>
    <col min="10758" max="10758" width="12" style="2" customWidth="1"/>
    <col min="10759" max="11008" width="10.375" style="2"/>
    <col min="11009" max="11009" width="19" style="2" customWidth="1"/>
    <col min="11010" max="11010" width="7.375" style="2" customWidth="1"/>
    <col min="11011" max="11011" width="14.25" style="2" customWidth="1"/>
    <col min="11012" max="11012" width="11.75" style="2" customWidth="1"/>
    <col min="11013" max="11013" width="14" style="2" customWidth="1"/>
    <col min="11014" max="11014" width="12" style="2" customWidth="1"/>
    <col min="11015" max="11264" width="10.375" style="2"/>
    <col min="11265" max="11265" width="19" style="2" customWidth="1"/>
    <col min="11266" max="11266" width="7.375" style="2" customWidth="1"/>
    <col min="11267" max="11267" width="14.25" style="2" customWidth="1"/>
    <col min="11268" max="11268" width="11.75" style="2" customWidth="1"/>
    <col min="11269" max="11269" width="14" style="2" customWidth="1"/>
    <col min="11270" max="11270" width="12" style="2" customWidth="1"/>
    <col min="11271" max="11520" width="10.375" style="2"/>
    <col min="11521" max="11521" width="19" style="2" customWidth="1"/>
    <col min="11522" max="11522" width="7.375" style="2" customWidth="1"/>
    <col min="11523" max="11523" width="14.25" style="2" customWidth="1"/>
    <col min="11524" max="11524" width="11.75" style="2" customWidth="1"/>
    <col min="11525" max="11525" width="14" style="2" customWidth="1"/>
    <col min="11526" max="11526" width="12" style="2" customWidth="1"/>
    <col min="11527" max="11776" width="10.375" style="2"/>
    <col min="11777" max="11777" width="19" style="2" customWidth="1"/>
    <col min="11778" max="11778" width="7.375" style="2" customWidth="1"/>
    <col min="11779" max="11779" width="14.25" style="2" customWidth="1"/>
    <col min="11780" max="11780" width="11.75" style="2" customWidth="1"/>
    <col min="11781" max="11781" width="14" style="2" customWidth="1"/>
    <col min="11782" max="11782" width="12" style="2" customWidth="1"/>
    <col min="11783" max="12032" width="10.375" style="2"/>
    <col min="12033" max="12033" width="19" style="2" customWidth="1"/>
    <col min="12034" max="12034" width="7.375" style="2" customWidth="1"/>
    <col min="12035" max="12035" width="14.25" style="2" customWidth="1"/>
    <col min="12036" max="12036" width="11.75" style="2" customWidth="1"/>
    <col min="12037" max="12037" width="14" style="2" customWidth="1"/>
    <col min="12038" max="12038" width="12" style="2" customWidth="1"/>
    <col min="12039" max="12288" width="10.375" style="2"/>
    <col min="12289" max="12289" width="19" style="2" customWidth="1"/>
    <col min="12290" max="12290" width="7.375" style="2" customWidth="1"/>
    <col min="12291" max="12291" width="14.25" style="2" customWidth="1"/>
    <col min="12292" max="12292" width="11.75" style="2" customWidth="1"/>
    <col min="12293" max="12293" width="14" style="2" customWidth="1"/>
    <col min="12294" max="12294" width="12" style="2" customWidth="1"/>
    <col min="12295" max="12544" width="10.375" style="2"/>
    <col min="12545" max="12545" width="19" style="2" customWidth="1"/>
    <col min="12546" max="12546" width="7.375" style="2" customWidth="1"/>
    <col min="12547" max="12547" width="14.25" style="2" customWidth="1"/>
    <col min="12548" max="12548" width="11.75" style="2" customWidth="1"/>
    <col min="12549" max="12549" width="14" style="2" customWidth="1"/>
    <col min="12550" max="12550" width="12" style="2" customWidth="1"/>
    <col min="12551" max="12800" width="10.375" style="2"/>
    <col min="12801" max="12801" width="19" style="2" customWidth="1"/>
    <col min="12802" max="12802" width="7.375" style="2" customWidth="1"/>
    <col min="12803" max="12803" width="14.25" style="2" customWidth="1"/>
    <col min="12804" max="12804" width="11.75" style="2" customWidth="1"/>
    <col min="12805" max="12805" width="14" style="2" customWidth="1"/>
    <col min="12806" max="12806" width="12" style="2" customWidth="1"/>
    <col min="12807" max="13056" width="10.375" style="2"/>
    <col min="13057" max="13057" width="19" style="2" customWidth="1"/>
    <col min="13058" max="13058" width="7.375" style="2" customWidth="1"/>
    <col min="13059" max="13059" width="14.25" style="2" customWidth="1"/>
    <col min="13060" max="13060" width="11.75" style="2" customWidth="1"/>
    <col min="13061" max="13061" width="14" style="2" customWidth="1"/>
    <col min="13062" max="13062" width="12" style="2" customWidth="1"/>
    <col min="13063" max="13312" width="10.375" style="2"/>
    <col min="13313" max="13313" width="19" style="2" customWidth="1"/>
    <col min="13314" max="13314" width="7.375" style="2" customWidth="1"/>
    <col min="13315" max="13315" width="14.25" style="2" customWidth="1"/>
    <col min="13316" max="13316" width="11.75" style="2" customWidth="1"/>
    <col min="13317" max="13317" width="14" style="2" customWidth="1"/>
    <col min="13318" max="13318" width="12" style="2" customWidth="1"/>
    <col min="13319" max="13568" width="10.375" style="2"/>
    <col min="13569" max="13569" width="19" style="2" customWidth="1"/>
    <col min="13570" max="13570" width="7.375" style="2" customWidth="1"/>
    <col min="13571" max="13571" width="14.25" style="2" customWidth="1"/>
    <col min="13572" max="13572" width="11.75" style="2" customWidth="1"/>
    <col min="13573" max="13573" width="14" style="2" customWidth="1"/>
    <col min="13574" max="13574" width="12" style="2" customWidth="1"/>
    <col min="13575" max="13824" width="10.375" style="2"/>
    <col min="13825" max="13825" width="19" style="2" customWidth="1"/>
    <col min="13826" max="13826" width="7.375" style="2" customWidth="1"/>
    <col min="13827" max="13827" width="14.25" style="2" customWidth="1"/>
    <col min="13828" max="13828" width="11.75" style="2" customWidth="1"/>
    <col min="13829" max="13829" width="14" style="2" customWidth="1"/>
    <col min="13830" max="13830" width="12" style="2" customWidth="1"/>
    <col min="13831" max="14080" width="10.375" style="2"/>
    <col min="14081" max="14081" width="19" style="2" customWidth="1"/>
    <col min="14082" max="14082" width="7.375" style="2" customWidth="1"/>
    <col min="14083" max="14083" width="14.25" style="2" customWidth="1"/>
    <col min="14084" max="14084" width="11.75" style="2" customWidth="1"/>
    <col min="14085" max="14085" width="14" style="2" customWidth="1"/>
    <col min="14086" max="14086" width="12" style="2" customWidth="1"/>
    <col min="14087" max="14336" width="10.375" style="2"/>
    <col min="14337" max="14337" width="19" style="2" customWidth="1"/>
    <col min="14338" max="14338" width="7.375" style="2" customWidth="1"/>
    <col min="14339" max="14339" width="14.25" style="2" customWidth="1"/>
    <col min="14340" max="14340" width="11.75" style="2" customWidth="1"/>
    <col min="14341" max="14341" width="14" style="2" customWidth="1"/>
    <col min="14342" max="14342" width="12" style="2" customWidth="1"/>
    <col min="14343" max="14592" width="10.375" style="2"/>
    <col min="14593" max="14593" width="19" style="2" customWidth="1"/>
    <col min="14594" max="14594" width="7.375" style="2" customWidth="1"/>
    <col min="14595" max="14595" width="14.25" style="2" customWidth="1"/>
    <col min="14596" max="14596" width="11.75" style="2" customWidth="1"/>
    <col min="14597" max="14597" width="14" style="2" customWidth="1"/>
    <col min="14598" max="14598" width="12" style="2" customWidth="1"/>
    <col min="14599" max="14848" width="10.375" style="2"/>
    <col min="14849" max="14849" width="19" style="2" customWidth="1"/>
    <col min="14850" max="14850" width="7.375" style="2" customWidth="1"/>
    <col min="14851" max="14851" width="14.25" style="2" customWidth="1"/>
    <col min="14852" max="14852" width="11.75" style="2" customWidth="1"/>
    <col min="14853" max="14853" width="14" style="2" customWidth="1"/>
    <col min="14854" max="14854" width="12" style="2" customWidth="1"/>
    <col min="14855" max="15104" width="10.375" style="2"/>
    <col min="15105" max="15105" width="19" style="2" customWidth="1"/>
    <col min="15106" max="15106" width="7.375" style="2" customWidth="1"/>
    <col min="15107" max="15107" width="14.25" style="2" customWidth="1"/>
    <col min="15108" max="15108" width="11.75" style="2" customWidth="1"/>
    <col min="15109" max="15109" width="14" style="2" customWidth="1"/>
    <col min="15110" max="15110" width="12" style="2" customWidth="1"/>
    <col min="15111" max="15360" width="10.375" style="2"/>
    <col min="15361" max="15361" width="19" style="2" customWidth="1"/>
    <col min="15362" max="15362" width="7.375" style="2" customWidth="1"/>
    <col min="15363" max="15363" width="14.25" style="2" customWidth="1"/>
    <col min="15364" max="15364" width="11.75" style="2" customWidth="1"/>
    <col min="15365" max="15365" width="14" style="2" customWidth="1"/>
    <col min="15366" max="15366" width="12" style="2" customWidth="1"/>
    <col min="15367" max="15616" width="10.375" style="2"/>
    <col min="15617" max="15617" width="19" style="2" customWidth="1"/>
    <col min="15618" max="15618" width="7.375" style="2" customWidth="1"/>
    <col min="15619" max="15619" width="14.25" style="2" customWidth="1"/>
    <col min="15620" max="15620" width="11.75" style="2" customWidth="1"/>
    <col min="15621" max="15621" width="14" style="2" customWidth="1"/>
    <col min="15622" max="15622" width="12" style="2" customWidth="1"/>
    <col min="15623" max="15872" width="10.375" style="2"/>
    <col min="15873" max="15873" width="19" style="2" customWidth="1"/>
    <col min="15874" max="15874" width="7.375" style="2" customWidth="1"/>
    <col min="15875" max="15875" width="14.25" style="2" customWidth="1"/>
    <col min="15876" max="15876" width="11.75" style="2" customWidth="1"/>
    <col min="15877" max="15877" width="14" style="2" customWidth="1"/>
    <col min="15878" max="15878" width="12" style="2" customWidth="1"/>
    <col min="15879" max="16128" width="10.375" style="2"/>
    <col min="16129" max="16129" width="19" style="2" customWidth="1"/>
    <col min="16130" max="16130" width="7.375" style="2" customWidth="1"/>
    <col min="16131" max="16131" width="14.25" style="2" customWidth="1"/>
    <col min="16132" max="16132" width="11.75" style="2" customWidth="1"/>
    <col min="16133" max="16133" width="14" style="2" customWidth="1"/>
    <col min="16134" max="16134" width="12" style="2" customWidth="1"/>
    <col min="16135" max="16384" width="10.375" style="2"/>
  </cols>
  <sheetData>
    <row r="1" spans="1:244" s="352" customFormat="1" ht="20.25" customHeight="1">
      <c r="A1" s="349" t="s">
        <v>140</v>
      </c>
      <c r="B1" s="350"/>
      <c r="C1" s="350"/>
      <c r="D1" s="351"/>
      <c r="E1" s="350"/>
      <c r="F1" s="350"/>
    </row>
    <row r="2" spans="1:244" s="352" customFormat="1" ht="20.25" customHeight="1" thickBot="1">
      <c r="A2" s="350"/>
      <c r="B2" s="350"/>
      <c r="C2" s="350"/>
      <c r="D2" s="350"/>
      <c r="E2" s="353"/>
      <c r="F2" s="354" t="s">
        <v>141</v>
      </c>
    </row>
    <row r="3" spans="1:244" s="352" customFormat="1" ht="20.25" customHeight="1">
      <c r="A3" s="355"/>
      <c r="B3" s="356"/>
      <c r="C3" s="357" t="s">
        <v>142</v>
      </c>
      <c r="D3" s="358"/>
      <c r="E3" s="359" t="s">
        <v>143</v>
      </c>
      <c r="F3" s="360"/>
    </row>
    <row r="4" spans="1:244" s="352" customFormat="1" ht="20.25" customHeight="1">
      <c r="A4" s="361" t="s">
        <v>144</v>
      </c>
      <c r="B4" s="362" t="s">
        <v>2</v>
      </c>
      <c r="C4" s="363" t="s">
        <v>69</v>
      </c>
      <c r="D4" s="364" t="s">
        <v>145</v>
      </c>
      <c r="E4" s="365" t="s">
        <v>69</v>
      </c>
      <c r="F4" s="366" t="s">
        <v>146</v>
      </c>
    </row>
    <row r="5" spans="1:244" s="352" customFormat="1" ht="20.25" customHeight="1">
      <c r="A5" s="367"/>
      <c r="B5" s="368"/>
      <c r="C5" s="369" t="s">
        <v>147</v>
      </c>
      <c r="D5" s="369" t="s">
        <v>148</v>
      </c>
      <c r="E5" s="370" t="s">
        <v>147</v>
      </c>
      <c r="F5" s="371" t="s">
        <v>148</v>
      </c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2"/>
      <c r="AD5" s="372"/>
      <c r="AE5" s="372"/>
      <c r="AF5" s="372"/>
      <c r="AG5" s="372"/>
      <c r="AH5" s="372"/>
      <c r="AI5" s="372"/>
      <c r="AJ5" s="372"/>
      <c r="AK5" s="372"/>
      <c r="AL5" s="372"/>
      <c r="AM5" s="372"/>
      <c r="AN5" s="372"/>
      <c r="AO5" s="372"/>
      <c r="AP5" s="372"/>
      <c r="AQ5" s="372"/>
      <c r="AR5" s="372"/>
      <c r="AS5" s="372"/>
      <c r="AT5" s="372"/>
      <c r="AU5" s="372"/>
      <c r="AV5" s="372"/>
      <c r="AW5" s="372"/>
      <c r="AX5" s="372"/>
      <c r="AY5" s="372"/>
      <c r="AZ5" s="372"/>
      <c r="BA5" s="372"/>
      <c r="BB5" s="372"/>
      <c r="BC5" s="372"/>
      <c r="BD5" s="372"/>
      <c r="BE5" s="372"/>
      <c r="BF5" s="372"/>
      <c r="BG5" s="372"/>
      <c r="BH5" s="372"/>
      <c r="BI5" s="372"/>
      <c r="BJ5" s="372"/>
      <c r="BK5" s="372"/>
      <c r="BL5" s="372"/>
      <c r="BM5" s="372"/>
      <c r="BN5" s="372"/>
      <c r="BO5" s="372"/>
      <c r="BP5" s="372"/>
      <c r="BQ5" s="372"/>
      <c r="BR5" s="372"/>
      <c r="BS5" s="372"/>
      <c r="BT5" s="372"/>
      <c r="BU5" s="372"/>
      <c r="BV5" s="372"/>
      <c r="BW5" s="372"/>
      <c r="BX5" s="372"/>
      <c r="BY5" s="372"/>
      <c r="BZ5" s="372"/>
      <c r="CA5" s="372"/>
      <c r="CB5" s="372"/>
      <c r="CC5" s="372"/>
      <c r="CD5" s="372"/>
      <c r="CE5" s="372"/>
      <c r="CF5" s="372"/>
      <c r="CG5" s="372"/>
      <c r="CH5" s="372"/>
      <c r="CI5" s="372"/>
      <c r="CJ5" s="372"/>
      <c r="CK5" s="372"/>
      <c r="CL5" s="372"/>
      <c r="CM5" s="372"/>
      <c r="CN5" s="372"/>
      <c r="CO5" s="372"/>
      <c r="CP5" s="372"/>
      <c r="CQ5" s="372"/>
      <c r="CR5" s="372"/>
      <c r="CS5" s="372"/>
      <c r="CT5" s="372"/>
      <c r="CU5" s="372"/>
      <c r="CV5" s="372"/>
      <c r="CW5" s="372"/>
      <c r="CX5" s="372"/>
      <c r="CY5" s="372"/>
      <c r="CZ5" s="372"/>
      <c r="DA5" s="372"/>
      <c r="DB5" s="372"/>
      <c r="DC5" s="372"/>
      <c r="DD5" s="372"/>
      <c r="DE5" s="372"/>
      <c r="DF5" s="372"/>
      <c r="DG5" s="372"/>
      <c r="DH5" s="372"/>
      <c r="DI5" s="372"/>
      <c r="DJ5" s="372"/>
      <c r="DK5" s="372"/>
      <c r="DL5" s="372"/>
      <c r="DM5" s="372"/>
      <c r="DN5" s="372"/>
      <c r="DO5" s="372"/>
      <c r="DP5" s="372"/>
      <c r="DQ5" s="372"/>
      <c r="DR5" s="372"/>
      <c r="DS5" s="372"/>
      <c r="DT5" s="372"/>
      <c r="DU5" s="372"/>
      <c r="DV5" s="372"/>
      <c r="DW5" s="372"/>
      <c r="DX5" s="372"/>
      <c r="DY5" s="372"/>
      <c r="DZ5" s="372"/>
      <c r="EA5" s="372"/>
      <c r="EB5" s="372"/>
      <c r="EC5" s="372"/>
      <c r="ED5" s="372"/>
      <c r="EE5" s="372"/>
      <c r="EF5" s="372"/>
      <c r="EG5" s="372"/>
      <c r="EH5" s="372"/>
      <c r="EI5" s="372"/>
      <c r="EJ5" s="372"/>
      <c r="EK5" s="372"/>
      <c r="EL5" s="372"/>
      <c r="EM5" s="372"/>
      <c r="EN5" s="372"/>
      <c r="EO5" s="372"/>
      <c r="EP5" s="372"/>
      <c r="EQ5" s="372"/>
      <c r="ER5" s="372"/>
      <c r="ES5" s="372"/>
      <c r="ET5" s="372"/>
      <c r="EU5" s="372"/>
      <c r="EV5" s="372"/>
      <c r="EW5" s="372"/>
      <c r="EX5" s="372"/>
      <c r="EY5" s="372"/>
      <c r="EZ5" s="372"/>
      <c r="FA5" s="372"/>
      <c r="FB5" s="372"/>
      <c r="FC5" s="372"/>
      <c r="FD5" s="372"/>
      <c r="FE5" s="372"/>
      <c r="FF5" s="372"/>
      <c r="FG5" s="372"/>
      <c r="FH5" s="372"/>
      <c r="FI5" s="372"/>
      <c r="FJ5" s="372"/>
      <c r="FK5" s="372"/>
      <c r="FL5" s="372"/>
      <c r="FM5" s="372"/>
      <c r="FN5" s="372"/>
      <c r="FO5" s="372"/>
      <c r="FP5" s="372"/>
      <c r="FQ5" s="372"/>
      <c r="FR5" s="372"/>
      <c r="FS5" s="372"/>
      <c r="FT5" s="372"/>
      <c r="FU5" s="372"/>
      <c r="FV5" s="372"/>
      <c r="FW5" s="372"/>
      <c r="FX5" s="372"/>
      <c r="FY5" s="372"/>
      <c r="FZ5" s="372"/>
      <c r="GA5" s="372"/>
      <c r="GB5" s="372"/>
      <c r="GC5" s="372"/>
      <c r="GD5" s="372"/>
      <c r="GE5" s="372"/>
      <c r="GF5" s="372"/>
      <c r="GG5" s="372"/>
      <c r="GH5" s="372"/>
      <c r="GI5" s="372"/>
      <c r="GJ5" s="372"/>
      <c r="GK5" s="372"/>
      <c r="GL5" s="372"/>
      <c r="GM5" s="372"/>
      <c r="GN5" s="372"/>
      <c r="GO5" s="372"/>
      <c r="GP5" s="372"/>
      <c r="GQ5" s="372"/>
      <c r="GR5" s="372"/>
      <c r="GS5" s="372"/>
      <c r="GT5" s="372"/>
      <c r="GU5" s="372"/>
      <c r="GV5" s="372"/>
      <c r="GW5" s="372"/>
      <c r="GX5" s="372"/>
      <c r="GY5" s="372"/>
      <c r="GZ5" s="372"/>
      <c r="HA5" s="372"/>
      <c r="HB5" s="372"/>
      <c r="HC5" s="372"/>
      <c r="HD5" s="372"/>
      <c r="HE5" s="372"/>
      <c r="HF5" s="372"/>
      <c r="HG5" s="372"/>
      <c r="HH5" s="372"/>
      <c r="HI5" s="372"/>
      <c r="HJ5" s="372"/>
      <c r="HK5" s="372"/>
      <c r="HL5" s="372"/>
      <c r="HM5" s="372"/>
      <c r="HN5" s="372"/>
      <c r="HO5" s="372"/>
      <c r="HP5" s="372"/>
      <c r="HQ5" s="372"/>
      <c r="HR5" s="372"/>
      <c r="HS5" s="372"/>
      <c r="HT5" s="372"/>
      <c r="HU5" s="372"/>
      <c r="HV5" s="372"/>
      <c r="HW5" s="372"/>
      <c r="HX5" s="372"/>
      <c r="HY5" s="372"/>
      <c r="HZ5" s="372"/>
      <c r="IA5" s="372"/>
      <c r="IB5" s="372"/>
      <c r="IC5" s="372"/>
      <c r="ID5" s="372"/>
      <c r="IE5" s="372"/>
      <c r="IF5" s="372"/>
      <c r="IG5" s="372"/>
      <c r="IH5" s="372"/>
      <c r="II5" s="372"/>
      <c r="IJ5" s="372"/>
    </row>
    <row r="6" spans="1:244" s="352" customFormat="1" ht="20.25" customHeight="1">
      <c r="A6" s="373" t="s">
        <v>149</v>
      </c>
      <c r="B6" s="374" t="s">
        <v>150</v>
      </c>
      <c r="C6" s="375">
        <v>748168</v>
      </c>
      <c r="D6" s="376" t="s">
        <v>151</v>
      </c>
      <c r="E6" s="375">
        <v>436917</v>
      </c>
      <c r="F6" s="377">
        <v>28.6</v>
      </c>
      <c r="G6" s="372"/>
      <c r="H6" s="372"/>
      <c r="I6" s="378"/>
      <c r="J6" s="379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372"/>
      <c r="Y6" s="372"/>
      <c r="Z6" s="372"/>
      <c r="AA6" s="372"/>
      <c r="AB6" s="372"/>
      <c r="AC6" s="372"/>
      <c r="AD6" s="372"/>
      <c r="AE6" s="372"/>
      <c r="AF6" s="372"/>
      <c r="AG6" s="372"/>
      <c r="AH6" s="372"/>
      <c r="AI6" s="372"/>
      <c r="AJ6" s="372"/>
      <c r="AK6" s="372"/>
      <c r="AL6" s="372"/>
      <c r="AM6" s="372"/>
      <c r="AN6" s="372"/>
      <c r="AO6" s="372"/>
      <c r="AP6" s="372"/>
      <c r="AQ6" s="372"/>
      <c r="AR6" s="372"/>
      <c r="AS6" s="372"/>
      <c r="AT6" s="372"/>
      <c r="AU6" s="372"/>
      <c r="AV6" s="372"/>
      <c r="AW6" s="372"/>
      <c r="AX6" s="372"/>
      <c r="AY6" s="372"/>
      <c r="AZ6" s="372"/>
      <c r="BA6" s="372"/>
      <c r="BB6" s="372"/>
      <c r="BC6" s="372"/>
      <c r="BD6" s="372"/>
      <c r="BE6" s="372"/>
      <c r="BF6" s="372"/>
      <c r="BG6" s="372"/>
      <c r="BH6" s="372"/>
      <c r="BI6" s="372"/>
      <c r="BJ6" s="372"/>
      <c r="BK6" s="372"/>
      <c r="BL6" s="372"/>
      <c r="BM6" s="372"/>
      <c r="BN6" s="372"/>
      <c r="BO6" s="372"/>
      <c r="BP6" s="372"/>
      <c r="BQ6" s="372"/>
      <c r="BR6" s="372"/>
      <c r="BS6" s="372"/>
      <c r="BT6" s="372"/>
      <c r="BU6" s="372"/>
      <c r="BV6" s="372"/>
      <c r="BW6" s="372"/>
      <c r="BX6" s="372"/>
      <c r="BY6" s="372"/>
      <c r="BZ6" s="372"/>
      <c r="CA6" s="372"/>
      <c r="CB6" s="372"/>
      <c r="CC6" s="372"/>
      <c r="CD6" s="372"/>
      <c r="CE6" s="372"/>
      <c r="CF6" s="372"/>
      <c r="CG6" s="372"/>
      <c r="CH6" s="372"/>
      <c r="CI6" s="372"/>
      <c r="CJ6" s="372"/>
      <c r="CK6" s="372"/>
      <c r="CL6" s="372"/>
      <c r="CM6" s="372"/>
      <c r="CN6" s="372"/>
      <c r="CO6" s="372"/>
      <c r="CP6" s="372"/>
      <c r="CQ6" s="372"/>
      <c r="CR6" s="372"/>
      <c r="CS6" s="372"/>
      <c r="CT6" s="372"/>
      <c r="CU6" s="372"/>
      <c r="CV6" s="372"/>
      <c r="CW6" s="372"/>
      <c r="CX6" s="372"/>
      <c r="CY6" s="372"/>
      <c r="CZ6" s="372"/>
      <c r="DA6" s="372"/>
      <c r="DB6" s="372"/>
      <c r="DC6" s="372"/>
      <c r="DD6" s="372"/>
      <c r="DE6" s="372"/>
      <c r="DF6" s="372"/>
      <c r="DG6" s="372"/>
      <c r="DH6" s="372"/>
      <c r="DI6" s="372"/>
      <c r="DJ6" s="372"/>
      <c r="DK6" s="372"/>
      <c r="DL6" s="372"/>
      <c r="DM6" s="372"/>
      <c r="DN6" s="372"/>
      <c r="DO6" s="372"/>
      <c r="DP6" s="372"/>
      <c r="DQ6" s="372"/>
      <c r="DR6" s="372"/>
      <c r="DS6" s="372"/>
      <c r="DT6" s="372"/>
      <c r="DU6" s="372"/>
      <c r="DV6" s="372"/>
      <c r="DW6" s="372"/>
      <c r="DX6" s="372"/>
      <c r="DY6" s="372"/>
      <c r="DZ6" s="372"/>
      <c r="EA6" s="372"/>
      <c r="EB6" s="372"/>
      <c r="EC6" s="372"/>
      <c r="ED6" s="372"/>
      <c r="EE6" s="372"/>
      <c r="EF6" s="372"/>
      <c r="EG6" s="372"/>
      <c r="EH6" s="372"/>
      <c r="EI6" s="372"/>
      <c r="EJ6" s="372"/>
      <c r="EK6" s="372"/>
      <c r="EL6" s="372"/>
      <c r="EM6" s="372"/>
      <c r="EN6" s="372"/>
      <c r="EO6" s="372"/>
      <c r="EP6" s="372"/>
      <c r="EQ6" s="372"/>
      <c r="ER6" s="372"/>
      <c r="ES6" s="372"/>
      <c r="ET6" s="372"/>
      <c r="EU6" s="372"/>
      <c r="EV6" s="372"/>
      <c r="EW6" s="372"/>
      <c r="EX6" s="372"/>
      <c r="EY6" s="372"/>
      <c r="EZ6" s="372"/>
      <c r="FA6" s="372"/>
      <c r="FB6" s="372"/>
      <c r="FC6" s="372"/>
      <c r="FD6" s="372"/>
      <c r="FE6" s="372"/>
      <c r="FF6" s="372"/>
      <c r="FG6" s="372"/>
      <c r="FH6" s="372"/>
      <c r="FI6" s="372"/>
      <c r="FJ6" s="372"/>
      <c r="FK6" s="372"/>
      <c r="FL6" s="372"/>
      <c r="FM6" s="372"/>
      <c r="FN6" s="372"/>
      <c r="FO6" s="372"/>
      <c r="FP6" s="372"/>
      <c r="FQ6" s="372"/>
      <c r="FR6" s="372"/>
      <c r="FS6" s="372"/>
      <c r="FT6" s="372"/>
      <c r="FU6" s="372"/>
      <c r="FV6" s="372"/>
      <c r="FW6" s="372"/>
      <c r="FX6" s="372"/>
      <c r="FY6" s="372"/>
      <c r="FZ6" s="372"/>
      <c r="GA6" s="372"/>
      <c r="GB6" s="372"/>
      <c r="GC6" s="372"/>
      <c r="GD6" s="372"/>
      <c r="GE6" s="372"/>
      <c r="GF6" s="372"/>
      <c r="GG6" s="372"/>
      <c r="GH6" s="372"/>
      <c r="GI6" s="372"/>
      <c r="GJ6" s="372"/>
      <c r="GK6" s="372"/>
      <c r="GL6" s="372"/>
      <c r="GM6" s="372"/>
      <c r="GN6" s="372"/>
      <c r="GO6" s="372"/>
      <c r="GP6" s="372"/>
      <c r="GQ6" s="372"/>
      <c r="GR6" s="372"/>
      <c r="GS6" s="372"/>
      <c r="GT6" s="372"/>
      <c r="GU6" s="372"/>
      <c r="GV6" s="372"/>
      <c r="GW6" s="372"/>
      <c r="GX6" s="372"/>
      <c r="GY6" s="372"/>
      <c r="GZ6" s="372"/>
      <c r="HA6" s="372"/>
      <c r="HB6" s="372"/>
      <c r="HC6" s="372"/>
      <c r="HD6" s="372"/>
      <c r="HE6" s="372"/>
      <c r="HF6" s="372"/>
      <c r="HG6" s="372"/>
      <c r="HH6" s="372"/>
      <c r="HI6" s="372"/>
      <c r="HJ6" s="372"/>
      <c r="HK6" s="372"/>
      <c r="HL6" s="372"/>
      <c r="HM6" s="372"/>
      <c r="HN6" s="372"/>
      <c r="HO6" s="372"/>
      <c r="HP6" s="372"/>
      <c r="HQ6" s="372"/>
      <c r="HR6" s="372"/>
      <c r="HS6" s="372"/>
      <c r="HT6" s="372"/>
      <c r="HU6" s="372"/>
      <c r="HV6" s="372"/>
      <c r="HW6" s="372"/>
      <c r="HX6" s="372"/>
      <c r="HY6" s="372"/>
      <c r="HZ6" s="372"/>
      <c r="IA6" s="372"/>
      <c r="IB6" s="372"/>
      <c r="IC6" s="372"/>
      <c r="ID6" s="372"/>
      <c r="IE6" s="372"/>
      <c r="IF6" s="372"/>
      <c r="IG6" s="372"/>
      <c r="IH6" s="372"/>
      <c r="II6" s="372"/>
      <c r="IJ6" s="372"/>
    </row>
    <row r="7" spans="1:244" s="352" customFormat="1" ht="20.25" customHeight="1">
      <c r="A7" s="380"/>
      <c r="B7" s="374">
        <v>20</v>
      </c>
      <c r="C7" s="375">
        <v>951813</v>
      </c>
      <c r="D7" s="376" t="s">
        <v>152</v>
      </c>
      <c r="E7" s="375">
        <v>445511</v>
      </c>
      <c r="F7" s="377">
        <v>27.7</v>
      </c>
      <c r="G7" s="372"/>
      <c r="H7" s="372"/>
      <c r="I7" s="372"/>
      <c r="J7" s="379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372"/>
      <c r="AH7" s="372"/>
      <c r="AI7" s="372"/>
      <c r="AJ7" s="372"/>
      <c r="AK7" s="372"/>
      <c r="AL7" s="372"/>
      <c r="AM7" s="372"/>
      <c r="AN7" s="372"/>
      <c r="AO7" s="372"/>
      <c r="AP7" s="372"/>
      <c r="AQ7" s="372"/>
      <c r="AR7" s="372"/>
      <c r="AS7" s="372"/>
      <c r="AT7" s="372"/>
      <c r="AU7" s="372"/>
      <c r="AV7" s="372"/>
      <c r="AW7" s="372"/>
      <c r="AX7" s="372"/>
      <c r="AY7" s="372"/>
      <c r="AZ7" s="372"/>
      <c r="BA7" s="372"/>
      <c r="BB7" s="372"/>
      <c r="BC7" s="372"/>
      <c r="BD7" s="372"/>
      <c r="BE7" s="372"/>
      <c r="BF7" s="372"/>
      <c r="BG7" s="372"/>
      <c r="BH7" s="372"/>
      <c r="BI7" s="372"/>
      <c r="BJ7" s="372"/>
      <c r="BK7" s="372"/>
      <c r="BL7" s="372"/>
      <c r="BM7" s="372"/>
      <c r="BN7" s="372"/>
      <c r="BO7" s="372"/>
      <c r="BP7" s="372"/>
      <c r="BQ7" s="372"/>
      <c r="BR7" s="372"/>
      <c r="BS7" s="372"/>
      <c r="BT7" s="372"/>
      <c r="BU7" s="372"/>
      <c r="BV7" s="372"/>
      <c r="BW7" s="372"/>
      <c r="BX7" s="372"/>
      <c r="BY7" s="372"/>
      <c r="BZ7" s="372"/>
      <c r="CA7" s="372"/>
      <c r="CB7" s="372"/>
      <c r="CC7" s="372"/>
      <c r="CD7" s="372"/>
      <c r="CE7" s="372"/>
      <c r="CF7" s="372"/>
      <c r="CG7" s="372"/>
      <c r="CH7" s="372"/>
      <c r="CI7" s="372"/>
      <c r="CJ7" s="372"/>
      <c r="CK7" s="372"/>
      <c r="CL7" s="372"/>
      <c r="CM7" s="372"/>
      <c r="CN7" s="372"/>
      <c r="CO7" s="372"/>
      <c r="CP7" s="372"/>
      <c r="CQ7" s="372"/>
      <c r="CR7" s="372"/>
      <c r="CS7" s="372"/>
      <c r="CT7" s="372"/>
      <c r="CU7" s="372"/>
      <c r="CV7" s="372"/>
      <c r="CW7" s="372"/>
      <c r="CX7" s="372"/>
      <c r="CY7" s="372"/>
      <c r="CZ7" s="372"/>
      <c r="DA7" s="372"/>
      <c r="DB7" s="372"/>
      <c r="DC7" s="372"/>
      <c r="DD7" s="372"/>
      <c r="DE7" s="372"/>
      <c r="DF7" s="372"/>
      <c r="DG7" s="372"/>
      <c r="DH7" s="372"/>
      <c r="DI7" s="372"/>
      <c r="DJ7" s="372"/>
      <c r="DK7" s="372"/>
      <c r="DL7" s="372"/>
      <c r="DM7" s="372"/>
      <c r="DN7" s="372"/>
      <c r="DO7" s="372"/>
      <c r="DP7" s="372"/>
      <c r="DQ7" s="372"/>
      <c r="DR7" s="372"/>
      <c r="DS7" s="372"/>
      <c r="DT7" s="372"/>
      <c r="DU7" s="372"/>
      <c r="DV7" s="372"/>
      <c r="DW7" s="372"/>
      <c r="DX7" s="372"/>
      <c r="DY7" s="372"/>
      <c r="DZ7" s="372"/>
      <c r="EA7" s="372"/>
      <c r="EB7" s="372"/>
      <c r="EC7" s="372"/>
      <c r="ED7" s="372"/>
      <c r="EE7" s="372"/>
      <c r="EF7" s="372"/>
      <c r="EG7" s="372"/>
      <c r="EH7" s="372"/>
      <c r="EI7" s="372"/>
      <c r="EJ7" s="372"/>
      <c r="EK7" s="372"/>
      <c r="EL7" s="372"/>
      <c r="EM7" s="372"/>
      <c r="EN7" s="372"/>
      <c r="EO7" s="372"/>
      <c r="EP7" s="372"/>
      <c r="EQ7" s="372"/>
      <c r="ER7" s="372"/>
      <c r="ES7" s="372"/>
      <c r="ET7" s="372"/>
      <c r="EU7" s="372"/>
      <c r="EV7" s="372"/>
      <c r="EW7" s="372"/>
      <c r="EX7" s="372"/>
      <c r="EY7" s="372"/>
      <c r="EZ7" s="372"/>
      <c r="FA7" s="372"/>
      <c r="FB7" s="372"/>
      <c r="FC7" s="372"/>
      <c r="FD7" s="372"/>
      <c r="FE7" s="372"/>
      <c r="FF7" s="372"/>
      <c r="FG7" s="372"/>
      <c r="FH7" s="372"/>
      <c r="FI7" s="372"/>
      <c r="FJ7" s="372"/>
      <c r="FK7" s="372"/>
      <c r="FL7" s="372"/>
      <c r="FM7" s="372"/>
      <c r="FN7" s="372"/>
      <c r="FO7" s="372"/>
      <c r="FP7" s="372"/>
      <c r="FQ7" s="372"/>
      <c r="FR7" s="372"/>
      <c r="FS7" s="372"/>
      <c r="FT7" s="372"/>
      <c r="FU7" s="372"/>
      <c r="FV7" s="372"/>
      <c r="FW7" s="372"/>
      <c r="FX7" s="372"/>
      <c r="FY7" s="372"/>
      <c r="FZ7" s="372"/>
      <c r="GA7" s="372"/>
      <c r="GB7" s="372"/>
      <c r="GC7" s="372"/>
      <c r="GD7" s="372"/>
      <c r="GE7" s="372"/>
      <c r="GF7" s="372"/>
      <c r="GG7" s="372"/>
      <c r="GH7" s="372"/>
      <c r="GI7" s="372"/>
      <c r="GJ7" s="372"/>
      <c r="GK7" s="372"/>
      <c r="GL7" s="372"/>
      <c r="GM7" s="372"/>
      <c r="GN7" s="372"/>
      <c r="GO7" s="372"/>
      <c r="GP7" s="372"/>
      <c r="GQ7" s="372"/>
      <c r="GR7" s="372"/>
      <c r="GS7" s="372"/>
      <c r="GT7" s="372"/>
      <c r="GU7" s="372"/>
      <c r="GV7" s="372"/>
      <c r="GW7" s="372"/>
      <c r="GX7" s="372"/>
      <c r="GY7" s="372"/>
      <c r="GZ7" s="372"/>
      <c r="HA7" s="372"/>
      <c r="HB7" s="372"/>
      <c r="HC7" s="372"/>
      <c r="HD7" s="372"/>
      <c r="HE7" s="372"/>
      <c r="HF7" s="372"/>
      <c r="HG7" s="372"/>
      <c r="HH7" s="372"/>
      <c r="HI7" s="372"/>
      <c r="HJ7" s="372"/>
      <c r="HK7" s="372"/>
      <c r="HL7" s="372"/>
      <c r="HM7" s="372"/>
      <c r="HN7" s="372"/>
      <c r="HO7" s="372"/>
      <c r="HP7" s="372"/>
      <c r="HQ7" s="372"/>
      <c r="HR7" s="372"/>
      <c r="HS7" s="372"/>
      <c r="HT7" s="372"/>
      <c r="HU7" s="372"/>
      <c r="HV7" s="372"/>
      <c r="HW7" s="372"/>
      <c r="HX7" s="372"/>
      <c r="HY7" s="372"/>
      <c r="HZ7" s="372"/>
      <c r="IA7" s="372"/>
      <c r="IB7" s="372"/>
      <c r="IC7" s="372"/>
      <c r="ID7" s="372"/>
      <c r="IE7" s="372"/>
      <c r="IF7" s="372"/>
      <c r="IG7" s="372"/>
      <c r="IH7" s="372"/>
      <c r="II7" s="372"/>
      <c r="IJ7" s="372"/>
    </row>
    <row r="8" spans="1:244" s="352" customFormat="1" ht="20.25" customHeight="1">
      <c r="A8" s="380"/>
      <c r="B8" s="374">
        <v>21</v>
      </c>
      <c r="C8" s="375">
        <v>543523</v>
      </c>
      <c r="D8" s="376" t="s">
        <v>153</v>
      </c>
      <c r="E8" s="375">
        <v>339949</v>
      </c>
      <c r="F8" s="377">
        <v>27.2</v>
      </c>
      <c r="G8" s="372"/>
      <c r="H8" s="372"/>
      <c r="I8" s="372"/>
      <c r="J8" s="379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372"/>
      <c r="AJ8" s="372"/>
      <c r="AK8" s="372"/>
      <c r="AL8" s="372"/>
      <c r="AM8" s="372"/>
      <c r="AN8" s="372"/>
      <c r="AO8" s="372"/>
      <c r="AP8" s="372"/>
      <c r="AQ8" s="372"/>
      <c r="AR8" s="372"/>
      <c r="AS8" s="372"/>
      <c r="AT8" s="372"/>
      <c r="AU8" s="372"/>
      <c r="AV8" s="372"/>
      <c r="AW8" s="372"/>
      <c r="AX8" s="372"/>
      <c r="AY8" s="372"/>
      <c r="AZ8" s="372"/>
      <c r="BA8" s="372"/>
      <c r="BB8" s="372"/>
      <c r="BC8" s="372"/>
      <c r="BD8" s="372"/>
      <c r="BE8" s="372"/>
      <c r="BF8" s="372"/>
      <c r="BG8" s="372"/>
      <c r="BH8" s="372"/>
      <c r="BI8" s="372"/>
      <c r="BJ8" s="372"/>
      <c r="BK8" s="372"/>
      <c r="BL8" s="372"/>
      <c r="BM8" s="372"/>
      <c r="BN8" s="372"/>
      <c r="BO8" s="372"/>
      <c r="BP8" s="372"/>
      <c r="BQ8" s="372"/>
      <c r="BR8" s="372"/>
      <c r="BS8" s="372"/>
      <c r="BT8" s="372"/>
      <c r="BU8" s="372"/>
      <c r="BV8" s="372"/>
      <c r="BW8" s="372"/>
      <c r="BX8" s="372"/>
      <c r="BY8" s="372"/>
      <c r="BZ8" s="372"/>
      <c r="CA8" s="372"/>
      <c r="CB8" s="372"/>
      <c r="CC8" s="372"/>
      <c r="CD8" s="372"/>
      <c r="CE8" s="372"/>
      <c r="CF8" s="372"/>
      <c r="CG8" s="372"/>
      <c r="CH8" s="372"/>
      <c r="CI8" s="372"/>
      <c r="CJ8" s="372"/>
      <c r="CK8" s="372"/>
      <c r="CL8" s="372"/>
      <c r="CM8" s="372"/>
      <c r="CN8" s="372"/>
      <c r="CO8" s="372"/>
      <c r="CP8" s="372"/>
      <c r="CQ8" s="372"/>
      <c r="CR8" s="372"/>
      <c r="CS8" s="372"/>
      <c r="CT8" s="372"/>
      <c r="CU8" s="372"/>
      <c r="CV8" s="372"/>
      <c r="CW8" s="372"/>
      <c r="CX8" s="372"/>
      <c r="CY8" s="372"/>
      <c r="CZ8" s="372"/>
      <c r="DA8" s="372"/>
      <c r="DB8" s="372"/>
      <c r="DC8" s="372"/>
      <c r="DD8" s="372"/>
      <c r="DE8" s="372"/>
      <c r="DF8" s="372"/>
      <c r="DG8" s="372"/>
      <c r="DH8" s="372"/>
      <c r="DI8" s="372"/>
      <c r="DJ8" s="372"/>
      <c r="DK8" s="372"/>
      <c r="DL8" s="372"/>
      <c r="DM8" s="372"/>
      <c r="DN8" s="372"/>
      <c r="DO8" s="372"/>
      <c r="DP8" s="372"/>
      <c r="DQ8" s="372"/>
      <c r="DR8" s="372"/>
      <c r="DS8" s="372"/>
      <c r="DT8" s="372"/>
      <c r="DU8" s="372"/>
      <c r="DV8" s="372"/>
      <c r="DW8" s="372"/>
      <c r="DX8" s="372"/>
      <c r="DY8" s="372"/>
      <c r="DZ8" s="372"/>
      <c r="EA8" s="372"/>
      <c r="EB8" s="372"/>
      <c r="EC8" s="372"/>
      <c r="ED8" s="372"/>
      <c r="EE8" s="372"/>
      <c r="EF8" s="372"/>
      <c r="EG8" s="372"/>
      <c r="EH8" s="372"/>
      <c r="EI8" s="372"/>
      <c r="EJ8" s="372"/>
      <c r="EK8" s="372"/>
      <c r="EL8" s="372"/>
      <c r="EM8" s="372"/>
      <c r="EN8" s="372"/>
      <c r="EO8" s="372"/>
      <c r="EP8" s="372"/>
      <c r="EQ8" s="372"/>
      <c r="ER8" s="372"/>
      <c r="ES8" s="372"/>
      <c r="ET8" s="372"/>
      <c r="EU8" s="372"/>
      <c r="EV8" s="372"/>
      <c r="EW8" s="372"/>
      <c r="EX8" s="372"/>
      <c r="EY8" s="372"/>
      <c r="EZ8" s="372"/>
      <c r="FA8" s="372"/>
      <c r="FB8" s="372"/>
      <c r="FC8" s="372"/>
      <c r="FD8" s="372"/>
      <c r="FE8" s="372"/>
      <c r="FF8" s="372"/>
      <c r="FG8" s="372"/>
      <c r="FH8" s="372"/>
      <c r="FI8" s="372"/>
      <c r="FJ8" s="372"/>
      <c r="FK8" s="372"/>
      <c r="FL8" s="372"/>
      <c r="FM8" s="372"/>
      <c r="FN8" s="372"/>
      <c r="FO8" s="372"/>
      <c r="FP8" s="372"/>
      <c r="FQ8" s="372"/>
      <c r="FR8" s="372"/>
      <c r="FS8" s="372"/>
      <c r="FT8" s="372"/>
      <c r="FU8" s="372"/>
      <c r="FV8" s="372"/>
      <c r="FW8" s="372"/>
      <c r="FX8" s="372"/>
      <c r="FY8" s="372"/>
      <c r="FZ8" s="372"/>
      <c r="GA8" s="372"/>
      <c r="GB8" s="372"/>
      <c r="GC8" s="372"/>
      <c r="GD8" s="372"/>
      <c r="GE8" s="372"/>
      <c r="GF8" s="372"/>
      <c r="GG8" s="372"/>
      <c r="GH8" s="372"/>
      <c r="GI8" s="372"/>
      <c r="GJ8" s="372"/>
      <c r="GK8" s="372"/>
      <c r="GL8" s="372"/>
      <c r="GM8" s="372"/>
      <c r="GN8" s="372"/>
      <c r="GO8" s="372"/>
      <c r="GP8" s="372"/>
      <c r="GQ8" s="372"/>
      <c r="GR8" s="372"/>
      <c r="GS8" s="372"/>
      <c r="GT8" s="372"/>
      <c r="GU8" s="372"/>
      <c r="GV8" s="372"/>
      <c r="GW8" s="372"/>
      <c r="GX8" s="372"/>
      <c r="GY8" s="372"/>
      <c r="GZ8" s="372"/>
      <c r="HA8" s="372"/>
      <c r="HB8" s="372"/>
      <c r="HC8" s="372"/>
      <c r="HD8" s="372"/>
      <c r="HE8" s="372"/>
      <c r="HF8" s="372"/>
      <c r="HG8" s="372"/>
      <c r="HH8" s="372"/>
      <c r="HI8" s="372"/>
      <c r="HJ8" s="372"/>
      <c r="HK8" s="372"/>
      <c r="HL8" s="372"/>
      <c r="HM8" s="372"/>
      <c r="HN8" s="372"/>
      <c r="HO8" s="372"/>
      <c r="HP8" s="372"/>
      <c r="HQ8" s="372"/>
      <c r="HR8" s="372"/>
      <c r="HS8" s="372"/>
      <c r="HT8" s="372"/>
      <c r="HU8" s="372"/>
      <c r="HV8" s="372"/>
      <c r="HW8" s="372"/>
      <c r="HX8" s="372"/>
      <c r="HY8" s="372"/>
      <c r="HZ8" s="372"/>
      <c r="IA8" s="372"/>
      <c r="IB8" s="372"/>
      <c r="IC8" s="372"/>
      <c r="ID8" s="372"/>
      <c r="IE8" s="372"/>
      <c r="IF8" s="372"/>
      <c r="IG8" s="372"/>
      <c r="IH8" s="372"/>
      <c r="II8" s="372"/>
      <c r="IJ8" s="372"/>
    </row>
    <row r="9" spans="1:244" s="352" customFormat="1" ht="20.25" customHeight="1">
      <c r="A9" s="380"/>
      <c r="B9" s="374">
        <v>22</v>
      </c>
      <c r="C9" s="375">
        <v>615638</v>
      </c>
      <c r="D9" s="376" t="s">
        <v>151</v>
      </c>
      <c r="E9" s="375">
        <v>299047</v>
      </c>
      <c r="F9" s="377">
        <v>25.3</v>
      </c>
      <c r="G9" s="378"/>
      <c r="H9" s="372"/>
      <c r="I9" s="372"/>
      <c r="J9" s="379"/>
      <c r="K9" s="372"/>
      <c r="L9" s="372"/>
      <c r="M9" s="372"/>
      <c r="N9" s="372"/>
      <c r="O9" s="372"/>
      <c r="P9" s="372"/>
      <c r="Q9" s="372"/>
      <c r="R9" s="372"/>
      <c r="S9" s="372"/>
      <c r="T9" s="372"/>
      <c r="U9" s="372"/>
      <c r="V9" s="372"/>
      <c r="W9" s="372"/>
      <c r="X9" s="372"/>
      <c r="Y9" s="372"/>
      <c r="Z9" s="372"/>
      <c r="AA9" s="372"/>
      <c r="AB9" s="372"/>
      <c r="AC9" s="372"/>
      <c r="AD9" s="372"/>
      <c r="AE9" s="372"/>
      <c r="AF9" s="372"/>
      <c r="AG9" s="372"/>
      <c r="AH9" s="372"/>
      <c r="AI9" s="372"/>
      <c r="AJ9" s="372"/>
      <c r="AK9" s="372"/>
      <c r="AL9" s="372"/>
      <c r="AM9" s="372"/>
      <c r="AN9" s="372"/>
      <c r="AO9" s="372"/>
      <c r="AP9" s="372"/>
      <c r="AQ9" s="372"/>
      <c r="AR9" s="372"/>
      <c r="AS9" s="372"/>
      <c r="AT9" s="372"/>
      <c r="AU9" s="372"/>
      <c r="AV9" s="372"/>
      <c r="AW9" s="372"/>
      <c r="AX9" s="372"/>
      <c r="AY9" s="372"/>
      <c r="AZ9" s="372"/>
      <c r="BA9" s="372"/>
      <c r="BB9" s="372"/>
      <c r="BC9" s="372"/>
      <c r="BD9" s="372"/>
      <c r="BE9" s="372"/>
      <c r="BF9" s="372"/>
      <c r="BG9" s="372"/>
      <c r="BH9" s="372"/>
      <c r="BI9" s="372"/>
      <c r="BJ9" s="372"/>
      <c r="BK9" s="372"/>
      <c r="BL9" s="372"/>
      <c r="BM9" s="372"/>
      <c r="BN9" s="372"/>
      <c r="BO9" s="372"/>
      <c r="BP9" s="372"/>
      <c r="BQ9" s="372"/>
      <c r="BR9" s="372"/>
      <c r="BS9" s="372"/>
      <c r="BT9" s="372"/>
      <c r="BU9" s="372"/>
      <c r="BV9" s="372"/>
      <c r="BW9" s="372"/>
      <c r="BX9" s="372"/>
      <c r="BY9" s="372"/>
      <c r="BZ9" s="372"/>
      <c r="CA9" s="372"/>
      <c r="CB9" s="372"/>
      <c r="CC9" s="372"/>
      <c r="CD9" s="372"/>
      <c r="CE9" s="372"/>
      <c r="CF9" s="372"/>
      <c r="CG9" s="372"/>
      <c r="CH9" s="372"/>
      <c r="CI9" s="372"/>
      <c r="CJ9" s="372"/>
      <c r="CK9" s="372"/>
      <c r="CL9" s="372"/>
      <c r="CM9" s="372"/>
      <c r="CN9" s="372"/>
      <c r="CO9" s="372"/>
      <c r="CP9" s="372"/>
      <c r="CQ9" s="372"/>
      <c r="CR9" s="372"/>
      <c r="CS9" s="372"/>
      <c r="CT9" s="372"/>
      <c r="CU9" s="372"/>
      <c r="CV9" s="372"/>
      <c r="CW9" s="372"/>
      <c r="CX9" s="372"/>
      <c r="CY9" s="372"/>
      <c r="CZ9" s="372"/>
      <c r="DA9" s="372"/>
      <c r="DB9" s="372"/>
      <c r="DC9" s="372"/>
      <c r="DD9" s="372"/>
      <c r="DE9" s="372"/>
      <c r="DF9" s="372"/>
      <c r="DG9" s="372"/>
      <c r="DH9" s="372"/>
      <c r="DI9" s="372"/>
      <c r="DJ9" s="372"/>
      <c r="DK9" s="372"/>
      <c r="DL9" s="372"/>
      <c r="DM9" s="372"/>
      <c r="DN9" s="372"/>
      <c r="DO9" s="372"/>
      <c r="DP9" s="372"/>
      <c r="DQ9" s="372"/>
      <c r="DR9" s="372"/>
      <c r="DS9" s="372"/>
      <c r="DT9" s="372"/>
      <c r="DU9" s="372"/>
      <c r="DV9" s="372"/>
      <c r="DW9" s="372"/>
      <c r="DX9" s="372"/>
      <c r="DY9" s="372"/>
      <c r="DZ9" s="372"/>
      <c r="EA9" s="372"/>
      <c r="EB9" s="372"/>
      <c r="EC9" s="372"/>
      <c r="ED9" s="372"/>
      <c r="EE9" s="372"/>
      <c r="EF9" s="372"/>
      <c r="EG9" s="372"/>
      <c r="EH9" s="372"/>
      <c r="EI9" s="372"/>
      <c r="EJ9" s="372"/>
      <c r="EK9" s="372"/>
      <c r="EL9" s="372"/>
      <c r="EM9" s="372"/>
      <c r="EN9" s="372"/>
      <c r="EO9" s="372"/>
      <c r="EP9" s="372"/>
      <c r="EQ9" s="372"/>
      <c r="ER9" s="372"/>
      <c r="ES9" s="372"/>
      <c r="ET9" s="372"/>
      <c r="EU9" s="372"/>
      <c r="EV9" s="372"/>
      <c r="EW9" s="372"/>
      <c r="EX9" s="372"/>
      <c r="EY9" s="372"/>
      <c r="EZ9" s="372"/>
      <c r="FA9" s="372"/>
      <c r="FB9" s="372"/>
      <c r="FC9" s="372"/>
      <c r="FD9" s="372"/>
      <c r="FE9" s="372"/>
      <c r="FF9" s="372"/>
      <c r="FG9" s="372"/>
      <c r="FH9" s="372"/>
      <c r="FI9" s="372"/>
      <c r="FJ9" s="372"/>
      <c r="FK9" s="372"/>
      <c r="FL9" s="372"/>
      <c r="FM9" s="372"/>
      <c r="FN9" s="372"/>
      <c r="FO9" s="372"/>
      <c r="FP9" s="372"/>
      <c r="FQ9" s="372"/>
      <c r="FR9" s="372"/>
      <c r="FS9" s="372"/>
      <c r="FT9" s="372"/>
      <c r="FU9" s="372"/>
      <c r="FV9" s="372"/>
      <c r="FW9" s="372"/>
      <c r="FX9" s="372"/>
      <c r="FY9" s="372"/>
      <c r="FZ9" s="372"/>
      <c r="GA9" s="372"/>
      <c r="GB9" s="372"/>
      <c r="GC9" s="372"/>
      <c r="GD9" s="372"/>
      <c r="GE9" s="372"/>
      <c r="GF9" s="372"/>
      <c r="GG9" s="372"/>
      <c r="GH9" s="372"/>
      <c r="GI9" s="372"/>
      <c r="GJ9" s="372"/>
      <c r="GK9" s="372"/>
      <c r="GL9" s="372"/>
      <c r="GM9" s="372"/>
      <c r="GN9" s="372"/>
      <c r="GO9" s="372"/>
      <c r="GP9" s="372"/>
      <c r="GQ9" s="372"/>
      <c r="GR9" s="372"/>
      <c r="GS9" s="372"/>
      <c r="GT9" s="372"/>
      <c r="GU9" s="372"/>
      <c r="GV9" s="372"/>
      <c r="GW9" s="372"/>
      <c r="GX9" s="372"/>
      <c r="GY9" s="372"/>
      <c r="GZ9" s="372"/>
      <c r="HA9" s="372"/>
      <c r="HB9" s="372"/>
      <c r="HC9" s="372"/>
      <c r="HD9" s="372"/>
      <c r="HE9" s="372"/>
      <c r="HF9" s="372"/>
      <c r="HG9" s="372"/>
      <c r="HH9" s="372"/>
      <c r="HI9" s="372"/>
      <c r="HJ9" s="372"/>
      <c r="HK9" s="372"/>
      <c r="HL9" s="372"/>
      <c r="HM9" s="372"/>
      <c r="HN9" s="372"/>
      <c r="HO9" s="372"/>
      <c r="HP9" s="372"/>
      <c r="HQ9" s="372"/>
      <c r="HR9" s="372"/>
      <c r="HS9" s="372"/>
      <c r="HT9" s="372"/>
      <c r="HU9" s="372"/>
      <c r="HV9" s="372"/>
      <c r="HW9" s="372"/>
      <c r="HX9" s="372"/>
      <c r="HY9" s="372"/>
      <c r="HZ9" s="372"/>
      <c r="IA9" s="372"/>
      <c r="IB9" s="372"/>
      <c r="IC9" s="372"/>
      <c r="ID9" s="372"/>
      <c r="IE9" s="372"/>
      <c r="IF9" s="372"/>
      <c r="IG9" s="372"/>
      <c r="IH9" s="372"/>
      <c r="II9" s="372"/>
      <c r="IJ9" s="372"/>
    </row>
    <row r="10" spans="1:244" s="352" customFormat="1" ht="20.25" customHeight="1">
      <c r="A10" s="380"/>
      <c r="B10" s="374">
        <v>23</v>
      </c>
      <c r="C10" s="375">
        <v>486618</v>
      </c>
      <c r="D10" s="376" t="s">
        <v>154</v>
      </c>
      <c r="E10" s="375">
        <v>186241</v>
      </c>
      <c r="F10" s="377">
        <v>18.8</v>
      </c>
      <c r="G10" s="372"/>
      <c r="H10" s="372"/>
      <c r="I10" s="372"/>
      <c r="J10" s="379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72"/>
      <c r="X10" s="372"/>
      <c r="Y10" s="372"/>
      <c r="Z10" s="372"/>
      <c r="AA10" s="372"/>
      <c r="AB10" s="372"/>
      <c r="AC10" s="372"/>
      <c r="AD10" s="372"/>
      <c r="AE10" s="372"/>
      <c r="AF10" s="372"/>
      <c r="AG10" s="372"/>
      <c r="AH10" s="372"/>
      <c r="AI10" s="372"/>
      <c r="AJ10" s="372"/>
      <c r="AK10" s="372"/>
      <c r="AL10" s="372"/>
      <c r="AM10" s="372"/>
      <c r="AN10" s="372"/>
      <c r="AO10" s="372"/>
      <c r="AP10" s="372"/>
      <c r="AQ10" s="372"/>
      <c r="AR10" s="372"/>
      <c r="AS10" s="372"/>
      <c r="AT10" s="372"/>
      <c r="AU10" s="372"/>
      <c r="AV10" s="372"/>
      <c r="AW10" s="372"/>
      <c r="AX10" s="372"/>
      <c r="AY10" s="372"/>
      <c r="AZ10" s="372"/>
      <c r="BA10" s="372"/>
      <c r="BB10" s="372"/>
      <c r="BC10" s="372"/>
      <c r="BD10" s="372"/>
      <c r="BE10" s="372"/>
      <c r="BF10" s="372"/>
      <c r="BG10" s="372"/>
      <c r="BH10" s="372"/>
      <c r="BI10" s="372"/>
      <c r="BJ10" s="372"/>
      <c r="BK10" s="372"/>
      <c r="BL10" s="372"/>
      <c r="BM10" s="372"/>
      <c r="BN10" s="372"/>
      <c r="BO10" s="372"/>
      <c r="BP10" s="372"/>
      <c r="BQ10" s="372"/>
      <c r="BR10" s="372"/>
      <c r="BS10" s="372"/>
      <c r="BT10" s="372"/>
      <c r="BU10" s="372"/>
      <c r="BV10" s="372"/>
      <c r="BW10" s="372"/>
      <c r="BX10" s="372"/>
      <c r="BY10" s="372"/>
      <c r="BZ10" s="372"/>
      <c r="CA10" s="372"/>
      <c r="CB10" s="372"/>
      <c r="CC10" s="372"/>
      <c r="CD10" s="372"/>
      <c r="CE10" s="372"/>
      <c r="CF10" s="372"/>
      <c r="CG10" s="372"/>
      <c r="CH10" s="372"/>
      <c r="CI10" s="372"/>
      <c r="CJ10" s="372"/>
      <c r="CK10" s="372"/>
      <c r="CL10" s="372"/>
      <c r="CM10" s="372"/>
      <c r="CN10" s="372"/>
      <c r="CO10" s="372"/>
      <c r="CP10" s="372"/>
      <c r="CQ10" s="372"/>
      <c r="CR10" s="372"/>
      <c r="CS10" s="372"/>
      <c r="CT10" s="372"/>
      <c r="CU10" s="372"/>
      <c r="CV10" s="372"/>
      <c r="CW10" s="372"/>
      <c r="CX10" s="372"/>
      <c r="CY10" s="372"/>
      <c r="CZ10" s="372"/>
      <c r="DA10" s="372"/>
      <c r="DB10" s="372"/>
      <c r="DC10" s="372"/>
      <c r="DD10" s="372"/>
      <c r="DE10" s="372"/>
      <c r="DF10" s="372"/>
      <c r="DG10" s="372"/>
      <c r="DH10" s="372"/>
      <c r="DI10" s="372"/>
      <c r="DJ10" s="372"/>
      <c r="DK10" s="372"/>
      <c r="DL10" s="372"/>
      <c r="DM10" s="372"/>
      <c r="DN10" s="372"/>
      <c r="DO10" s="372"/>
      <c r="DP10" s="372"/>
      <c r="DQ10" s="372"/>
      <c r="DR10" s="372"/>
      <c r="DS10" s="372"/>
      <c r="DT10" s="372"/>
      <c r="DU10" s="372"/>
      <c r="DV10" s="372"/>
      <c r="DW10" s="372"/>
      <c r="DX10" s="372"/>
      <c r="DY10" s="372"/>
      <c r="DZ10" s="372"/>
      <c r="EA10" s="372"/>
      <c r="EB10" s="372"/>
      <c r="EC10" s="372"/>
      <c r="ED10" s="372"/>
      <c r="EE10" s="372"/>
      <c r="EF10" s="372"/>
      <c r="EG10" s="372"/>
      <c r="EH10" s="372"/>
      <c r="EI10" s="372"/>
      <c r="EJ10" s="372"/>
      <c r="EK10" s="372"/>
      <c r="EL10" s="372"/>
      <c r="EM10" s="372"/>
      <c r="EN10" s="372"/>
      <c r="EO10" s="372"/>
      <c r="EP10" s="372"/>
      <c r="EQ10" s="372"/>
      <c r="ER10" s="372"/>
      <c r="ES10" s="372"/>
      <c r="ET10" s="372"/>
      <c r="EU10" s="372"/>
      <c r="EV10" s="372"/>
      <c r="EW10" s="372"/>
      <c r="EX10" s="372"/>
      <c r="EY10" s="372"/>
      <c r="EZ10" s="372"/>
      <c r="FA10" s="372"/>
      <c r="FB10" s="372"/>
      <c r="FC10" s="372"/>
      <c r="FD10" s="372"/>
      <c r="FE10" s="372"/>
      <c r="FF10" s="372"/>
      <c r="FG10" s="372"/>
      <c r="FH10" s="372"/>
      <c r="FI10" s="372"/>
      <c r="FJ10" s="372"/>
      <c r="FK10" s="372"/>
      <c r="FL10" s="372"/>
      <c r="FM10" s="372"/>
      <c r="FN10" s="372"/>
      <c r="FO10" s="372"/>
      <c r="FP10" s="372"/>
      <c r="FQ10" s="372"/>
      <c r="FR10" s="372"/>
      <c r="FS10" s="372"/>
      <c r="FT10" s="372"/>
      <c r="FU10" s="372"/>
      <c r="FV10" s="372"/>
      <c r="FW10" s="372"/>
      <c r="FX10" s="372"/>
      <c r="FY10" s="372"/>
      <c r="FZ10" s="372"/>
      <c r="GA10" s="372"/>
      <c r="GB10" s="372"/>
      <c r="GC10" s="372"/>
      <c r="GD10" s="372"/>
      <c r="GE10" s="372"/>
      <c r="GF10" s="372"/>
      <c r="GG10" s="372"/>
      <c r="GH10" s="372"/>
      <c r="GI10" s="372"/>
      <c r="GJ10" s="372"/>
      <c r="GK10" s="372"/>
      <c r="GL10" s="372"/>
      <c r="GM10" s="372"/>
      <c r="GN10" s="372"/>
      <c r="GO10" s="372"/>
      <c r="GP10" s="372"/>
      <c r="GQ10" s="372"/>
      <c r="GR10" s="372"/>
      <c r="GS10" s="372"/>
      <c r="GT10" s="372"/>
      <c r="GU10" s="372"/>
      <c r="GV10" s="372"/>
      <c r="GW10" s="372"/>
      <c r="GX10" s="372"/>
      <c r="GY10" s="372"/>
      <c r="GZ10" s="372"/>
      <c r="HA10" s="372"/>
      <c r="HB10" s="372"/>
      <c r="HC10" s="372"/>
      <c r="HD10" s="372"/>
      <c r="HE10" s="372"/>
      <c r="HF10" s="372"/>
      <c r="HG10" s="372"/>
      <c r="HH10" s="372"/>
      <c r="HI10" s="372"/>
      <c r="HJ10" s="372"/>
      <c r="HK10" s="372"/>
      <c r="HL10" s="372"/>
      <c r="HM10" s="372"/>
      <c r="HN10" s="372"/>
      <c r="HO10" s="372"/>
      <c r="HP10" s="372"/>
      <c r="HQ10" s="372"/>
      <c r="HR10" s="372"/>
      <c r="HS10" s="372"/>
      <c r="HT10" s="372"/>
      <c r="HU10" s="372"/>
      <c r="HV10" s="372"/>
      <c r="HW10" s="372"/>
      <c r="HX10" s="372"/>
      <c r="HY10" s="372"/>
      <c r="HZ10" s="372"/>
      <c r="IA10" s="372"/>
      <c r="IB10" s="372"/>
      <c r="IC10" s="372"/>
      <c r="ID10" s="372"/>
      <c r="IE10" s="372"/>
      <c r="IF10" s="372"/>
      <c r="IG10" s="372"/>
      <c r="IH10" s="372"/>
      <c r="II10" s="372"/>
      <c r="IJ10" s="372"/>
    </row>
    <row r="11" spans="1:244" s="352" customFormat="1" ht="20.25" customHeight="1">
      <c r="A11" s="380"/>
      <c r="B11" s="374">
        <v>24</v>
      </c>
      <c r="C11" s="375">
        <v>364506</v>
      </c>
      <c r="D11" s="376" t="s">
        <v>155</v>
      </c>
      <c r="E11" s="375">
        <v>88788</v>
      </c>
      <c r="F11" s="377">
        <v>8.3000000000000007</v>
      </c>
      <c r="G11" s="372"/>
      <c r="H11" s="372"/>
      <c r="I11" s="372"/>
      <c r="J11" s="379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2"/>
      <c r="V11" s="372"/>
      <c r="W11" s="372"/>
      <c r="X11" s="372"/>
      <c r="Y11" s="372"/>
      <c r="Z11" s="372"/>
      <c r="AA11" s="372"/>
      <c r="AB11" s="372"/>
      <c r="AC11" s="372"/>
      <c r="AD11" s="372"/>
      <c r="AE11" s="372"/>
      <c r="AF11" s="372"/>
      <c r="AG11" s="372"/>
      <c r="AH11" s="372"/>
      <c r="AI11" s="372"/>
      <c r="AJ11" s="372"/>
      <c r="AK11" s="372"/>
      <c r="AL11" s="372"/>
      <c r="AM11" s="372"/>
      <c r="AN11" s="372"/>
      <c r="AO11" s="372"/>
      <c r="AP11" s="372"/>
      <c r="AQ11" s="372"/>
      <c r="AR11" s="372"/>
      <c r="AS11" s="372"/>
      <c r="AT11" s="372"/>
      <c r="AU11" s="372"/>
      <c r="AV11" s="372"/>
      <c r="AW11" s="372"/>
      <c r="AX11" s="372"/>
      <c r="AY11" s="372"/>
      <c r="AZ11" s="372"/>
      <c r="BA11" s="372"/>
      <c r="BB11" s="372"/>
      <c r="BC11" s="372"/>
      <c r="BD11" s="372"/>
      <c r="BE11" s="372"/>
      <c r="BF11" s="372"/>
      <c r="BG11" s="372"/>
      <c r="BH11" s="372"/>
      <c r="BI11" s="372"/>
      <c r="BJ11" s="372"/>
      <c r="BK11" s="372"/>
      <c r="BL11" s="372"/>
      <c r="BM11" s="372"/>
      <c r="BN11" s="372"/>
      <c r="BO11" s="372"/>
      <c r="BP11" s="372"/>
      <c r="BQ11" s="372"/>
      <c r="BR11" s="372"/>
      <c r="BS11" s="372"/>
      <c r="BT11" s="372"/>
      <c r="BU11" s="372"/>
      <c r="BV11" s="372"/>
      <c r="BW11" s="372"/>
      <c r="BX11" s="372"/>
      <c r="BY11" s="372"/>
      <c r="BZ11" s="372"/>
      <c r="CA11" s="372"/>
      <c r="CB11" s="372"/>
      <c r="CC11" s="372"/>
      <c r="CD11" s="372"/>
      <c r="CE11" s="372"/>
      <c r="CF11" s="372"/>
      <c r="CG11" s="372"/>
      <c r="CH11" s="372"/>
      <c r="CI11" s="372"/>
      <c r="CJ11" s="372"/>
      <c r="CK11" s="372"/>
      <c r="CL11" s="372"/>
      <c r="CM11" s="372"/>
      <c r="CN11" s="372"/>
      <c r="CO11" s="372"/>
      <c r="CP11" s="372"/>
      <c r="CQ11" s="372"/>
      <c r="CR11" s="372"/>
      <c r="CS11" s="372"/>
      <c r="CT11" s="372"/>
      <c r="CU11" s="372"/>
      <c r="CV11" s="372"/>
      <c r="CW11" s="372"/>
      <c r="CX11" s="372"/>
      <c r="CY11" s="372"/>
      <c r="CZ11" s="372"/>
      <c r="DA11" s="372"/>
      <c r="DB11" s="372"/>
      <c r="DC11" s="372"/>
      <c r="DD11" s="372"/>
      <c r="DE11" s="372"/>
      <c r="DF11" s="372"/>
      <c r="DG11" s="372"/>
      <c r="DH11" s="372"/>
      <c r="DI11" s="372"/>
      <c r="DJ11" s="372"/>
      <c r="DK11" s="372"/>
      <c r="DL11" s="372"/>
      <c r="DM11" s="372"/>
      <c r="DN11" s="372"/>
      <c r="DO11" s="372"/>
      <c r="DP11" s="372"/>
      <c r="DQ11" s="372"/>
      <c r="DR11" s="372"/>
      <c r="DS11" s="372"/>
      <c r="DT11" s="372"/>
      <c r="DU11" s="372"/>
      <c r="DV11" s="372"/>
      <c r="DW11" s="372"/>
      <c r="DX11" s="372"/>
      <c r="DY11" s="372"/>
      <c r="DZ11" s="372"/>
      <c r="EA11" s="372"/>
      <c r="EB11" s="372"/>
      <c r="EC11" s="372"/>
      <c r="ED11" s="372"/>
      <c r="EE11" s="372"/>
      <c r="EF11" s="372"/>
      <c r="EG11" s="372"/>
      <c r="EH11" s="372"/>
      <c r="EI11" s="372"/>
      <c r="EJ11" s="372"/>
      <c r="EK11" s="372"/>
      <c r="EL11" s="372"/>
      <c r="EM11" s="372"/>
      <c r="EN11" s="372"/>
      <c r="EO11" s="372"/>
      <c r="EP11" s="372"/>
      <c r="EQ11" s="372"/>
      <c r="ER11" s="372"/>
      <c r="ES11" s="372"/>
      <c r="ET11" s="372"/>
      <c r="EU11" s="372"/>
      <c r="EV11" s="372"/>
      <c r="EW11" s="372"/>
      <c r="EX11" s="372"/>
      <c r="EY11" s="372"/>
      <c r="EZ11" s="372"/>
      <c r="FA11" s="372"/>
      <c r="FB11" s="372"/>
      <c r="FC11" s="372"/>
      <c r="FD11" s="372"/>
      <c r="FE11" s="372"/>
      <c r="FF11" s="372"/>
      <c r="FG11" s="372"/>
      <c r="FH11" s="372"/>
      <c r="FI11" s="372"/>
      <c r="FJ11" s="372"/>
      <c r="FK11" s="372"/>
      <c r="FL11" s="372"/>
      <c r="FM11" s="372"/>
      <c r="FN11" s="372"/>
      <c r="FO11" s="372"/>
      <c r="FP11" s="372"/>
      <c r="FQ11" s="372"/>
      <c r="FR11" s="372"/>
      <c r="FS11" s="372"/>
      <c r="FT11" s="372"/>
      <c r="FU11" s="372"/>
      <c r="FV11" s="372"/>
      <c r="FW11" s="372"/>
      <c r="FX11" s="372"/>
      <c r="FY11" s="372"/>
      <c r="FZ11" s="372"/>
      <c r="GA11" s="372"/>
      <c r="GB11" s="372"/>
      <c r="GC11" s="372"/>
      <c r="GD11" s="372"/>
      <c r="GE11" s="372"/>
      <c r="GF11" s="372"/>
      <c r="GG11" s="372"/>
      <c r="GH11" s="372"/>
      <c r="GI11" s="372"/>
      <c r="GJ11" s="372"/>
      <c r="GK11" s="372"/>
      <c r="GL11" s="372"/>
      <c r="GM11" s="372"/>
      <c r="GN11" s="372"/>
      <c r="GO11" s="372"/>
      <c r="GP11" s="372"/>
      <c r="GQ11" s="372"/>
      <c r="GR11" s="372"/>
      <c r="GS11" s="372"/>
      <c r="GT11" s="372"/>
      <c r="GU11" s="372"/>
      <c r="GV11" s="372"/>
      <c r="GW11" s="372"/>
      <c r="GX11" s="372"/>
      <c r="GY11" s="372"/>
      <c r="GZ11" s="372"/>
      <c r="HA11" s="372"/>
      <c r="HB11" s="372"/>
      <c r="HC11" s="372"/>
      <c r="HD11" s="372"/>
      <c r="HE11" s="372"/>
      <c r="HF11" s="372"/>
      <c r="HG11" s="372"/>
      <c r="HH11" s="372"/>
      <c r="HI11" s="372"/>
      <c r="HJ11" s="372"/>
      <c r="HK11" s="372"/>
      <c r="HL11" s="372"/>
      <c r="HM11" s="372"/>
      <c r="HN11" s="372"/>
      <c r="HO11" s="372"/>
      <c r="HP11" s="372"/>
      <c r="HQ11" s="372"/>
      <c r="HR11" s="372"/>
      <c r="HS11" s="372"/>
      <c r="HT11" s="372"/>
      <c r="HU11" s="372"/>
      <c r="HV11" s="372"/>
      <c r="HW11" s="372"/>
      <c r="HX11" s="372"/>
      <c r="HY11" s="372"/>
      <c r="HZ11" s="372"/>
      <c r="IA11" s="372"/>
      <c r="IB11" s="372"/>
      <c r="IC11" s="372"/>
      <c r="ID11" s="372"/>
      <c r="IE11" s="372"/>
      <c r="IF11" s="372"/>
      <c r="IG11" s="372"/>
      <c r="IH11" s="372"/>
      <c r="II11" s="372"/>
      <c r="IJ11" s="372"/>
    </row>
    <row r="12" spans="1:244" s="352" customFormat="1" ht="20.25" customHeight="1">
      <c r="A12" s="380"/>
      <c r="B12" s="374">
        <v>25</v>
      </c>
      <c r="C12" s="375">
        <v>246697</v>
      </c>
      <c r="D12" s="376" t="s">
        <v>156</v>
      </c>
      <c r="E12" s="375">
        <v>80990</v>
      </c>
      <c r="F12" s="377">
        <v>8.1</v>
      </c>
      <c r="G12" s="372"/>
      <c r="H12" s="372"/>
      <c r="I12" s="372"/>
      <c r="J12" s="379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2"/>
      <c r="V12" s="372"/>
      <c r="W12" s="372"/>
      <c r="X12" s="372"/>
      <c r="Y12" s="372"/>
      <c r="Z12" s="372"/>
      <c r="AA12" s="372"/>
      <c r="AB12" s="372"/>
      <c r="AC12" s="372"/>
      <c r="AD12" s="372"/>
      <c r="AE12" s="372"/>
      <c r="AF12" s="372"/>
      <c r="AG12" s="372"/>
      <c r="AH12" s="372"/>
      <c r="AI12" s="372"/>
      <c r="AJ12" s="372"/>
      <c r="AK12" s="372"/>
      <c r="AL12" s="372"/>
      <c r="AM12" s="372"/>
      <c r="AN12" s="372"/>
      <c r="AO12" s="372"/>
      <c r="AP12" s="372"/>
      <c r="AQ12" s="372"/>
      <c r="AR12" s="372"/>
      <c r="AS12" s="372"/>
      <c r="AT12" s="372"/>
      <c r="AU12" s="372"/>
      <c r="AV12" s="372"/>
      <c r="AW12" s="372"/>
      <c r="AX12" s="372"/>
      <c r="AY12" s="372"/>
      <c r="AZ12" s="372"/>
      <c r="BA12" s="372"/>
      <c r="BB12" s="372"/>
      <c r="BC12" s="372"/>
      <c r="BD12" s="372"/>
      <c r="BE12" s="372"/>
      <c r="BF12" s="372"/>
      <c r="BG12" s="372"/>
      <c r="BH12" s="372"/>
      <c r="BI12" s="372"/>
      <c r="BJ12" s="372"/>
      <c r="BK12" s="372"/>
      <c r="BL12" s="372"/>
      <c r="BM12" s="372"/>
      <c r="BN12" s="372"/>
      <c r="BO12" s="372"/>
      <c r="BP12" s="372"/>
      <c r="BQ12" s="372"/>
      <c r="BR12" s="372"/>
      <c r="BS12" s="372"/>
      <c r="BT12" s="372"/>
      <c r="BU12" s="372"/>
      <c r="BV12" s="372"/>
      <c r="BW12" s="372"/>
      <c r="BX12" s="372"/>
      <c r="BY12" s="372"/>
      <c r="BZ12" s="372"/>
      <c r="CA12" s="372"/>
      <c r="CB12" s="372"/>
      <c r="CC12" s="372"/>
      <c r="CD12" s="372"/>
      <c r="CE12" s="372"/>
      <c r="CF12" s="372"/>
      <c r="CG12" s="372"/>
      <c r="CH12" s="372"/>
      <c r="CI12" s="372"/>
      <c r="CJ12" s="372"/>
      <c r="CK12" s="372"/>
      <c r="CL12" s="372"/>
      <c r="CM12" s="372"/>
      <c r="CN12" s="372"/>
      <c r="CO12" s="372"/>
      <c r="CP12" s="372"/>
      <c r="CQ12" s="372"/>
      <c r="CR12" s="372"/>
      <c r="CS12" s="372"/>
      <c r="CT12" s="372"/>
      <c r="CU12" s="372"/>
      <c r="CV12" s="372"/>
      <c r="CW12" s="372"/>
      <c r="CX12" s="372"/>
      <c r="CY12" s="372"/>
      <c r="CZ12" s="372"/>
      <c r="DA12" s="372"/>
      <c r="DB12" s="372"/>
      <c r="DC12" s="372"/>
      <c r="DD12" s="372"/>
      <c r="DE12" s="372"/>
      <c r="DF12" s="372"/>
      <c r="DG12" s="372"/>
      <c r="DH12" s="372"/>
      <c r="DI12" s="372"/>
      <c r="DJ12" s="372"/>
      <c r="DK12" s="372"/>
      <c r="DL12" s="372"/>
      <c r="DM12" s="372"/>
      <c r="DN12" s="372"/>
      <c r="DO12" s="372"/>
      <c r="DP12" s="372"/>
      <c r="DQ12" s="372"/>
      <c r="DR12" s="372"/>
      <c r="DS12" s="372"/>
      <c r="DT12" s="372"/>
      <c r="DU12" s="372"/>
      <c r="DV12" s="372"/>
      <c r="DW12" s="372"/>
      <c r="DX12" s="372"/>
      <c r="DY12" s="372"/>
      <c r="DZ12" s="372"/>
      <c r="EA12" s="372"/>
      <c r="EB12" s="372"/>
      <c r="EC12" s="372"/>
      <c r="ED12" s="372"/>
      <c r="EE12" s="372"/>
      <c r="EF12" s="372"/>
      <c r="EG12" s="372"/>
      <c r="EH12" s="372"/>
      <c r="EI12" s="372"/>
      <c r="EJ12" s="372"/>
      <c r="EK12" s="372"/>
      <c r="EL12" s="372"/>
      <c r="EM12" s="372"/>
      <c r="EN12" s="372"/>
      <c r="EO12" s="372"/>
      <c r="EP12" s="372"/>
      <c r="EQ12" s="372"/>
      <c r="ER12" s="372"/>
      <c r="ES12" s="372"/>
      <c r="ET12" s="372"/>
      <c r="EU12" s="372"/>
      <c r="EV12" s="372"/>
      <c r="EW12" s="372"/>
      <c r="EX12" s="372"/>
      <c r="EY12" s="372"/>
      <c r="EZ12" s="372"/>
      <c r="FA12" s="372"/>
      <c r="FB12" s="372"/>
      <c r="FC12" s="372"/>
      <c r="FD12" s="372"/>
      <c r="FE12" s="372"/>
      <c r="FF12" s="372"/>
      <c r="FG12" s="372"/>
      <c r="FH12" s="372"/>
      <c r="FI12" s="372"/>
      <c r="FJ12" s="372"/>
      <c r="FK12" s="372"/>
      <c r="FL12" s="372"/>
      <c r="FM12" s="372"/>
      <c r="FN12" s="372"/>
      <c r="FO12" s="372"/>
      <c r="FP12" s="372"/>
      <c r="FQ12" s="372"/>
      <c r="FR12" s="372"/>
      <c r="FS12" s="372"/>
      <c r="FT12" s="372"/>
      <c r="FU12" s="372"/>
      <c r="FV12" s="372"/>
      <c r="FW12" s="372"/>
      <c r="FX12" s="372"/>
      <c r="FY12" s="372"/>
      <c r="FZ12" s="372"/>
      <c r="GA12" s="372"/>
      <c r="GB12" s="372"/>
      <c r="GC12" s="372"/>
      <c r="GD12" s="372"/>
      <c r="GE12" s="372"/>
      <c r="GF12" s="372"/>
      <c r="GG12" s="372"/>
      <c r="GH12" s="372"/>
      <c r="GI12" s="372"/>
      <c r="GJ12" s="372"/>
      <c r="GK12" s="372"/>
      <c r="GL12" s="372"/>
      <c r="GM12" s="372"/>
      <c r="GN12" s="372"/>
      <c r="GO12" s="372"/>
      <c r="GP12" s="372"/>
      <c r="GQ12" s="372"/>
      <c r="GR12" s="372"/>
      <c r="GS12" s="372"/>
      <c r="GT12" s="372"/>
      <c r="GU12" s="372"/>
      <c r="GV12" s="372"/>
      <c r="GW12" s="372"/>
      <c r="GX12" s="372"/>
      <c r="GY12" s="372"/>
      <c r="GZ12" s="372"/>
      <c r="HA12" s="372"/>
      <c r="HB12" s="372"/>
      <c r="HC12" s="372"/>
      <c r="HD12" s="372"/>
      <c r="HE12" s="372"/>
      <c r="HF12" s="372"/>
      <c r="HG12" s="372"/>
      <c r="HH12" s="372"/>
      <c r="HI12" s="372"/>
      <c r="HJ12" s="372"/>
      <c r="HK12" s="372"/>
      <c r="HL12" s="372"/>
      <c r="HM12" s="372"/>
      <c r="HN12" s="372"/>
      <c r="HO12" s="372"/>
      <c r="HP12" s="372"/>
      <c r="HQ12" s="372"/>
      <c r="HR12" s="372"/>
      <c r="HS12" s="372"/>
      <c r="HT12" s="372"/>
      <c r="HU12" s="372"/>
      <c r="HV12" s="372"/>
      <c r="HW12" s="372"/>
      <c r="HX12" s="372"/>
      <c r="HY12" s="372"/>
      <c r="HZ12" s="372"/>
      <c r="IA12" s="372"/>
      <c r="IB12" s="372"/>
      <c r="IC12" s="372"/>
      <c r="ID12" s="372"/>
      <c r="IE12" s="372"/>
      <c r="IF12" s="372"/>
      <c r="IG12" s="372"/>
      <c r="IH12" s="372"/>
      <c r="II12" s="372"/>
      <c r="IJ12" s="372"/>
    </row>
    <row r="13" spans="1:244" s="352" customFormat="1" ht="20.25" customHeight="1">
      <c r="A13" s="381"/>
      <c r="B13" s="382">
        <v>26</v>
      </c>
      <c r="C13" s="383">
        <v>230870</v>
      </c>
      <c r="D13" s="384" t="s">
        <v>157</v>
      </c>
      <c r="E13" s="383">
        <v>71358</v>
      </c>
      <c r="F13" s="385">
        <v>7.1</v>
      </c>
      <c r="G13" s="372"/>
      <c r="H13" s="372"/>
      <c r="I13" s="372"/>
      <c r="J13" s="379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372"/>
      <c r="Z13" s="372"/>
      <c r="AA13" s="372"/>
      <c r="AB13" s="372"/>
      <c r="AC13" s="372"/>
      <c r="AD13" s="372"/>
      <c r="AE13" s="372"/>
      <c r="AF13" s="372"/>
      <c r="AG13" s="372"/>
      <c r="AH13" s="372"/>
      <c r="AI13" s="372"/>
      <c r="AJ13" s="372"/>
      <c r="AK13" s="372"/>
      <c r="AL13" s="372"/>
      <c r="AM13" s="372"/>
      <c r="AN13" s="372"/>
      <c r="AO13" s="372"/>
      <c r="AP13" s="372"/>
      <c r="AQ13" s="372"/>
      <c r="AR13" s="372"/>
      <c r="AS13" s="372"/>
      <c r="AT13" s="372"/>
      <c r="AU13" s="372"/>
      <c r="AV13" s="372"/>
      <c r="AW13" s="372"/>
      <c r="AX13" s="372"/>
      <c r="AY13" s="372"/>
      <c r="AZ13" s="372"/>
      <c r="BA13" s="372"/>
      <c r="BB13" s="372"/>
      <c r="BC13" s="372"/>
      <c r="BD13" s="372"/>
      <c r="BE13" s="372"/>
      <c r="BF13" s="372"/>
      <c r="BG13" s="372"/>
      <c r="BH13" s="372"/>
      <c r="BI13" s="372"/>
      <c r="BJ13" s="372"/>
      <c r="BK13" s="372"/>
      <c r="BL13" s="372"/>
      <c r="BM13" s="372"/>
      <c r="BN13" s="372"/>
      <c r="BO13" s="372"/>
      <c r="BP13" s="372"/>
      <c r="BQ13" s="372"/>
      <c r="BR13" s="372"/>
      <c r="BS13" s="372"/>
      <c r="BT13" s="372"/>
      <c r="BU13" s="372"/>
      <c r="BV13" s="372"/>
      <c r="BW13" s="372"/>
      <c r="BX13" s="372"/>
      <c r="BY13" s="372"/>
      <c r="BZ13" s="372"/>
      <c r="CA13" s="372"/>
      <c r="CB13" s="372"/>
      <c r="CC13" s="372"/>
      <c r="CD13" s="372"/>
      <c r="CE13" s="372"/>
      <c r="CF13" s="372"/>
      <c r="CG13" s="372"/>
      <c r="CH13" s="372"/>
      <c r="CI13" s="372"/>
      <c r="CJ13" s="372"/>
      <c r="CK13" s="372"/>
      <c r="CL13" s="372"/>
      <c r="CM13" s="372"/>
      <c r="CN13" s="372"/>
      <c r="CO13" s="372"/>
      <c r="CP13" s="372"/>
      <c r="CQ13" s="372"/>
      <c r="CR13" s="372"/>
      <c r="CS13" s="372"/>
      <c r="CT13" s="372"/>
      <c r="CU13" s="372"/>
      <c r="CV13" s="372"/>
      <c r="CW13" s="372"/>
      <c r="CX13" s="372"/>
      <c r="CY13" s="372"/>
      <c r="CZ13" s="372"/>
      <c r="DA13" s="372"/>
      <c r="DB13" s="372"/>
      <c r="DC13" s="372"/>
      <c r="DD13" s="372"/>
      <c r="DE13" s="372"/>
      <c r="DF13" s="372"/>
      <c r="DG13" s="372"/>
      <c r="DH13" s="372"/>
      <c r="DI13" s="372"/>
      <c r="DJ13" s="372"/>
      <c r="DK13" s="372"/>
      <c r="DL13" s="372"/>
      <c r="DM13" s="372"/>
      <c r="DN13" s="372"/>
      <c r="DO13" s="372"/>
      <c r="DP13" s="372"/>
      <c r="DQ13" s="372"/>
      <c r="DR13" s="372"/>
      <c r="DS13" s="372"/>
      <c r="DT13" s="372"/>
      <c r="DU13" s="372"/>
      <c r="DV13" s="372"/>
      <c r="DW13" s="372"/>
      <c r="DX13" s="372"/>
      <c r="DY13" s="372"/>
      <c r="DZ13" s="372"/>
      <c r="EA13" s="372"/>
      <c r="EB13" s="372"/>
      <c r="EC13" s="372"/>
      <c r="ED13" s="372"/>
      <c r="EE13" s="372"/>
      <c r="EF13" s="372"/>
      <c r="EG13" s="372"/>
      <c r="EH13" s="372"/>
      <c r="EI13" s="372"/>
      <c r="EJ13" s="372"/>
      <c r="EK13" s="372"/>
      <c r="EL13" s="372"/>
      <c r="EM13" s="372"/>
      <c r="EN13" s="372"/>
      <c r="EO13" s="372"/>
      <c r="EP13" s="372"/>
      <c r="EQ13" s="372"/>
      <c r="ER13" s="372"/>
      <c r="ES13" s="372"/>
      <c r="ET13" s="372"/>
      <c r="EU13" s="372"/>
      <c r="EV13" s="372"/>
      <c r="EW13" s="372"/>
      <c r="EX13" s="372"/>
      <c r="EY13" s="372"/>
      <c r="EZ13" s="372"/>
      <c r="FA13" s="372"/>
      <c r="FB13" s="372"/>
      <c r="FC13" s="372"/>
      <c r="FD13" s="372"/>
      <c r="FE13" s="372"/>
      <c r="FF13" s="372"/>
      <c r="FG13" s="372"/>
      <c r="FH13" s="372"/>
      <c r="FI13" s="372"/>
      <c r="FJ13" s="372"/>
      <c r="FK13" s="372"/>
      <c r="FL13" s="372"/>
      <c r="FM13" s="372"/>
      <c r="FN13" s="372"/>
      <c r="FO13" s="372"/>
      <c r="FP13" s="372"/>
      <c r="FQ13" s="372"/>
      <c r="FR13" s="372"/>
      <c r="FS13" s="372"/>
      <c r="FT13" s="372"/>
      <c r="FU13" s="372"/>
      <c r="FV13" s="372"/>
      <c r="FW13" s="372"/>
      <c r="FX13" s="372"/>
      <c r="FY13" s="372"/>
      <c r="FZ13" s="372"/>
      <c r="GA13" s="372"/>
      <c r="GB13" s="372"/>
      <c r="GC13" s="372"/>
      <c r="GD13" s="372"/>
      <c r="GE13" s="372"/>
      <c r="GF13" s="372"/>
      <c r="GG13" s="372"/>
      <c r="GH13" s="372"/>
      <c r="GI13" s="372"/>
      <c r="GJ13" s="372"/>
      <c r="GK13" s="372"/>
      <c r="GL13" s="372"/>
      <c r="GM13" s="372"/>
      <c r="GN13" s="372"/>
      <c r="GO13" s="372"/>
      <c r="GP13" s="372"/>
      <c r="GQ13" s="372"/>
      <c r="GR13" s="372"/>
      <c r="GS13" s="372"/>
      <c r="GT13" s="372"/>
      <c r="GU13" s="372"/>
      <c r="GV13" s="372"/>
      <c r="GW13" s="372"/>
      <c r="GX13" s="372"/>
      <c r="GY13" s="372"/>
      <c r="GZ13" s="372"/>
      <c r="HA13" s="372"/>
      <c r="HB13" s="372"/>
      <c r="HC13" s="372"/>
      <c r="HD13" s="372"/>
      <c r="HE13" s="372"/>
      <c r="HF13" s="372"/>
      <c r="HG13" s="372"/>
      <c r="HH13" s="372"/>
      <c r="HI13" s="372"/>
      <c r="HJ13" s="372"/>
      <c r="HK13" s="372"/>
      <c r="HL13" s="372"/>
      <c r="HM13" s="372"/>
      <c r="HN13" s="372"/>
      <c r="HO13" s="372"/>
      <c r="HP13" s="372"/>
      <c r="HQ13" s="372"/>
      <c r="HR13" s="372"/>
      <c r="HS13" s="372"/>
      <c r="HT13" s="372"/>
      <c r="HU13" s="372"/>
      <c r="HV13" s="372"/>
      <c r="HW13" s="372"/>
      <c r="HX13" s="372"/>
      <c r="HY13" s="372"/>
      <c r="HZ13" s="372"/>
      <c r="IA13" s="372"/>
      <c r="IB13" s="372"/>
      <c r="IC13" s="372"/>
      <c r="ID13" s="372"/>
      <c r="IE13" s="372"/>
      <c r="IF13" s="372"/>
      <c r="IG13" s="372"/>
      <c r="IH13" s="372"/>
      <c r="II13" s="372"/>
      <c r="IJ13" s="372"/>
    </row>
    <row r="14" spans="1:244" s="352" customFormat="1" ht="20.25" customHeight="1">
      <c r="A14" s="386" t="s">
        <v>158</v>
      </c>
      <c r="B14" s="374" t="s">
        <v>150</v>
      </c>
      <c r="C14" s="387">
        <v>1524826</v>
      </c>
      <c r="D14" s="388">
        <v>7.9</v>
      </c>
      <c r="E14" s="375">
        <v>286428</v>
      </c>
      <c r="F14" s="377">
        <v>18.8</v>
      </c>
      <c r="G14" s="389"/>
      <c r="J14" s="379"/>
    </row>
    <row r="15" spans="1:244" s="352" customFormat="1" ht="20.25" customHeight="1">
      <c r="A15" s="390"/>
      <c r="B15" s="374">
        <v>20</v>
      </c>
      <c r="C15" s="375">
        <v>1594782</v>
      </c>
      <c r="D15" s="388">
        <v>8.3000000000000007</v>
      </c>
      <c r="E15" s="375">
        <v>365062</v>
      </c>
      <c r="F15" s="377">
        <v>22.7</v>
      </c>
      <c r="G15" s="389"/>
      <c r="J15" s="379"/>
    </row>
    <row r="16" spans="1:244" s="352" customFormat="1" ht="20.25" customHeight="1">
      <c r="A16" s="390"/>
      <c r="B16" s="374">
        <v>21</v>
      </c>
      <c r="C16" s="375">
        <v>1454430</v>
      </c>
      <c r="D16" s="388">
        <v>9.6999999999999993</v>
      </c>
      <c r="E16" s="375">
        <v>333071</v>
      </c>
      <c r="F16" s="377">
        <v>26.7</v>
      </c>
      <c r="G16" s="389"/>
      <c r="J16" s="379"/>
    </row>
    <row r="17" spans="1:10" s="352" customFormat="1" ht="20.25" customHeight="1">
      <c r="A17" s="390"/>
      <c r="B17" s="374">
        <v>22</v>
      </c>
      <c r="C17" s="375">
        <v>1403912</v>
      </c>
      <c r="D17" s="388">
        <v>8.9</v>
      </c>
      <c r="E17" s="375">
        <v>240240</v>
      </c>
      <c r="F17" s="377">
        <v>20.399999999999999</v>
      </c>
      <c r="G17" s="389"/>
      <c r="J17" s="379"/>
    </row>
    <row r="18" spans="1:10" s="352" customFormat="1" ht="20.25" customHeight="1">
      <c r="A18" s="390"/>
      <c r="B18" s="374">
        <v>23</v>
      </c>
      <c r="C18" s="375">
        <v>1598382</v>
      </c>
      <c r="D18" s="388">
        <v>10.7</v>
      </c>
      <c r="E18" s="375">
        <v>235438</v>
      </c>
      <c r="F18" s="377">
        <v>23.7</v>
      </c>
      <c r="G18" s="389"/>
      <c r="J18" s="379"/>
    </row>
    <row r="19" spans="1:10" s="352" customFormat="1" ht="20.25" customHeight="1">
      <c r="A19" s="390"/>
      <c r="B19" s="374">
        <v>24</v>
      </c>
      <c r="C19" s="375">
        <v>1575488</v>
      </c>
      <c r="D19" s="376" t="s">
        <v>159</v>
      </c>
      <c r="E19" s="375">
        <v>256749</v>
      </c>
      <c r="F19" s="391" t="s">
        <v>160</v>
      </c>
      <c r="G19" s="389"/>
      <c r="J19" s="379"/>
    </row>
    <row r="20" spans="1:10" s="352" customFormat="1" ht="20.25" customHeight="1">
      <c r="A20" s="390"/>
      <c r="B20" s="374">
        <v>25</v>
      </c>
      <c r="C20" s="375">
        <v>1554961</v>
      </c>
      <c r="D20" s="388">
        <v>10.6</v>
      </c>
      <c r="E20" s="375">
        <v>231771</v>
      </c>
      <c r="F20" s="377">
        <v>23.2</v>
      </c>
      <c r="G20" s="389"/>
      <c r="J20" s="379"/>
    </row>
    <row r="21" spans="1:10" s="352" customFormat="1" ht="20.25" customHeight="1">
      <c r="A21" s="392"/>
      <c r="B21" s="382">
        <v>26</v>
      </c>
      <c r="C21" s="383">
        <v>1420184</v>
      </c>
      <c r="D21" s="393">
        <v>9.6</v>
      </c>
      <c r="E21" s="383">
        <v>236279</v>
      </c>
      <c r="F21" s="385">
        <v>23.4</v>
      </c>
      <c r="G21" s="389"/>
      <c r="J21" s="379"/>
    </row>
    <row r="22" spans="1:10" s="352" customFormat="1" ht="20.25" customHeight="1">
      <c r="A22" s="394" t="s">
        <v>161</v>
      </c>
      <c r="B22" s="374" t="s">
        <v>150</v>
      </c>
      <c r="C22" s="375">
        <v>5877799</v>
      </c>
      <c r="D22" s="388">
        <v>30.3</v>
      </c>
      <c r="E22" s="375">
        <v>190393</v>
      </c>
      <c r="F22" s="377">
        <v>12.5</v>
      </c>
      <c r="G22" s="389"/>
      <c r="J22" s="379"/>
    </row>
    <row r="23" spans="1:10" s="352" customFormat="1" ht="20.25" customHeight="1">
      <c r="A23" s="395"/>
      <c r="B23" s="374">
        <v>20</v>
      </c>
      <c r="C23" s="375">
        <v>5489658</v>
      </c>
      <c r="D23" s="388">
        <v>28.6</v>
      </c>
      <c r="E23" s="375">
        <v>179280</v>
      </c>
      <c r="F23" s="377">
        <v>11.1</v>
      </c>
    </row>
    <row r="24" spans="1:10" s="352" customFormat="1" ht="20.25" customHeight="1">
      <c r="A24" s="395"/>
      <c r="B24" s="374">
        <v>21</v>
      </c>
      <c r="C24" s="375">
        <v>3952914</v>
      </c>
      <c r="D24" s="388">
        <v>26.3</v>
      </c>
      <c r="E24" s="375">
        <v>89335</v>
      </c>
      <c r="F24" s="377">
        <v>7.2</v>
      </c>
    </row>
    <row r="25" spans="1:10" s="352" customFormat="1" ht="20.25" customHeight="1">
      <c r="A25" s="395"/>
      <c r="B25" s="374">
        <v>22</v>
      </c>
      <c r="C25" s="375">
        <v>4357651</v>
      </c>
      <c r="D25" s="388">
        <v>27.6</v>
      </c>
      <c r="E25" s="375">
        <v>70529</v>
      </c>
      <c r="F25" s="391" t="s">
        <v>162</v>
      </c>
    </row>
    <row r="26" spans="1:10" s="352" customFormat="1" ht="20.25" customHeight="1">
      <c r="A26" s="395"/>
      <c r="B26" s="374">
        <v>23</v>
      </c>
      <c r="C26" s="375">
        <v>3895402</v>
      </c>
      <c r="D26" s="388">
        <v>26.1</v>
      </c>
      <c r="E26" s="375">
        <v>57880</v>
      </c>
      <c r="F26" s="391" t="s">
        <v>163</v>
      </c>
    </row>
    <row r="27" spans="1:10" s="352" customFormat="1" ht="20.25" customHeight="1">
      <c r="A27" s="395"/>
      <c r="B27" s="374">
        <v>24</v>
      </c>
      <c r="C27" s="375">
        <v>4494056</v>
      </c>
      <c r="D27" s="388">
        <v>28.6</v>
      </c>
      <c r="E27" s="375">
        <v>135955</v>
      </c>
      <c r="F27" s="391" t="s">
        <v>164</v>
      </c>
      <c r="G27" s="389"/>
    </row>
    <row r="28" spans="1:10" s="352" customFormat="1" ht="20.25" customHeight="1">
      <c r="A28" s="395"/>
      <c r="B28" s="374">
        <v>25</v>
      </c>
      <c r="C28" s="375">
        <v>4281537</v>
      </c>
      <c r="D28" s="388">
        <v>29.3</v>
      </c>
      <c r="E28" s="375">
        <v>142199</v>
      </c>
      <c r="F28" s="391" t="s">
        <v>165</v>
      </c>
    </row>
    <row r="29" spans="1:10" s="352" customFormat="1" ht="20.25" customHeight="1">
      <c r="A29" s="396"/>
      <c r="B29" s="382">
        <v>26</v>
      </c>
      <c r="C29" s="383">
        <v>4095166</v>
      </c>
      <c r="D29" s="393">
        <v>27.8</v>
      </c>
      <c r="E29" s="383">
        <v>136578</v>
      </c>
      <c r="F29" s="397" t="s">
        <v>166</v>
      </c>
    </row>
    <row r="30" spans="1:10" s="352" customFormat="1" ht="20.25" customHeight="1">
      <c r="A30" s="394" t="s">
        <v>167</v>
      </c>
      <c r="B30" s="374" t="s">
        <v>150</v>
      </c>
      <c r="C30" s="375">
        <v>2011006</v>
      </c>
      <c r="D30" s="388">
        <v>10.4</v>
      </c>
      <c r="E30" s="375">
        <v>180095</v>
      </c>
      <c r="F30" s="377">
        <v>11.8</v>
      </c>
    </row>
    <row r="31" spans="1:10" s="352" customFormat="1" ht="20.25" customHeight="1">
      <c r="A31" s="395"/>
      <c r="B31" s="374">
        <v>20</v>
      </c>
      <c r="C31" s="375">
        <v>2041323</v>
      </c>
      <c r="D31" s="388">
        <v>10.6</v>
      </c>
      <c r="E31" s="375">
        <v>193066</v>
      </c>
      <c r="F31" s="391" t="s">
        <v>168</v>
      </c>
    </row>
    <row r="32" spans="1:10" s="352" customFormat="1" ht="21.75" customHeight="1">
      <c r="A32" s="395"/>
      <c r="B32" s="374">
        <v>21</v>
      </c>
      <c r="C32" s="375">
        <v>1666720</v>
      </c>
      <c r="D32" s="388">
        <v>11.1</v>
      </c>
      <c r="E32" s="375">
        <v>153944</v>
      </c>
      <c r="F32" s="377">
        <v>12.3</v>
      </c>
    </row>
    <row r="33" spans="1:6" s="352" customFormat="1" ht="20.25" customHeight="1">
      <c r="A33" s="395"/>
      <c r="B33" s="374">
        <v>22</v>
      </c>
      <c r="C33" s="375">
        <v>1894927</v>
      </c>
      <c r="D33" s="376" t="s">
        <v>168</v>
      </c>
      <c r="E33" s="375">
        <v>174134</v>
      </c>
      <c r="F33" s="391" t="s">
        <v>169</v>
      </c>
    </row>
    <row r="34" spans="1:6" s="352" customFormat="1" ht="20.25" customHeight="1">
      <c r="A34" s="395"/>
      <c r="B34" s="374">
        <v>23</v>
      </c>
      <c r="C34" s="387">
        <v>1498769</v>
      </c>
      <c r="D34" s="376" t="s">
        <v>159</v>
      </c>
      <c r="E34" s="387">
        <v>183845</v>
      </c>
      <c r="F34" s="391" t="s">
        <v>170</v>
      </c>
    </row>
    <row r="35" spans="1:6" s="352" customFormat="1" ht="20.25" customHeight="1">
      <c r="A35" s="395"/>
      <c r="B35" s="374">
        <v>24</v>
      </c>
      <c r="C35" s="387">
        <v>1845729</v>
      </c>
      <c r="D35" s="376" t="s">
        <v>171</v>
      </c>
      <c r="E35" s="387">
        <v>211353</v>
      </c>
      <c r="F35" s="391" t="s">
        <v>172</v>
      </c>
    </row>
    <row r="36" spans="1:6" s="352" customFormat="1" ht="20.25" customHeight="1">
      <c r="A36" s="395"/>
      <c r="B36" s="374">
        <v>25</v>
      </c>
      <c r="C36" s="387">
        <v>1702552</v>
      </c>
      <c r="D36" s="376" t="s">
        <v>173</v>
      </c>
      <c r="E36" s="387">
        <v>199775</v>
      </c>
      <c r="F36" s="391" t="s">
        <v>174</v>
      </c>
    </row>
    <row r="37" spans="1:6" s="352" customFormat="1" ht="20.25" customHeight="1">
      <c r="A37" s="396"/>
      <c r="B37" s="382">
        <v>26</v>
      </c>
      <c r="C37" s="398">
        <v>1926539</v>
      </c>
      <c r="D37" s="384" t="s">
        <v>175</v>
      </c>
      <c r="E37" s="398">
        <v>214329</v>
      </c>
      <c r="F37" s="397" t="s">
        <v>176</v>
      </c>
    </row>
    <row r="38" spans="1:6" s="352" customFormat="1" ht="20.25" customHeight="1">
      <c r="A38" s="399" t="s">
        <v>11</v>
      </c>
      <c r="B38" s="400"/>
      <c r="C38" s="400"/>
      <c r="D38" s="400"/>
      <c r="E38" s="400"/>
      <c r="F38" s="400"/>
    </row>
    <row r="39" spans="1:6" s="352" customFormat="1" ht="20.25" customHeight="1">
      <c r="A39" s="401"/>
      <c r="B39" s="350"/>
      <c r="C39" s="350"/>
      <c r="D39" s="351"/>
      <c r="E39" s="350"/>
      <c r="F39" s="350"/>
    </row>
    <row r="40" spans="1:6" s="352" customFormat="1" ht="20.25" customHeight="1">
      <c r="A40" s="350"/>
      <c r="B40" s="350"/>
      <c r="C40" s="350"/>
      <c r="D40" s="351"/>
      <c r="E40" s="350"/>
      <c r="F40" s="350"/>
    </row>
    <row r="41" spans="1:6" s="352" customFormat="1" ht="20.25" customHeight="1">
      <c r="A41" s="28"/>
      <c r="B41" s="28"/>
      <c r="C41" s="28"/>
      <c r="D41" s="80"/>
      <c r="E41" s="28"/>
      <c r="F41" s="28"/>
    </row>
    <row r="42" spans="1:6" s="350" customFormat="1" ht="20.25" customHeight="1">
      <c r="A42" s="28"/>
      <c r="B42" s="28"/>
      <c r="C42" s="28"/>
      <c r="D42" s="80"/>
      <c r="E42" s="28"/>
      <c r="F42" s="28"/>
    </row>
    <row r="43" spans="1:6" s="350" customFormat="1" ht="20.25" customHeight="1">
      <c r="A43" s="28"/>
      <c r="B43" s="28"/>
      <c r="C43" s="28"/>
      <c r="D43" s="80"/>
      <c r="E43" s="42"/>
      <c r="F43" s="28"/>
    </row>
    <row r="44" spans="1:6" s="350" customFormat="1" ht="20.25" customHeight="1">
      <c r="A44" s="28"/>
      <c r="B44" s="28"/>
      <c r="C44" s="28"/>
      <c r="D44" s="80"/>
      <c r="E44" s="28"/>
      <c r="F44" s="28"/>
    </row>
  </sheetData>
  <mergeCells count="6">
    <mergeCell ref="C3:D3"/>
    <mergeCell ref="E3:F3"/>
    <mergeCell ref="A6:A13"/>
    <mergeCell ref="A14:A21"/>
    <mergeCell ref="A22:A29"/>
    <mergeCell ref="A30:A37"/>
  </mergeCells>
  <phoneticPr fontId="1"/>
  <printOptions gridLinesSet="0"/>
  <pageMargins left="0.78740157480314965" right="0.78740157480314965" top="0.78740157480314965" bottom="0.78740157480314965" header="0" footer="0"/>
  <pageSetup paperSize="9" firstPageNumber="8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E1</vt:lpstr>
      <vt:lpstr>E2</vt:lpstr>
      <vt:lpstr>E3</vt:lpstr>
      <vt:lpstr>E4</vt:lpstr>
      <vt:lpstr>E5</vt:lpstr>
      <vt:lpstr>E6</vt:lpstr>
      <vt:lpstr>E7</vt:lpstr>
      <vt:lpstr>'E2'!Print_Area</vt:lpstr>
      <vt:lpstr>'E3'!Print_Area</vt:lpstr>
      <vt:lpstr>'E4'!Print_Area</vt:lpstr>
      <vt:lpstr>'E6'!Print_Area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2017-09-29T05:02:36Z</dcterms:modified>
</cp:coreProperties>
</file>