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C1C2" sheetId="2" r:id="rId1"/>
    <sheet name="C3" sheetId="3" r:id="rId2"/>
    <sheet name="C4C5" sheetId="4" r:id="rId3"/>
    <sheet name="C6" sheetId="5" r:id="rId4"/>
    <sheet name="C7" sheetId="6" r:id="rId5"/>
    <sheet name="C8C9" sheetId="7" r:id="rId6"/>
  </sheets>
  <definedNames>
    <definedName name="_xlnm.Print_Area" localSheetId="0">'C1C2'!$A$1:$J$112</definedName>
    <definedName name="_xlnm.Print_Area" localSheetId="2">'C4C5'!$A$1:$Q$52</definedName>
    <definedName name="_xlnm.Print_Area" localSheetId="3">'C6'!$A$1:$M$45</definedName>
    <definedName name="_xlnm.Print_Area" localSheetId="4">'C7'!$A$1:$J$39</definedName>
  </definedNames>
  <calcPr calcId="152511" refMode="R1C1"/>
</workbook>
</file>

<file path=xl/calcChain.xml><?xml version="1.0" encoding="utf-8"?>
<calcChain xmlns="http://schemas.openxmlformats.org/spreadsheetml/2006/main">
  <c r="J38" i="6" l="1"/>
  <c r="I38" i="6"/>
  <c r="H38" i="6"/>
  <c r="G38" i="6"/>
  <c r="F38" i="6"/>
  <c r="D38" i="6"/>
  <c r="C38" i="6"/>
  <c r="B38" i="6"/>
  <c r="J37" i="6"/>
  <c r="I37" i="6"/>
  <c r="H37" i="6"/>
  <c r="D37" i="6"/>
  <c r="C37" i="6"/>
  <c r="B37" i="6"/>
  <c r="J36" i="6"/>
  <c r="I36" i="6"/>
  <c r="H36" i="6"/>
  <c r="G36" i="6"/>
  <c r="F36" i="6"/>
  <c r="E36" i="6"/>
  <c r="D36" i="6"/>
  <c r="B36" i="6"/>
  <c r="J35" i="6"/>
  <c r="I35" i="6"/>
  <c r="H35" i="6"/>
  <c r="G35" i="6"/>
  <c r="F35" i="6"/>
  <c r="E35" i="6"/>
  <c r="D35" i="6"/>
  <c r="C35" i="6"/>
  <c r="B35" i="6"/>
  <c r="E29" i="6"/>
  <c r="E38" i="6" s="1"/>
  <c r="E28" i="6"/>
  <c r="E27" i="6"/>
  <c r="E26" i="6"/>
  <c r="E25" i="6"/>
  <c r="E24" i="6"/>
  <c r="E23" i="6"/>
  <c r="E22" i="6"/>
  <c r="E21" i="6"/>
  <c r="E19" i="6"/>
  <c r="E17" i="6"/>
  <c r="E16" i="6"/>
  <c r="E15" i="6"/>
  <c r="E14" i="6" s="1"/>
  <c r="E37" i="6" s="1"/>
  <c r="G14" i="6"/>
  <c r="G37" i="6" s="1"/>
  <c r="F14" i="6"/>
  <c r="F37" i="6" s="1"/>
  <c r="Q31" i="4"/>
  <c r="N31" i="4"/>
  <c r="G31" i="4"/>
  <c r="M16" i="4"/>
  <c r="J16" i="4"/>
  <c r="F16" i="4"/>
  <c r="E16" i="4"/>
  <c r="D16" i="4"/>
  <c r="B16" i="4"/>
  <c r="M15" i="4"/>
  <c r="J15" i="4"/>
  <c r="F15" i="4"/>
  <c r="E15" i="4"/>
  <c r="D15" i="4"/>
  <c r="B15" i="4" s="1"/>
  <c r="D191" i="3"/>
  <c r="G189" i="3"/>
  <c r="G188" i="3"/>
  <c r="G187" i="3"/>
  <c r="G186" i="3"/>
  <c r="G185" i="3"/>
  <c r="F184" i="3"/>
  <c r="F191" i="3" s="1"/>
  <c r="E184" i="3"/>
  <c r="E191" i="3" s="1"/>
  <c r="D184" i="3"/>
  <c r="C184" i="3"/>
  <c r="C191" i="3" s="1"/>
  <c r="B184" i="3"/>
  <c r="B191" i="3" s="1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F147" i="3"/>
  <c r="E147" i="3"/>
  <c r="D147" i="3"/>
  <c r="C147" i="3"/>
  <c r="G147" i="3" s="1"/>
  <c r="B147" i="3"/>
  <c r="G146" i="3"/>
  <c r="G145" i="3"/>
  <c r="G144" i="3"/>
  <c r="G143" i="3"/>
  <c r="G142" i="3"/>
  <c r="G141" i="3"/>
  <c r="G140" i="3"/>
  <c r="G139" i="3"/>
  <c r="G138" i="3"/>
  <c r="G137" i="3"/>
  <c r="G136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5" i="3"/>
  <c r="E5" i="3"/>
  <c r="D5" i="3"/>
  <c r="C5" i="3"/>
  <c r="G5" i="3" s="1"/>
  <c r="B5" i="3"/>
  <c r="G110" i="2"/>
  <c r="F110" i="2"/>
  <c r="H80" i="2"/>
  <c r="I80" i="2" s="1"/>
  <c r="G80" i="2"/>
  <c r="G79" i="2"/>
  <c r="H78" i="2"/>
  <c r="I78" i="2" s="1"/>
  <c r="H77" i="2"/>
  <c r="I77" i="2" s="1"/>
  <c r="E75" i="2"/>
  <c r="H79" i="2" s="1"/>
  <c r="I79" i="2" s="1"/>
  <c r="C75" i="2"/>
  <c r="H74" i="2"/>
  <c r="I74" i="2" s="1"/>
  <c r="I73" i="2"/>
  <c r="H73" i="2"/>
  <c r="H71" i="2"/>
  <c r="I71" i="2" s="1"/>
  <c r="G71" i="2"/>
  <c r="E71" i="2"/>
  <c r="C71" i="2"/>
  <c r="H70" i="2"/>
  <c r="I70" i="2" s="1"/>
  <c r="H69" i="2"/>
  <c r="I69" i="2" s="1"/>
  <c r="H67" i="2"/>
  <c r="I67" i="2" s="1"/>
  <c r="E67" i="2"/>
  <c r="G67" i="2" s="1"/>
  <c r="C67" i="2"/>
  <c r="I66" i="2"/>
  <c r="H66" i="2"/>
  <c r="H65" i="2"/>
  <c r="I65" i="2" s="1"/>
  <c r="E63" i="2"/>
  <c r="H63" i="2" s="1"/>
  <c r="I63" i="2" s="1"/>
  <c r="C63" i="2"/>
  <c r="H56" i="2"/>
  <c r="I56" i="2" s="1"/>
  <c r="H55" i="2"/>
  <c r="I55" i="2" s="1"/>
  <c r="E53" i="2"/>
  <c r="H53" i="2" s="1"/>
  <c r="I53" i="2" s="1"/>
  <c r="C53" i="2"/>
  <c r="H52" i="2"/>
  <c r="I52" i="2" s="1"/>
  <c r="I51" i="2"/>
  <c r="H51" i="2"/>
  <c r="H49" i="2"/>
  <c r="I49" i="2" s="1"/>
  <c r="G49" i="2"/>
  <c r="E49" i="2"/>
  <c r="C49" i="2"/>
  <c r="H48" i="2"/>
  <c r="I48" i="2" s="1"/>
  <c r="H47" i="2"/>
  <c r="I47" i="2" s="1"/>
  <c r="H45" i="2"/>
  <c r="I45" i="2" s="1"/>
  <c r="E45" i="2"/>
  <c r="G45" i="2" s="1"/>
  <c r="C45" i="2"/>
  <c r="I44" i="2"/>
  <c r="H44" i="2"/>
  <c r="H43" i="2"/>
  <c r="I43" i="2" s="1"/>
  <c r="E41" i="2"/>
  <c r="H41" i="2" s="1"/>
  <c r="I41" i="2" s="1"/>
  <c r="C41" i="2"/>
  <c r="H39" i="2"/>
  <c r="I39" i="2" s="1"/>
  <c r="H37" i="2"/>
  <c r="I37" i="2" s="1"/>
  <c r="E37" i="2"/>
  <c r="G37" i="2" s="1"/>
  <c r="C37" i="2"/>
  <c r="I36" i="2"/>
  <c r="H36" i="2"/>
  <c r="G36" i="2"/>
  <c r="H35" i="2"/>
  <c r="I35" i="2" s="1"/>
  <c r="G35" i="2"/>
  <c r="I34" i="2"/>
  <c r="G34" i="2"/>
  <c r="E33" i="2"/>
  <c r="H33" i="2" s="1"/>
  <c r="I33" i="2" s="1"/>
  <c r="C33" i="2"/>
  <c r="H32" i="2"/>
  <c r="I32" i="2" s="1"/>
  <c r="G32" i="2"/>
  <c r="I31" i="2"/>
  <c r="H31" i="2"/>
  <c r="G31" i="2"/>
  <c r="H30" i="2"/>
  <c r="I30" i="2" s="1"/>
  <c r="G30" i="2"/>
  <c r="G29" i="2"/>
  <c r="E29" i="2"/>
  <c r="C29" i="2"/>
  <c r="H28" i="2"/>
  <c r="I28" i="2" s="1"/>
  <c r="H27" i="2"/>
  <c r="I27" i="2" s="1"/>
  <c r="H26" i="2"/>
  <c r="I26" i="2" s="1"/>
  <c r="E25" i="2"/>
  <c r="H25" i="2" s="1"/>
  <c r="I25" i="2" s="1"/>
  <c r="I24" i="2"/>
  <c r="H24" i="2"/>
  <c r="G24" i="2"/>
  <c r="H23" i="2"/>
  <c r="I23" i="2" s="1"/>
  <c r="G23" i="2"/>
  <c r="H22" i="2"/>
  <c r="I22" i="2" s="1"/>
  <c r="G22" i="2"/>
  <c r="E21" i="2"/>
  <c r="H21" i="2" s="1"/>
  <c r="I21" i="2" s="1"/>
  <c r="C21" i="2"/>
  <c r="H20" i="2"/>
  <c r="I20" i="2" s="1"/>
  <c r="G20" i="2"/>
  <c r="H19" i="2"/>
  <c r="I19" i="2" s="1"/>
  <c r="G19" i="2"/>
  <c r="I18" i="2"/>
  <c r="H18" i="2"/>
  <c r="G18" i="2"/>
  <c r="E17" i="2"/>
  <c r="G17" i="2" s="1"/>
  <c r="C17" i="2"/>
  <c r="I16" i="2"/>
  <c r="H16" i="2"/>
  <c r="G16" i="2"/>
  <c r="H15" i="2"/>
  <c r="I15" i="2" s="1"/>
  <c r="G15" i="2"/>
  <c r="H14" i="2"/>
  <c r="I14" i="2" s="1"/>
  <c r="G14" i="2"/>
  <c r="E13" i="2"/>
  <c r="G13" i="2" s="1"/>
  <c r="C13" i="2"/>
  <c r="H12" i="2"/>
  <c r="I12" i="2" s="1"/>
  <c r="G12" i="2"/>
  <c r="H11" i="2"/>
  <c r="I11" i="2" s="1"/>
  <c r="G11" i="2"/>
  <c r="I10" i="2"/>
  <c r="H10" i="2"/>
  <c r="G10" i="2"/>
  <c r="E9" i="2"/>
  <c r="G9" i="2" s="1"/>
  <c r="C9" i="2"/>
  <c r="G8" i="2"/>
  <c r="G7" i="2"/>
  <c r="G6" i="2"/>
  <c r="E5" i="2"/>
  <c r="G5" i="2" s="1"/>
  <c r="C5" i="2"/>
  <c r="Q32" i="4" l="1"/>
  <c r="N32" i="4"/>
  <c r="G32" i="4"/>
  <c r="G191" i="3"/>
  <c r="G184" i="3"/>
  <c r="H9" i="2"/>
  <c r="I9" i="2" s="1"/>
  <c r="G21" i="2"/>
  <c r="H29" i="2"/>
  <c r="I29" i="2" s="1"/>
  <c r="G53" i="2"/>
  <c r="G75" i="2"/>
  <c r="H13" i="2"/>
  <c r="I13" i="2" s="1"/>
  <c r="G33" i="2"/>
  <c r="G41" i="2"/>
  <c r="G63" i="2"/>
  <c r="H75" i="2"/>
  <c r="I75" i="2" s="1"/>
  <c r="H17" i="2"/>
  <c r="I17" i="2" s="1"/>
</calcChain>
</file>

<file path=xl/sharedStrings.xml><?xml version="1.0" encoding="utf-8"?>
<sst xmlns="http://schemas.openxmlformats.org/spreadsheetml/2006/main" count="682" uniqueCount="414">
  <si>
    <t>１　世帯と人口の推移</t>
    <phoneticPr fontId="4"/>
  </si>
  <si>
    <t>世   帯</t>
  </si>
  <si>
    <t>人   口</t>
  </si>
  <si>
    <t>一世帯平均人員</t>
  </si>
  <si>
    <t>対前回人口増加数</t>
  </si>
  <si>
    <t>対前回人口増加率</t>
  </si>
  <si>
    <t>静岡県対前回人口増加率</t>
  </si>
  <si>
    <t>年</t>
  </si>
  <si>
    <t>(内訳）</t>
  </si>
  <si>
    <t xml:space="preserve"> (世帯)</t>
    <rPh sb="2" eb="4">
      <t>セタイ</t>
    </rPh>
    <phoneticPr fontId="4"/>
  </si>
  <si>
    <t xml:space="preserve"> (人)</t>
  </si>
  <si>
    <t>（％）</t>
  </si>
  <si>
    <t>大正９</t>
  </si>
  <si>
    <t>－</t>
  </si>
  <si>
    <t>旧掛川市　</t>
  </si>
  <si>
    <t xml:space="preserve">旧大東町  </t>
  </si>
  <si>
    <t>旧大須賀町</t>
  </si>
  <si>
    <t>　14</t>
  </si>
  <si>
    <t>昭和５</t>
  </si>
  <si>
    <t>　10</t>
  </si>
  <si>
    <t>　15</t>
  </si>
  <si>
    <t>　22</t>
  </si>
  <si>
    <t>…</t>
  </si>
  <si>
    <t>　25</t>
  </si>
  <si>
    <t>　30</t>
  </si>
  <si>
    <t>　35</t>
  </si>
  <si>
    <t>　40</t>
  </si>
  <si>
    <t>　45</t>
  </si>
  <si>
    <t>　50</t>
  </si>
  <si>
    <t>　55</t>
  </si>
  <si>
    <t>　60</t>
  </si>
  <si>
    <t>平成２</t>
  </si>
  <si>
    <t>　７</t>
  </si>
  <si>
    <t>　12</t>
  </si>
  <si>
    <t>　資料：国勢調査（昭和30年以前の結果は、静岡県統計年鑑より）</t>
  </si>
  <si>
    <t>　　注：内訳（平成17年４月合併前の旧市町村別人口･世帯数）…昭和45年以前は各旧市町区域の旧町村（合併前)結</t>
  </si>
  <si>
    <t>　 果を合算したものである。（例：昭和45年大東町の世帯数･人口＝旧大浜町＋旧城東村）</t>
  </si>
  <si>
    <r>
      <rPr>
        <b/>
        <sz val="13.95"/>
        <rFont val="ＭＳ ゴシック"/>
        <family val="3"/>
        <charset val="128"/>
      </rPr>
      <t>２　年齢別（５歳階級）人口の推移         　　　</t>
    </r>
    <phoneticPr fontId="4"/>
  </si>
  <si>
    <t>（単位：人）</t>
    <rPh sb="1" eb="3">
      <t>タンイ</t>
    </rPh>
    <rPh sb="4" eb="5">
      <t>ニン</t>
    </rPh>
    <phoneticPr fontId="4"/>
  </si>
  <si>
    <t>年齢</t>
    <rPh sb="0" eb="2">
      <t>ネンレイ</t>
    </rPh>
    <phoneticPr fontId="4"/>
  </si>
  <si>
    <t>平成７</t>
    <phoneticPr fontId="4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</si>
  <si>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</si>
  <si>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</si>
  <si>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</si>
  <si>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</si>
  <si>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</si>
  <si>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</si>
  <si>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</si>
  <si>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</si>
  <si>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</si>
  <si>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</si>
  <si>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</si>
  <si>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</si>
  <si>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</si>
  <si>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</si>
  <si>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</si>
  <si>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</si>
  <si>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</si>
  <si>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</si>
  <si>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</si>
  <si>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</t>
  </si>
  <si>
    <t>不詳</t>
  </si>
  <si>
    <t>総　数</t>
  </si>
  <si>
    <t>　資料：国勢調査</t>
  </si>
  <si>
    <t>　　注：平成７年及び12年の人口は、旧掛川市、大東町、大須賀町の結果を合算したものである。</t>
    <rPh sb="8" eb="9">
      <t>オヨ</t>
    </rPh>
    <rPh sb="12" eb="13">
      <t>ネン</t>
    </rPh>
    <rPh sb="14" eb="16">
      <t>ジンコウ</t>
    </rPh>
    <rPh sb="19" eb="21">
      <t>カケガワ</t>
    </rPh>
    <rPh sb="23" eb="26">
      <t>ダイトウチョウ</t>
    </rPh>
    <rPh sb="27" eb="30">
      <t>オオスカ</t>
    </rPh>
    <rPh sb="30" eb="31">
      <t>チョウ</t>
    </rPh>
    <rPh sb="32" eb="34">
      <t>ケッカ</t>
    </rPh>
    <rPh sb="35" eb="37">
      <t>ガッサン</t>
    </rPh>
    <phoneticPr fontId="4"/>
  </si>
  <si>
    <r>
      <rPr>
        <b/>
        <sz val="13.95"/>
        <rFont val="ＭＳ ゴシック"/>
        <family val="3"/>
        <charset val="128"/>
      </rPr>
      <t>３　町丁字別人口         　　　</t>
    </r>
    <rPh sb="2" eb="3">
      <t>チョウ</t>
    </rPh>
    <rPh sb="3" eb="4">
      <t>チョウ</t>
    </rPh>
    <rPh sb="4" eb="5">
      <t>アザ</t>
    </rPh>
    <rPh sb="5" eb="6">
      <t>ベツ</t>
    </rPh>
    <rPh sb="6" eb="8">
      <t>ジンコウ</t>
    </rPh>
    <phoneticPr fontId="4"/>
  </si>
  <si>
    <t>（各年10月１日現在）（単位：人、世帯、％）</t>
    <rPh sb="1" eb="2">
      <t>カク</t>
    </rPh>
    <rPh sb="2" eb="3">
      <t>ネン</t>
    </rPh>
    <rPh sb="3" eb="4">
      <t>ヘイネン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rPh sb="17" eb="19">
      <t>セタイ</t>
    </rPh>
    <phoneticPr fontId="13"/>
  </si>
  <si>
    <t>町丁字名等</t>
    <rPh sb="0" eb="1">
      <t>マチ</t>
    </rPh>
    <rPh sb="1" eb="3">
      <t>テイジ</t>
    </rPh>
    <rPh sb="3" eb="4">
      <t>メイ</t>
    </rPh>
    <rPh sb="4" eb="5">
      <t>ナド</t>
    </rPh>
    <phoneticPr fontId="13"/>
  </si>
  <si>
    <t>平成22</t>
    <rPh sb="0" eb="2">
      <t>ヘイセイ</t>
    </rPh>
    <phoneticPr fontId="13"/>
  </si>
  <si>
    <t>平成27</t>
    <rPh sb="0" eb="2">
      <t>ヘイセイ</t>
    </rPh>
    <phoneticPr fontId="13"/>
  </si>
  <si>
    <t>H22-27
増減比</t>
    <rPh sb="7" eb="9">
      <t>ゾウゲン</t>
    </rPh>
    <rPh sb="9" eb="10">
      <t>ヒ</t>
    </rPh>
    <phoneticPr fontId="13"/>
  </si>
  <si>
    <t>総数</t>
    <rPh sb="0" eb="2">
      <t>ソウスウ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</si>
  <si>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</si>
  <si>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</si>
  <si>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世帯数</t>
    <rPh sb="0" eb="3">
      <t>セタイスウ</t>
    </rPh>
    <phoneticPr fontId="13"/>
  </si>
  <si>
    <t>掛川区域</t>
    <rPh sb="0" eb="2">
      <t>カケガワ</t>
    </rPh>
    <rPh sb="2" eb="4">
      <t>クイキ</t>
    </rPh>
    <phoneticPr fontId="13"/>
  </si>
  <si>
    <t>掛川</t>
  </si>
  <si>
    <t>仁藤町</t>
  </si>
  <si>
    <t>仁藤</t>
  </si>
  <si>
    <t>肴町</t>
  </si>
  <si>
    <t>塩町</t>
  </si>
  <si>
    <t>喜町</t>
  </si>
  <si>
    <t>旭台</t>
  </si>
  <si>
    <t>旭ケ丘１丁目</t>
  </si>
  <si>
    <t>旭ケ丘２丁目</t>
  </si>
  <si>
    <t>紺屋町</t>
  </si>
  <si>
    <t>連雀</t>
  </si>
  <si>
    <t>中町</t>
  </si>
  <si>
    <t>駅前</t>
  </si>
  <si>
    <t>城下</t>
  </si>
  <si>
    <t>下俣</t>
  </si>
  <si>
    <t>十九首</t>
  </si>
  <si>
    <t>小鷹町</t>
  </si>
  <si>
    <t>清崎</t>
  </si>
  <si>
    <t>中央１丁目</t>
  </si>
  <si>
    <t>中央２丁目</t>
  </si>
  <si>
    <t>中央３丁目</t>
  </si>
  <si>
    <t>中央高町</t>
  </si>
  <si>
    <t>城西１丁目</t>
  </si>
  <si>
    <t>城西２丁目</t>
  </si>
  <si>
    <t>二瀬川</t>
  </si>
  <si>
    <t>上屋敷</t>
    <rPh sb="0" eb="3">
      <t>カミヤシキ</t>
    </rPh>
    <phoneticPr fontId="13"/>
  </si>
  <si>
    <t>大池</t>
  </si>
  <si>
    <t>長谷</t>
  </si>
  <si>
    <t>-</t>
    <phoneticPr fontId="13"/>
  </si>
  <si>
    <t>長谷１丁目</t>
    <rPh sb="3" eb="5">
      <t>チョウメ</t>
    </rPh>
    <phoneticPr fontId="13"/>
  </si>
  <si>
    <t>-</t>
    <phoneticPr fontId="13"/>
  </si>
  <si>
    <t>長谷２丁目</t>
    <rPh sb="0" eb="2">
      <t>ナガヤ</t>
    </rPh>
    <rPh sb="3" eb="5">
      <t>チョウメ</t>
    </rPh>
    <phoneticPr fontId="13"/>
  </si>
  <si>
    <t>-</t>
    <phoneticPr fontId="13"/>
  </si>
  <si>
    <t>長谷３丁目</t>
    <rPh sb="0" eb="2">
      <t>ナガヤ</t>
    </rPh>
    <rPh sb="3" eb="5">
      <t>チョウメ</t>
    </rPh>
    <phoneticPr fontId="13"/>
  </si>
  <si>
    <t>-</t>
    <phoneticPr fontId="13"/>
  </si>
  <si>
    <t>七日町</t>
  </si>
  <si>
    <t>秋葉路</t>
  </si>
  <si>
    <t>杉谷</t>
  </si>
  <si>
    <t>杉谷１丁目</t>
  </si>
  <si>
    <t>杉谷２丁目</t>
  </si>
  <si>
    <t>杉谷南１丁目</t>
    <rPh sb="0" eb="2">
      <t>スギヤ</t>
    </rPh>
    <rPh sb="2" eb="3">
      <t>ミナミ</t>
    </rPh>
    <rPh sb="4" eb="6">
      <t>チョウメ</t>
    </rPh>
    <phoneticPr fontId="13"/>
  </si>
  <si>
    <t>杉谷南２丁目</t>
    <rPh sb="0" eb="2">
      <t>スギヤ</t>
    </rPh>
    <rPh sb="2" eb="3">
      <t>ミナミ</t>
    </rPh>
    <rPh sb="4" eb="6">
      <t>チョウメ</t>
    </rPh>
    <phoneticPr fontId="13"/>
  </si>
  <si>
    <t>上張</t>
  </si>
  <si>
    <t>緑ケ丘１丁目</t>
  </si>
  <si>
    <t>緑ケ丘２丁目</t>
  </si>
  <si>
    <t>矢崎町</t>
    <rPh sb="0" eb="2">
      <t>ヤサキ</t>
    </rPh>
    <rPh sb="2" eb="3">
      <t>マチ</t>
    </rPh>
    <phoneticPr fontId="13"/>
  </si>
  <si>
    <t>葵町</t>
  </si>
  <si>
    <t>下俣南１丁目</t>
  </si>
  <si>
    <t>下俣南２丁目</t>
    <phoneticPr fontId="13"/>
  </si>
  <si>
    <t>下俣南３丁目</t>
  </si>
  <si>
    <t>久保１丁目</t>
  </si>
  <si>
    <t>久保２丁目</t>
  </si>
  <si>
    <t>亀の甲１丁目</t>
  </si>
  <si>
    <t>亀の甲２丁目</t>
  </si>
  <si>
    <t>南１丁目</t>
  </si>
  <si>
    <t>南２丁目</t>
  </si>
  <si>
    <t>南西郷</t>
  </si>
  <si>
    <t>結縁寺</t>
  </si>
  <si>
    <t>上内田</t>
  </si>
  <si>
    <t>板沢</t>
  </si>
  <si>
    <t>和田</t>
  </si>
  <si>
    <t>子隣</t>
  </si>
  <si>
    <t>岩井寺</t>
  </si>
  <si>
    <t>満水</t>
  </si>
  <si>
    <t>薗ケ谷</t>
  </si>
  <si>
    <t>宮脇</t>
  </si>
  <si>
    <t>宮脇１丁目</t>
    <rPh sb="3" eb="5">
      <t>チョウメ</t>
    </rPh>
    <phoneticPr fontId="13"/>
  </si>
  <si>
    <t>宮脇２丁目</t>
    <rPh sb="0" eb="2">
      <t>ミヤワキ</t>
    </rPh>
    <rPh sb="3" eb="5">
      <t>チョウメ</t>
    </rPh>
    <phoneticPr fontId="13"/>
  </si>
  <si>
    <t>成滝</t>
  </si>
  <si>
    <t>葛川</t>
  </si>
  <si>
    <t>金城</t>
  </si>
  <si>
    <t>青葉台</t>
  </si>
  <si>
    <t>八坂</t>
  </si>
  <si>
    <t>伊達方</t>
  </si>
  <si>
    <t>本所</t>
  </si>
  <si>
    <t>小原子</t>
  </si>
  <si>
    <t>逆川</t>
  </si>
  <si>
    <t>千羽</t>
  </si>
  <si>
    <t>日坂</t>
  </si>
  <si>
    <t>佐夜鹿</t>
  </si>
  <si>
    <t>大野</t>
  </si>
  <si>
    <t>東山</t>
  </si>
  <si>
    <t>水垂</t>
  </si>
  <si>
    <t>初馬</t>
  </si>
  <si>
    <t>葛ケ丘１丁目</t>
  </si>
  <si>
    <t>葛ケ丘２丁目</t>
  </si>
  <si>
    <t>葛ケ丘３丁目</t>
  </si>
  <si>
    <t>大多郎</t>
  </si>
  <si>
    <t>御所原</t>
  </si>
  <si>
    <t>北門</t>
  </si>
  <si>
    <t>城北１丁目</t>
  </si>
  <si>
    <t>城北２丁目</t>
  </si>
  <si>
    <t>弥生町</t>
  </si>
  <si>
    <t>下西郷</t>
  </si>
  <si>
    <t>天王町</t>
  </si>
  <si>
    <t>柳町</t>
  </si>
  <si>
    <t>中宿</t>
  </si>
  <si>
    <t>谷の口町</t>
  </si>
  <si>
    <t>和光３丁目</t>
    <rPh sb="0" eb="2">
      <t>ワコウ</t>
    </rPh>
    <rPh sb="3" eb="5">
      <t>チョウメ</t>
    </rPh>
    <phoneticPr fontId="13"/>
  </si>
  <si>
    <t>倉真</t>
  </si>
  <si>
    <t>上西郷</t>
  </si>
  <si>
    <t>五明</t>
  </si>
  <si>
    <t>和光１丁目</t>
    <rPh sb="0" eb="2">
      <t>ワコウ</t>
    </rPh>
    <rPh sb="3" eb="5">
      <t>チョウメ</t>
    </rPh>
    <phoneticPr fontId="13"/>
  </si>
  <si>
    <t>和光２丁目</t>
    <rPh sb="0" eb="2">
      <t>ワコウ</t>
    </rPh>
    <rPh sb="3" eb="5">
      <t>チョウメ</t>
    </rPh>
    <phoneticPr fontId="13"/>
  </si>
  <si>
    <t>大和田</t>
  </si>
  <si>
    <t>萩間</t>
  </si>
  <si>
    <t>居尻</t>
  </si>
  <si>
    <t>黒俣</t>
  </si>
  <si>
    <t>孕石</t>
  </si>
  <si>
    <t>丹間</t>
  </si>
  <si>
    <t>寺島</t>
  </si>
  <si>
    <t>原里</t>
  </si>
  <si>
    <t>平島</t>
  </si>
  <si>
    <t>久居島</t>
  </si>
  <si>
    <t>中西之谷</t>
  </si>
  <si>
    <t>上西之谷</t>
  </si>
  <si>
    <t>本郷</t>
  </si>
  <si>
    <t>細谷</t>
  </si>
  <si>
    <t>幡鎌</t>
  </si>
  <si>
    <t>西山</t>
  </si>
  <si>
    <t>上垂木</t>
  </si>
  <si>
    <t>家代</t>
  </si>
  <si>
    <t>遊家</t>
  </si>
  <si>
    <t>富部</t>
  </si>
  <si>
    <t>下垂木</t>
  </si>
  <si>
    <t>家代の里１丁目</t>
  </si>
  <si>
    <t>家代の里２丁目</t>
  </si>
  <si>
    <t>家代の里３丁目</t>
  </si>
  <si>
    <t>吉岡</t>
  </si>
  <si>
    <t>高田</t>
  </si>
  <si>
    <t>各和</t>
  </si>
  <si>
    <t>岡津</t>
  </si>
  <si>
    <t>原川</t>
  </si>
  <si>
    <t>徳泉</t>
  </si>
  <si>
    <t>領家</t>
  </si>
  <si>
    <t>高御所</t>
  </si>
  <si>
    <t>篠場</t>
  </si>
  <si>
    <t>平野</t>
  </si>
  <si>
    <t>梅橋</t>
  </si>
  <si>
    <t>細田</t>
  </si>
  <si>
    <t>沢田</t>
  </si>
  <si>
    <t>大東区域</t>
    <rPh sb="0" eb="2">
      <t>ダイトウ</t>
    </rPh>
    <rPh sb="2" eb="4">
      <t>クイキ</t>
    </rPh>
    <phoneticPr fontId="13"/>
  </si>
  <si>
    <t>千浜東</t>
    <phoneticPr fontId="13"/>
  </si>
  <si>
    <t>坂里</t>
    <phoneticPr fontId="13"/>
  </si>
  <si>
    <t>千浜西</t>
    <phoneticPr fontId="13"/>
  </si>
  <si>
    <t>菊浜</t>
    <phoneticPr fontId="13"/>
  </si>
  <si>
    <t>国安</t>
    <phoneticPr fontId="13"/>
  </si>
  <si>
    <t>国包</t>
    <phoneticPr fontId="13"/>
  </si>
  <si>
    <t>三俣</t>
    <phoneticPr fontId="13"/>
  </si>
  <si>
    <t>浜川新田</t>
    <phoneticPr fontId="13"/>
  </si>
  <si>
    <t>浜野</t>
    <phoneticPr fontId="13"/>
  </si>
  <si>
    <t>浜野新田</t>
    <phoneticPr fontId="13"/>
  </si>
  <si>
    <t>大坂南大坂</t>
  </si>
  <si>
    <t>大坂報地</t>
  </si>
  <si>
    <t>三井寺部</t>
  </si>
  <si>
    <t>三井中川原</t>
  </si>
  <si>
    <t>三井太田</t>
  </si>
  <si>
    <t>東大坂新川</t>
  </si>
  <si>
    <t>東大坂海戸</t>
  </si>
  <si>
    <t>下土方川久保</t>
  </si>
  <si>
    <t>下土方畑ケ谷</t>
  </si>
  <si>
    <t>下土方下中</t>
  </si>
  <si>
    <t>土方嶺向・上土方</t>
    <rPh sb="5" eb="8">
      <t>カミヒジカタ</t>
    </rPh>
    <phoneticPr fontId="13"/>
  </si>
  <si>
    <t>土方下北</t>
  </si>
  <si>
    <t>土方大坪台</t>
  </si>
  <si>
    <t>上土方入山瀬</t>
  </si>
  <si>
    <t>上土方今滝</t>
  </si>
  <si>
    <t>上土方落合</t>
  </si>
  <si>
    <t>高瀬</t>
    <phoneticPr fontId="13"/>
  </si>
  <si>
    <t>小貫</t>
    <phoneticPr fontId="13"/>
  </si>
  <si>
    <t>中方</t>
    <phoneticPr fontId="13"/>
  </si>
  <si>
    <t>岩滑</t>
    <phoneticPr fontId="13"/>
  </si>
  <si>
    <t>睦三毛森</t>
  </si>
  <si>
    <t>睦三田ケ谷</t>
  </si>
  <si>
    <t>睦三西之谷</t>
  </si>
  <si>
    <t>中公文</t>
  </si>
  <si>
    <t>中下方</t>
  </si>
  <si>
    <t>中高塚</t>
  </si>
  <si>
    <t>大須賀区域</t>
    <rPh sb="0" eb="3">
      <t>オオスカ</t>
    </rPh>
    <rPh sb="3" eb="5">
      <t>クイキ</t>
    </rPh>
    <phoneticPr fontId="13"/>
  </si>
  <si>
    <t>横須賀</t>
  </si>
  <si>
    <t>西大渕</t>
  </si>
  <si>
    <t>沖之須</t>
  </si>
  <si>
    <t>大渕</t>
  </si>
  <si>
    <t>山崎</t>
  </si>
  <si>
    <t>洋望台</t>
    <rPh sb="0" eb="1">
      <t>ヨウ</t>
    </rPh>
    <rPh sb="1" eb="2">
      <t>ボウ</t>
    </rPh>
    <rPh sb="2" eb="3">
      <t>ダイ</t>
    </rPh>
    <phoneticPr fontId="13"/>
  </si>
  <si>
    <t>※</t>
    <phoneticPr fontId="13"/>
  </si>
  <si>
    <t>合　計</t>
    <rPh sb="0" eb="1">
      <t>ゴウ</t>
    </rPh>
    <rPh sb="2" eb="3">
      <t>ケイ</t>
    </rPh>
    <phoneticPr fontId="13"/>
  </si>
  <si>
    <t>　資料：国勢調査</t>
    <rPh sb="1" eb="3">
      <t>シリョウ</t>
    </rPh>
    <rPh sb="4" eb="6">
      <t>コクセイ</t>
    </rPh>
    <rPh sb="6" eb="8">
      <t>チョウサ</t>
    </rPh>
    <phoneticPr fontId="13"/>
  </si>
  <si>
    <t>　注：※印は、平成27年国勢調査から新たに設けられた区分。</t>
    <rPh sb="1" eb="2">
      <t>チュウ</t>
    </rPh>
    <rPh sb="4" eb="5">
      <t>シルシ</t>
    </rPh>
    <rPh sb="7" eb="9">
      <t>ヘイセイ</t>
    </rPh>
    <rPh sb="11" eb="12">
      <t>ネン</t>
    </rPh>
    <rPh sb="12" eb="14">
      <t>コクセイ</t>
    </rPh>
    <rPh sb="14" eb="16">
      <t>チョウサ</t>
    </rPh>
    <rPh sb="18" eb="19">
      <t>アラ</t>
    </rPh>
    <rPh sb="21" eb="22">
      <t>モウ</t>
    </rPh>
    <rPh sb="26" eb="28">
      <t>クブン</t>
    </rPh>
    <phoneticPr fontId="13"/>
  </si>
  <si>
    <r>
      <rPr>
        <b/>
        <sz val="14"/>
        <color indexed="8"/>
        <rFont val="ＭＳ ゴシック"/>
        <family val="3"/>
        <charset val="128"/>
      </rPr>
      <t>４　年齢３区分人口の推移</t>
    </r>
    <phoneticPr fontId="4"/>
  </si>
  <si>
    <t>　 （単位：人）</t>
  </si>
  <si>
    <t>総　　　数</t>
  </si>
  <si>
    <t>幼 少 年 人 口</t>
  </si>
  <si>
    <t>生 産 年 齢 人 口</t>
  </si>
  <si>
    <t>老 年 人 口</t>
  </si>
  <si>
    <t>（０～14歳）</t>
  </si>
  <si>
    <t>（15～64歳）</t>
  </si>
  <si>
    <t>（65歳以上）</t>
  </si>
  <si>
    <t>計</t>
  </si>
  <si>
    <t>男</t>
  </si>
  <si>
    <t>女</t>
  </si>
  <si>
    <t>昭和40</t>
    <rPh sb="0" eb="2">
      <t>ショウワ</t>
    </rPh>
    <phoneticPr fontId="4"/>
  </si>
  <si>
    <t>平成２</t>
    <phoneticPr fontId="4"/>
  </si>
  <si>
    <t>　　７</t>
  </si>
  <si>
    <t>　　12</t>
  </si>
  <si>
    <t xml:space="preserve">     注：年齢不詳の人口は含まれていない</t>
    <rPh sb="5" eb="6">
      <t>チュウ</t>
    </rPh>
    <rPh sb="7" eb="9">
      <t>ネンレイ</t>
    </rPh>
    <rPh sb="9" eb="11">
      <t>フショウ</t>
    </rPh>
    <rPh sb="12" eb="14">
      <t>ジンコウ</t>
    </rPh>
    <rPh sb="15" eb="16">
      <t>フク</t>
    </rPh>
    <phoneticPr fontId="4"/>
  </si>
  <si>
    <r>
      <rPr>
        <sz val="10.95"/>
        <color indexed="8"/>
        <rFont val="ＭＳ Ｐゴシック"/>
        <family val="3"/>
        <charset val="128"/>
      </rPr>
      <t xml:space="preserve">《 </t>
    </r>
    <r>
      <rPr>
        <b/>
        <sz val="10.95"/>
        <color indexed="8"/>
        <rFont val="ＭＳ ゴシック"/>
        <family val="3"/>
        <charset val="128"/>
      </rPr>
      <t xml:space="preserve">比　率 </t>
    </r>
    <r>
      <rPr>
        <sz val="10.95"/>
        <color indexed="8"/>
        <rFont val="ＭＳ Ｐゴシック"/>
        <family val="3"/>
        <charset val="128"/>
      </rPr>
      <t>》</t>
    </r>
  </si>
  <si>
    <t>　 （単位：％）</t>
  </si>
  <si>
    <t>31.0</t>
    <phoneticPr fontId="4"/>
  </si>
  <si>
    <t>29.4</t>
    <phoneticPr fontId="4"/>
  </si>
  <si>
    <t xml:space="preserve">   資料：国勢調査</t>
  </si>
  <si>
    <r>
      <rPr>
        <b/>
        <sz val="14"/>
        <color indexed="8"/>
        <rFont val="ＭＳ ゴシック"/>
        <family val="3"/>
        <charset val="128"/>
      </rPr>
      <t>５　労働力・非労働力人口の推移</t>
    </r>
    <phoneticPr fontId="4"/>
  </si>
  <si>
    <t>（単位：人）</t>
  </si>
  <si>
    <t>年</t>
    <rPh sb="0" eb="1">
      <t>トシ</t>
    </rPh>
    <phoneticPr fontId="4"/>
  </si>
  <si>
    <t>平成17</t>
    <rPh sb="0" eb="2">
      <t>ヘイセイ</t>
    </rPh>
    <phoneticPr fontId="4"/>
  </si>
  <si>
    <t>区　　分</t>
  </si>
  <si>
    <t>総　数</t>
    <phoneticPr fontId="4"/>
  </si>
  <si>
    <t>総人口</t>
  </si>
  <si>
    <t>15歳以上人口</t>
  </si>
  <si>
    <t>労働力人口</t>
  </si>
  <si>
    <t>非労働力人口</t>
  </si>
  <si>
    <r>
      <rPr>
        <sz val="10.45"/>
        <color indexed="8"/>
        <rFont val="ＭＳ Ｐゴシック"/>
        <family val="3"/>
        <charset val="128"/>
      </rPr>
      <t xml:space="preserve">《 </t>
    </r>
    <r>
      <rPr>
        <b/>
        <sz val="10.45"/>
        <color indexed="8"/>
        <rFont val="ＭＳ ゴシック"/>
        <family val="3"/>
        <charset val="128"/>
      </rPr>
      <t xml:space="preserve">比　率 </t>
    </r>
    <r>
      <rPr>
        <sz val="10.45"/>
        <color indexed="8"/>
        <rFont val="ＭＳ Ｐゴシック"/>
        <family val="3"/>
        <charset val="128"/>
      </rPr>
      <t>》</t>
    </r>
    <phoneticPr fontId="4"/>
  </si>
  <si>
    <t>（単位：％）</t>
  </si>
  <si>
    <t>年</t>
    <rPh sb="0" eb="1">
      <t>ネン</t>
    </rPh>
    <phoneticPr fontId="4"/>
  </si>
  <si>
    <t>総　数</t>
    <phoneticPr fontId="4"/>
  </si>
  <si>
    <t xml:space="preserve">     注：労働力人口と非労働力人口の《比率》は、15歳以上人口を100とした数値</t>
    <rPh sb="5" eb="6">
      <t>チュウ</t>
    </rPh>
    <rPh sb="7" eb="10">
      <t>ロウドウリョク</t>
    </rPh>
    <rPh sb="10" eb="12">
      <t>ジンコウ</t>
    </rPh>
    <rPh sb="13" eb="14">
      <t>ヒ</t>
    </rPh>
    <rPh sb="14" eb="17">
      <t>ロウドウリョク</t>
    </rPh>
    <rPh sb="17" eb="19">
      <t>ジンコウ</t>
    </rPh>
    <rPh sb="28" eb="31">
      <t>サイイジョウ</t>
    </rPh>
    <rPh sb="31" eb="33">
      <t>ジンコウ</t>
    </rPh>
    <rPh sb="40" eb="42">
      <t>スウチ</t>
    </rPh>
    <phoneticPr fontId="4"/>
  </si>
  <si>
    <t xml:space="preserve">   　　  15歳以上人口｢総数｣に、労働力状態「不詳」を含む</t>
    <rPh sb="9" eb="12">
      <t>サイイジョウ</t>
    </rPh>
    <rPh sb="12" eb="14">
      <t>ジンコウ</t>
    </rPh>
    <rPh sb="15" eb="17">
      <t>ソウスウ</t>
    </rPh>
    <rPh sb="20" eb="23">
      <t>ロウドウリョク</t>
    </rPh>
    <rPh sb="23" eb="25">
      <t>ジョウタイ</t>
    </rPh>
    <rPh sb="26" eb="28">
      <t>フショウ</t>
    </rPh>
    <rPh sb="30" eb="31">
      <t>フク</t>
    </rPh>
    <phoneticPr fontId="4"/>
  </si>
  <si>
    <t xml:space="preserve">   　　  年齢不詳の外国人は含まれていない</t>
    <rPh sb="7" eb="9">
      <t>ネンレイ</t>
    </rPh>
    <rPh sb="9" eb="11">
      <t>フショウ</t>
    </rPh>
    <rPh sb="12" eb="15">
      <t>ガイコクジン</t>
    </rPh>
    <rPh sb="16" eb="17">
      <t>フク</t>
    </rPh>
    <phoneticPr fontId="4"/>
  </si>
  <si>
    <t>６　15歳以上（５歳階級）労働力状況別人口</t>
    <phoneticPr fontId="4"/>
  </si>
  <si>
    <t>（平成22年）（単位：人）</t>
    <rPh sb="1" eb="3">
      <t>ヘイセイ</t>
    </rPh>
    <rPh sb="5" eb="6">
      <t>ネン</t>
    </rPh>
    <phoneticPr fontId="4"/>
  </si>
  <si>
    <t>労　　働　　力　　人　　口</t>
  </si>
  <si>
    <t>非　労　働　力　人　口</t>
  </si>
  <si>
    <t>総</t>
  </si>
  <si>
    <t>就　　業　　者</t>
  </si>
  <si>
    <t>齢</t>
  </si>
  <si>
    <t>労働力</t>
  </si>
  <si>
    <t>小</t>
  </si>
  <si>
    <t>主に</t>
  </si>
  <si>
    <t>家事</t>
  </si>
  <si>
    <t>通学</t>
  </si>
  <si>
    <t>休</t>
  </si>
  <si>
    <t>完  全</t>
  </si>
  <si>
    <t>非労働力</t>
  </si>
  <si>
    <t>家</t>
  </si>
  <si>
    <t>通</t>
  </si>
  <si>
    <t>そ</t>
  </si>
  <si>
    <t>階</t>
  </si>
  <si>
    <t>と</t>
  </si>
  <si>
    <t>業</t>
  </si>
  <si>
    <t>の</t>
  </si>
  <si>
    <t>級</t>
  </si>
  <si>
    <t>数</t>
  </si>
  <si>
    <t>人口計</t>
  </si>
  <si>
    <t>仕事</t>
  </si>
  <si>
    <t>者</t>
  </si>
  <si>
    <t>失業者</t>
  </si>
  <si>
    <t>事</t>
  </si>
  <si>
    <t>学</t>
  </si>
  <si>
    <t>他</t>
  </si>
  <si>
    <t>総 数</t>
  </si>
  <si>
    <t>-</t>
  </si>
  <si>
    <t>65歳以上</t>
  </si>
  <si>
    <t xml:space="preserve"> 男 計</t>
  </si>
  <si>
    <t xml:space="preserve"> 女 計 </t>
  </si>
  <si>
    <t>　　注：「総数」は労働力状態不詳を含む。</t>
    <phoneticPr fontId="4"/>
  </si>
  <si>
    <t>７　産業別就業人口の推移</t>
    <phoneticPr fontId="4"/>
  </si>
  <si>
    <t>（単位：人）</t>
    <rPh sb="1" eb="3">
      <t>タンイ</t>
    </rPh>
    <rPh sb="4" eb="5">
      <t>ヒト</t>
    </rPh>
    <phoneticPr fontId="4"/>
  </si>
  <si>
    <t>平　成　12</t>
    <phoneticPr fontId="4"/>
  </si>
  <si>
    <t xml:space="preserve">産 業 分 類 </t>
  </si>
  <si>
    <t>第１次産業</t>
  </si>
  <si>
    <t>農業</t>
  </si>
  <si>
    <t>林業</t>
  </si>
  <si>
    <t>漁業</t>
  </si>
  <si>
    <t>第２次産業</t>
  </si>
  <si>
    <t>鉱業</t>
  </si>
  <si>
    <t>建設業</t>
  </si>
  <si>
    <t>製造業</t>
  </si>
  <si>
    <t>第３次産業</t>
  </si>
  <si>
    <t>電気・ガス・水道業</t>
  </si>
  <si>
    <t>情報通信業</t>
    <rPh sb="0" eb="2">
      <t>ジョウホウ</t>
    </rPh>
    <phoneticPr fontId="4"/>
  </si>
  <si>
    <t xml:space="preserve">   －</t>
    <phoneticPr fontId="4"/>
  </si>
  <si>
    <t xml:space="preserve">   －</t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</si>
  <si>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</si>
  <si>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運輸・通信業</t>
    <rPh sb="0" eb="2">
      <t>ウンユ</t>
    </rPh>
    <rPh sb="3" eb="6">
      <t>ツウシンギョウ</t>
    </rPh>
    <phoneticPr fontId="4"/>
  </si>
  <si>
    <t xml:space="preserve">   －</t>
    <phoneticPr fontId="4"/>
  </si>
  <si>
    <t>卸売・小売業</t>
    <phoneticPr fontId="4"/>
  </si>
  <si>
    <t>卸売・小売業、飲食店</t>
    <rPh sb="7" eb="10">
      <t>インショクテン</t>
    </rPh>
    <phoneticPr fontId="4"/>
  </si>
  <si>
    <t>金融・保険業</t>
  </si>
  <si>
    <t>不動産業</t>
  </si>
  <si>
    <t>飲食店・宿泊業</t>
    <rPh sb="0" eb="3">
      <t>インショクテン</t>
    </rPh>
    <rPh sb="4" eb="6">
      <t>シュクハク</t>
    </rPh>
    <rPh sb="6" eb="7">
      <t>ギョウ</t>
    </rPh>
    <phoneticPr fontId="4"/>
  </si>
  <si>
    <t>医療・福祉</t>
    <phoneticPr fontId="4"/>
  </si>
  <si>
    <t xml:space="preserve">   －</t>
    <phoneticPr fontId="4"/>
  </si>
  <si>
    <t>教育・学習支援業</t>
    <phoneticPr fontId="4"/>
  </si>
  <si>
    <t>複合サービス事業</t>
    <phoneticPr fontId="4"/>
  </si>
  <si>
    <t xml:space="preserve">   －</t>
    <phoneticPr fontId="4"/>
  </si>
  <si>
    <t>サービス業（他に分類されないもの）</t>
    <phoneticPr fontId="4"/>
  </si>
  <si>
    <t>公務</t>
  </si>
  <si>
    <t>分類不能</t>
  </si>
  <si>
    <r>
      <rPr>
        <b/>
        <sz val="11.95"/>
        <color indexed="8"/>
        <rFont val="ＭＳ Ｐゴシック"/>
        <family val="3"/>
        <charset val="128"/>
      </rPr>
      <t xml:space="preserve">《 </t>
    </r>
    <r>
      <rPr>
        <b/>
        <sz val="11.95"/>
        <color indexed="8"/>
        <rFont val="ＭＳ ゴシック"/>
        <family val="3"/>
        <charset val="128"/>
      </rPr>
      <t xml:space="preserve">比　率 </t>
    </r>
    <r>
      <rPr>
        <b/>
        <sz val="11.95"/>
        <color indexed="8"/>
        <rFont val="ＭＳ Ｐゴシック"/>
        <family val="3"/>
        <charset val="128"/>
      </rPr>
      <t>》</t>
    </r>
  </si>
  <si>
    <t>（単位：％）</t>
    <phoneticPr fontId="4"/>
  </si>
  <si>
    <t>平　成　12</t>
    <phoneticPr fontId="4"/>
  </si>
  <si>
    <t>　資料：国勢調査　　注：平成17年調査から産業分類が変更になった。</t>
    <phoneticPr fontId="4"/>
  </si>
  <si>
    <t>　　</t>
    <phoneticPr fontId="4"/>
  </si>
  <si>
    <r>
      <rPr>
        <b/>
        <sz val="14"/>
        <color indexed="8"/>
        <rFont val="ＭＳ ゴシック"/>
        <family val="3"/>
        <charset val="128"/>
      </rPr>
      <t>８　住居の種類別世帯数・世帯人員及び面積</t>
    </r>
    <phoneticPr fontId="4"/>
  </si>
  <si>
    <t>（平成27年）</t>
    <rPh sb="1" eb="3">
      <t>ヘイセイ</t>
    </rPh>
    <rPh sb="5" eb="6">
      <t>ネン</t>
    </rPh>
    <phoneticPr fontId="4"/>
  </si>
  <si>
    <t xml:space="preserve">                               </t>
  </si>
  <si>
    <t>世帯の種類</t>
    <rPh sb="0" eb="2">
      <t>セタイ</t>
    </rPh>
    <rPh sb="3" eb="5">
      <t>シュルイ</t>
    </rPh>
    <phoneticPr fontId="4"/>
  </si>
  <si>
    <t>世帯数</t>
  </si>
  <si>
    <t>世帯人員</t>
  </si>
  <si>
    <t>一世帯当たり</t>
  </si>
  <si>
    <t xml:space="preserve"> 　（世帯）   </t>
    <rPh sb="3" eb="5">
      <t>セタイ</t>
    </rPh>
    <phoneticPr fontId="4"/>
  </si>
  <si>
    <t xml:space="preserve">　 （人）   </t>
    <phoneticPr fontId="4"/>
  </si>
  <si>
    <t xml:space="preserve"> 人 員（人）  </t>
  </si>
  <si>
    <t xml:space="preserve">  　 一　 般　 世　 帯          </t>
  </si>
  <si>
    <t xml:space="preserve">  住宅に住む一般世帯     </t>
  </si>
  <si>
    <t xml:space="preserve">    　主　世　帯           </t>
  </si>
  <si>
    <t xml:space="preserve">    　   持　ち　家          </t>
    <phoneticPr fontId="4"/>
  </si>
  <si>
    <r>
      <rPr>
        <sz val="11"/>
        <color theme="1"/>
        <rFont val="ＭＳ Ｐゴシック"/>
        <family val="2"/>
        <scheme val="minor"/>
      </rPr>
      <t xml:space="preserve">    　 </t>
    </r>
    <r>
      <rPr>
        <sz val="9"/>
        <color indexed="8"/>
        <rFont val="ＭＳ ゴシック"/>
        <family val="3"/>
        <charset val="128"/>
      </rPr>
      <t>　公営･公団･公社の借家</t>
    </r>
    <phoneticPr fontId="4"/>
  </si>
  <si>
    <t xml:space="preserve">    　　 民 営 の 借 家          </t>
    <phoneticPr fontId="4"/>
  </si>
  <si>
    <t xml:space="preserve">    　   給 与 住 宅            </t>
    <phoneticPr fontId="4"/>
  </si>
  <si>
    <t xml:space="preserve">  　  間  借  り               </t>
  </si>
  <si>
    <t xml:space="preserve">  住宅以外に住む一般世帯 </t>
  </si>
  <si>
    <r>
      <rPr>
        <sz val="9"/>
        <color indexed="8"/>
        <rFont val="ＭＳ ゴシック"/>
        <family val="3"/>
        <charset val="128"/>
      </rPr>
      <t xml:space="preserve">  </t>
    </r>
    <r>
      <rPr>
        <sz val="9"/>
        <color indexed="8"/>
        <rFont val="ＭＳ ゴシック"/>
        <family val="3"/>
        <charset val="128"/>
      </rPr>
      <t>資料：国勢調査</t>
    </r>
  </si>
  <si>
    <r>
      <rPr>
        <b/>
        <sz val="14"/>
        <color indexed="8"/>
        <rFont val="ＭＳ ゴシック"/>
        <family val="3"/>
        <charset val="128"/>
      </rPr>
      <t>９　人口集中地区</t>
    </r>
    <phoneticPr fontId="4"/>
  </si>
  <si>
    <t>人　　　　口</t>
  </si>
  <si>
    <t>対 前 回 人 口</t>
  </si>
  <si>
    <t xml:space="preserve">  面    積</t>
  </si>
  <si>
    <t>人口密度</t>
  </si>
  <si>
    <t>　 　　（人）</t>
  </si>
  <si>
    <t>　増　加　数 (人)</t>
  </si>
  <si>
    <t xml:space="preserve"> 増 加 率（％）</t>
  </si>
  <si>
    <t xml:space="preserve">   （K㎡）</t>
  </si>
  <si>
    <t>（１K㎡あたり）</t>
  </si>
  <si>
    <t>昭和55</t>
    <rPh sb="0" eb="2">
      <t>ショウワ</t>
    </rPh>
    <phoneticPr fontId="4"/>
  </si>
  <si>
    <t>７</t>
  </si>
  <si>
    <t>資料：国勢調査</t>
  </si>
  <si>
    <t>　注：人口集中地区(ＤＩＤ)とは、人口密度が１K㎡あたり4,000人以上の調査区が隣接し、国勢調査時に</t>
    <phoneticPr fontId="4"/>
  </si>
  <si>
    <t xml:space="preserve">　　　人口5,000人以上を有し、人口密度が１K㎡あたり4,000人以上となる地域を構成する地区。   </t>
    <rPh sb="3" eb="5">
      <t>ジンコウ</t>
    </rPh>
    <rPh sb="10" eb="11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</si>
</sst>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;[Black]&quot;△&quot;0"/>
    <numFmt numFmtId="177" formatCode="#,##0.00;&quot;△ &quot;#,##0.00"/>
    <numFmt numFmtId="178" formatCode="#,##0;&quot;△ &quot;#,##0"/>
    <numFmt numFmtId="179" formatCode="#,##0.0;&quot;△ &quot;#,##0.0"/>
    <numFmt numFmtId="180" formatCode="#,##0_);[Red]\(#,##0\)"/>
    <numFmt numFmtId="181" formatCode="0.0_);[Red]\(0.0\)"/>
    <numFmt numFmtId="182" formatCode="#,##0.0"/>
    <numFmt numFmtId="183" formatCode="0.0_ "/>
    <numFmt numFmtId="184" formatCode="\ ###,###,##0;&quot;-&quot;###,###,##0"/>
    <numFmt numFmtId="185" formatCode="###,###,##0;&quot;-&quot;##,###,##0"/>
    <numFmt numFmtId="186" formatCode="#,###,##0;&quot; -&quot;###,##0"/>
    <numFmt numFmtId="187" formatCode="0.0"/>
    <numFmt numFmtId="188" formatCode="#,##0;[Black]&quot;△&quot;#,##0"/>
    <numFmt numFmtId="189" formatCode="0.0;[Black]&quot;△&quot;0.0"/>
  </numFmts>
  <fonts count="29">
    <font>
      <sz val="11"/>
      <color theme="1"/>
      <name val="ＭＳ Ｐゴシック"/>
      <family val="2"/>
      <scheme val="minor"/>
    </font>
    <font>
      <sz val="10.4"/>
      <name val="ＭＳ ゴシック"/>
      <family val="3"/>
      <charset val="128"/>
    </font>
    <font>
      <b/>
      <sz val="13.9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.9499999999999993"/>
      <name val="ＭＳ ゴシック"/>
      <family val="3"/>
      <charset val="128"/>
    </font>
    <font>
      <sz val="10.95"/>
      <name val="ＭＳ ゴシック"/>
      <family val="3"/>
      <charset val="128"/>
    </font>
    <font>
      <sz val="8.9499999999999993"/>
      <name val="ＭＳ ゴシック"/>
      <family val="3"/>
      <charset val="128"/>
    </font>
    <font>
      <sz val="13.9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.949999999999999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95"/>
      <color indexed="8"/>
      <name val="ＭＳ Ｐゴシック"/>
      <family val="3"/>
      <charset val="128"/>
    </font>
    <font>
      <b/>
      <sz val="10.95"/>
      <color indexed="8"/>
      <name val="ＭＳ ゴシック"/>
      <family val="3"/>
      <charset val="128"/>
    </font>
    <font>
      <sz val="9.5"/>
      <color indexed="8"/>
      <name val="ＭＳ 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0.45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.95"/>
      <color indexed="8"/>
      <name val="ＭＳ Ｐゴシック"/>
      <family val="3"/>
      <charset val="128"/>
    </font>
    <font>
      <b/>
      <sz val="11.9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dotted">
        <color indexed="64"/>
      </right>
      <top style="medium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medium">
        <color indexed="8"/>
      </top>
      <bottom/>
      <diagonal/>
    </border>
    <border>
      <left style="dotted">
        <color indexed="64"/>
      </left>
      <right style="dotted">
        <color indexed="64"/>
      </right>
      <top style="medium">
        <color indexed="8"/>
      </top>
      <bottom style="double">
        <color indexed="8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tted">
        <color indexed="64"/>
      </right>
      <top style="double">
        <color indexed="8"/>
      </top>
      <bottom/>
      <diagonal/>
    </border>
    <border>
      <left style="dotted">
        <color indexed="64"/>
      </left>
      <right style="dotted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tted">
        <color indexed="64"/>
      </right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/>
      <bottom style="medium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tted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dotted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dotted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tted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8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dotted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tted">
        <color indexed="8"/>
      </bottom>
      <diagonal/>
    </border>
    <border>
      <left/>
      <right style="dotted">
        <color indexed="64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dotted">
        <color indexed="64"/>
      </right>
      <top style="thin">
        <color indexed="8"/>
      </top>
      <bottom style="dotted">
        <color indexed="8"/>
      </bottom>
      <diagonal/>
    </border>
    <border>
      <left/>
      <right style="dotted">
        <color indexed="64"/>
      </right>
      <top style="dotted">
        <color indexed="8"/>
      </top>
      <bottom/>
      <diagonal/>
    </border>
    <border>
      <left style="thin">
        <color indexed="64"/>
      </left>
      <right style="dotted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0"/>
    <xf numFmtId="38" fontId="4" fillId="0" borderId="0" applyFont="0" applyFill="0" applyBorder="0" applyAlignment="0" applyProtection="0"/>
    <xf numFmtId="0" fontId="4" fillId="0" borderId="0"/>
  </cellStyleXfs>
  <cellXfs count="71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3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179" fontId="5" fillId="0" borderId="4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8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horizontal="center" vertical="center"/>
    </xf>
    <xf numFmtId="179" fontId="6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5" fillId="0" borderId="0" xfId="1" applyNumberFormat="1" applyFont="1" applyAlignment="1">
      <alignment vertical="center"/>
    </xf>
    <xf numFmtId="179" fontId="5" fillId="0" borderId="0" xfId="1" applyNumberFormat="1" applyFont="1" applyAlignment="1">
      <alignment vertical="center"/>
    </xf>
    <xf numFmtId="178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0" fontId="5" fillId="0" borderId="7" xfId="1" applyFont="1" applyBorder="1" applyAlignment="1">
      <alignment vertical="center"/>
    </xf>
    <xf numFmtId="3" fontId="6" fillId="0" borderId="0" xfId="1" applyNumberFormat="1" applyFont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178" fontId="6" fillId="0" borderId="4" xfId="1" applyNumberFormat="1" applyFont="1" applyBorder="1" applyAlignment="1">
      <alignment horizontal="center" vertical="center"/>
    </xf>
    <xf numFmtId="179" fontId="6" fillId="0" borderId="4" xfId="1" applyNumberFormat="1" applyFont="1" applyBorder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5" fillId="0" borderId="7" xfId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177" fontId="6" fillId="0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9" fontId="6" fillId="0" borderId="0" xfId="1" applyNumberFormat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5" fillId="0" borderId="8" xfId="1" applyFont="1" applyFill="1" applyBorder="1" applyAlignment="1">
      <alignment horizontal="right" vertical="center"/>
    </xf>
    <xf numFmtId="3" fontId="6" fillId="0" borderId="9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6" fontId="1" fillId="0" borderId="0" xfId="1" applyNumberFormat="1" applyAlignment="1">
      <alignment vertical="center"/>
    </xf>
    <xf numFmtId="0" fontId="1" fillId="0" borderId="11" xfId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8" fontId="1" fillId="0" borderId="19" xfId="1" applyNumberFormat="1" applyBorder="1" applyAlignment="1">
      <alignment vertical="center"/>
    </xf>
    <xf numFmtId="178" fontId="1" fillId="0" borderId="20" xfId="1" applyNumberFormat="1" applyBorder="1" applyAlignment="1">
      <alignment vertical="center"/>
    </xf>
    <xf numFmtId="178" fontId="1" fillId="0" borderId="21" xfId="1" applyNumberFormat="1" applyBorder="1" applyAlignment="1">
      <alignment vertical="center"/>
    </xf>
    <xf numFmtId="178" fontId="1" fillId="0" borderId="22" xfId="1" applyNumberFormat="1" applyBorder="1" applyAlignment="1">
      <alignment vertical="center"/>
    </xf>
    <xf numFmtId="178" fontId="1" fillId="0" borderId="0" xfId="1" applyNumberFormat="1" applyBorder="1" applyAlignment="1">
      <alignment vertical="center"/>
    </xf>
    <xf numFmtId="0" fontId="1" fillId="0" borderId="0" xfId="1" applyAlignment="1">
      <alignment horizontal="center" vertical="center"/>
    </xf>
    <xf numFmtId="178" fontId="1" fillId="0" borderId="23" xfId="1" applyNumberFormat="1" applyBorder="1" applyAlignment="1">
      <alignment vertical="center"/>
    </xf>
    <xf numFmtId="178" fontId="1" fillId="0" borderId="24" xfId="1" applyNumberFormat="1" applyBorder="1" applyAlignment="1">
      <alignment vertical="center"/>
    </xf>
    <xf numFmtId="178" fontId="1" fillId="0" borderId="25" xfId="1" applyNumberFormat="1" applyBorder="1" applyAlignment="1">
      <alignment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178" fontId="10" fillId="0" borderId="28" xfId="1" applyNumberFormat="1" applyFont="1" applyBorder="1" applyAlignment="1">
      <alignment horizontal="right" vertical="center"/>
    </xf>
    <xf numFmtId="178" fontId="10" fillId="0" borderId="29" xfId="1" applyNumberFormat="1" applyFont="1" applyBorder="1" applyAlignment="1">
      <alignment horizontal="right" vertical="center"/>
    </xf>
    <xf numFmtId="178" fontId="10" fillId="0" borderId="26" xfId="1" applyNumberFormat="1" applyFont="1" applyBorder="1" applyAlignment="1">
      <alignment horizontal="right" vertical="center"/>
    </xf>
    <xf numFmtId="178" fontId="10" fillId="0" borderId="25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8" fontId="1" fillId="0" borderId="31" xfId="1" applyNumberFormat="1" applyBorder="1" applyAlignment="1">
      <alignment vertical="center"/>
    </xf>
    <xf numFmtId="178" fontId="1" fillId="0" borderId="32" xfId="1" applyNumberFormat="1" applyBorder="1" applyAlignment="1">
      <alignment vertical="center"/>
    </xf>
    <xf numFmtId="178" fontId="1" fillId="0" borderId="33" xfId="1" applyNumberFormat="1" applyBorder="1" applyAlignment="1">
      <alignment vertical="center"/>
    </xf>
    <xf numFmtId="178" fontId="1" fillId="0" borderId="34" xfId="1" applyNumberForma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" fillId="0" borderId="0" xfId="1"/>
    <xf numFmtId="0" fontId="8" fillId="0" borderId="0" xfId="2" applyFont="1" applyAlignment="1">
      <alignment vertical="center"/>
    </xf>
    <xf numFmtId="0" fontId="12" fillId="0" borderId="0" xfId="3" applyFont="1" applyAlignment="1">
      <alignment vertical="center"/>
    </xf>
    <xf numFmtId="180" fontId="12" fillId="0" borderId="0" xfId="4" applyNumberFormat="1" applyFont="1" applyBorder="1" applyAlignment="1">
      <alignment vertical="center"/>
    </xf>
    <xf numFmtId="0" fontId="9" fillId="0" borderId="0" xfId="3" applyFont="1" applyBorder="1" applyAlignment="1">
      <alignment horizontal="right" vertical="center"/>
    </xf>
    <xf numFmtId="0" fontId="9" fillId="0" borderId="11" xfId="3" applyFont="1" applyBorder="1" applyAlignment="1">
      <alignment vertical="center"/>
    </xf>
    <xf numFmtId="180" fontId="9" fillId="0" borderId="11" xfId="4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right" vertical="center"/>
    </xf>
    <xf numFmtId="0" fontId="9" fillId="0" borderId="0" xfId="3" applyFont="1" applyAlignment="1">
      <alignment vertical="center"/>
    </xf>
    <xf numFmtId="0" fontId="9" fillId="0" borderId="35" xfId="3" applyFont="1" applyBorder="1" applyAlignment="1">
      <alignment horizontal="center" vertical="center"/>
    </xf>
    <xf numFmtId="0" fontId="9" fillId="0" borderId="36" xfId="3" applyFont="1" applyBorder="1" applyAlignment="1">
      <alignment horizontal="center" vertical="center"/>
    </xf>
    <xf numFmtId="180" fontId="9" fillId="0" borderId="37" xfId="4" applyNumberFormat="1" applyFont="1" applyBorder="1" applyAlignment="1">
      <alignment horizontal="center" vertical="center"/>
    </xf>
    <xf numFmtId="180" fontId="9" fillId="0" borderId="36" xfId="4" applyNumberFormat="1" applyFont="1" applyBorder="1" applyAlignment="1">
      <alignment horizontal="center" vertical="center"/>
    </xf>
    <xf numFmtId="180" fontId="9" fillId="0" borderId="38" xfId="4" applyNumberFormat="1" applyFont="1" applyBorder="1" applyAlignment="1">
      <alignment horizontal="center" vertical="center"/>
    </xf>
    <xf numFmtId="179" fontId="9" fillId="0" borderId="39" xfId="3" applyNumberFormat="1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/>
    </xf>
    <xf numFmtId="0" fontId="9" fillId="0" borderId="40" xfId="3" applyFont="1" applyBorder="1" applyAlignment="1">
      <alignment horizontal="center" vertical="center"/>
    </xf>
    <xf numFmtId="180" fontId="9" fillId="0" borderId="41" xfId="4" applyNumberFormat="1" applyFont="1" applyBorder="1" applyAlignment="1">
      <alignment horizontal="center" vertical="center"/>
    </xf>
    <xf numFmtId="180" fontId="9" fillId="0" borderId="40" xfId="4" applyNumberFormat="1" applyFont="1" applyBorder="1" applyAlignment="1">
      <alignment horizontal="center" vertical="center"/>
    </xf>
    <xf numFmtId="179" fontId="9" fillId="0" borderId="42" xfId="3" applyNumberFormat="1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 vertical="center"/>
    </xf>
    <xf numFmtId="180" fontId="14" fillId="0" borderId="43" xfId="3" applyNumberFormat="1" applyFont="1" applyBorder="1" applyAlignment="1">
      <alignment vertical="center"/>
    </xf>
    <xf numFmtId="180" fontId="14" fillId="0" borderId="44" xfId="4" applyNumberFormat="1" applyFont="1" applyBorder="1" applyAlignment="1">
      <alignment vertical="center"/>
    </xf>
    <xf numFmtId="180" fontId="14" fillId="0" borderId="45" xfId="4" applyNumberFormat="1" applyFont="1" applyBorder="1" applyAlignment="1">
      <alignment vertical="center"/>
    </xf>
    <xf numFmtId="180" fontId="14" fillId="0" borderId="43" xfId="4" applyNumberFormat="1" applyFont="1" applyBorder="1" applyAlignment="1">
      <alignment vertical="center"/>
    </xf>
    <xf numFmtId="180" fontId="14" fillId="0" borderId="46" xfId="4" applyNumberFormat="1" applyFont="1" applyBorder="1" applyAlignment="1">
      <alignment vertical="center"/>
    </xf>
    <xf numFmtId="179" fontId="9" fillId="0" borderId="44" xfId="3" applyNumberFormat="1" applyFont="1" applyBorder="1" applyAlignment="1">
      <alignment vertical="center"/>
    </xf>
    <xf numFmtId="0" fontId="9" fillId="0" borderId="47" xfId="3" applyFont="1" applyBorder="1" applyAlignment="1">
      <alignment horizontal="left" vertical="center"/>
    </xf>
    <xf numFmtId="180" fontId="9" fillId="0" borderId="48" xfId="4" quotePrefix="1" applyNumberFormat="1" applyFont="1" applyFill="1" applyBorder="1" applyAlignment="1">
      <alignment horizontal="right" vertical="center"/>
    </xf>
    <xf numFmtId="180" fontId="9" fillId="0" borderId="48" xfId="4" applyNumberFormat="1" applyFont="1" applyBorder="1" applyAlignment="1">
      <alignment vertical="center"/>
    </xf>
    <xf numFmtId="180" fontId="9" fillId="0" borderId="49" xfId="4" quotePrefix="1" applyNumberFormat="1" applyFont="1" applyFill="1" applyBorder="1" applyAlignment="1">
      <alignment horizontal="right" vertical="center"/>
    </xf>
    <xf numFmtId="180" fontId="9" fillId="0" borderId="47" xfId="4" quotePrefix="1" applyNumberFormat="1" applyFont="1" applyFill="1" applyBorder="1" applyAlignment="1">
      <alignment horizontal="right" vertical="center"/>
    </xf>
    <xf numFmtId="179" fontId="9" fillId="0" borderId="49" xfId="3" applyNumberFormat="1" applyFont="1" applyBorder="1" applyAlignment="1">
      <alignment vertical="center"/>
    </xf>
    <xf numFmtId="0" fontId="9" fillId="0" borderId="50" xfId="3" applyFont="1" applyBorder="1" applyAlignment="1">
      <alignment horizontal="left" vertical="center"/>
    </xf>
    <xf numFmtId="180" fontId="9" fillId="0" borderId="51" xfId="3" applyNumberFormat="1" applyFont="1" applyBorder="1" applyAlignment="1">
      <alignment horizontal="right" vertical="center"/>
    </xf>
    <xf numFmtId="180" fontId="9" fillId="0" borderId="51" xfId="4" applyNumberFormat="1" applyFont="1" applyBorder="1" applyAlignment="1">
      <alignment vertical="center"/>
    </xf>
    <xf numFmtId="180" fontId="9" fillId="0" borderId="0" xfId="4" applyNumberFormat="1" applyFont="1" applyBorder="1" applyAlignment="1">
      <alignment horizontal="right" vertical="center"/>
    </xf>
    <xf numFmtId="180" fontId="9" fillId="0" borderId="50" xfId="4" applyNumberFormat="1" applyFont="1" applyBorder="1" applyAlignment="1">
      <alignment horizontal="right" vertical="center"/>
    </xf>
    <xf numFmtId="180" fontId="9" fillId="0" borderId="51" xfId="4" applyNumberFormat="1" applyFont="1" applyBorder="1" applyAlignment="1">
      <alignment horizontal="right" vertical="center"/>
    </xf>
    <xf numFmtId="179" fontId="9" fillId="0" borderId="0" xfId="3" applyNumberFormat="1" applyFont="1" applyBorder="1" applyAlignment="1">
      <alignment vertical="center"/>
    </xf>
    <xf numFmtId="180" fontId="9" fillId="0" borderId="51" xfId="4" quotePrefix="1" applyNumberFormat="1" applyFont="1" applyFill="1" applyBorder="1" applyAlignment="1">
      <alignment horizontal="right" vertical="center"/>
    </xf>
    <xf numFmtId="180" fontId="9" fillId="0" borderId="0" xfId="4" quotePrefix="1" applyNumberFormat="1" applyFont="1" applyFill="1" applyBorder="1" applyAlignment="1">
      <alignment horizontal="right" vertical="center"/>
    </xf>
    <xf numFmtId="180" fontId="9" fillId="0" borderId="50" xfId="4" quotePrefix="1" applyNumberFormat="1" applyFont="1" applyFill="1" applyBorder="1" applyAlignment="1">
      <alignment horizontal="right" vertical="center"/>
    </xf>
    <xf numFmtId="180" fontId="9" fillId="0" borderId="51" xfId="4" quotePrefix="1" applyNumberFormat="1" applyFont="1" applyFill="1" applyBorder="1" applyAlignment="1">
      <alignment horizontal="right" vertical="center"/>
    </xf>
    <xf numFmtId="179" fontId="9" fillId="0" borderId="0" xfId="3" applyNumberFormat="1" applyFont="1" applyBorder="1" applyAlignment="1">
      <alignment horizontal="right" vertical="center"/>
    </xf>
    <xf numFmtId="180" fontId="9" fillId="0" borderId="51" xfId="4" applyNumberFormat="1" applyFont="1" applyBorder="1" applyAlignment="1">
      <alignment horizontal="right" vertical="center"/>
    </xf>
    <xf numFmtId="180" fontId="9" fillId="0" borderId="0" xfId="4" applyNumberFormat="1" applyFont="1" applyBorder="1" applyAlignment="1">
      <alignment vertical="center"/>
    </xf>
    <xf numFmtId="180" fontId="9" fillId="0" borderId="50" xfId="4" applyNumberFormat="1" applyFont="1" applyBorder="1" applyAlignment="1">
      <alignment vertical="center"/>
    </xf>
    <xf numFmtId="0" fontId="9" fillId="0" borderId="52" xfId="3" applyFont="1" applyBorder="1" applyAlignment="1">
      <alignment horizontal="left" vertical="center"/>
    </xf>
    <xf numFmtId="180" fontId="9" fillId="0" borderId="53" xfId="4" quotePrefix="1" applyNumberFormat="1" applyFont="1" applyFill="1" applyBorder="1" applyAlignment="1">
      <alignment horizontal="right" vertical="center"/>
    </xf>
    <xf numFmtId="180" fontId="9" fillId="0" borderId="53" xfId="4" applyNumberFormat="1" applyFont="1" applyBorder="1" applyAlignment="1">
      <alignment vertical="center"/>
    </xf>
    <xf numFmtId="180" fontId="9" fillId="0" borderId="11" xfId="4" quotePrefix="1" applyNumberFormat="1" applyFont="1" applyFill="1" applyBorder="1" applyAlignment="1">
      <alignment horizontal="right" vertical="center"/>
    </xf>
    <xf numFmtId="180" fontId="9" fillId="0" borderId="52" xfId="4" quotePrefix="1" applyNumberFormat="1" applyFont="1" applyFill="1" applyBorder="1" applyAlignment="1">
      <alignment horizontal="right" vertical="center"/>
    </xf>
    <xf numFmtId="179" fontId="9" fillId="0" borderId="11" xfId="3" applyNumberFormat="1" applyFont="1" applyBorder="1" applyAlignment="1">
      <alignment vertical="center"/>
    </xf>
    <xf numFmtId="179" fontId="9" fillId="0" borderId="54" xfId="3" applyNumberFormat="1" applyFont="1" applyBorder="1" applyAlignment="1">
      <alignment horizontal="center" vertical="center" wrapText="1"/>
    </xf>
    <xf numFmtId="179" fontId="9" fillId="0" borderId="55" xfId="3" applyNumberFormat="1" applyFont="1" applyBorder="1" applyAlignment="1">
      <alignment horizontal="center" vertical="center" wrapText="1"/>
    </xf>
    <xf numFmtId="0" fontId="9" fillId="0" borderId="56" xfId="3" applyFont="1" applyBorder="1" applyAlignment="1">
      <alignment horizontal="left" vertical="center"/>
    </xf>
    <xf numFmtId="180" fontId="9" fillId="0" borderId="57" xfId="4" applyNumberFormat="1" applyFont="1" applyBorder="1" applyAlignment="1">
      <alignment horizontal="right" vertical="center"/>
    </xf>
    <xf numFmtId="180" fontId="9" fillId="0" borderId="58" xfId="4" applyNumberFormat="1" applyFont="1" applyBorder="1" applyAlignment="1">
      <alignment vertical="center"/>
    </xf>
    <xf numFmtId="180" fontId="9" fillId="0" borderId="59" xfId="4" applyNumberFormat="1" applyFont="1" applyBorder="1" applyAlignment="1">
      <alignment vertical="center"/>
    </xf>
    <xf numFmtId="180" fontId="9" fillId="0" borderId="56" xfId="4" applyNumberFormat="1" applyFont="1" applyBorder="1" applyAlignment="1">
      <alignment vertical="center"/>
    </xf>
    <xf numFmtId="179" fontId="9" fillId="0" borderId="60" xfId="3" applyNumberFormat="1" applyFont="1" applyBorder="1" applyAlignment="1">
      <alignment horizontal="right" vertical="center"/>
    </xf>
    <xf numFmtId="180" fontId="9" fillId="0" borderId="53" xfId="3" applyNumberFormat="1" applyFont="1" applyBorder="1" applyAlignment="1">
      <alignment horizontal="right" vertical="center"/>
    </xf>
    <xf numFmtId="180" fontId="9" fillId="0" borderId="52" xfId="4" applyNumberFormat="1" applyFont="1" applyBorder="1" applyAlignment="1">
      <alignment vertical="center"/>
    </xf>
    <xf numFmtId="180" fontId="9" fillId="0" borderId="52" xfId="4" applyNumberFormat="1" applyFont="1" applyBorder="1" applyAlignment="1">
      <alignment horizontal="right" vertical="center"/>
    </xf>
    <xf numFmtId="180" fontId="9" fillId="0" borderId="53" xfId="4" applyNumberFormat="1" applyFont="1" applyBorder="1" applyAlignment="1">
      <alignment horizontal="right" vertical="center"/>
    </xf>
    <xf numFmtId="180" fontId="9" fillId="0" borderId="61" xfId="4" applyNumberFormat="1" applyFont="1" applyBorder="1" applyAlignment="1">
      <alignment horizontal="center" vertical="center"/>
    </xf>
    <xf numFmtId="0" fontId="9" fillId="0" borderId="62" xfId="3" applyFont="1" applyBorder="1" applyAlignment="1">
      <alignment horizontal="left" vertical="center"/>
    </xf>
    <xf numFmtId="180" fontId="9" fillId="0" borderId="57" xfId="3" applyNumberFormat="1" applyFont="1" applyBorder="1" applyAlignment="1">
      <alignment horizontal="right" vertical="center"/>
    </xf>
    <xf numFmtId="180" fontId="9" fillId="0" borderId="62" xfId="4" applyNumberFormat="1" applyFont="1" applyBorder="1" applyAlignment="1">
      <alignment vertical="center"/>
    </xf>
    <xf numFmtId="180" fontId="9" fillId="0" borderId="60" xfId="4" applyNumberFormat="1" applyFont="1" applyBorder="1" applyAlignment="1">
      <alignment horizontal="right" vertical="center"/>
    </xf>
    <xf numFmtId="180" fontId="9" fillId="0" borderId="62" xfId="4" applyNumberFormat="1" applyFont="1" applyBorder="1" applyAlignment="1">
      <alignment horizontal="right" vertical="center"/>
    </xf>
    <xf numFmtId="180" fontId="9" fillId="0" borderId="57" xfId="4" applyNumberFormat="1" applyFont="1" applyBorder="1" applyAlignment="1">
      <alignment horizontal="right" vertical="center"/>
    </xf>
    <xf numFmtId="179" fontId="9" fillId="0" borderId="60" xfId="3" applyNumberFormat="1" applyFont="1" applyBorder="1" applyAlignment="1">
      <alignment vertical="center"/>
    </xf>
    <xf numFmtId="0" fontId="9" fillId="0" borderId="63" xfId="3" applyFont="1" applyBorder="1" applyAlignment="1">
      <alignment horizontal="left" vertical="center"/>
    </xf>
    <xf numFmtId="180" fontId="9" fillId="0" borderId="64" xfId="3" applyNumberFormat="1" applyFont="1" applyBorder="1" applyAlignment="1">
      <alignment horizontal="right" vertical="center"/>
    </xf>
    <xf numFmtId="180" fontId="9" fillId="0" borderId="63" xfId="4" applyNumberFormat="1" applyFont="1" applyBorder="1" applyAlignment="1">
      <alignment vertical="center"/>
    </xf>
    <xf numFmtId="180" fontId="9" fillId="0" borderId="26" xfId="4" applyNumberFormat="1" applyFont="1" applyBorder="1" applyAlignment="1">
      <alignment horizontal="right" vertical="center"/>
    </xf>
    <xf numFmtId="180" fontId="9" fillId="0" borderId="63" xfId="4" applyNumberFormat="1" applyFont="1" applyBorder="1" applyAlignment="1">
      <alignment horizontal="right" vertical="center"/>
    </xf>
    <xf numFmtId="180" fontId="9" fillId="0" borderId="64" xfId="4" applyNumberFormat="1" applyFont="1" applyBorder="1" applyAlignment="1">
      <alignment horizontal="right" vertical="center"/>
    </xf>
    <xf numFmtId="179" fontId="9" fillId="0" borderId="26" xfId="3" applyNumberFormat="1" applyFont="1" applyBorder="1" applyAlignment="1">
      <alignment vertical="center"/>
    </xf>
    <xf numFmtId="0" fontId="14" fillId="0" borderId="65" xfId="3" applyFont="1" applyBorder="1" applyAlignment="1">
      <alignment horizontal="center" vertical="center"/>
    </xf>
    <xf numFmtId="180" fontId="14" fillId="0" borderId="66" xfId="4" applyNumberFormat="1" applyFont="1" applyBorder="1" applyAlignment="1">
      <alignment vertical="center"/>
    </xf>
    <xf numFmtId="180" fontId="14" fillId="0" borderId="67" xfId="4" applyNumberFormat="1" applyFont="1" applyBorder="1" applyAlignment="1">
      <alignment vertical="center"/>
    </xf>
    <xf numFmtId="180" fontId="14" fillId="0" borderId="68" xfId="4" applyNumberFormat="1" applyFont="1" applyBorder="1" applyAlignment="1">
      <alignment vertical="center"/>
    </xf>
    <xf numFmtId="180" fontId="14" fillId="0" borderId="65" xfId="4" applyNumberFormat="1" applyFont="1" applyBorder="1" applyAlignment="1">
      <alignment vertical="center"/>
    </xf>
    <xf numFmtId="179" fontId="14" fillId="0" borderId="44" xfId="3" applyNumberFormat="1" applyFont="1" applyBorder="1" applyAlignment="1">
      <alignment vertical="center"/>
    </xf>
    <xf numFmtId="180" fontId="9" fillId="0" borderId="48" xfId="3" applyNumberFormat="1" applyFont="1" applyBorder="1" applyAlignment="1">
      <alignment horizontal="right" vertical="center"/>
    </xf>
    <xf numFmtId="180" fontId="9" fillId="0" borderId="49" xfId="4" applyNumberFormat="1" applyFont="1" applyBorder="1" applyAlignment="1">
      <alignment horizontal="right" vertical="center"/>
    </xf>
    <xf numFmtId="180" fontId="9" fillId="0" borderId="47" xfId="4" applyNumberFormat="1" applyFont="1" applyBorder="1" applyAlignment="1">
      <alignment horizontal="right" vertical="center"/>
    </xf>
    <xf numFmtId="180" fontId="9" fillId="0" borderId="48" xfId="4" applyNumberFormat="1" applyFont="1" applyBorder="1" applyAlignment="1">
      <alignment horizontal="right" vertical="center"/>
    </xf>
    <xf numFmtId="180" fontId="9" fillId="0" borderId="64" xfId="4" applyNumberFormat="1" applyFont="1" applyBorder="1" applyAlignment="1">
      <alignment vertical="center"/>
    </xf>
    <xf numFmtId="180" fontId="9" fillId="0" borderId="49" xfId="4" applyNumberFormat="1" applyFont="1" applyBorder="1" applyAlignment="1">
      <alignment vertical="center"/>
    </xf>
    <xf numFmtId="180" fontId="9" fillId="0" borderId="69" xfId="4" applyNumberFormat="1" applyFont="1" applyBorder="1" applyAlignment="1">
      <alignment vertical="center"/>
    </xf>
    <xf numFmtId="180" fontId="9" fillId="0" borderId="47" xfId="4" applyNumberFormat="1" applyFont="1" applyBorder="1" applyAlignment="1">
      <alignment vertical="center"/>
    </xf>
    <xf numFmtId="180" fontId="9" fillId="0" borderId="70" xfId="4" applyNumberFormat="1" applyFont="1" applyBorder="1" applyAlignment="1">
      <alignment vertical="center"/>
    </xf>
    <xf numFmtId="0" fontId="14" fillId="0" borderId="0" xfId="3" applyFont="1" applyAlignment="1">
      <alignment vertical="center"/>
    </xf>
    <xf numFmtId="180" fontId="9" fillId="0" borderId="26" xfId="4" applyNumberFormat="1" applyFont="1" applyBorder="1" applyAlignment="1">
      <alignment vertical="center"/>
    </xf>
    <xf numFmtId="180" fontId="9" fillId="0" borderId="71" xfId="4" applyNumberFormat="1" applyFont="1" applyBorder="1" applyAlignment="1">
      <alignment vertical="center"/>
    </xf>
    <xf numFmtId="179" fontId="9" fillId="0" borderId="26" xfId="3" applyNumberFormat="1" applyFont="1" applyBorder="1" applyAlignment="1">
      <alignment horizontal="right" vertical="center"/>
    </xf>
    <xf numFmtId="0" fontId="14" fillId="0" borderId="52" xfId="3" applyFont="1" applyBorder="1" applyAlignment="1">
      <alignment horizontal="center" vertical="center"/>
    </xf>
    <xf numFmtId="180" fontId="14" fillId="0" borderId="53" xfId="4" applyNumberFormat="1" applyFont="1" applyBorder="1" applyAlignment="1">
      <alignment vertical="center"/>
    </xf>
    <xf numFmtId="180" fontId="14" fillId="0" borderId="72" xfId="4" applyNumberFormat="1" applyFont="1" applyBorder="1" applyAlignment="1">
      <alignment vertical="center"/>
    </xf>
    <xf numFmtId="180" fontId="14" fillId="0" borderId="52" xfId="4" applyNumberFormat="1" applyFont="1" applyBorder="1" applyAlignment="1">
      <alignment vertical="center"/>
    </xf>
    <xf numFmtId="179" fontId="14" fillId="0" borderId="73" xfId="3" applyNumberFormat="1" applyFont="1" applyBorder="1" applyAlignment="1">
      <alignment vertical="center"/>
    </xf>
    <xf numFmtId="0" fontId="9" fillId="0" borderId="39" xfId="3" applyFont="1" applyFill="1" applyBorder="1" applyAlignment="1">
      <alignment horizontal="left" vertical="center"/>
    </xf>
    <xf numFmtId="180" fontId="9" fillId="0" borderId="0" xfId="3" applyNumberFormat="1" applyFont="1" applyAlignment="1">
      <alignment vertical="center"/>
    </xf>
    <xf numFmtId="180" fontId="9" fillId="0" borderId="0" xfId="4" applyNumberFormat="1" applyFont="1" applyAlignment="1">
      <alignment vertical="center"/>
    </xf>
    <xf numFmtId="179" fontId="9" fillId="0" borderId="0" xfId="3" applyNumberFormat="1" applyFont="1" applyAlignment="1">
      <alignment vertical="center"/>
    </xf>
    <xf numFmtId="180" fontId="12" fillId="0" borderId="0" xfId="3" applyNumberFormat="1" applyFont="1" applyAlignment="1">
      <alignment vertical="center"/>
    </xf>
    <xf numFmtId="180" fontId="12" fillId="0" borderId="0" xfId="4" applyNumberFormat="1" applyFont="1" applyAlignment="1">
      <alignment vertical="center"/>
    </xf>
    <xf numFmtId="179" fontId="12" fillId="0" borderId="0" xfId="3" applyNumberFormat="1" applyFont="1" applyAlignment="1">
      <alignment vertical="center"/>
    </xf>
    <xf numFmtId="0" fontId="16" fillId="0" borderId="0" xfId="5" applyFont="1" applyAlignment="1">
      <alignment vertical="center"/>
    </xf>
    <xf numFmtId="0" fontId="15" fillId="0" borderId="0" xfId="5" applyAlignment="1">
      <alignment vertical="center"/>
    </xf>
    <xf numFmtId="0" fontId="18" fillId="0" borderId="0" xfId="5" applyFont="1" applyBorder="1" applyAlignment="1">
      <alignment horizontal="right"/>
    </xf>
    <xf numFmtId="0" fontId="18" fillId="0" borderId="10" xfId="5" applyFont="1" applyBorder="1" applyAlignment="1">
      <alignment horizontal="right"/>
    </xf>
    <xf numFmtId="0" fontId="19" fillId="0" borderId="1" xfId="5" applyFont="1" applyBorder="1" applyAlignment="1">
      <alignment vertical="center"/>
    </xf>
    <xf numFmtId="0" fontId="19" fillId="0" borderId="2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74" xfId="5" applyFont="1" applyBorder="1" applyAlignment="1">
      <alignment horizontal="center" vertical="center"/>
    </xf>
    <xf numFmtId="0" fontId="19" fillId="0" borderId="75" xfId="5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0" fontId="19" fillId="0" borderId="0" xfId="5" applyFont="1" applyAlignment="1">
      <alignment horizontal="center" vertical="center"/>
    </xf>
    <xf numFmtId="0" fontId="15" fillId="0" borderId="76" xfId="5" applyBorder="1" applyAlignment="1">
      <alignment horizontal="center" vertical="center"/>
    </xf>
    <xf numFmtId="0" fontId="15" fillId="0" borderId="77" xfId="5" applyBorder="1" applyAlignment="1">
      <alignment horizontal="center" vertical="center"/>
    </xf>
    <xf numFmtId="0" fontId="15" fillId="0" borderId="78" xfId="5" applyBorder="1" applyAlignment="1">
      <alignment horizontal="center" vertical="center"/>
    </xf>
    <xf numFmtId="0" fontId="19" fillId="0" borderId="79" xfId="5" applyFont="1" applyBorder="1" applyAlignment="1">
      <alignment horizontal="center" vertical="center"/>
    </xf>
    <xf numFmtId="0" fontId="19" fillId="0" borderId="0" xfId="5" applyFont="1" applyAlignment="1">
      <alignment vertical="center"/>
    </xf>
    <xf numFmtId="0" fontId="19" fillId="0" borderId="3" xfId="5" applyFont="1" applyBorder="1" applyAlignment="1">
      <alignment horizontal="center" vertical="center"/>
    </xf>
    <xf numFmtId="0" fontId="19" fillId="0" borderId="76" xfId="5" applyFont="1" applyBorder="1" applyAlignment="1">
      <alignment horizontal="center" vertical="center"/>
    </xf>
    <xf numFmtId="0" fontId="19" fillId="0" borderId="77" xfId="5" applyFont="1" applyBorder="1" applyAlignment="1">
      <alignment horizontal="center" vertical="center"/>
    </xf>
    <xf numFmtId="0" fontId="19" fillId="0" borderId="80" xfId="5" applyFont="1" applyBorder="1" applyAlignment="1">
      <alignment vertical="center"/>
    </xf>
    <xf numFmtId="0" fontId="19" fillId="0" borderId="81" xfId="5" applyFont="1" applyBorder="1" applyAlignment="1">
      <alignment horizontal="center" vertical="center"/>
    </xf>
    <xf numFmtId="0" fontId="19" fillId="0" borderId="82" xfId="5" applyFont="1" applyBorder="1" applyAlignment="1">
      <alignment vertical="center"/>
    </xf>
    <xf numFmtId="0" fontId="19" fillId="0" borderId="83" xfId="5" applyFont="1" applyBorder="1" applyAlignment="1">
      <alignment horizontal="center" vertical="center"/>
    </xf>
    <xf numFmtId="0" fontId="19" fillId="0" borderId="81" xfId="5" applyFont="1" applyBorder="1" applyAlignment="1">
      <alignment horizontal="center" vertical="center"/>
    </xf>
    <xf numFmtId="0" fontId="19" fillId="0" borderId="84" xfId="5" applyFont="1" applyBorder="1" applyAlignment="1">
      <alignment horizontal="center" vertical="center"/>
    </xf>
    <xf numFmtId="0" fontId="19" fillId="0" borderId="85" xfId="5" applyFont="1" applyBorder="1" applyAlignment="1">
      <alignment horizontal="center" vertical="center"/>
    </xf>
    <xf numFmtId="0" fontId="19" fillId="0" borderId="83" xfId="5" applyFont="1" applyBorder="1" applyAlignment="1">
      <alignment vertical="center"/>
    </xf>
    <xf numFmtId="0" fontId="19" fillId="0" borderId="62" xfId="5" applyFont="1" applyBorder="1" applyAlignment="1">
      <alignment horizontal="right" vertical="center"/>
    </xf>
    <xf numFmtId="3" fontId="18" fillId="0" borderId="60" xfId="5" applyNumberFormat="1" applyFont="1" applyBorder="1" applyAlignment="1">
      <alignment horizontal="right" vertical="center"/>
    </xf>
    <xf numFmtId="0" fontId="18" fillId="0" borderId="86" xfId="5" applyFont="1" applyBorder="1" applyAlignment="1">
      <alignment horizontal="right" vertical="center"/>
    </xf>
    <xf numFmtId="3" fontId="18" fillId="0" borderId="60" xfId="5" applyNumberFormat="1" applyFont="1" applyBorder="1" applyAlignment="1">
      <alignment horizontal="right" vertical="center"/>
    </xf>
    <xf numFmtId="3" fontId="18" fillId="0" borderId="87" xfId="5" applyNumberFormat="1" applyFont="1" applyBorder="1" applyAlignment="1">
      <alignment horizontal="right" vertical="center"/>
    </xf>
    <xf numFmtId="180" fontId="18" fillId="0" borderId="60" xfId="5" applyNumberFormat="1" applyFont="1" applyBorder="1" applyAlignment="1">
      <alignment horizontal="right" vertical="center"/>
    </xf>
    <xf numFmtId="180" fontId="18" fillId="0" borderId="86" xfId="5" applyNumberFormat="1" applyFont="1" applyBorder="1" applyAlignment="1">
      <alignment horizontal="right" vertical="center"/>
    </xf>
    <xf numFmtId="180" fontId="18" fillId="0" borderId="60" xfId="5" applyNumberFormat="1" applyFont="1" applyBorder="1" applyAlignment="1">
      <alignment horizontal="right" vertical="center"/>
    </xf>
    <xf numFmtId="180" fontId="18" fillId="0" borderId="62" xfId="5" applyNumberFormat="1" applyFont="1" applyBorder="1" applyAlignment="1">
      <alignment horizontal="right" vertical="center"/>
    </xf>
    <xf numFmtId="3" fontId="18" fillId="0" borderId="86" xfId="5" applyNumberFormat="1" applyFont="1" applyBorder="1" applyAlignment="1">
      <alignment horizontal="right" vertical="center"/>
    </xf>
    <xf numFmtId="3" fontId="18" fillId="0" borderId="62" xfId="5" applyNumberFormat="1" applyFont="1" applyBorder="1" applyAlignment="1">
      <alignment horizontal="right" vertical="center"/>
    </xf>
    <xf numFmtId="3" fontId="18" fillId="0" borderId="86" xfId="5" applyNumberFormat="1" applyFont="1" applyBorder="1" applyAlignment="1">
      <alignment horizontal="right" vertical="center"/>
    </xf>
    <xf numFmtId="180" fontId="18" fillId="0" borderId="0" xfId="5" applyNumberFormat="1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9" fillId="0" borderId="50" xfId="5" applyFont="1" applyBorder="1" applyAlignment="1">
      <alignment horizontal="right" vertical="center"/>
    </xf>
    <xf numFmtId="3" fontId="18" fillId="0" borderId="0" xfId="5" applyNumberFormat="1" applyFont="1" applyBorder="1" applyAlignment="1">
      <alignment horizontal="right" vertical="center"/>
    </xf>
    <xf numFmtId="0" fontId="18" fillId="0" borderId="88" xfId="5" applyFont="1" applyBorder="1" applyAlignment="1">
      <alignment horizontal="right" vertical="center"/>
    </xf>
    <xf numFmtId="3" fontId="18" fillId="0" borderId="0" xfId="5" applyNumberFormat="1" applyFont="1" applyBorder="1" applyAlignment="1">
      <alignment horizontal="right" vertical="center"/>
    </xf>
    <xf numFmtId="3" fontId="18" fillId="0" borderId="89" xfId="5" applyNumberFormat="1" applyFont="1" applyBorder="1" applyAlignment="1">
      <alignment horizontal="right" vertical="center"/>
    </xf>
    <xf numFmtId="180" fontId="18" fillId="0" borderId="88" xfId="5" applyNumberFormat="1" applyFont="1" applyBorder="1" applyAlignment="1">
      <alignment horizontal="right" vertical="center"/>
    </xf>
    <xf numFmtId="180" fontId="18" fillId="0" borderId="0" xfId="5" applyNumberFormat="1" applyFont="1" applyBorder="1" applyAlignment="1">
      <alignment horizontal="right" vertical="center"/>
    </xf>
    <xf numFmtId="180" fontId="18" fillId="0" borderId="50" xfId="5" applyNumberFormat="1" applyFont="1" applyBorder="1" applyAlignment="1">
      <alignment horizontal="right" vertical="center"/>
    </xf>
    <xf numFmtId="3" fontId="18" fillId="0" borderId="88" xfId="5" applyNumberFormat="1" applyFont="1" applyBorder="1" applyAlignment="1">
      <alignment horizontal="right" vertical="center"/>
    </xf>
    <xf numFmtId="3" fontId="18" fillId="0" borderId="50" xfId="5" applyNumberFormat="1" applyFont="1" applyBorder="1" applyAlignment="1">
      <alignment horizontal="right" vertical="center"/>
    </xf>
    <xf numFmtId="3" fontId="18" fillId="0" borderId="88" xfId="5" applyNumberFormat="1" applyFont="1" applyBorder="1" applyAlignment="1">
      <alignment horizontal="right" vertical="center"/>
    </xf>
    <xf numFmtId="180" fontId="18" fillId="0" borderId="90" xfId="5" applyNumberFormat="1" applyFont="1" applyBorder="1" applyAlignment="1">
      <alignment horizontal="right" vertical="center"/>
    </xf>
    <xf numFmtId="180" fontId="18" fillId="0" borderId="0" xfId="5" applyNumberFormat="1" applyFont="1" applyFill="1" applyBorder="1" applyAlignment="1">
      <alignment horizontal="right" vertical="center"/>
    </xf>
    <xf numFmtId="180" fontId="18" fillId="0" borderId="50" xfId="5" applyNumberFormat="1" applyFont="1" applyFill="1" applyBorder="1" applyAlignment="1">
      <alignment horizontal="right" vertical="center"/>
    </xf>
    <xf numFmtId="3" fontId="18" fillId="0" borderId="88" xfId="5" applyNumberFormat="1" applyFont="1" applyFill="1" applyBorder="1" applyAlignment="1">
      <alignment horizontal="right" vertical="center"/>
    </xf>
    <xf numFmtId="3" fontId="18" fillId="0" borderId="0" xfId="5" applyNumberFormat="1" applyFont="1" applyFill="1" applyBorder="1" applyAlignment="1">
      <alignment horizontal="right" vertical="center"/>
    </xf>
    <xf numFmtId="3" fontId="18" fillId="0" borderId="50" xfId="5" applyNumberFormat="1" applyFont="1" applyFill="1" applyBorder="1" applyAlignment="1">
      <alignment horizontal="right" vertical="center"/>
    </xf>
    <xf numFmtId="3" fontId="18" fillId="0" borderId="0" xfId="5" applyNumberFormat="1" applyFont="1" applyFill="1" applyBorder="1" applyAlignment="1">
      <alignment horizontal="right" vertical="center"/>
    </xf>
    <xf numFmtId="0" fontId="18" fillId="0" borderId="88" xfId="5" applyFont="1" applyFill="1" applyBorder="1" applyAlignment="1">
      <alignment horizontal="right" vertical="center"/>
    </xf>
    <xf numFmtId="180" fontId="18" fillId="0" borderId="0" xfId="5" applyNumberFormat="1" applyFont="1" applyFill="1" applyBorder="1" applyAlignment="1">
      <alignment horizontal="right" vertical="center" shrinkToFit="1"/>
    </xf>
    <xf numFmtId="180" fontId="18" fillId="0" borderId="0" xfId="5" applyNumberFormat="1" applyFont="1" applyFill="1" applyBorder="1" applyAlignment="1">
      <alignment horizontal="right" vertical="center"/>
    </xf>
    <xf numFmtId="0" fontId="19" fillId="0" borderId="52" xfId="5" applyFont="1" applyBorder="1" applyAlignment="1">
      <alignment horizontal="right" vertical="center"/>
    </xf>
    <xf numFmtId="3" fontId="18" fillId="0" borderId="72" xfId="5" applyNumberFormat="1" applyFont="1" applyBorder="1" applyAlignment="1">
      <alignment horizontal="right" vertical="center"/>
    </xf>
    <xf numFmtId="3" fontId="18" fillId="0" borderId="11" xfId="5" applyNumberFormat="1" applyFont="1" applyBorder="1" applyAlignment="1">
      <alignment horizontal="right" vertical="center"/>
    </xf>
    <xf numFmtId="3" fontId="18" fillId="0" borderId="91" xfId="5" applyNumberFormat="1" applyFont="1" applyBorder="1" applyAlignment="1">
      <alignment horizontal="right" vertical="center"/>
    </xf>
    <xf numFmtId="3" fontId="18" fillId="0" borderId="92" xfId="5" applyNumberFormat="1" applyFont="1" applyBorder="1" applyAlignment="1">
      <alignment horizontal="right" vertical="center"/>
    </xf>
    <xf numFmtId="180" fontId="18" fillId="0" borderId="93" xfId="5" applyNumberFormat="1" applyFont="1" applyBorder="1" applyAlignment="1">
      <alignment horizontal="right" vertical="center"/>
    </xf>
    <xf numFmtId="180" fontId="18" fillId="0" borderId="94" xfId="5" applyNumberFormat="1" applyFont="1" applyBorder="1" applyAlignment="1">
      <alignment horizontal="right" vertical="center"/>
    </xf>
    <xf numFmtId="180" fontId="18" fillId="0" borderId="91" xfId="5" applyNumberFormat="1" applyFont="1" applyFill="1" applyBorder="1" applyAlignment="1">
      <alignment horizontal="right" vertical="center"/>
    </xf>
    <xf numFmtId="180" fontId="18" fillId="0" borderId="52" xfId="5" applyNumberFormat="1" applyFont="1" applyFill="1" applyBorder="1" applyAlignment="1">
      <alignment horizontal="right" vertical="center"/>
    </xf>
    <xf numFmtId="3" fontId="18" fillId="0" borderId="72" xfId="5" applyNumberFormat="1" applyFont="1" applyFill="1" applyBorder="1" applyAlignment="1">
      <alignment horizontal="right" vertical="center"/>
    </xf>
    <xf numFmtId="3" fontId="18" fillId="0" borderId="91" xfId="5" applyNumberFormat="1" applyFont="1" applyFill="1" applyBorder="1" applyAlignment="1">
      <alignment horizontal="right" vertical="center"/>
    </xf>
    <xf numFmtId="3" fontId="18" fillId="0" borderId="52" xfId="5" applyNumberFormat="1" applyFont="1" applyFill="1" applyBorder="1" applyAlignment="1">
      <alignment horizontal="right" vertical="center"/>
    </xf>
    <xf numFmtId="3" fontId="18" fillId="0" borderId="72" xfId="5" applyNumberFormat="1" applyFont="1" applyFill="1" applyBorder="1" applyAlignment="1">
      <alignment horizontal="right" vertical="center"/>
    </xf>
    <xf numFmtId="3" fontId="18" fillId="0" borderId="11" xfId="5" applyNumberFormat="1" applyFont="1" applyFill="1" applyBorder="1" applyAlignment="1">
      <alignment horizontal="right" vertical="center"/>
    </xf>
    <xf numFmtId="180" fontId="18" fillId="0" borderId="91" xfId="5" applyNumberFormat="1" applyFont="1" applyFill="1" applyBorder="1" applyAlignment="1">
      <alignment horizontal="right" vertical="center" shrinkToFit="1"/>
    </xf>
    <xf numFmtId="180" fontId="18" fillId="0" borderId="11" xfId="5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vertical="center"/>
    </xf>
    <xf numFmtId="0" fontId="15" fillId="0" borderId="0" xfId="5" applyBorder="1" applyAlignment="1">
      <alignment vertical="center"/>
    </xf>
    <xf numFmtId="0" fontId="20" fillId="0" borderId="10" xfId="5" applyFont="1" applyBorder="1" applyAlignment="1">
      <alignment vertical="center"/>
    </xf>
    <xf numFmtId="0" fontId="15" fillId="0" borderId="10" xfId="5" applyBorder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19" fillId="0" borderId="0" xfId="5" applyFont="1" applyAlignment="1">
      <alignment horizontal="right" vertical="center"/>
    </xf>
    <xf numFmtId="181" fontId="19" fillId="0" borderId="70" xfId="5" applyNumberFormat="1" applyFont="1" applyBorder="1" applyAlignment="1">
      <alignment horizontal="right" vertical="center"/>
    </xf>
    <xf numFmtId="181" fontId="19" fillId="0" borderId="88" xfId="5" applyNumberFormat="1" applyFont="1" applyBorder="1" applyAlignment="1">
      <alignment horizontal="right" vertical="center"/>
    </xf>
    <xf numFmtId="181" fontId="19" fillId="0" borderId="0" xfId="5" applyNumberFormat="1" applyFont="1" applyBorder="1" applyAlignment="1">
      <alignment horizontal="right" vertical="center"/>
    </xf>
    <xf numFmtId="181" fontId="19" fillId="0" borderId="90" xfId="5" applyNumberFormat="1" applyFont="1" applyBorder="1" applyAlignment="1">
      <alignment horizontal="right" vertical="center"/>
    </xf>
    <xf numFmtId="181" fontId="19" fillId="0" borderId="50" xfId="5" applyNumberFormat="1" applyFont="1" applyBorder="1" applyAlignment="1">
      <alignment horizontal="right" vertical="center"/>
    </xf>
    <xf numFmtId="181" fontId="19" fillId="0" borderId="95" xfId="5" applyNumberFormat="1" applyFont="1" applyBorder="1" applyAlignment="1">
      <alignment horizontal="right" vertical="center"/>
    </xf>
    <xf numFmtId="181" fontId="19" fillId="0" borderId="0" xfId="5" applyNumberFormat="1" applyFont="1" applyBorder="1" applyAlignment="1">
      <alignment horizontal="right" vertical="center"/>
    </xf>
    <xf numFmtId="0" fontId="19" fillId="0" borderId="0" xfId="5" applyFont="1" applyBorder="1" applyAlignment="1">
      <alignment horizontal="right" vertical="center"/>
    </xf>
    <xf numFmtId="181" fontId="15" fillId="0" borderId="88" xfId="5" applyNumberFormat="1" applyBorder="1" applyAlignment="1">
      <alignment horizontal="right" vertical="center"/>
    </xf>
    <xf numFmtId="181" fontId="19" fillId="0" borderId="89" xfId="5" applyNumberFormat="1" applyFont="1" applyBorder="1" applyAlignment="1">
      <alignment horizontal="right" vertical="center"/>
    </xf>
    <xf numFmtId="0" fontId="19" fillId="0" borderId="0" xfId="5" applyNumberFormat="1" applyFont="1" applyBorder="1" applyAlignment="1">
      <alignment horizontal="right" vertical="center"/>
    </xf>
    <xf numFmtId="181" fontId="19" fillId="0" borderId="96" xfId="5" applyNumberFormat="1" applyFont="1" applyBorder="1" applyAlignment="1">
      <alignment horizontal="right" vertical="center"/>
    </xf>
    <xf numFmtId="181" fontId="15" fillId="0" borderId="97" xfId="5" applyNumberFormat="1" applyBorder="1" applyAlignment="1">
      <alignment horizontal="right" vertical="center"/>
    </xf>
    <xf numFmtId="181" fontId="19" fillId="0" borderId="10" xfId="5" applyNumberFormat="1" applyFont="1" applyBorder="1" applyAlignment="1">
      <alignment horizontal="right" vertical="center"/>
    </xf>
    <xf numFmtId="181" fontId="19" fillId="0" borderId="98" xfId="5" applyNumberFormat="1" applyFont="1" applyBorder="1" applyAlignment="1">
      <alignment horizontal="right" vertical="center"/>
    </xf>
    <xf numFmtId="181" fontId="19" fillId="0" borderId="99" xfId="5" applyNumberFormat="1" applyFont="1" applyBorder="1" applyAlignment="1">
      <alignment horizontal="right" vertical="center"/>
    </xf>
    <xf numFmtId="181" fontId="19" fillId="0" borderId="97" xfId="5" applyNumberFormat="1" applyFont="1" applyBorder="1" applyAlignment="1">
      <alignment horizontal="right" vertical="center"/>
    </xf>
    <xf numFmtId="181" fontId="19" fillId="0" borderId="100" xfId="5" applyNumberFormat="1" applyFont="1" applyBorder="1" applyAlignment="1">
      <alignment horizontal="right" vertical="center"/>
    </xf>
    <xf numFmtId="0" fontId="19" fillId="0" borderId="10" xfId="5" applyNumberFormat="1" applyFont="1" applyBorder="1" applyAlignment="1">
      <alignment horizontal="right" vertical="center"/>
    </xf>
    <xf numFmtId="181" fontId="19" fillId="0" borderId="10" xfId="5" applyNumberFormat="1" applyFont="1" applyBorder="1" applyAlignment="1">
      <alignment horizontal="right" vertical="center"/>
    </xf>
    <xf numFmtId="0" fontId="18" fillId="0" borderId="1" xfId="5" applyFont="1" applyBorder="1" applyAlignment="1">
      <alignment vertical="center"/>
    </xf>
    <xf numFmtId="0" fontId="15" fillId="0" borderId="1" xfId="5" applyBorder="1" applyAlignment="1">
      <alignment vertical="center"/>
    </xf>
    <xf numFmtId="0" fontId="16" fillId="0" borderId="0" xfId="5" applyFont="1" applyFill="1" applyAlignment="1"/>
    <xf numFmtId="0" fontId="15" fillId="0" borderId="0" xfId="5" applyFill="1" applyAlignment="1">
      <alignment vertical="center"/>
    </xf>
    <xf numFmtId="0" fontId="18" fillId="0" borderId="11" xfId="5" applyFont="1" applyFill="1" applyBorder="1" applyAlignment="1">
      <alignment horizontal="right" vertical="center"/>
    </xf>
    <xf numFmtId="0" fontId="15" fillId="0" borderId="11" xfId="5" applyFill="1" applyBorder="1" applyAlignment="1">
      <alignment horizontal="right" vertical="center"/>
    </xf>
    <xf numFmtId="0" fontId="15" fillId="0" borderId="0" xfId="5" applyFill="1" applyBorder="1" applyAlignment="1">
      <alignment vertical="center"/>
    </xf>
    <xf numFmtId="0" fontId="19" fillId="0" borderId="101" xfId="5" applyFont="1" applyFill="1" applyBorder="1" applyAlignment="1">
      <alignment horizontal="center" vertical="center"/>
    </xf>
    <xf numFmtId="0" fontId="19" fillId="0" borderId="102" xfId="5" applyFont="1" applyFill="1" applyBorder="1" applyAlignment="1">
      <alignment horizontal="center" vertical="center"/>
    </xf>
    <xf numFmtId="0" fontId="19" fillId="0" borderId="103" xfId="5" applyFont="1" applyFill="1" applyBorder="1" applyAlignment="1">
      <alignment horizontal="center" vertical="center"/>
    </xf>
    <xf numFmtId="0" fontId="19" fillId="0" borderId="104" xfId="5" applyFont="1" applyFill="1" applyBorder="1" applyAlignment="1">
      <alignment horizontal="center" vertical="center"/>
    </xf>
    <xf numFmtId="0" fontId="19" fillId="0" borderId="105" xfId="5" applyFont="1" applyFill="1" applyBorder="1" applyAlignment="1">
      <alignment horizontal="center" vertical="center"/>
    </xf>
    <xf numFmtId="0" fontId="19" fillId="0" borderId="77" xfId="5" applyFont="1" applyFill="1" applyBorder="1" applyAlignment="1">
      <alignment horizontal="center" vertical="center"/>
    </xf>
    <xf numFmtId="0" fontId="15" fillId="0" borderId="70" xfId="5" applyFill="1" applyBorder="1" applyAlignment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0" fontId="19" fillId="0" borderId="106" xfId="5" applyFont="1" applyFill="1" applyBorder="1" applyAlignment="1">
      <alignment horizontal="center" vertical="center"/>
    </xf>
    <xf numFmtId="0" fontId="19" fillId="0" borderId="82" xfId="5" applyFont="1" applyFill="1" applyBorder="1" applyAlignment="1">
      <alignment horizontal="center" vertical="center"/>
    </xf>
    <xf numFmtId="0" fontId="19" fillId="0" borderId="107" xfId="5" applyFont="1" applyFill="1" applyBorder="1" applyAlignment="1">
      <alignment horizontal="center" vertical="center"/>
    </xf>
    <xf numFmtId="0" fontId="19" fillId="0" borderId="6" xfId="5" applyFont="1" applyFill="1" applyBorder="1" applyAlignment="1">
      <alignment horizontal="center" vertical="center"/>
    </xf>
    <xf numFmtId="0" fontId="19" fillId="0" borderId="4" xfId="5" applyFont="1" applyFill="1" applyBorder="1" applyAlignment="1">
      <alignment horizontal="center" vertical="center"/>
    </xf>
    <xf numFmtId="0" fontId="19" fillId="0" borderId="108" xfId="5" applyFont="1" applyFill="1" applyBorder="1" applyAlignment="1">
      <alignment horizontal="center" vertical="center"/>
    </xf>
    <xf numFmtId="0" fontId="19" fillId="0" borderId="109" xfId="5" applyFont="1" applyFill="1" applyBorder="1" applyAlignment="1">
      <alignment horizontal="center" vertical="center"/>
    </xf>
    <xf numFmtId="0" fontId="19" fillId="0" borderId="6" xfId="5" applyFont="1" applyFill="1" applyBorder="1" applyAlignment="1">
      <alignment horizontal="center" vertical="center"/>
    </xf>
    <xf numFmtId="0" fontId="19" fillId="0" borderId="4" xfId="5" applyFont="1" applyFill="1" applyBorder="1" applyAlignment="1">
      <alignment horizontal="distributed" vertical="center"/>
    </xf>
    <xf numFmtId="0" fontId="19" fillId="0" borderId="4" xfId="5" applyFont="1" applyFill="1" applyBorder="1" applyAlignment="1">
      <alignment vertical="center"/>
    </xf>
    <xf numFmtId="38" fontId="19" fillId="0" borderId="110" xfId="6" applyFont="1" applyFill="1" applyBorder="1" applyAlignment="1">
      <alignment vertical="center"/>
    </xf>
    <xf numFmtId="38" fontId="19" fillId="0" borderId="111" xfId="6" applyFont="1" applyFill="1" applyBorder="1" applyAlignment="1">
      <alignment vertical="center"/>
    </xf>
    <xf numFmtId="38" fontId="19" fillId="0" borderId="44" xfId="6" applyFont="1" applyFill="1" applyBorder="1" applyAlignment="1">
      <alignment vertical="center"/>
    </xf>
    <xf numFmtId="38" fontId="19" fillId="0" borderId="44" xfId="6" applyFont="1" applyFill="1" applyBorder="1" applyAlignment="1">
      <alignment vertical="center"/>
    </xf>
    <xf numFmtId="38" fontId="19" fillId="0" borderId="43" xfId="6" applyFont="1" applyFill="1" applyBorder="1" applyAlignment="1">
      <alignment vertical="center"/>
    </xf>
    <xf numFmtId="38" fontId="19" fillId="0" borderId="45" xfId="6" applyFont="1" applyFill="1" applyBorder="1" applyAlignment="1">
      <alignment horizontal="right" vertical="center"/>
    </xf>
    <xf numFmtId="38" fontId="0" fillId="0" borderId="112" xfId="6" applyFont="1" applyFill="1" applyBorder="1" applyAlignment="1">
      <alignment horizontal="right" vertical="center"/>
    </xf>
    <xf numFmtId="38" fontId="19" fillId="0" borderId="113" xfId="6" applyFont="1" applyFill="1" applyBorder="1" applyAlignment="1">
      <alignment horizontal="right" vertical="center"/>
    </xf>
    <xf numFmtId="0" fontId="22" fillId="0" borderId="114" xfId="5" applyFont="1" applyFill="1" applyBorder="1" applyAlignment="1">
      <alignment horizontal="center" vertical="center"/>
    </xf>
    <xf numFmtId="0" fontId="22" fillId="0" borderId="114" xfId="5" applyFont="1" applyFill="1" applyBorder="1" applyAlignment="1">
      <alignment vertical="center"/>
    </xf>
    <xf numFmtId="38" fontId="19" fillId="0" borderId="115" xfId="6" applyFont="1" applyFill="1" applyBorder="1" applyAlignment="1">
      <alignment vertical="center"/>
    </xf>
    <xf numFmtId="38" fontId="19" fillId="0" borderId="116" xfId="6" applyFont="1" applyFill="1" applyBorder="1" applyAlignment="1">
      <alignment vertical="center"/>
    </xf>
    <xf numFmtId="38" fontId="19" fillId="0" borderId="117" xfId="6" applyFont="1" applyFill="1" applyBorder="1" applyAlignment="1">
      <alignment vertical="center"/>
    </xf>
    <xf numFmtId="38" fontId="19" fillId="0" borderId="117" xfId="6" applyFont="1" applyFill="1" applyBorder="1" applyAlignment="1">
      <alignment vertical="center"/>
    </xf>
    <xf numFmtId="38" fontId="19" fillId="0" borderId="118" xfId="6" applyFont="1" applyFill="1" applyBorder="1" applyAlignment="1">
      <alignment vertical="center"/>
    </xf>
    <xf numFmtId="38" fontId="19" fillId="0" borderId="115" xfId="6" applyFont="1" applyFill="1" applyBorder="1" applyAlignment="1">
      <alignment horizontal="right" vertical="center"/>
    </xf>
    <xf numFmtId="38" fontId="0" fillId="0" borderId="116" xfId="6" applyFont="1" applyFill="1" applyBorder="1" applyAlignment="1">
      <alignment horizontal="right" vertical="center"/>
    </xf>
    <xf numFmtId="38" fontId="19" fillId="0" borderId="119" xfId="6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distributed" vertical="center"/>
    </xf>
    <xf numFmtId="0" fontId="22" fillId="0" borderId="0" xfId="5" applyFont="1" applyFill="1" applyBorder="1" applyAlignment="1">
      <alignment vertical="center"/>
    </xf>
    <xf numFmtId="38" fontId="19" fillId="0" borderId="70" xfId="6" applyFont="1" applyFill="1" applyBorder="1" applyAlignment="1">
      <alignment vertical="center"/>
    </xf>
    <xf numFmtId="38" fontId="19" fillId="0" borderId="88" xfId="6" applyFont="1" applyFill="1" applyBorder="1" applyAlignment="1">
      <alignment vertical="center"/>
    </xf>
    <xf numFmtId="38" fontId="19" fillId="0" borderId="0" xfId="6" applyFont="1" applyFill="1" applyBorder="1" applyAlignment="1">
      <alignment vertical="center"/>
    </xf>
    <xf numFmtId="38" fontId="19" fillId="0" borderId="0" xfId="6" applyFont="1" applyFill="1" applyBorder="1" applyAlignment="1">
      <alignment vertical="center"/>
    </xf>
    <xf numFmtId="38" fontId="19" fillId="0" borderId="50" xfId="6" applyFont="1" applyFill="1" applyBorder="1" applyAlignment="1">
      <alignment vertical="center"/>
    </xf>
    <xf numFmtId="38" fontId="19" fillId="0" borderId="120" xfId="6" applyFont="1" applyFill="1" applyBorder="1" applyAlignment="1">
      <alignment horizontal="right" vertical="center"/>
    </xf>
    <xf numFmtId="38" fontId="0" fillId="0" borderId="121" xfId="6" applyFont="1" applyFill="1" applyBorder="1" applyAlignment="1">
      <alignment horizontal="right" vertical="center"/>
    </xf>
    <xf numFmtId="38" fontId="19" fillId="0" borderId="122" xfId="6" applyFont="1" applyFill="1" applyBorder="1" applyAlignment="1">
      <alignment horizontal="right" vertical="center"/>
    </xf>
    <xf numFmtId="38" fontId="19" fillId="0" borderId="123" xfId="6" applyFont="1" applyFill="1" applyBorder="1" applyAlignment="1">
      <alignment vertical="center"/>
    </xf>
    <xf numFmtId="0" fontId="22" fillId="0" borderId="10" xfId="5" applyFont="1" applyFill="1" applyBorder="1" applyAlignment="1">
      <alignment horizontal="center" vertical="center"/>
    </xf>
    <xf numFmtId="38" fontId="19" fillId="0" borderId="72" xfId="6" applyFont="1" applyFill="1" applyBorder="1" applyAlignment="1">
      <alignment vertical="center"/>
    </xf>
    <xf numFmtId="38" fontId="19" fillId="0" borderId="94" xfId="6" applyFont="1" applyFill="1" applyBorder="1" applyAlignment="1">
      <alignment vertical="center"/>
    </xf>
    <xf numFmtId="38" fontId="19" fillId="0" borderId="11" xfId="6" applyFont="1" applyFill="1" applyBorder="1" applyAlignment="1">
      <alignment vertical="center"/>
    </xf>
    <xf numFmtId="38" fontId="19" fillId="0" borderId="11" xfId="6" applyFont="1" applyFill="1" applyBorder="1" applyAlignment="1">
      <alignment vertical="center"/>
    </xf>
    <xf numFmtId="38" fontId="19" fillId="0" borderId="52" xfId="6" applyFont="1" applyFill="1" applyBorder="1" applyAlignment="1">
      <alignment vertical="center"/>
    </xf>
    <xf numFmtId="38" fontId="19" fillId="0" borderId="72" xfId="6" applyFont="1" applyFill="1" applyBorder="1" applyAlignment="1">
      <alignment horizontal="right" vertical="center"/>
    </xf>
    <xf numFmtId="38" fontId="0" fillId="0" borderId="94" xfId="6" applyFont="1" applyFill="1" applyBorder="1" applyAlignment="1">
      <alignment horizontal="right" vertical="center"/>
    </xf>
    <xf numFmtId="38" fontId="19" fillId="0" borderId="91" xfId="6" applyFont="1" applyFill="1" applyBorder="1" applyAlignment="1">
      <alignment horizontal="right" vertical="center"/>
    </xf>
    <xf numFmtId="0" fontId="15" fillId="0" borderId="1" xfId="5" applyFill="1" applyBorder="1" applyAlignment="1">
      <alignment vertical="center"/>
    </xf>
    <xf numFmtId="0" fontId="15" fillId="0" borderId="39" xfId="5" applyFill="1" applyBorder="1" applyAlignment="1">
      <alignment vertical="center"/>
    </xf>
    <xf numFmtId="0" fontId="23" fillId="0" borderId="0" xfId="5" applyFont="1" applyFill="1" applyAlignment="1">
      <alignment vertical="center"/>
    </xf>
    <xf numFmtId="0" fontId="15" fillId="0" borderId="0" xfId="5" applyFill="1" applyAlignment="1">
      <alignment vertical="center"/>
    </xf>
    <xf numFmtId="0" fontId="19" fillId="0" borderId="124" xfId="5" applyFont="1" applyFill="1" applyBorder="1" applyAlignment="1">
      <alignment horizontal="center" vertical="center"/>
    </xf>
    <xf numFmtId="0" fontId="19" fillId="0" borderId="55" xfId="5" applyFont="1" applyFill="1" applyBorder="1" applyAlignment="1">
      <alignment horizontal="center" vertical="center"/>
    </xf>
    <xf numFmtId="0" fontId="19" fillId="0" borderId="77" xfId="5" applyFont="1" applyFill="1" applyBorder="1" applyAlignment="1">
      <alignment vertical="center"/>
    </xf>
    <xf numFmtId="0" fontId="19" fillId="0" borderId="41" xfId="5" applyFont="1" applyFill="1" applyBorder="1" applyAlignment="1">
      <alignment horizontal="center" vertical="center"/>
    </xf>
    <xf numFmtId="0" fontId="19" fillId="0" borderId="125" xfId="5" applyFont="1" applyFill="1" applyBorder="1" applyAlignment="1">
      <alignment horizontal="center" vertical="center"/>
    </xf>
    <xf numFmtId="0" fontId="19" fillId="0" borderId="126" xfId="5" applyFont="1" applyFill="1" applyBorder="1" applyAlignment="1">
      <alignment horizontal="center" vertical="center"/>
    </xf>
    <xf numFmtId="0" fontId="19" fillId="0" borderId="127" xfId="5" applyFont="1" applyFill="1" applyBorder="1" applyAlignment="1">
      <alignment horizontal="center" vertical="center"/>
    </xf>
    <xf numFmtId="0" fontId="22" fillId="0" borderId="128" xfId="5" applyFont="1" applyFill="1" applyBorder="1" applyAlignment="1">
      <alignment horizontal="center" vertical="center"/>
    </xf>
    <xf numFmtId="0" fontId="22" fillId="0" borderId="128" xfId="5" applyFont="1" applyFill="1" applyBorder="1" applyAlignment="1">
      <alignment vertical="center"/>
    </xf>
    <xf numFmtId="182" fontId="19" fillId="0" borderId="129" xfId="5" applyNumberFormat="1" applyFont="1" applyFill="1" applyBorder="1" applyAlignment="1">
      <alignment horizontal="center" vertical="center"/>
    </xf>
    <xf numFmtId="182" fontId="19" fillId="0" borderId="130" xfId="5" applyNumberFormat="1" applyFont="1" applyFill="1" applyBorder="1" applyAlignment="1">
      <alignment horizontal="center" vertical="center"/>
    </xf>
    <xf numFmtId="183" fontId="19" fillId="0" borderId="131" xfId="5" applyNumberFormat="1" applyFont="1" applyFill="1" applyBorder="1" applyAlignment="1">
      <alignment horizontal="center" vertical="center"/>
    </xf>
    <xf numFmtId="182" fontId="19" fillId="0" borderId="131" xfId="5" applyNumberFormat="1" applyFont="1" applyFill="1" applyBorder="1" applyAlignment="1">
      <alignment horizontal="center" vertical="center"/>
    </xf>
    <xf numFmtId="183" fontId="19" fillId="0" borderId="129" xfId="5" applyNumberFormat="1" applyFont="1" applyFill="1" applyBorder="1" applyAlignment="1">
      <alignment horizontal="center" vertical="center"/>
    </xf>
    <xf numFmtId="183" fontId="19" fillId="0" borderId="130" xfId="5" applyNumberFormat="1" applyFont="1" applyFill="1" applyBorder="1" applyAlignment="1">
      <alignment horizontal="center" vertical="center"/>
    </xf>
    <xf numFmtId="183" fontId="19" fillId="0" borderId="132" xfId="5" applyNumberFormat="1" applyFont="1" applyFill="1" applyBorder="1" applyAlignment="1">
      <alignment vertical="center"/>
    </xf>
    <xf numFmtId="183" fontId="19" fillId="0" borderId="131" xfId="5" applyNumberFormat="1" applyFont="1" applyFill="1" applyBorder="1" applyAlignment="1">
      <alignment vertical="center"/>
    </xf>
    <xf numFmtId="182" fontId="19" fillId="0" borderId="70" xfId="5" applyNumberFormat="1" applyFont="1" applyFill="1" applyBorder="1" applyAlignment="1">
      <alignment horizontal="center" vertical="center"/>
    </xf>
    <xf numFmtId="182" fontId="19" fillId="0" borderId="88" xfId="5" applyNumberFormat="1" applyFont="1" applyFill="1" applyBorder="1" applyAlignment="1">
      <alignment horizontal="center" vertical="center"/>
    </xf>
    <xf numFmtId="183" fontId="19" fillId="0" borderId="0" xfId="5" applyNumberFormat="1" applyFont="1" applyFill="1" applyBorder="1" applyAlignment="1">
      <alignment horizontal="center" vertical="center"/>
    </xf>
    <xf numFmtId="182" fontId="19" fillId="0" borderId="0" xfId="5" applyNumberFormat="1" applyFont="1" applyFill="1" applyBorder="1" applyAlignment="1">
      <alignment horizontal="center" vertical="center"/>
    </xf>
    <xf numFmtId="183" fontId="19" fillId="0" borderId="70" xfId="5" applyNumberFormat="1" applyFont="1" applyFill="1" applyBorder="1" applyAlignment="1">
      <alignment horizontal="center" vertical="center"/>
    </xf>
    <xf numFmtId="183" fontId="19" fillId="0" borderId="88" xfId="5" applyNumberFormat="1" applyFont="1" applyFill="1" applyBorder="1" applyAlignment="1">
      <alignment horizontal="center" vertical="center"/>
    </xf>
    <xf numFmtId="183" fontId="19" fillId="0" borderId="122" xfId="5" applyNumberFormat="1" applyFont="1" applyFill="1" applyBorder="1" applyAlignment="1">
      <alignment vertical="center"/>
    </xf>
    <xf numFmtId="183" fontId="19" fillId="0" borderId="123" xfId="5" applyNumberFormat="1" applyFont="1" applyFill="1" applyBorder="1" applyAlignment="1">
      <alignment vertical="center"/>
    </xf>
    <xf numFmtId="0" fontId="22" fillId="0" borderId="0" xfId="5" applyFont="1" applyFill="1" applyAlignment="1">
      <alignment horizontal="center" vertical="center"/>
    </xf>
    <xf numFmtId="0" fontId="22" fillId="0" borderId="0" xfId="5" applyFont="1" applyFill="1" applyAlignment="1">
      <alignment vertical="center"/>
    </xf>
    <xf numFmtId="182" fontId="19" fillId="0" borderId="72" xfId="5" applyNumberFormat="1" applyFont="1" applyFill="1" applyBorder="1" applyAlignment="1">
      <alignment horizontal="center" vertical="center"/>
    </xf>
    <xf numFmtId="182" fontId="19" fillId="0" borderId="94" xfId="5" applyNumberFormat="1" applyFont="1" applyFill="1" applyBorder="1" applyAlignment="1">
      <alignment horizontal="center" vertical="center"/>
    </xf>
    <xf numFmtId="183" fontId="19" fillId="0" borderId="11" xfId="5" applyNumberFormat="1" applyFont="1" applyFill="1" applyBorder="1" applyAlignment="1">
      <alignment horizontal="center" vertical="center"/>
    </xf>
    <xf numFmtId="182" fontId="19" fillId="0" borderId="11" xfId="5" applyNumberFormat="1" applyFont="1" applyFill="1" applyBorder="1" applyAlignment="1">
      <alignment horizontal="center" vertical="center"/>
    </xf>
    <xf numFmtId="183" fontId="19" fillId="0" borderId="72" xfId="5" applyNumberFormat="1" applyFont="1" applyFill="1" applyBorder="1" applyAlignment="1">
      <alignment horizontal="center" vertical="center"/>
    </xf>
    <xf numFmtId="183" fontId="19" fillId="0" borderId="94" xfId="5" applyNumberFormat="1" applyFont="1" applyFill="1" applyBorder="1" applyAlignment="1">
      <alignment horizontal="center" vertical="center"/>
    </xf>
    <xf numFmtId="183" fontId="19" fillId="0" borderId="91" xfId="5" applyNumberFormat="1" applyFont="1" applyFill="1" applyBorder="1" applyAlignment="1">
      <alignment vertical="center"/>
    </xf>
    <xf numFmtId="183" fontId="19" fillId="0" borderId="11" xfId="5" applyNumberFormat="1" applyFont="1" applyFill="1" applyBorder="1" applyAlignment="1">
      <alignment vertical="center"/>
    </xf>
    <xf numFmtId="0" fontId="18" fillId="0" borderId="1" xfId="5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5" fillId="0" borderId="0" xfId="5" applyFill="1"/>
    <xf numFmtId="0" fontId="15" fillId="0" borderId="0" xfId="5"/>
    <xf numFmtId="0" fontId="17" fillId="0" borderId="0" xfId="5" applyFont="1"/>
    <xf numFmtId="0" fontId="15" fillId="0" borderId="0" xfId="5" applyAlignment="1">
      <alignment horizontal="center"/>
    </xf>
    <xf numFmtId="0" fontId="19" fillId="0" borderId="0" xfId="5" applyFont="1" applyFill="1"/>
    <xf numFmtId="0" fontId="18" fillId="0" borderId="0" xfId="5" applyFont="1" applyFill="1"/>
    <xf numFmtId="0" fontId="19" fillId="0" borderId="0" xfId="5" applyFont="1" applyFill="1" applyAlignment="1">
      <alignment horizontal="right"/>
    </xf>
    <xf numFmtId="0" fontId="19" fillId="0" borderId="0" xfId="5" applyFont="1" applyAlignment="1">
      <alignment horizontal="right"/>
    </xf>
    <xf numFmtId="0" fontId="15" fillId="0" borderId="1" xfId="5" applyBorder="1"/>
    <xf numFmtId="0" fontId="15" fillId="0" borderId="2" xfId="5" applyBorder="1" applyAlignment="1">
      <alignment horizontal="center"/>
    </xf>
    <xf numFmtId="0" fontId="15" fillId="0" borderId="75" xfId="5" applyBorder="1" applyAlignment="1">
      <alignment horizontal="center"/>
    </xf>
    <xf numFmtId="0" fontId="15" fillId="0" borderId="1" xfId="5" applyBorder="1"/>
    <xf numFmtId="0" fontId="15" fillId="0" borderId="2" xfId="5" applyBorder="1" applyAlignment="1">
      <alignment horizontal="center"/>
    </xf>
    <xf numFmtId="0" fontId="15" fillId="0" borderId="3" xfId="5" applyBorder="1" applyAlignment="1">
      <alignment horizontal="center"/>
    </xf>
    <xf numFmtId="0" fontId="15" fillId="0" borderId="79" xfId="5" applyBorder="1" applyAlignment="1">
      <alignment horizontal="center"/>
    </xf>
    <xf numFmtId="0" fontId="15" fillId="0" borderId="6" xfId="5" applyBorder="1" applyAlignment="1">
      <alignment horizontal="center"/>
    </xf>
    <xf numFmtId="0" fontId="15" fillId="0" borderId="4" xfId="5" applyBorder="1"/>
    <xf numFmtId="0" fontId="15" fillId="0" borderId="5" xfId="5" applyBorder="1"/>
    <xf numFmtId="0" fontId="15" fillId="0" borderId="6" xfId="5" applyBorder="1"/>
    <xf numFmtId="0" fontId="15" fillId="0" borderId="133" xfId="5" applyBorder="1" applyAlignment="1">
      <alignment horizontal="center"/>
    </xf>
    <xf numFmtId="0" fontId="15" fillId="0" borderId="4" xfId="5" applyBorder="1" applyAlignment="1">
      <alignment horizontal="center"/>
    </xf>
    <xf numFmtId="0" fontId="15" fillId="0" borderId="6" xfId="5" applyBorder="1" applyAlignment="1">
      <alignment horizontal="center"/>
    </xf>
    <xf numFmtId="0" fontId="15" fillId="0" borderId="7" xfId="5" applyBorder="1" applyAlignment="1">
      <alignment horizontal="center"/>
    </xf>
    <xf numFmtId="0" fontId="18" fillId="0" borderId="3" xfId="5" applyFont="1" applyBorder="1" applyAlignment="1">
      <alignment horizontal="center"/>
    </xf>
    <xf numFmtId="0" fontId="15" fillId="0" borderId="3" xfId="5" applyBorder="1"/>
    <xf numFmtId="0" fontId="15" fillId="0" borderId="79" xfId="5" applyBorder="1"/>
    <xf numFmtId="0" fontId="15" fillId="0" borderId="134" xfId="5" applyBorder="1"/>
    <xf numFmtId="0" fontId="15" fillId="0" borderId="0" xfId="5" applyBorder="1"/>
    <xf numFmtId="0" fontId="15" fillId="0" borderId="7" xfId="5" applyBorder="1"/>
    <xf numFmtId="0" fontId="15" fillId="0" borderId="135" xfId="5" applyBorder="1" applyAlignment="1">
      <alignment horizontal="center"/>
    </xf>
    <xf numFmtId="0" fontId="15" fillId="0" borderId="136" xfId="5" applyBorder="1" applyAlignment="1">
      <alignment horizontal="center"/>
    </xf>
    <xf numFmtId="0" fontId="15" fillId="0" borderId="137" xfId="5" applyBorder="1" applyAlignment="1">
      <alignment horizontal="center"/>
    </xf>
    <xf numFmtId="0" fontId="15" fillId="0" borderId="42" xfId="5" applyBorder="1" applyAlignment="1">
      <alignment horizontal="center"/>
    </xf>
    <xf numFmtId="0" fontId="15" fillId="0" borderId="138" xfId="5" applyBorder="1" applyAlignment="1">
      <alignment horizontal="center"/>
    </xf>
    <xf numFmtId="0" fontId="15" fillId="0" borderId="139" xfId="5" applyBorder="1" applyAlignment="1">
      <alignment horizontal="center"/>
    </xf>
    <xf numFmtId="184" fontId="25" fillId="0" borderId="140" xfId="7" applyNumberFormat="1" applyFont="1" applyFill="1" applyBorder="1" applyAlignment="1">
      <alignment horizontal="right"/>
    </xf>
    <xf numFmtId="185" fontId="25" fillId="0" borderId="141" xfId="7" applyNumberFormat="1" applyFont="1" applyFill="1" applyBorder="1" applyAlignment="1">
      <alignment horizontal="right"/>
    </xf>
    <xf numFmtId="185" fontId="25" fillId="0" borderId="112" xfId="7" applyNumberFormat="1" applyFont="1" applyFill="1" applyBorder="1" applyAlignment="1">
      <alignment horizontal="right"/>
    </xf>
    <xf numFmtId="185" fontId="25" fillId="0" borderId="44" xfId="7" applyNumberFormat="1" applyFont="1" applyFill="1" applyBorder="1" applyAlignment="1">
      <alignment horizontal="right"/>
    </xf>
    <xf numFmtId="186" fontId="25" fillId="0" borderId="44" xfId="7" applyNumberFormat="1" applyFont="1" applyFill="1" applyBorder="1" applyAlignment="1">
      <alignment horizontal="right"/>
    </xf>
    <xf numFmtId="186" fontId="25" fillId="0" borderId="112" xfId="7" applyNumberFormat="1" applyFont="1" applyFill="1" applyBorder="1" applyAlignment="1">
      <alignment horizontal="right"/>
    </xf>
    <xf numFmtId="185" fontId="25" fillId="0" borderId="43" xfId="7" applyNumberFormat="1" applyFont="1" applyFill="1" applyBorder="1" applyAlignment="1">
      <alignment horizontal="right"/>
    </xf>
    <xf numFmtId="185" fontId="25" fillId="0" borderId="46" xfId="7" applyNumberFormat="1" applyFont="1" applyFill="1" applyBorder="1" applyAlignment="1">
      <alignment horizontal="right"/>
    </xf>
    <xf numFmtId="0" fontId="15" fillId="0" borderId="21" xfId="5" applyBorder="1"/>
    <xf numFmtId="184" fontId="25" fillId="0" borderId="142" xfId="7" applyNumberFormat="1" applyFont="1" applyFill="1" applyBorder="1" applyAlignment="1">
      <alignment horizontal="right"/>
    </xf>
    <xf numFmtId="185" fontId="25" fillId="0" borderId="143" xfId="7" applyNumberFormat="1" applyFont="1" applyFill="1" applyBorder="1" applyAlignment="1">
      <alignment horizontal="right"/>
    </xf>
    <xf numFmtId="185" fontId="25" fillId="0" borderId="88" xfId="7" applyNumberFormat="1" applyFont="1" applyFill="1" applyBorder="1" applyAlignment="1">
      <alignment horizontal="right"/>
    </xf>
    <xf numFmtId="185" fontId="25" fillId="0" borderId="0" xfId="7" applyNumberFormat="1" applyFont="1" applyFill="1" applyBorder="1" applyAlignment="1">
      <alignment horizontal="right"/>
    </xf>
    <xf numFmtId="186" fontId="25" fillId="0" borderId="0" xfId="7" applyNumberFormat="1" applyFont="1" applyFill="1" applyBorder="1" applyAlignment="1">
      <alignment horizontal="right"/>
    </xf>
    <xf numFmtId="186" fontId="25" fillId="0" borderId="88" xfId="7" applyNumberFormat="1" applyFont="1" applyFill="1" applyBorder="1" applyAlignment="1">
      <alignment horizontal="right"/>
    </xf>
    <xf numFmtId="185" fontId="25" fillId="0" borderId="50" xfId="7" applyNumberFormat="1" applyFont="1" applyFill="1" applyBorder="1" applyAlignment="1">
      <alignment horizontal="right"/>
    </xf>
    <xf numFmtId="185" fontId="25" fillId="0" borderId="51" xfId="7" applyNumberFormat="1" applyFont="1" applyFill="1" applyBorder="1" applyAlignment="1">
      <alignment horizontal="right"/>
    </xf>
    <xf numFmtId="184" fontId="25" fillId="0" borderId="144" xfId="7" applyNumberFormat="1" applyFont="1" applyFill="1" applyBorder="1" applyAlignment="1">
      <alignment horizontal="right"/>
    </xf>
    <xf numFmtId="184" fontId="25" fillId="0" borderId="145" xfId="7" applyNumberFormat="1" applyFont="1" applyFill="1" applyBorder="1" applyAlignment="1">
      <alignment horizontal="right"/>
    </xf>
    <xf numFmtId="184" fontId="25" fillId="0" borderId="146" xfId="7" applyNumberFormat="1" applyFont="1" applyFill="1" applyBorder="1" applyAlignment="1">
      <alignment horizontal="right"/>
    </xf>
    <xf numFmtId="184" fontId="25" fillId="0" borderId="42" xfId="7" applyNumberFormat="1" applyFont="1" applyFill="1" applyBorder="1" applyAlignment="1">
      <alignment horizontal="right"/>
    </xf>
    <xf numFmtId="184" fontId="25" fillId="0" borderId="147" xfId="7" applyNumberFormat="1" applyFont="1" applyFill="1" applyBorder="1" applyAlignment="1">
      <alignment horizontal="right"/>
    </xf>
    <xf numFmtId="184" fontId="25" fillId="0" borderId="148" xfId="7" applyNumberFormat="1" applyFont="1" applyFill="1" applyBorder="1" applyAlignment="1">
      <alignment horizontal="right"/>
    </xf>
    <xf numFmtId="184" fontId="25" fillId="0" borderId="61" xfId="7" applyNumberFormat="1" applyFont="1" applyFill="1" applyBorder="1" applyAlignment="1">
      <alignment horizontal="right"/>
    </xf>
    <xf numFmtId="184" fontId="25" fillId="0" borderId="55" xfId="7" applyNumberFormat="1" applyFont="1" applyFill="1" applyBorder="1" applyAlignment="1">
      <alignment horizontal="right"/>
    </xf>
    <xf numFmtId="0" fontId="15" fillId="0" borderId="149" xfId="5" applyBorder="1"/>
    <xf numFmtId="184" fontId="25" fillId="0" borderId="150" xfId="7" applyNumberFormat="1" applyFont="1" applyFill="1" applyBorder="1" applyAlignment="1">
      <alignment horizontal="right"/>
    </xf>
    <xf numFmtId="185" fontId="25" fillId="0" borderId="151" xfId="7" applyNumberFormat="1" applyFont="1" applyFill="1" applyBorder="1" applyAlignment="1">
      <alignment horizontal="right"/>
    </xf>
    <xf numFmtId="185" fontId="25" fillId="0" borderId="111" xfId="7" applyNumberFormat="1" applyFont="1" applyFill="1" applyBorder="1" applyAlignment="1">
      <alignment horizontal="right"/>
    </xf>
    <xf numFmtId="185" fontId="25" fillId="0" borderId="152" xfId="7" applyNumberFormat="1" applyFont="1" applyFill="1" applyBorder="1" applyAlignment="1">
      <alignment horizontal="right"/>
    </xf>
    <xf numFmtId="186" fontId="25" fillId="0" borderId="152" xfId="7" applyNumberFormat="1" applyFont="1" applyFill="1" applyBorder="1" applyAlignment="1">
      <alignment horizontal="right"/>
    </xf>
    <xf numFmtId="186" fontId="25" fillId="0" borderId="153" xfId="7" applyNumberFormat="1" applyFont="1" applyFill="1" applyBorder="1" applyAlignment="1">
      <alignment horizontal="right"/>
    </xf>
    <xf numFmtId="185" fontId="25" fillId="0" borderId="154" xfId="7" applyNumberFormat="1" applyFont="1" applyFill="1" applyBorder="1" applyAlignment="1">
      <alignment horizontal="right"/>
    </xf>
    <xf numFmtId="185" fontId="25" fillId="0" borderId="155" xfId="7" applyNumberFormat="1" applyFont="1" applyFill="1" applyBorder="1" applyAlignment="1">
      <alignment horizontal="right"/>
    </xf>
    <xf numFmtId="185" fontId="25" fillId="0" borderId="156" xfId="7" applyNumberFormat="1" applyFont="1" applyFill="1" applyBorder="1" applyAlignment="1">
      <alignment horizontal="right"/>
    </xf>
    <xf numFmtId="184" fontId="25" fillId="0" borderId="157" xfId="7" applyNumberFormat="1" applyFont="1" applyFill="1" applyBorder="1" applyAlignment="1">
      <alignment horizontal="right"/>
    </xf>
    <xf numFmtId="185" fontId="25" fillId="0" borderId="145" xfId="7" applyNumberFormat="1" applyFont="1" applyFill="1" applyBorder="1" applyAlignment="1">
      <alignment horizontal="right"/>
    </xf>
    <xf numFmtId="185" fontId="25" fillId="0" borderId="146" xfId="7" applyNumberFormat="1" applyFont="1" applyFill="1" applyBorder="1" applyAlignment="1">
      <alignment horizontal="right"/>
    </xf>
    <xf numFmtId="185" fontId="25" fillId="0" borderId="42" xfId="7" applyNumberFormat="1" applyFont="1" applyFill="1" applyBorder="1" applyAlignment="1">
      <alignment horizontal="right"/>
    </xf>
    <xf numFmtId="186" fontId="25" fillId="0" borderId="42" xfId="7" applyNumberFormat="1" applyFont="1" applyFill="1" applyBorder="1" applyAlignment="1">
      <alignment horizontal="right"/>
    </xf>
    <xf numFmtId="186" fontId="25" fillId="0" borderId="146" xfId="7" applyNumberFormat="1" applyFont="1" applyFill="1" applyBorder="1" applyAlignment="1">
      <alignment horizontal="right"/>
    </xf>
    <xf numFmtId="185" fontId="25" fillId="0" borderId="158" xfId="7" applyNumberFormat="1" applyFont="1" applyFill="1" applyBorder="1" applyAlignment="1">
      <alignment horizontal="right"/>
    </xf>
    <xf numFmtId="185" fontId="25" fillId="0" borderId="61" xfId="7" applyNumberFormat="1" applyFont="1" applyFill="1" applyBorder="1" applyAlignment="1">
      <alignment horizontal="right"/>
    </xf>
    <xf numFmtId="184" fontId="25" fillId="0" borderId="159" xfId="7" applyNumberFormat="1" applyFont="1" applyFill="1" applyBorder="1" applyAlignment="1">
      <alignment horizontal="right"/>
    </xf>
    <xf numFmtId="185" fontId="25" fillId="0" borderId="130" xfId="7" applyNumberFormat="1" applyFont="1" applyFill="1" applyBorder="1" applyAlignment="1">
      <alignment horizontal="right"/>
    </xf>
    <xf numFmtId="185" fontId="25" fillId="0" borderId="131" xfId="7" applyNumberFormat="1" applyFont="1" applyFill="1" applyBorder="1" applyAlignment="1">
      <alignment horizontal="right"/>
    </xf>
    <xf numFmtId="186" fontId="25" fillId="0" borderId="131" xfId="7" applyNumberFormat="1" applyFont="1" applyFill="1" applyBorder="1" applyAlignment="1">
      <alignment horizontal="right"/>
    </xf>
    <xf numFmtId="186" fontId="25" fillId="0" borderId="130" xfId="7" applyNumberFormat="1" applyFont="1" applyFill="1" applyBorder="1" applyAlignment="1">
      <alignment horizontal="right"/>
    </xf>
    <xf numFmtId="185" fontId="25" fillId="0" borderId="160" xfId="7" applyNumberFormat="1" applyFont="1" applyFill="1" applyBorder="1" applyAlignment="1">
      <alignment horizontal="right"/>
    </xf>
    <xf numFmtId="185" fontId="25" fillId="0" borderId="161" xfId="7" applyNumberFormat="1" applyFont="1" applyFill="1" applyBorder="1" applyAlignment="1">
      <alignment horizontal="right"/>
    </xf>
    <xf numFmtId="184" fontId="25" fillId="0" borderId="162" xfId="7" applyNumberFormat="1" applyFont="1" applyFill="1" applyBorder="1" applyAlignment="1">
      <alignment horizontal="right"/>
    </xf>
    <xf numFmtId="185" fontId="25" fillId="0" borderId="163" xfId="7" applyNumberFormat="1" applyFont="1" applyFill="1" applyBorder="1" applyAlignment="1">
      <alignment horizontal="right"/>
    </xf>
    <xf numFmtId="185" fontId="25" fillId="0" borderId="97" xfId="7" applyNumberFormat="1" applyFont="1" applyFill="1" applyBorder="1" applyAlignment="1">
      <alignment horizontal="right"/>
    </xf>
    <xf numFmtId="186" fontId="25" fillId="0" borderId="97" xfId="7" applyNumberFormat="1" applyFont="1" applyFill="1" applyBorder="1" applyAlignment="1">
      <alignment horizontal="right"/>
    </xf>
    <xf numFmtId="185" fontId="25" fillId="0" borderId="164" xfId="7" applyNumberFormat="1" applyFont="1" applyFill="1" applyBorder="1" applyAlignment="1">
      <alignment horizontal="right"/>
    </xf>
    <xf numFmtId="185" fontId="25" fillId="0" borderId="165" xfId="7" applyNumberFormat="1" applyFont="1" applyFill="1" applyBorder="1" applyAlignment="1">
      <alignment horizontal="right"/>
    </xf>
    <xf numFmtId="0" fontId="18" fillId="0" borderId="1" xfId="5" applyFont="1" applyBorder="1"/>
    <xf numFmtId="0" fontId="18" fillId="0" borderId="0" xfId="5" applyFont="1" applyBorder="1"/>
    <xf numFmtId="0" fontId="17" fillId="0" borderId="0" xfId="5" applyFont="1" applyFill="1"/>
    <xf numFmtId="0" fontId="17" fillId="0" borderId="0" xfId="5" applyFont="1" applyFill="1" applyBorder="1"/>
    <xf numFmtId="0" fontId="25" fillId="0" borderId="0" xfId="5" applyFont="1" applyFill="1"/>
    <xf numFmtId="0" fontId="18" fillId="0" borderId="0" xfId="5" applyFont="1" applyFill="1" applyAlignment="1">
      <alignment horizontal="right"/>
    </xf>
    <xf numFmtId="0" fontId="15" fillId="0" borderId="166" xfId="5" applyFill="1" applyBorder="1" applyAlignment="1">
      <alignment horizontal="center" vertical="center"/>
    </xf>
    <xf numFmtId="0" fontId="15" fillId="0" borderId="167" xfId="5" applyFill="1" applyBorder="1" applyAlignment="1">
      <alignment horizontal="center"/>
    </xf>
    <xf numFmtId="0" fontId="15" fillId="0" borderId="101" xfId="5" applyFill="1" applyBorder="1" applyAlignment="1">
      <alignment horizontal="center"/>
    </xf>
    <xf numFmtId="0" fontId="15" fillId="0" borderId="166" xfId="5" applyFill="1" applyBorder="1" applyAlignment="1">
      <alignment horizontal="center"/>
    </xf>
    <xf numFmtId="0" fontId="15" fillId="0" borderId="2" xfId="5" applyFill="1" applyBorder="1" applyAlignment="1">
      <alignment horizontal="center"/>
    </xf>
    <xf numFmtId="0" fontId="15" fillId="0" borderId="1" xfId="5" applyFill="1" applyBorder="1"/>
    <xf numFmtId="0" fontId="15" fillId="0" borderId="168" xfId="5" applyFill="1" applyBorder="1"/>
    <xf numFmtId="0" fontId="15" fillId="0" borderId="1" xfId="5" applyFill="1" applyBorder="1" applyAlignment="1">
      <alignment horizontal="center"/>
    </xf>
    <xf numFmtId="0" fontId="15" fillId="0" borderId="169" xfId="5" applyFill="1" applyBorder="1" applyAlignment="1">
      <alignment horizontal="center"/>
    </xf>
    <xf numFmtId="0" fontId="15" fillId="0" borderId="170" xfId="5" applyFill="1" applyBorder="1" applyAlignment="1">
      <alignment horizontal="center"/>
    </xf>
    <xf numFmtId="0" fontId="15" fillId="0" borderId="42" xfId="5" applyFill="1" applyBorder="1" applyAlignment="1">
      <alignment horizontal="center"/>
    </xf>
    <xf numFmtId="0" fontId="15" fillId="0" borderId="135" xfId="5" applyFill="1" applyBorder="1" applyAlignment="1">
      <alignment horizontal="center"/>
    </xf>
    <xf numFmtId="0" fontId="15" fillId="0" borderId="85" xfId="5" applyFill="1" applyBorder="1" applyAlignment="1">
      <alignment horizontal="center"/>
    </xf>
    <xf numFmtId="0" fontId="15" fillId="0" borderId="83" xfId="5" applyFill="1" applyBorder="1" applyAlignment="1">
      <alignment horizontal="center"/>
    </xf>
    <xf numFmtId="0" fontId="15" fillId="0" borderId="171" xfId="5" applyFill="1" applyBorder="1" applyAlignment="1">
      <alignment horizontal="center"/>
    </xf>
    <xf numFmtId="0" fontId="15" fillId="0" borderId="82" xfId="5" applyFill="1" applyBorder="1" applyAlignment="1">
      <alignment horizontal="center"/>
    </xf>
    <xf numFmtId="0" fontId="15" fillId="0" borderId="81" xfId="5" applyFill="1" applyBorder="1" applyAlignment="1">
      <alignment horizontal="center"/>
    </xf>
    <xf numFmtId="0" fontId="15" fillId="0" borderId="172" xfId="5" applyFill="1" applyBorder="1" applyAlignment="1">
      <alignment horizontal="center"/>
    </xf>
    <xf numFmtId="180" fontId="15" fillId="0" borderId="173" xfId="5" applyNumberFormat="1" applyFill="1" applyBorder="1" applyAlignment="1"/>
    <xf numFmtId="180" fontId="15" fillId="0" borderId="44" xfId="5" applyNumberFormat="1" applyFill="1" applyBorder="1" applyAlignment="1"/>
    <xf numFmtId="180" fontId="15" fillId="0" borderId="43" xfId="5" applyNumberFormat="1" applyFill="1" applyBorder="1"/>
    <xf numFmtId="180" fontId="15" fillId="0" borderId="44" xfId="5" applyNumberFormat="1" applyFill="1" applyBorder="1"/>
    <xf numFmtId="180" fontId="15" fillId="0" borderId="0" xfId="5" applyNumberFormat="1" applyFill="1"/>
    <xf numFmtId="0" fontId="15" fillId="0" borderId="174" xfId="5" applyFill="1" applyBorder="1" applyAlignment="1">
      <alignment horizontal="distributed"/>
    </xf>
    <xf numFmtId="180" fontId="15" fillId="0" borderId="175" xfId="5" applyNumberFormat="1" applyFill="1" applyBorder="1" applyAlignment="1"/>
    <xf numFmtId="180" fontId="15" fillId="0" borderId="176" xfId="5" applyNumberFormat="1" applyFill="1" applyBorder="1" applyAlignment="1"/>
    <xf numFmtId="180" fontId="15" fillId="0" borderId="50" xfId="5" applyNumberFormat="1" applyFill="1" applyBorder="1"/>
    <xf numFmtId="0" fontId="15" fillId="0" borderId="50" xfId="5" applyFill="1" applyBorder="1" applyAlignment="1">
      <alignment horizontal="distributed"/>
    </xf>
    <xf numFmtId="180" fontId="15" fillId="0" borderId="23" xfId="5" applyNumberFormat="1" applyFill="1" applyBorder="1" applyAlignment="1"/>
    <xf numFmtId="180" fontId="15" fillId="0" borderId="0" xfId="5" applyNumberFormat="1" applyFill="1" applyAlignment="1"/>
    <xf numFmtId="180" fontId="15" fillId="0" borderId="177" xfId="5" applyNumberFormat="1" applyFill="1" applyBorder="1"/>
    <xf numFmtId="180" fontId="15" fillId="0" borderId="88" xfId="5" applyNumberFormat="1" applyFill="1" applyBorder="1" applyAlignment="1"/>
    <xf numFmtId="180" fontId="15" fillId="0" borderId="123" xfId="5" applyNumberFormat="1" applyFill="1" applyBorder="1"/>
    <xf numFmtId="0" fontId="15" fillId="0" borderId="0" xfId="5" applyFill="1" applyBorder="1"/>
    <xf numFmtId="180" fontId="15" fillId="0" borderId="42" xfId="5" applyNumberFormat="1" applyFill="1" applyBorder="1"/>
    <xf numFmtId="180" fontId="15" fillId="0" borderId="40" xfId="5" applyNumberFormat="1" applyFill="1" applyBorder="1"/>
    <xf numFmtId="0" fontId="15" fillId="0" borderId="178" xfId="5" applyFill="1" applyBorder="1" applyAlignment="1">
      <alignment horizontal="distributed"/>
    </xf>
    <xf numFmtId="180" fontId="15" fillId="0" borderId="179" xfId="5" applyNumberFormat="1" applyFill="1" applyBorder="1" applyAlignment="1"/>
    <xf numFmtId="180" fontId="15" fillId="0" borderId="149" xfId="5" applyNumberFormat="1" applyFill="1" applyBorder="1" applyAlignment="1"/>
    <xf numFmtId="180" fontId="15" fillId="0" borderId="62" xfId="5" applyNumberFormat="1" applyFill="1" applyBorder="1"/>
    <xf numFmtId="180" fontId="15" fillId="0" borderId="180" xfId="5" applyNumberFormat="1" applyFill="1" applyBorder="1" applyAlignment="1"/>
    <xf numFmtId="0" fontId="15" fillId="0" borderId="148" xfId="5" applyFill="1" applyBorder="1" applyAlignment="1">
      <alignment horizontal="distributed"/>
    </xf>
    <xf numFmtId="180" fontId="15" fillId="0" borderId="181" xfId="5" applyNumberFormat="1" applyFill="1" applyBorder="1" applyAlignment="1"/>
    <xf numFmtId="180" fontId="15" fillId="0" borderId="182" xfId="5" applyNumberFormat="1" applyFill="1" applyBorder="1" applyAlignment="1"/>
    <xf numFmtId="180" fontId="15" fillId="0" borderId="183" xfId="5" applyNumberFormat="1" applyFill="1" applyBorder="1" applyAlignment="1"/>
    <xf numFmtId="0" fontId="18" fillId="0" borderId="50" xfId="5" applyFont="1" applyFill="1" applyBorder="1" applyAlignment="1">
      <alignment horizontal="distributed"/>
    </xf>
    <xf numFmtId="180" fontId="25" fillId="0" borderId="0" xfId="7" quotePrefix="1" applyNumberFormat="1" applyFont="1" applyFill="1" applyBorder="1" applyAlignment="1">
      <alignment horizontal="right"/>
    </xf>
    <xf numFmtId="180" fontId="25" fillId="0" borderId="50" xfId="7" quotePrefix="1" applyNumberFormat="1" applyFont="1" applyFill="1" applyBorder="1" applyAlignment="1">
      <alignment horizontal="right"/>
    </xf>
    <xf numFmtId="0" fontId="15" fillId="0" borderId="88" xfId="5" applyFill="1" applyBorder="1" applyAlignment="1">
      <alignment horizontal="center"/>
    </xf>
    <xf numFmtId="0" fontId="15" fillId="0" borderId="0" xfId="5" applyFill="1" applyAlignment="1">
      <alignment horizontal="center"/>
    </xf>
    <xf numFmtId="0" fontId="15" fillId="0" borderId="50" xfId="5" applyFill="1" applyBorder="1" applyAlignment="1">
      <alignment horizontal="center"/>
    </xf>
    <xf numFmtId="0" fontId="15" fillId="0" borderId="0" xfId="5" applyFill="1" applyBorder="1" applyAlignment="1">
      <alignment horizontal="center"/>
    </xf>
    <xf numFmtId="0" fontId="25" fillId="0" borderId="50" xfId="5" applyFont="1" applyFill="1" applyBorder="1" applyAlignment="1">
      <alignment horizontal="distributed"/>
    </xf>
    <xf numFmtId="0" fontId="26" fillId="0" borderId="50" xfId="5" applyFont="1" applyFill="1" applyBorder="1" applyAlignment="1">
      <alignment horizontal="distributed"/>
    </xf>
    <xf numFmtId="180" fontId="15" fillId="0" borderId="95" xfId="5" applyNumberFormat="1" applyFill="1" applyBorder="1" applyAlignment="1"/>
    <xf numFmtId="0" fontId="15" fillId="0" borderId="95" xfId="5" applyFill="1" applyBorder="1" applyAlignment="1">
      <alignment horizontal="center"/>
    </xf>
    <xf numFmtId="0" fontId="18" fillId="0" borderId="50" xfId="5" applyFont="1" applyFill="1" applyBorder="1" applyAlignment="1">
      <alignment horizontal="left" wrapText="1"/>
    </xf>
    <xf numFmtId="180" fontId="15" fillId="0" borderId="0" xfId="5" applyNumberFormat="1" applyFill="1" applyBorder="1" applyAlignment="1"/>
    <xf numFmtId="180" fontId="15" fillId="0" borderId="18" xfId="5" applyNumberFormat="1" applyFill="1" applyBorder="1" applyAlignment="1"/>
    <xf numFmtId="180" fontId="15" fillId="0" borderId="184" xfId="5" applyNumberFormat="1" applyFill="1" applyBorder="1" applyAlignment="1"/>
    <xf numFmtId="180" fontId="15" fillId="0" borderId="42" xfId="5" applyNumberFormat="1" applyFill="1" applyBorder="1" applyAlignment="1"/>
    <xf numFmtId="180" fontId="15" fillId="0" borderId="40" xfId="5" applyNumberFormat="1" applyFill="1" applyBorder="1" applyAlignment="1"/>
    <xf numFmtId="180" fontId="15" fillId="0" borderId="146" xfId="5" applyNumberFormat="1" applyFill="1" applyBorder="1" applyAlignment="1"/>
    <xf numFmtId="0" fontId="15" fillId="0" borderId="185" xfId="5" applyFill="1" applyBorder="1" applyAlignment="1">
      <alignment horizontal="distributed"/>
    </xf>
    <xf numFmtId="180" fontId="15" fillId="0" borderId="186" xfId="5" applyNumberFormat="1" applyFill="1" applyBorder="1" applyAlignment="1"/>
    <xf numFmtId="180" fontId="15" fillId="0" borderId="11" xfId="5" applyNumberFormat="1" applyFill="1" applyBorder="1" applyAlignment="1"/>
    <xf numFmtId="180" fontId="15" fillId="0" borderId="187" xfId="5" applyNumberFormat="1" applyFill="1" applyBorder="1"/>
    <xf numFmtId="180" fontId="15" fillId="0" borderId="31" xfId="5" applyNumberFormat="1" applyFill="1" applyBorder="1" applyAlignment="1"/>
    <xf numFmtId="180" fontId="15" fillId="0" borderId="188" xfId="5" applyNumberFormat="1" applyFill="1" applyBorder="1" applyAlignment="1"/>
    <xf numFmtId="180" fontId="15" fillId="0" borderId="189" xfId="5" applyNumberFormat="1" applyFill="1" applyBorder="1"/>
    <xf numFmtId="180" fontId="15" fillId="0" borderId="97" xfId="5" applyNumberFormat="1" applyFill="1" applyBorder="1" applyAlignment="1"/>
    <xf numFmtId="180" fontId="15" fillId="0" borderId="4" xfId="5" applyNumberFormat="1" applyFill="1" applyBorder="1" applyAlignment="1"/>
    <xf numFmtId="180" fontId="15" fillId="0" borderId="190" xfId="5" applyNumberFormat="1" applyFill="1" applyBorder="1"/>
    <xf numFmtId="0" fontId="15" fillId="0" borderId="1" xfId="5" applyFill="1" applyBorder="1"/>
    <xf numFmtId="0" fontId="27" fillId="0" borderId="0" xfId="5" applyFont="1" applyFill="1" applyAlignment="1">
      <alignment vertical="top"/>
    </xf>
    <xf numFmtId="0" fontId="18" fillId="0" borderId="0" xfId="5" applyFont="1" applyFill="1" applyAlignment="1">
      <alignment horizontal="center"/>
    </xf>
    <xf numFmtId="0" fontId="15" fillId="0" borderId="102" xfId="5" applyFill="1" applyBorder="1" applyAlignment="1">
      <alignment horizontal="center"/>
    </xf>
    <xf numFmtId="0" fontId="15" fillId="0" borderId="103" xfId="5" applyFill="1" applyBorder="1" applyAlignment="1">
      <alignment horizontal="center"/>
    </xf>
    <xf numFmtId="0" fontId="15" fillId="0" borderId="104" xfId="5" applyFill="1" applyBorder="1" applyAlignment="1">
      <alignment horizontal="center"/>
    </xf>
    <xf numFmtId="0" fontId="15" fillId="0" borderId="191" xfId="5" applyFill="1" applyBorder="1" applyAlignment="1">
      <alignment horizontal="center"/>
    </xf>
    <xf numFmtId="0" fontId="15" fillId="0" borderId="40" xfId="5" applyFill="1" applyBorder="1" applyAlignment="1">
      <alignment horizontal="center"/>
    </xf>
    <xf numFmtId="0" fontId="15" fillId="0" borderId="192" xfId="5" applyFill="1" applyBorder="1" applyAlignment="1">
      <alignment horizontal="center"/>
    </xf>
    <xf numFmtId="187" fontId="15" fillId="0" borderId="43" xfId="5" applyNumberFormat="1" applyFill="1" applyBorder="1" applyAlignment="1">
      <alignment horizontal="center"/>
    </xf>
    <xf numFmtId="181" fontId="15" fillId="0" borderId="112" xfId="5" applyNumberFormat="1" applyFill="1" applyBorder="1" applyAlignment="1"/>
    <xf numFmtId="181" fontId="15" fillId="0" borderId="44" xfId="5" applyNumberFormat="1" applyFill="1" applyBorder="1" applyAlignment="1"/>
    <xf numFmtId="181" fontId="15" fillId="0" borderId="43" xfId="5" applyNumberFormat="1" applyFill="1" applyBorder="1" applyAlignment="1"/>
    <xf numFmtId="187" fontId="15" fillId="0" borderId="0" xfId="5" applyNumberFormat="1" applyFill="1" applyAlignment="1">
      <alignment horizontal="distributed"/>
    </xf>
    <xf numFmtId="181" fontId="15" fillId="0" borderId="23" xfId="5" applyNumberFormat="1" applyFill="1" applyBorder="1" applyAlignment="1"/>
    <xf numFmtId="181" fontId="15" fillId="0" borderId="0" xfId="5" applyNumberFormat="1" applyFill="1" applyBorder="1" applyAlignment="1"/>
    <xf numFmtId="187" fontId="15" fillId="0" borderId="0" xfId="5" applyNumberFormat="1" applyFill="1"/>
    <xf numFmtId="0" fontId="15" fillId="0" borderId="0" xfId="5" applyFill="1" applyAlignment="1">
      <alignment horizontal="distributed"/>
    </xf>
    <xf numFmtId="0" fontId="15" fillId="0" borderId="193" xfId="5" applyFill="1" applyBorder="1" applyAlignment="1">
      <alignment horizontal="distributed"/>
    </xf>
    <xf numFmtId="181" fontId="15" fillId="0" borderId="31" xfId="5" applyNumberFormat="1" applyFill="1" applyBorder="1" applyAlignment="1"/>
    <xf numFmtId="181" fontId="15" fillId="0" borderId="10" xfId="5" applyNumberFormat="1" applyFill="1" applyBorder="1" applyAlignment="1"/>
    <xf numFmtId="0" fontId="18" fillId="0" borderId="1" xfId="5" applyFont="1" applyFill="1" applyBorder="1"/>
    <xf numFmtId="188" fontId="15" fillId="0" borderId="0" xfId="5" applyNumberFormat="1" applyAlignment="1">
      <alignment vertical="center"/>
    </xf>
    <xf numFmtId="189" fontId="15" fillId="0" borderId="0" xfId="5" applyNumberFormat="1" applyAlignment="1">
      <alignment vertical="center"/>
    </xf>
    <xf numFmtId="2" fontId="15" fillId="0" borderId="0" xfId="5" applyNumberFormat="1" applyAlignment="1">
      <alignment vertical="center"/>
    </xf>
    <xf numFmtId="187" fontId="15" fillId="0" borderId="0" xfId="5" applyNumberFormat="1" applyAlignment="1">
      <alignment vertical="center"/>
    </xf>
    <xf numFmtId="182" fontId="15" fillId="0" borderId="0" xfId="5" applyNumberFormat="1" applyAlignment="1">
      <alignment vertical="center"/>
    </xf>
    <xf numFmtId="188" fontId="15" fillId="0" borderId="0" xfId="5" applyNumberFormat="1" applyFill="1" applyAlignment="1">
      <alignment vertical="center"/>
    </xf>
    <xf numFmtId="189" fontId="15" fillId="0" borderId="0" xfId="5" applyNumberFormat="1" applyFill="1" applyAlignment="1">
      <alignment vertical="center"/>
    </xf>
    <xf numFmtId="187" fontId="15" fillId="0" borderId="0" xfId="5" applyNumberFormat="1" applyFill="1" applyAlignment="1">
      <alignment vertical="center"/>
    </xf>
    <xf numFmtId="187" fontId="15" fillId="0" borderId="0" xfId="5" applyNumberFormat="1" applyFill="1" applyBorder="1" applyAlignment="1">
      <alignment vertical="center"/>
    </xf>
    <xf numFmtId="182" fontId="15" fillId="0" borderId="0" xfId="5" applyNumberFormat="1" applyFill="1" applyBorder="1" applyAlignment="1">
      <alignment vertical="center"/>
    </xf>
    <xf numFmtId="0" fontId="15" fillId="0" borderId="1" xfId="5" applyFill="1" applyBorder="1" applyAlignment="1">
      <alignment horizontal="center" vertical="center"/>
    </xf>
    <xf numFmtId="0" fontId="15" fillId="0" borderId="194" xfId="5" applyFill="1" applyBorder="1" applyAlignment="1">
      <alignment horizontal="center" vertical="center"/>
    </xf>
    <xf numFmtId="0" fontId="15" fillId="0" borderId="2" xfId="5" applyFill="1" applyBorder="1" applyAlignment="1">
      <alignment horizontal="distributed" vertical="center"/>
    </xf>
    <xf numFmtId="188" fontId="15" fillId="0" borderId="1" xfId="5" applyNumberFormat="1" applyFill="1" applyBorder="1" applyAlignment="1">
      <alignment vertical="center"/>
    </xf>
    <xf numFmtId="189" fontId="15" fillId="0" borderId="1" xfId="5" applyNumberFormat="1" applyFill="1" applyBorder="1" applyAlignment="1">
      <alignment vertical="center"/>
    </xf>
    <xf numFmtId="2" fontId="15" fillId="0" borderId="2" xfId="5" applyNumberFormat="1" applyFill="1" applyBorder="1" applyAlignment="1">
      <alignment vertical="center"/>
    </xf>
    <xf numFmtId="187" fontId="15" fillId="0" borderId="1" xfId="5" applyNumberFormat="1" applyFill="1" applyBorder="1" applyAlignment="1">
      <alignment vertical="center"/>
    </xf>
    <xf numFmtId="187" fontId="15" fillId="0" borderId="0" xfId="5" applyNumberFormat="1" applyFill="1" applyBorder="1" applyAlignment="1">
      <alignment vertical="center"/>
    </xf>
    <xf numFmtId="182" fontId="15" fillId="0" borderId="0" xfId="5" applyNumberFormat="1" applyFill="1" applyBorder="1" applyAlignment="1">
      <alignment vertical="center"/>
    </xf>
    <xf numFmtId="0" fontId="15" fillId="0" borderId="77" xfId="5" applyFill="1" applyBorder="1" applyAlignment="1">
      <alignment horizontal="center" vertical="center"/>
    </xf>
    <xf numFmtId="0" fontId="15" fillId="0" borderId="169" xfId="5" applyFill="1" applyBorder="1" applyAlignment="1">
      <alignment horizontal="center" vertical="center"/>
    </xf>
    <xf numFmtId="0" fontId="15" fillId="0" borderId="76" xfId="5" applyFill="1" applyBorder="1" applyAlignment="1">
      <alignment horizontal="center" vertical="center"/>
    </xf>
    <xf numFmtId="189" fontId="15" fillId="0" borderId="169" xfId="5" applyNumberFormat="1" applyFill="1" applyBorder="1" applyAlignment="1">
      <alignment horizontal="center" vertical="center"/>
    </xf>
    <xf numFmtId="2" fontId="15" fillId="0" borderId="3" xfId="5" applyNumberFormat="1" applyFill="1" applyBorder="1" applyAlignment="1">
      <alignment vertical="center"/>
    </xf>
    <xf numFmtId="187" fontId="15" fillId="0" borderId="0" xfId="5" applyNumberFormat="1" applyFill="1" applyAlignment="1">
      <alignment vertical="center"/>
    </xf>
    <xf numFmtId="0" fontId="15" fillId="0" borderId="195" xfId="5" applyFill="1" applyBorder="1" applyAlignment="1">
      <alignment vertical="center"/>
    </xf>
    <xf numFmtId="0" fontId="15" fillId="0" borderId="196" xfId="5" applyFill="1" applyBorder="1" applyAlignment="1">
      <alignment vertical="center"/>
    </xf>
    <xf numFmtId="3" fontId="15" fillId="0" borderId="195" xfId="5" applyNumberFormat="1" applyFill="1" applyBorder="1" applyAlignment="1">
      <alignment vertical="center"/>
    </xf>
    <xf numFmtId="189" fontId="15" fillId="0" borderId="195" xfId="5" applyNumberFormat="1" applyFill="1" applyBorder="1" applyAlignment="1">
      <alignment vertical="center"/>
    </xf>
    <xf numFmtId="2" fontId="15" fillId="0" borderId="195" xfId="5" applyNumberFormat="1" applyFill="1" applyBorder="1" applyAlignment="1">
      <alignment vertical="center"/>
    </xf>
    <xf numFmtId="187" fontId="15" fillId="0" borderId="195" xfId="5" applyNumberFormat="1" applyFill="1" applyBorder="1" applyAlignment="1">
      <alignment vertical="center"/>
    </xf>
    <xf numFmtId="187" fontId="15" fillId="0" borderId="0" xfId="5" applyNumberFormat="1" applyFill="1" applyBorder="1" applyAlignment="1">
      <alignment horizontal="right" vertical="center"/>
    </xf>
    <xf numFmtId="187" fontId="15" fillId="0" borderId="0" xfId="5" applyNumberFormat="1" applyFill="1" applyBorder="1" applyAlignment="1">
      <alignment horizontal="right" vertical="center"/>
    </xf>
    <xf numFmtId="0" fontId="15" fillId="0" borderId="50" xfId="5" applyFill="1" applyBorder="1" applyAlignment="1">
      <alignment vertical="center"/>
    </xf>
    <xf numFmtId="3" fontId="15" fillId="0" borderId="0" xfId="5" applyNumberFormat="1" applyFill="1" applyBorder="1" applyAlignment="1">
      <alignment vertical="center"/>
    </xf>
    <xf numFmtId="189" fontId="15" fillId="0" borderId="0" xfId="5" applyNumberFormat="1" applyFill="1" applyBorder="1" applyAlignment="1">
      <alignment vertical="center"/>
    </xf>
    <xf numFmtId="2" fontId="15" fillId="0" borderId="0" xfId="5" applyNumberFormat="1" applyFill="1" applyAlignment="1">
      <alignment vertical="center"/>
    </xf>
    <xf numFmtId="0" fontId="15" fillId="0" borderId="193" xfId="5" applyFill="1" applyBorder="1" applyAlignment="1">
      <alignment vertical="center"/>
    </xf>
    <xf numFmtId="188" fontId="15" fillId="0" borderId="1" xfId="5" applyNumberFormat="1" applyFill="1" applyBorder="1" applyAlignment="1">
      <alignment vertical="center"/>
    </xf>
    <xf numFmtId="189" fontId="15" fillId="0" borderId="1" xfId="5" applyNumberFormat="1" applyFill="1" applyBorder="1" applyAlignment="1">
      <alignment vertical="center"/>
    </xf>
    <xf numFmtId="2" fontId="15" fillId="0" borderId="1" xfId="5" applyNumberFormat="1" applyFill="1" applyBorder="1" applyAlignment="1">
      <alignment vertical="center"/>
    </xf>
    <xf numFmtId="187" fontId="15" fillId="0" borderId="1" xfId="5" applyNumberFormat="1" applyFill="1" applyBorder="1" applyAlignment="1">
      <alignment vertical="center"/>
    </xf>
    <xf numFmtId="188" fontId="15" fillId="0" borderId="0" xfId="5" applyNumberFormat="1" applyFill="1" applyBorder="1" applyAlignment="1">
      <alignment vertical="center"/>
    </xf>
    <xf numFmtId="189" fontId="15" fillId="0" borderId="0" xfId="5" applyNumberFormat="1" applyFill="1" applyBorder="1" applyAlignment="1">
      <alignment vertical="center"/>
    </xf>
    <xf numFmtId="2" fontId="15" fillId="0" borderId="0" xfId="5" applyNumberFormat="1" applyFill="1" applyBorder="1" applyAlignment="1">
      <alignment vertical="center"/>
    </xf>
    <xf numFmtId="2" fontId="15" fillId="0" borderId="0" xfId="5" applyNumberFormat="1" applyFill="1" applyAlignment="1">
      <alignment vertical="center"/>
    </xf>
    <xf numFmtId="182" fontId="15" fillId="0" borderId="0" xfId="5" applyNumberFormat="1" applyFill="1" applyAlignment="1">
      <alignment vertical="center"/>
    </xf>
    <xf numFmtId="0" fontId="15" fillId="0" borderId="1" xfId="5" applyBorder="1" applyAlignment="1">
      <alignment horizontal="center" vertical="center"/>
    </xf>
    <xf numFmtId="0" fontId="15" fillId="0" borderId="2" xfId="5" applyBorder="1" applyAlignment="1">
      <alignment horizontal="center" vertical="center"/>
    </xf>
    <xf numFmtId="0" fontId="15" fillId="0" borderId="1" xfId="5" applyBorder="1" applyAlignment="1">
      <alignment vertical="center"/>
    </xf>
    <xf numFmtId="188" fontId="15" fillId="0" borderId="2" xfId="5" applyNumberFormat="1" applyBorder="1" applyAlignment="1">
      <alignment horizontal="center" vertical="center"/>
    </xf>
    <xf numFmtId="189" fontId="15" fillId="0" borderId="2" xfId="5" applyNumberFormat="1" applyBorder="1" applyAlignment="1">
      <alignment horizontal="center" vertical="center"/>
    </xf>
    <xf numFmtId="2" fontId="15" fillId="0" borderId="1" xfId="5" applyNumberFormat="1" applyBorder="1" applyAlignment="1">
      <alignment vertical="center"/>
    </xf>
    <xf numFmtId="187" fontId="15" fillId="0" borderId="2" xfId="5" applyNumberFormat="1" applyBorder="1" applyAlignment="1">
      <alignment horizontal="left" vertical="center"/>
    </xf>
    <xf numFmtId="187" fontId="15" fillId="0" borderId="1" xfId="5" applyNumberFormat="1" applyBorder="1" applyAlignment="1">
      <alignment vertical="center"/>
    </xf>
    <xf numFmtId="182" fontId="15" fillId="0" borderId="2" xfId="5" applyNumberFormat="1" applyBorder="1" applyAlignment="1">
      <alignment horizontal="distributed" vertical="center"/>
    </xf>
    <xf numFmtId="0" fontId="15" fillId="0" borderId="42" xfId="5" applyBorder="1" applyAlignment="1">
      <alignment vertical="center"/>
    </xf>
    <xf numFmtId="0" fontId="15" fillId="0" borderId="135" xfId="5" applyBorder="1" applyAlignment="1">
      <alignment vertical="center"/>
    </xf>
    <xf numFmtId="0" fontId="15" fillId="0" borderId="42" xfId="5" applyBorder="1" applyAlignment="1">
      <alignment vertical="center"/>
    </xf>
    <xf numFmtId="188" fontId="15" fillId="0" borderId="135" xfId="5" applyNumberFormat="1" applyBorder="1" applyAlignment="1">
      <alignment horizontal="center" vertical="center"/>
    </xf>
    <xf numFmtId="189" fontId="15" fillId="0" borderId="135" xfId="5" applyNumberFormat="1" applyBorder="1" applyAlignment="1">
      <alignment horizontal="center" vertical="center"/>
    </xf>
    <xf numFmtId="2" fontId="15" fillId="0" borderId="42" xfId="5" applyNumberFormat="1" applyBorder="1" applyAlignment="1">
      <alignment vertical="center"/>
    </xf>
    <xf numFmtId="182" fontId="15" fillId="0" borderId="135" xfId="5" applyNumberFormat="1" applyBorder="1" applyAlignment="1">
      <alignment vertical="center"/>
    </xf>
    <xf numFmtId="187" fontId="15" fillId="0" borderId="42" xfId="5" applyNumberFormat="1" applyBorder="1" applyAlignment="1">
      <alignment vertical="center"/>
    </xf>
    <xf numFmtId="0" fontId="15" fillId="0" borderId="0" xfId="5" applyAlignment="1">
      <alignment horizontal="right" vertical="center"/>
    </xf>
    <xf numFmtId="3" fontId="15" fillId="0" borderId="3" xfId="5" applyNumberFormat="1" applyBorder="1" applyAlignment="1">
      <alignment vertical="center"/>
    </xf>
    <xf numFmtId="3" fontId="15" fillId="0" borderId="0" xfId="5" applyNumberFormat="1" applyAlignment="1">
      <alignment vertical="center"/>
    </xf>
    <xf numFmtId="188" fontId="15" fillId="0" borderId="0" xfId="5" applyNumberFormat="1" applyAlignment="1">
      <alignment vertical="center"/>
    </xf>
    <xf numFmtId="3" fontId="15" fillId="0" borderId="0" xfId="5" applyNumberFormat="1" applyAlignment="1">
      <alignment vertical="center"/>
    </xf>
    <xf numFmtId="189" fontId="15" fillId="0" borderId="0" xfId="5" applyNumberFormat="1" applyAlignment="1">
      <alignment vertical="center"/>
    </xf>
    <xf numFmtId="2" fontId="15" fillId="0" borderId="0" xfId="5" applyNumberFormat="1" applyAlignment="1">
      <alignment vertical="center"/>
    </xf>
    <xf numFmtId="187" fontId="15" fillId="0" borderId="0" xfId="5" applyNumberFormat="1" applyAlignment="1">
      <alignment vertical="center"/>
    </xf>
    <xf numFmtId="182" fontId="15" fillId="0" borderId="0" xfId="5" applyNumberFormat="1" applyAlignment="1">
      <alignment vertical="center"/>
    </xf>
    <xf numFmtId="0" fontId="15" fillId="0" borderId="0" xfId="5" applyAlignment="1">
      <alignment horizontal="center" vertical="center"/>
    </xf>
    <xf numFmtId="0" fontId="15" fillId="0" borderId="50" xfId="5" applyBorder="1" applyAlignment="1">
      <alignment vertical="center"/>
    </xf>
    <xf numFmtId="38" fontId="0" fillId="0" borderId="70" xfId="6" applyFont="1" applyBorder="1" applyAlignment="1">
      <alignment vertical="center"/>
    </xf>
    <xf numFmtId="38" fontId="0" fillId="0" borderId="0" xfId="6" applyFont="1" applyBorder="1" applyAlignment="1">
      <alignment vertical="center"/>
    </xf>
    <xf numFmtId="38" fontId="0" fillId="0" borderId="0" xfId="6" applyFont="1" applyBorder="1" applyAlignment="1">
      <alignment vertical="center"/>
    </xf>
    <xf numFmtId="189" fontId="15" fillId="0" borderId="0" xfId="5" applyNumberFormat="1" applyBorder="1" applyAlignment="1">
      <alignment vertical="center"/>
    </xf>
    <xf numFmtId="187" fontId="15" fillId="0" borderId="0" xfId="5" applyNumberFormat="1" applyBorder="1" applyAlignment="1">
      <alignment vertical="center"/>
    </xf>
    <xf numFmtId="182" fontId="15" fillId="0" borderId="0" xfId="5" applyNumberFormat="1" applyBorder="1" applyAlignment="1">
      <alignment vertical="center"/>
    </xf>
    <xf numFmtId="38" fontId="0" fillId="0" borderId="0" xfId="6" applyFont="1" applyBorder="1" applyAlignment="1">
      <alignment horizontal="right" vertical="center"/>
    </xf>
    <xf numFmtId="189" fontId="15" fillId="0" borderId="0" xfId="5" applyNumberFormat="1" applyBorder="1" applyAlignment="1">
      <alignment vertical="center"/>
    </xf>
    <xf numFmtId="187" fontId="15" fillId="0" borderId="0" xfId="5" applyNumberFormat="1" applyBorder="1" applyAlignment="1">
      <alignment vertical="center"/>
    </xf>
    <xf numFmtId="182" fontId="15" fillId="0" borderId="0" xfId="5" applyNumberFormat="1" applyBorder="1" applyAlignment="1">
      <alignment vertical="center"/>
    </xf>
    <xf numFmtId="0" fontId="15" fillId="0" borderId="52" xfId="5" applyBorder="1" applyAlignment="1">
      <alignment vertical="center"/>
    </xf>
    <xf numFmtId="38" fontId="0" fillId="0" borderId="11" xfId="6" applyFont="1" applyBorder="1" applyAlignment="1">
      <alignment vertical="center"/>
    </xf>
    <xf numFmtId="38" fontId="0" fillId="0" borderId="11" xfId="6" applyFont="1" applyBorder="1" applyAlignment="1">
      <alignment horizontal="right" vertical="center"/>
    </xf>
    <xf numFmtId="189" fontId="15" fillId="0" borderId="11" xfId="5" applyNumberFormat="1" applyBorder="1" applyAlignment="1">
      <alignment vertical="center"/>
    </xf>
    <xf numFmtId="187" fontId="15" fillId="0" borderId="11" xfId="5" applyNumberFormat="1" applyBorder="1" applyAlignment="1">
      <alignment vertical="center"/>
    </xf>
    <xf numFmtId="182" fontId="15" fillId="0" borderId="11" xfId="5" applyNumberFormat="1" applyBorder="1" applyAlignment="1">
      <alignment vertical="center"/>
    </xf>
    <xf numFmtId="188" fontId="18" fillId="0" borderId="0" xfId="5" applyNumberFormat="1" applyFont="1" applyAlignment="1">
      <alignment vertical="center"/>
    </xf>
    <xf numFmtId="189" fontId="15" fillId="0" borderId="0" xfId="5" applyNumberFormat="1"/>
    <xf numFmtId="188" fontId="15" fillId="0" borderId="0" xfId="5" applyNumberFormat="1"/>
    <xf numFmtId="2" fontId="15" fillId="0" borderId="0" xfId="5" applyNumberFormat="1"/>
    <xf numFmtId="187" fontId="15" fillId="0" borderId="0" xfId="5" applyNumberFormat="1"/>
    <xf numFmtId="182" fontId="15" fillId="0" borderId="0" xfId="5" applyNumberFormat="1"/>
  </cellXfs>
  <cellStyles count="8">
    <cellStyle name="桁区切り 2" xfId="4"/>
    <cellStyle name="桁区切り 3" xfId="6"/>
    <cellStyle name="標準" xfId="0" builtinId="0"/>
    <cellStyle name="標準 2" xfId="1"/>
    <cellStyle name="標準 3" xfId="3"/>
    <cellStyle name="標準 4" xfId="5"/>
    <cellStyle name="標準_JB16" xfId="7"/>
    <cellStyle name="標準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32</xdr:row>
      <xdr:rowOff>76200</xdr:rowOff>
    </xdr:from>
    <xdr:to>
      <xdr:col>1</xdr:col>
      <xdr:colOff>379094</xdr:colOff>
      <xdr:row>35</xdr:row>
      <xdr:rowOff>95250</xdr:rowOff>
    </xdr:to>
    <xdr:sp macro="" textlink="">
      <xdr:nvSpPr>
        <xdr:cNvPr id="2" name="右中かっこ 1"/>
        <xdr:cNvSpPr/>
      </xdr:nvSpPr>
      <xdr:spPr>
        <a:xfrm>
          <a:off x="1562100" y="5038725"/>
          <a:ext cx="45719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304800</xdr:colOff>
      <xdr:row>49</xdr:row>
      <xdr:rowOff>19050</xdr:rowOff>
    </xdr:from>
    <xdr:to>
      <xdr:col>1</xdr:col>
      <xdr:colOff>352425</xdr:colOff>
      <xdr:row>50</xdr:row>
      <xdr:rowOff>114300</xdr:rowOff>
    </xdr:to>
    <xdr:sp macro="" textlink="">
      <xdr:nvSpPr>
        <xdr:cNvPr id="3" name="右中かっこ 2"/>
        <xdr:cNvSpPr/>
      </xdr:nvSpPr>
      <xdr:spPr>
        <a:xfrm>
          <a:off x="1533525" y="7572375"/>
          <a:ext cx="47625" cy="247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285750</xdr:colOff>
      <xdr:row>68</xdr:row>
      <xdr:rowOff>66675</xdr:rowOff>
    </xdr:from>
    <xdr:to>
      <xdr:col>1</xdr:col>
      <xdr:colOff>331469</xdr:colOff>
      <xdr:row>70</xdr:row>
      <xdr:rowOff>104775</xdr:rowOff>
    </xdr:to>
    <xdr:sp macro="" textlink="">
      <xdr:nvSpPr>
        <xdr:cNvPr id="4" name="右中かっこ 3"/>
        <xdr:cNvSpPr/>
      </xdr:nvSpPr>
      <xdr:spPr>
        <a:xfrm>
          <a:off x="1514475" y="10525125"/>
          <a:ext cx="45719" cy="342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31</xdr:row>
      <xdr:rowOff>57150</xdr:rowOff>
    </xdr:from>
    <xdr:to>
      <xdr:col>11</xdr:col>
      <xdr:colOff>247650</xdr:colOff>
      <xdr:row>42</xdr:row>
      <xdr:rowOff>238125</xdr:rowOff>
    </xdr:to>
    <xdr:pic>
      <xdr:nvPicPr>
        <xdr:cNvPr id="2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77025"/>
          <a:ext cx="49911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view="pageBreakPreview" topLeftCell="A79" zoomScaleNormal="100" zoomScaleSheetLayoutView="100" workbookViewId="0">
      <selection activeCell="J99" sqref="J99"/>
    </sheetView>
  </sheetViews>
  <sheetFormatPr defaultColWidth="10.375" defaultRowHeight="14.65" customHeight="1"/>
  <cols>
    <col min="1" max="1" width="6.25" style="100" customWidth="1"/>
    <col min="2" max="2" width="8.125" style="100" customWidth="1"/>
    <col min="3" max="6" width="7.5" style="100" customWidth="1"/>
    <col min="7" max="7" width="8.125" style="100" customWidth="1"/>
    <col min="8" max="8" width="8.75" style="100" customWidth="1"/>
    <col min="9" max="10" width="8.125" style="100" customWidth="1"/>
    <col min="11" max="256" width="10.375" style="100"/>
    <col min="257" max="257" width="6.25" style="100" customWidth="1"/>
    <col min="258" max="258" width="8.125" style="100" customWidth="1"/>
    <col min="259" max="262" width="7.5" style="100" customWidth="1"/>
    <col min="263" max="263" width="8.125" style="100" customWidth="1"/>
    <col min="264" max="264" width="8.75" style="100" customWidth="1"/>
    <col min="265" max="266" width="8.125" style="100" customWidth="1"/>
    <col min="267" max="512" width="10.375" style="100"/>
    <col min="513" max="513" width="6.25" style="100" customWidth="1"/>
    <col min="514" max="514" width="8.125" style="100" customWidth="1"/>
    <col min="515" max="518" width="7.5" style="100" customWidth="1"/>
    <col min="519" max="519" width="8.125" style="100" customWidth="1"/>
    <col min="520" max="520" width="8.75" style="100" customWidth="1"/>
    <col min="521" max="522" width="8.125" style="100" customWidth="1"/>
    <col min="523" max="768" width="10.375" style="100"/>
    <col min="769" max="769" width="6.25" style="100" customWidth="1"/>
    <col min="770" max="770" width="8.125" style="100" customWidth="1"/>
    <col min="771" max="774" width="7.5" style="100" customWidth="1"/>
    <col min="775" max="775" width="8.125" style="100" customWidth="1"/>
    <col min="776" max="776" width="8.75" style="100" customWidth="1"/>
    <col min="777" max="778" width="8.125" style="100" customWidth="1"/>
    <col min="779" max="1024" width="10.375" style="100"/>
    <col min="1025" max="1025" width="6.25" style="100" customWidth="1"/>
    <col min="1026" max="1026" width="8.125" style="100" customWidth="1"/>
    <col min="1027" max="1030" width="7.5" style="100" customWidth="1"/>
    <col min="1031" max="1031" width="8.125" style="100" customWidth="1"/>
    <col min="1032" max="1032" width="8.75" style="100" customWidth="1"/>
    <col min="1033" max="1034" width="8.125" style="100" customWidth="1"/>
    <col min="1035" max="1280" width="10.375" style="100"/>
    <col min="1281" max="1281" width="6.25" style="100" customWidth="1"/>
    <col min="1282" max="1282" width="8.125" style="100" customWidth="1"/>
    <col min="1283" max="1286" width="7.5" style="100" customWidth="1"/>
    <col min="1287" max="1287" width="8.125" style="100" customWidth="1"/>
    <col min="1288" max="1288" width="8.75" style="100" customWidth="1"/>
    <col min="1289" max="1290" width="8.125" style="100" customWidth="1"/>
    <col min="1291" max="1536" width="10.375" style="100"/>
    <col min="1537" max="1537" width="6.25" style="100" customWidth="1"/>
    <col min="1538" max="1538" width="8.125" style="100" customWidth="1"/>
    <col min="1539" max="1542" width="7.5" style="100" customWidth="1"/>
    <col min="1543" max="1543" width="8.125" style="100" customWidth="1"/>
    <col min="1544" max="1544" width="8.75" style="100" customWidth="1"/>
    <col min="1545" max="1546" width="8.125" style="100" customWidth="1"/>
    <col min="1547" max="1792" width="10.375" style="100"/>
    <col min="1793" max="1793" width="6.25" style="100" customWidth="1"/>
    <col min="1794" max="1794" width="8.125" style="100" customWidth="1"/>
    <col min="1795" max="1798" width="7.5" style="100" customWidth="1"/>
    <col min="1799" max="1799" width="8.125" style="100" customWidth="1"/>
    <col min="1800" max="1800" width="8.75" style="100" customWidth="1"/>
    <col min="1801" max="1802" width="8.125" style="100" customWidth="1"/>
    <col min="1803" max="2048" width="10.375" style="100"/>
    <col min="2049" max="2049" width="6.25" style="100" customWidth="1"/>
    <col min="2050" max="2050" width="8.125" style="100" customWidth="1"/>
    <col min="2051" max="2054" width="7.5" style="100" customWidth="1"/>
    <col min="2055" max="2055" width="8.125" style="100" customWidth="1"/>
    <col min="2056" max="2056" width="8.75" style="100" customWidth="1"/>
    <col min="2057" max="2058" width="8.125" style="100" customWidth="1"/>
    <col min="2059" max="2304" width="10.375" style="100"/>
    <col min="2305" max="2305" width="6.25" style="100" customWidth="1"/>
    <col min="2306" max="2306" width="8.125" style="100" customWidth="1"/>
    <col min="2307" max="2310" width="7.5" style="100" customWidth="1"/>
    <col min="2311" max="2311" width="8.125" style="100" customWidth="1"/>
    <col min="2312" max="2312" width="8.75" style="100" customWidth="1"/>
    <col min="2313" max="2314" width="8.125" style="100" customWidth="1"/>
    <col min="2315" max="2560" width="10.375" style="100"/>
    <col min="2561" max="2561" width="6.25" style="100" customWidth="1"/>
    <col min="2562" max="2562" width="8.125" style="100" customWidth="1"/>
    <col min="2563" max="2566" width="7.5" style="100" customWidth="1"/>
    <col min="2567" max="2567" width="8.125" style="100" customWidth="1"/>
    <col min="2568" max="2568" width="8.75" style="100" customWidth="1"/>
    <col min="2569" max="2570" width="8.125" style="100" customWidth="1"/>
    <col min="2571" max="2816" width="10.375" style="100"/>
    <col min="2817" max="2817" width="6.25" style="100" customWidth="1"/>
    <col min="2818" max="2818" width="8.125" style="100" customWidth="1"/>
    <col min="2819" max="2822" width="7.5" style="100" customWidth="1"/>
    <col min="2823" max="2823" width="8.125" style="100" customWidth="1"/>
    <col min="2824" max="2824" width="8.75" style="100" customWidth="1"/>
    <col min="2825" max="2826" width="8.125" style="100" customWidth="1"/>
    <col min="2827" max="3072" width="10.375" style="100"/>
    <col min="3073" max="3073" width="6.25" style="100" customWidth="1"/>
    <col min="3074" max="3074" width="8.125" style="100" customWidth="1"/>
    <col min="3075" max="3078" width="7.5" style="100" customWidth="1"/>
    <col min="3079" max="3079" width="8.125" style="100" customWidth="1"/>
    <col min="3080" max="3080" width="8.75" style="100" customWidth="1"/>
    <col min="3081" max="3082" width="8.125" style="100" customWidth="1"/>
    <col min="3083" max="3328" width="10.375" style="100"/>
    <col min="3329" max="3329" width="6.25" style="100" customWidth="1"/>
    <col min="3330" max="3330" width="8.125" style="100" customWidth="1"/>
    <col min="3331" max="3334" width="7.5" style="100" customWidth="1"/>
    <col min="3335" max="3335" width="8.125" style="100" customWidth="1"/>
    <col min="3336" max="3336" width="8.75" style="100" customWidth="1"/>
    <col min="3337" max="3338" width="8.125" style="100" customWidth="1"/>
    <col min="3339" max="3584" width="10.375" style="100"/>
    <col min="3585" max="3585" width="6.25" style="100" customWidth="1"/>
    <col min="3586" max="3586" width="8.125" style="100" customWidth="1"/>
    <col min="3587" max="3590" width="7.5" style="100" customWidth="1"/>
    <col min="3591" max="3591" width="8.125" style="100" customWidth="1"/>
    <col min="3592" max="3592" width="8.75" style="100" customWidth="1"/>
    <col min="3593" max="3594" width="8.125" style="100" customWidth="1"/>
    <col min="3595" max="3840" width="10.375" style="100"/>
    <col min="3841" max="3841" width="6.25" style="100" customWidth="1"/>
    <col min="3842" max="3842" width="8.125" style="100" customWidth="1"/>
    <col min="3843" max="3846" width="7.5" style="100" customWidth="1"/>
    <col min="3847" max="3847" width="8.125" style="100" customWidth="1"/>
    <col min="3848" max="3848" width="8.75" style="100" customWidth="1"/>
    <col min="3849" max="3850" width="8.125" style="100" customWidth="1"/>
    <col min="3851" max="4096" width="10.375" style="100"/>
    <col min="4097" max="4097" width="6.25" style="100" customWidth="1"/>
    <col min="4098" max="4098" width="8.125" style="100" customWidth="1"/>
    <col min="4099" max="4102" width="7.5" style="100" customWidth="1"/>
    <col min="4103" max="4103" width="8.125" style="100" customWidth="1"/>
    <col min="4104" max="4104" width="8.75" style="100" customWidth="1"/>
    <col min="4105" max="4106" width="8.125" style="100" customWidth="1"/>
    <col min="4107" max="4352" width="10.375" style="100"/>
    <col min="4353" max="4353" width="6.25" style="100" customWidth="1"/>
    <col min="4354" max="4354" width="8.125" style="100" customWidth="1"/>
    <col min="4355" max="4358" width="7.5" style="100" customWidth="1"/>
    <col min="4359" max="4359" width="8.125" style="100" customWidth="1"/>
    <col min="4360" max="4360" width="8.75" style="100" customWidth="1"/>
    <col min="4361" max="4362" width="8.125" style="100" customWidth="1"/>
    <col min="4363" max="4608" width="10.375" style="100"/>
    <col min="4609" max="4609" width="6.25" style="100" customWidth="1"/>
    <col min="4610" max="4610" width="8.125" style="100" customWidth="1"/>
    <col min="4611" max="4614" width="7.5" style="100" customWidth="1"/>
    <col min="4615" max="4615" width="8.125" style="100" customWidth="1"/>
    <col min="4616" max="4616" width="8.75" style="100" customWidth="1"/>
    <col min="4617" max="4618" width="8.125" style="100" customWidth="1"/>
    <col min="4619" max="4864" width="10.375" style="100"/>
    <col min="4865" max="4865" width="6.25" style="100" customWidth="1"/>
    <col min="4866" max="4866" width="8.125" style="100" customWidth="1"/>
    <col min="4867" max="4870" width="7.5" style="100" customWidth="1"/>
    <col min="4871" max="4871" width="8.125" style="100" customWidth="1"/>
    <col min="4872" max="4872" width="8.75" style="100" customWidth="1"/>
    <col min="4873" max="4874" width="8.125" style="100" customWidth="1"/>
    <col min="4875" max="5120" width="10.375" style="100"/>
    <col min="5121" max="5121" width="6.25" style="100" customWidth="1"/>
    <col min="5122" max="5122" width="8.125" style="100" customWidth="1"/>
    <col min="5123" max="5126" width="7.5" style="100" customWidth="1"/>
    <col min="5127" max="5127" width="8.125" style="100" customWidth="1"/>
    <col min="5128" max="5128" width="8.75" style="100" customWidth="1"/>
    <col min="5129" max="5130" width="8.125" style="100" customWidth="1"/>
    <col min="5131" max="5376" width="10.375" style="100"/>
    <col min="5377" max="5377" width="6.25" style="100" customWidth="1"/>
    <col min="5378" max="5378" width="8.125" style="100" customWidth="1"/>
    <col min="5379" max="5382" width="7.5" style="100" customWidth="1"/>
    <col min="5383" max="5383" width="8.125" style="100" customWidth="1"/>
    <col min="5384" max="5384" width="8.75" style="100" customWidth="1"/>
    <col min="5385" max="5386" width="8.125" style="100" customWidth="1"/>
    <col min="5387" max="5632" width="10.375" style="100"/>
    <col min="5633" max="5633" width="6.25" style="100" customWidth="1"/>
    <col min="5634" max="5634" width="8.125" style="100" customWidth="1"/>
    <col min="5635" max="5638" width="7.5" style="100" customWidth="1"/>
    <col min="5639" max="5639" width="8.125" style="100" customWidth="1"/>
    <col min="5640" max="5640" width="8.75" style="100" customWidth="1"/>
    <col min="5641" max="5642" width="8.125" style="100" customWidth="1"/>
    <col min="5643" max="5888" width="10.375" style="100"/>
    <col min="5889" max="5889" width="6.25" style="100" customWidth="1"/>
    <col min="5890" max="5890" width="8.125" style="100" customWidth="1"/>
    <col min="5891" max="5894" width="7.5" style="100" customWidth="1"/>
    <col min="5895" max="5895" width="8.125" style="100" customWidth="1"/>
    <col min="5896" max="5896" width="8.75" style="100" customWidth="1"/>
    <col min="5897" max="5898" width="8.125" style="100" customWidth="1"/>
    <col min="5899" max="6144" width="10.375" style="100"/>
    <col min="6145" max="6145" width="6.25" style="100" customWidth="1"/>
    <col min="6146" max="6146" width="8.125" style="100" customWidth="1"/>
    <col min="6147" max="6150" width="7.5" style="100" customWidth="1"/>
    <col min="6151" max="6151" width="8.125" style="100" customWidth="1"/>
    <col min="6152" max="6152" width="8.75" style="100" customWidth="1"/>
    <col min="6153" max="6154" width="8.125" style="100" customWidth="1"/>
    <col min="6155" max="6400" width="10.375" style="100"/>
    <col min="6401" max="6401" width="6.25" style="100" customWidth="1"/>
    <col min="6402" max="6402" width="8.125" style="100" customWidth="1"/>
    <col min="6403" max="6406" width="7.5" style="100" customWidth="1"/>
    <col min="6407" max="6407" width="8.125" style="100" customWidth="1"/>
    <col min="6408" max="6408" width="8.75" style="100" customWidth="1"/>
    <col min="6409" max="6410" width="8.125" style="100" customWidth="1"/>
    <col min="6411" max="6656" width="10.375" style="100"/>
    <col min="6657" max="6657" width="6.25" style="100" customWidth="1"/>
    <col min="6658" max="6658" width="8.125" style="100" customWidth="1"/>
    <col min="6659" max="6662" width="7.5" style="100" customWidth="1"/>
    <col min="6663" max="6663" width="8.125" style="100" customWidth="1"/>
    <col min="6664" max="6664" width="8.75" style="100" customWidth="1"/>
    <col min="6665" max="6666" width="8.125" style="100" customWidth="1"/>
    <col min="6667" max="6912" width="10.375" style="100"/>
    <col min="6913" max="6913" width="6.25" style="100" customWidth="1"/>
    <col min="6914" max="6914" width="8.125" style="100" customWidth="1"/>
    <col min="6915" max="6918" width="7.5" style="100" customWidth="1"/>
    <col min="6919" max="6919" width="8.125" style="100" customWidth="1"/>
    <col min="6920" max="6920" width="8.75" style="100" customWidth="1"/>
    <col min="6921" max="6922" width="8.125" style="100" customWidth="1"/>
    <col min="6923" max="7168" width="10.375" style="100"/>
    <col min="7169" max="7169" width="6.25" style="100" customWidth="1"/>
    <col min="7170" max="7170" width="8.125" style="100" customWidth="1"/>
    <col min="7171" max="7174" width="7.5" style="100" customWidth="1"/>
    <col min="7175" max="7175" width="8.125" style="100" customWidth="1"/>
    <col min="7176" max="7176" width="8.75" style="100" customWidth="1"/>
    <col min="7177" max="7178" width="8.125" style="100" customWidth="1"/>
    <col min="7179" max="7424" width="10.375" style="100"/>
    <col min="7425" max="7425" width="6.25" style="100" customWidth="1"/>
    <col min="7426" max="7426" width="8.125" style="100" customWidth="1"/>
    <col min="7427" max="7430" width="7.5" style="100" customWidth="1"/>
    <col min="7431" max="7431" width="8.125" style="100" customWidth="1"/>
    <col min="7432" max="7432" width="8.75" style="100" customWidth="1"/>
    <col min="7433" max="7434" width="8.125" style="100" customWidth="1"/>
    <col min="7435" max="7680" width="10.375" style="100"/>
    <col min="7681" max="7681" width="6.25" style="100" customWidth="1"/>
    <col min="7682" max="7682" width="8.125" style="100" customWidth="1"/>
    <col min="7683" max="7686" width="7.5" style="100" customWidth="1"/>
    <col min="7687" max="7687" width="8.125" style="100" customWidth="1"/>
    <col min="7688" max="7688" width="8.75" style="100" customWidth="1"/>
    <col min="7689" max="7690" width="8.125" style="100" customWidth="1"/>
    <col min="7691" max="7936" width="10.375" style="100"/>
    <col min="7937" max="7937" width="6.25" style="100" customWidth="1"/>
    <col min="7938" max="7938" width="8.125" style="100" customWidth="1"/>
    <col min="7939" max="7942" width="7.5" style="100" customWidth="1"/>
    <col min="7943" max="7943" width="8.125" style="100" customWidth="1"/>
    <col min="7944" max="7944" width="8.75" style="100" customWidth="1"/>
    <col min="7945" max="7946" width="8.125" style="100" customWidth="1"/>
    <col min="7947" max="8192" width="10.375" style="100"/>
    <col min="8193" max="8193" width="6.25" style="100" customWidth="1"/>
    <col min="8194" max="8194" width="8.125" style="100" customWidth="1"/>
    <col min="8195" max="8198" width="7.5" style="100" customWidth="1"/>
    <col min="8199" max="8199" width="8.125" style="100" customWidth="1"/>
    <col min="8200" max="8200" width="8.75" style="100" customWidth="1"/>
    <col min="8201" max="8202" width="8.125" style="100" customWidth="1"/>
    <col min="8203" max="8448" width="10.375" style="100"/>
    <col min="8449" max="8449" width="6.25" style="100" customWidth="1"/>
    <col min="8450" max="8450" width="8.125" style="100" customWidth="1"/>
    <col min="8451" max="8454" width="7.5" style="100" customWidth="1"/>
    <col min="8455" max="8455" width="8.125" style="100" customWidth="1"/>
    <col min="8456" max="8456" width="8.75" style="100" customWidth="1"/>
    <col min="8457" max="8458" width="8.125" style="100" customWidth="1"/>
    <col min="8459" max="8704" width="10.375" style="100"/>
    <col min="8705" max="8705" width="6.25" style="100" customWidth="1"/>
    <col min="8706" max="8706" width="8.125" style="100" customWidth="1"/>
    <col min="8707" max="8710" width="7.5" style="100" customWidth="1"/>
    <col min="8711" max="8711" width="8.125" style="100" customWidth="1"/>
    <col min="8712" max="8712" width="8.75" style="100" customWidth="1"/>
    <col min="8713" max="8714" width="8.125" style="100" customWidth="1"/>
    <col min="8715" max="8960" width="10.375" style="100"/>
    <col min="8961" max="8961" width="6.25" style="100" customWidth="1"/>
    <col min="8962" max="8962" width="8.125" style="100" customWidth="1"/>
    <col min="8963" max="8966" width="7.5" style="100" customWidth="1"/>
    <col min="8967" max="8967" width="8.125" style="100" customWidth="1"/>
    <col min="8968" max="8968" width="8.75" style="100" customWidth="1"/>
    <col min="8969" max="8970" width="8.125" style="100" customWidth="1"/>
    <col min="8971" max="9216" width="10.375" style="100"/>
    <col min="9217" max="9217" width="6.25" style="100" customWidth="1"/>
    <col min="9218" max="9218" width="8.125" style="100" customWidth="1"/>
    <col min="9219" max="9222" width="7.5" style="100" customWidth="1"/>
    <col min="9223" max="9223" width="8.125" style="100" customWidth="1"/>
    <col min="9224" max="9224" width="8.75" style="100" customWidth="1"/>
    <col min="9225" max="9226" width="8.125" style="100" customWidth="1"/>
    <col min="9227" max="9472" width="10.375" style="100"/>
    <col min="9473" max="9473" width="6.25" style="100" customWidth="1"/>
    <col min="9474" max="9474" width="8.125" style="100" customWidth="1"/>
    <col min="9475" max="9478" width="7.5" style="100" customWidth="1"/>
    <col min="9479" max="9479" width="8.125" style="100" customWidth="1"/>
    <col min="9480" max="9480" width="8.75" style="100" customWidth="1"/>
    <col min="9481" max="9482" width="8.125" style="100" customWidth="1"/>
    <col min="9483" max="9728" width="10.375" style="100"/>
    <col min="9729" max="9729" width="6.25" style="100" customWidth="1"/>
    <col min="9730" max="9730" width="8.125" style="100" customWidth="1"/>
    <col min="9731" max="9734" width="7.5" style="100" customWidth="1"/>
    <col min="9735" max="9735" width="8.125" style="100" customWidth="1"/>
    <col min="9736" max="9736" width="8.75" style="100" customWidth="1"/>
    <col min="9737" max="9738" width="8.125" style="100" customWidth="1"/>
    <col min="9739" max="9984" width="10.375" style="100"/>
    <col min="9985" max="9985" width="6.25" style="100" customWidth="1"/>
    <col min="9986" max="9986" width="8.125" style="100" customWidth="1"/>
    <col min="9987" max="9990" width="7.5" style="100" customWidth="1"/>
    <col min="9991" max="9991" width="8.125" style="100" customWidth="1"/>
    <col min="9992" max="9992" width="8.75" style="100" customWidth="1"/>
    <col min="9993" max="9994" width="8.125" style="100" customWidth="1"/>
    <col min="9995" max="10240" width="10.375" style="100"/>
    <col min="10241" max="10241" width="6.25" style="100" customWidth="1"/>
    <col min="10242" max="10242" width="8.125" style="100" customWidth="1"/>
    <col min="10243" max="10246" width="7.5" style="100" customWidth="1"/>
    <col min="10247" max="10247" width="8.125" style="100" customWidth="1"/>
    <col min="10248" max="10248" width="8.75" style="100" customWidth="1"/>
    <col min="10249" max="10250" width="8.125" style="100" customWidth="1"/>
    <col min="10251" max="10496" width="10.375" style="100"/>
    <col min="10497" max="10497" width="6.25" style="100" customWidth="1"/>
    <col min="10498" max="10498" width="8.125" style="100" customWidth="1"/>
    <col min="10499" max="10502" width="7.5" style="100" customWidth="1"/>
    <col min="10503" max="10503" width="8.125" style="100" customWidth="1"/>
    <col min="10504" max="10504" width="8.75" style="100" customWidth="1"/>
    <col min="10505" max="10506" width="8.125" style="100" customWidth="1"/>
    <col min="10507" max="10752" width="10.375" style="100"/>
    <col min="10753" max="10753" width="6.25" style="100" customWidth="1"/>
    <col min="10754" max="10754" width="8.125" style="100" customWidth="1"/>
    <col min="10755" max="10758" width="7.5" style="100" customWidth="1"/>
    <col min="10759" max="10759" width="8.125" style="100" customWidth="1"/>
    <col min="10760" max="10760" width="8.75" style="100" customWidth="1"/>
    <col min="10761" max="10762" width="8.125" style="100" customWidth="1"/>
    <col min="10763" max="11008" width="10.375" style="100"/>
    <col min="11009" max="11009" width="6.25" style="100" customWidth="1"/>
    <col min="11010" max="11010" width="8.125" style="100" customWidth="1"/>
    <col min="11011" max="11014" width="7.5" style="100" customWidth="1"/>
    <col min="11015" max="11015" width="8.125" style="100" customWidth="1"/>
    <col min="11016" max="11016" width="8.75" style="100" customWidth="1"/>
    <col min="11017" max="11018" width="8.125" style="100" customWidth="1"/>
    <col min="11019" max="11264" width="10.375" style="100"/>
    <col min="11265" max="11265" width="6.25" style="100" customWidth="1"/>
    <col min="11266" max="11266" width="8.125" style="100" customWidth="1"/>
    <col min="11267" max="11270" width="7.5" style="100" customWidth="1"/>
    <col min="11271" max="11271" width="8.125" style="100" customWidth="1"/>
    <col min="11272" max="11272" width="8.75" style="100" customWidth="1"/>
    <col min="11273" max="11274" width="8.125" style="100" customWidth="1"/>
    <col min="11275" max="11520" width="10.375" style="100"/>
    <col min="11521" max="11521" width="6.25" style="100" customWidth="1"/>
    <col min="11522" max="11522" width="8.125" style="100" customWidth="1"/>
    <col min="11523" max="11526" width="7.5" style="100" customWidth="1"/>
    <col min="11527" max="11527" width="8.125" style="100" customWidth="1"/>
    <col min="11528" max="11528" width="8.75" style="100" customWidth="1"/>
    <col min="11529" max="11530" width="8.125" style="100" customWidth="1"/>
    <col min="11531" max="11776" width="10.375" style="100"/>
    <col min="11777" max="11777" width="6.25" style="100" customWidth="1"/>
    <col min="11778" max="11778" width="8.125" style="100" customWidth="1"/>
    <col min="11779" max="11782" width="7.5" style="100" customWidth="1"/>
    <col min="11783" max="11783" width="8.125" style="100" customWidth="1"/>
    <col min="11784" max="11784" width="8.75" style="100" customWidth="1"/>
    <col min="11785" max="11786" width="8.125" style="100" customWidth="1"/>
    <col min="11787" max="12032" width="10.375" style="100"/>
    <col min="12033" max="12033" width="6.25" style="100" customWidth="1"/>
    <col min="12034" max="12034" width="8.125" style="100" customWidth="1"/>
    <col min="12035" max="12038" width="7.5" style="100" customWidth="1"/>
    <col min="12039" max="12039" width="8.125" style="100" customWidth="1"/>
    <col min="12040" max="12040" width="8.75" style="100" customWidth="1"/>
    <col min="12041" max="12042" width="8.125" style="100" customWidth="1"/>
    <col min="12043" max="12288" width="10.375" style="100"/>
    <col min="12289" max="12289" width="6.25" style="100" customWidth="1"/>
    <col min="12290" max="12290" width="8.125" style="100" customWidth="1"/>
    <col min="12291" max="12294" width="7.5" style="100" customWidth="1"/>
    <col min="12295" max="12295" width="8.125" style="100" customWidth="1"/>
    <col min="12296" max="12296" width="8.75" style="100" customWidth="1"/>
    <col min="12297" max="12298" width="8.125" style="100" customWidth="1"/>
    <col min="12299" max="12544" width="10.375" style="100"/>
    <col min="12545" max="12545" width="6.25" style="100" customWidth="1"/>
    <col min="12546" max="12546" width="8.125" style="100" customWidth="1"/>
    <col min="12547" max="12550" width="7.5" style="100" customWidth="1"/>
    <col min="12551" max="12551" width="8.125" style="100" customWidth="1"/>
    <col min="12552" max="12552" width="8.75" style="100" customWidth="1"/>
    <col min="12553" max="12554" width="8.125" style="100" customWidth="1"/>
    <col min="12555" max="12800" width="10.375" style="100"/>
    <col min="12801" max="12801" width="6.25" style="100" customWidth="1"/>
    <col min="12802" max="12802" width="8.125" style="100" customWidth="1"/>
    <col min="12803" max="12806" width="7.5" style="100" customWidth="1"/>
    <col min="12807" max="12807" width="8.125" style="100" customWidth="1"/>
    <col min="12808" max="12808" width="8.75" style="100" customWidth="1"/>
    <col min="12809" max="12810" width="8.125" style="100" customWidth="1"/>
    <col min="12811" max="13056" width="10.375" style="100"/>
    <col min="13057" max="13057" width="6.25" style="100" customWidth="1"/>
    <col min="13058" max="13058" width="8.125" style="100" customWidth="1"/>
    <col min="13059" max="13062" width="7.5" style="100" customWidth="1"/>
    <col min="13063" max="13063" width="8.125" style="100" customWidth="1"/>
    <col min="13064" max="13064" width="8.75" style="100" customWidth="1"/>
    <col min="13065" max="13066" width="8.125" style="100" customWidth="1"/>
    <col min="13067" max="13312" width="10.375" style="100"/>
    <col min="13313" max="13313" width="6.25" style="100" customWidth="1"/>
    <col min="13314" max="13314" width="8.125" style="100" customWidth="1"/>
    <col min="13315" max="13318" width="7.5" style="100" customWidth="1"/>
    <col min="13319" max="13319" width="8.125" style="100" customWidth="1"/>
    <col min="13320" max="13320" width="8.75" style="100" customWidth="1"/>
    <col min="13321" max="13322" width="8.125" style="100" customWidth="1"/>
    <col min="13323" max="13568" width="10.375" style="100"/>
    <col min="13569" max="13569" width="6.25" style="100" customWidth="1"/>
    <col min="13570" max="13570" width="8.125" style="100" customWidth="1"/>
    <col min="13571" max="13574" width="7.5" style="100" customWidth="1"/>
    <col min="13575" max="13575" width="8.125" style="100" customWidth="1"/>
    <col min="13576" max="13576" width="8.75" style="100" customWidth="1"/>
    <col min="13577" max="13578" width="8.125" style="100" customWidth="1"/>
    <col min="13579" max="13824" width="10.375" style="100"/>
    <col min="13825" max="13825" width="6.25" style="100" customWidth="1"/>
    <col min="13826" max="13826" width="8.125" style="100" customWidth="1"/>
    <col min="13827" max="13830" width="7.5" style="100" customWidth="1"/>
    <col min="13831" max="13831" width="8.125" style="100" customWidth="1"/>
    <col min="13832" max="13832" width="8.75" style="100" customWidth="1"/>
    <col min="13833" max="13834" width="8.125" style="100" customWidth="1"/>
    <col min="13835" max="14080" width="10.375" style="100"/>
    <col min="14081" max="14081" width="6.25" style="100" customWidth="1"/>
    <col min="14082" max="14082" width="8.125" style="100" customWidth="1"/>
    <col min="14083" max="14086" width="7.5" style="100" customWidth="1"/>
    <col min="14087" max="14087" width="8.125" style="100" customWidth="1"/>
    <col min="14088" max="14088" width="8.75" style="100" customWidth="1"/>
    <col min="14089" max="14090" width="8.125" style="100" customWidth="1"/>
    <col min="14091" max="14336" width="10.375" style="100"/>
    <col min="14337" max="14337" width="6.25" style="100" customWidth="1"/>
    <col min="14338" max="14338" width="8.125" style="100" customWidth="1"/>
    <col min="14339" max="14342" width="7.5" style="100" customWidth="1"/>
    <col min="14343" max="14343" width="8.125" style="100" customWidth="1"/>
    <col min="14344" max="14344" width="8.75" style="100" customWidth="1"/>
    <col min="14345" max="14346" width="8.125" style="100" customWidth="1"/>
    <col min="14347" max="14592" width="10.375" style="100"/>
    <col min="14593" max="14593" width="6.25" style="100" customWidth="1"/>
    <col min="14594" max="14594" width="8.125" style="100" customWidth="1"/>
    <col min="14595" max="14598" width="7.5" style="100" customWidth="1"/>
    <col min="14599" max="14599" width="8.125" style="100" customWidth="1"/>
    <col min="14600" max="14600" width="8.75" style="100" customWidth="1"/>
    <col min="14601" max="14602" width="8.125" style="100" customWidth="1"/>
    <col min="14603" max="14848" width="10.375" style="100"/>
    <col min="14849" max="14849" width="6.25" style="100" customWidth="1"/>
    <col min="14850" max="14850" width="8.125" style="100" customWidth="1"/>
    <col min="14851" max="14854" width="7.5" style="100" customWidth="1"/>
    <col min="14855" max="14855" width="8.125" style="100" customWidth="1"/>
    <col min="14856" max="14856" width="8.75" style="100" customWidth="1"/>
    <col min="14857" max="14858" width="8.125" style="100" customWidth="1"/>
    <col min="14859" max="15104" width="10.375" style="100"/>
    <col min="15105" max="15105" width="6.25" style="100" customWidth="1"/>
    <col min="15106" max="15106" width="8.125" style="100" customWidth="1"/>
    <col min="15107" max="15110" width="7.5" style="100" customWidth="1"/>
    <col min="15111" max="15111" width="8.125" style="100" customWidth="1"/>
    <col min="15112" max="15112" width="8.75" style="100" customWidth="1"/>
    <col min="15113" max="15114" width="8.125" style="100" customWidth="1"/>
    <col min="15115" max="15360" width="10.375" style="100"/>
    <col min="15361" max="15361" width="6.25" style="100" customWidth="1"/>
    <col min="15362" max="15362" width="8.125" style="100" customWidth="1"/>
    <col min="15363" max="15366" width="7.5" style="100" customWidth="1"/>
    <col min="15367" max="15367" width="8.125" style="100" customWidth="1"/>
    <col min="15368" max="15368" width="8.75" style="100" customWidth="1"/>
    <col min="15369" max="15370" width="8.125" style="100" customWidth="1"/>
    <col min="15371" max="15616" width="10.375" style="100"/>
    <col min="15617" max="15617" width="6.25" style="100" customWidth="1"/>
    <col min="15618" max="15618" width="8.125" style="100" customWidth="1"/>
    <col min="15619" max="15622" width="7.5" style="100" customWidth="1"/>
    <col min="15623" max="15623" width="8.125" style="100" customWidth="1"/>
    <col min="15624" max="15624" width="8.75" style="100" customWidth="1"/>
    <col min="15625" max="15626" width="8.125" style="100" customWidth="1"/>
    <col min="15627" max="15872" width="10.375" style="100"/>
    <col min="15873" max="15873" width="6.25" style="100" customWidth="1"/>
    <col min="15874" max="15874" width="8.125" style="100" customWidth="1"/>
    <col min="15875" max="15878" width="7.5" style="100" customWidth="1"/>
    <col min="15879" max="15879" width="8.125" style="100" customWidth="1"/>
    <col min="15880" max="15880" width="8.75" style="100" customWidth="1"/>
    <col min="15881" max="15882" width="8.125" style="100" customWidth="1"/>
    <col min="15883" max="16128" width="10.375" style="100"/>
    <col min="16129" max="16129" width="6.25" style="100" customWidth="1"/>
    <col min="16130" max="16130" width="8.125" style="100" customWidth="1"/>
    <col min="16131" max="16134" width="7.5" style="100" customWidth="1"/>
    <col min="16135" max="16135" width="8.125" style="100" customWidth="1"/>
    <col min="16136" max="16136" width="8.75" style="100" customWidth="1"/>
    <col min="16137" max="16138" width="8.125" style="100" customWidth="1"/>
    <col min="16139" max="16384" width="10.375" style="100"/>
  </cols>
  <sheetData>
    <row r="1" spans="1:10" s="2" customFormat="1" ht="20.100000000000001" customHeight="1">
      <c r="A1" s="1" t="s">
        <v>0</v>
      </c>
    </row>
    <row r="2" spans="1:10" s="2" customFormat="1" ht="6.95" customHeight="1" thickBot="1"/>
    <row r="3" spans="1:10" s="2" customFormat="1" ht="36" customHeight="1">
      <c r="A3" s="3"/>
      <c r="B3" s="3"/>
      <c r="C3" s="4" t="s">
        <v>1</v>
      </c>
      <c r="D3" s="5"/>
      <c r="E3" s="4" t="s">
        <v>2</v>
      </c>
      <c r="F3" s="5"/>
      <c r="G3" s="6" t="s">
        <v>3</v>
      </c>
      <c r="H3" s="6" t="s">
        <v>4</v>
      </c>
      <c r="I3" s="6" t="s">
        <v>5</v>
      </c>
      <c r="J3" s="7" t="s">
        <v>6</v>
      </c>
    </row>
    <row r="4" spans="1:10" s="2" customFormat="1" ht="12.75" customHeight="1">
      <c r="A4" s="8" t="s">
        <v>7</v>
      </c>
      <c r="B4" s="8" t="s">
        <v>8</v>
      </c>
      <c r="C4" s="9" t="s">
        <v>9</v>
      </c>
      <c r="D4" s="10"/>
      <c r="E4" s="9" t="s">
        <v>10</v>
      </c>
      <c r="F4" s="10"/>
      <c r="G4" s="11" t="s">
        <v>10</v>
      </c>
      <c r="H4" s="11" t="s">
        <v>10</v>
      </c>
      <c r="I4" s="11" t="s">
        <v>11</v>
      </c>
      <c r="J4" s="11" t="s">
        <v>11</v>
      </c>
    </row>
    <row r="5" spans="1:10" s="2" customFormat="1" ht="15.95" customHeight="1">
      <c r="A5" s="12" t="s">
        <v>12</v>
      </c>
      <c r="B5" s="13"/>
      <c r="C5" s="14">
        <f>C6+C7+C8</f>
        <v>12327</v>
      </c>
      <c r="D5" s="15"/>
      <c r="E5" s="15">
        <f>E6+E7+E8</f>
        <v>65660</v>
      </c>
      <c r="F5" s="15"/>
      <c r="G5" s="16">
        <f>E5/C5</f>
        <v>5.3265190232822262</v>
      </c>
      <c r="H5" s="17" t="s">
        <v>13</v>
      </c>
      <c r="I5" s="18" t="s">
        <v>13</v>
      </c>
      <c r="J5" s="18" t="s">
        <v>13</v>
      </c>
    </row>
    <row r="6" spans="1:10" s="2" customFormat="1" ht="12" customHeight="1">
      <c r="A6" s="19"/>
      <c r="B6" s="20" t="s">
        <v>14</v>
      </c>
      <c r="C6" s="21">
        <v>7966</v>
      </c>
      <c r="D6" s="22"/>
      <c r="E6" s="22">
        <v>42788</v>
      </c>
      <c r="F6" s="22"/>
      <c r="G6" s="23">
        <f>ROUND(E6/C6,3)</f>
        <v>5.3710000000000004</v>
      </c>
      <c r="H6" s="24" t="s">
        <v>13</v>
      </c>
      <c r="I6" s="25" t="s">
        <v>13</v>
      </c>
      <c r="J6" s="26"/>
    </row>
    <row r="7" spans="1:10" s="2" customFormat="1" ht="12" customHeight="1">
      <c r="A7" s="19"/>
      <c r="B7" s="20" t="s">
        <v>15</v>
      </c>
      <c r="C7" s="21">
        <v>2720</v>
      </c>
      <c r="D7" s="22"/>
      <c r="E7" s="22">
        <v>14720</v>
      </c>
      <c r="F7" s="22"/>
      <c r="G7" s="23">
        <f>ROUND(E7/C7,3)</f>
        <v>5.4119999999999999</v>
      </c>
      <c r="H7" s="24" t="s">
        <v>13</v>
      </c>
      <c r="I7" s="25" t="s">
        <v>13</v>
      </c>
      <c r="J7" s="26"/>
    </row>
    <row r="8" spans="1:10" s="2" customFormat="1" ht="12" customHeight="1">
      <c r="A8" s="19"/>
      <c r="B8" s="20" t="s">
        <v>16</v>
      </c>
      <c r="C8" s="21">
        <v>1641</v>
      </c>
      <c r="D8" s="22"/>
      <c r="E8" s="22">
        <v>8152</v>
      </c>
      <c r="F8" s="22"/>
      <c r="G8" s="27">
        <f>ROUND(E8/C8,3)</f>
        <v>4.968</v>
      </c>
      <c r="H8" s="24" t="s">
        <v>13</v>
      </c>
      <c r="I8" s="25" t="s">
        <v>13</v>
      </c>
      <c r="J8" s="26"/>
    </row>
    <row r="9" spans="1:10" s="2" customFormat="1" ht="15.95" customHeight="1">
      <c r="A9" s="19" t="s">
        <v>17</v>
      </c>
      <c r="B9" s="28"/>
      <c r="C9" s="29">
        <f>C10+C11+C12</f>
        <v>12598</v>
      </c>
      <c r="D9" s="30"/>
      <c r="E9" s="30">
        <f>E10+E11+E12</f>
        <v>67031</v>
      </c>
      <c r="F9" s="30"/>
      <c r="G9" s="31">
        <f>E9/C9</f>
        <v>5.3207652008255275</v>
      </c>
      <c r="H9" s="32">
        <f t="shared" ref="H9:H33" si="0">E9-E5</f>
        <v>1371</v>
      </c>
      <c r="I9" s="26">
        <f t="shared" ref="I9:I37" si="1">H9/E5*100</f>
        <v>2.0880292415473654</v>
      </c>
      <c r="J9" s="26">
        <v>7.8</v>
      </c>
    </row>
    <row r="10" spans="1:10" s="2" customFormat="1" ht="12" customHeight="1">
      <c r="A10" s="19"/>
      <c r="B10" s="20" t="s">
        <v>14</v>
      </c>
      <c r="C10" s="21">
        <v>8129</v>
      </c>
      <c r="D10" s="22"/>
      <c r="E10" s="22">
        <v>43559</v>
      </c>
      <c r="F10" s="22"/>
      <c r="G10" s="23">
        <f>ROUND(E10/C10,3)</f>
        <v>5.3579999999999997</v>
      </c>
      <c r="H10" s="33">
        <f t="shared" si="0"/>
        <v>771</v>
      </c>
      <c r="I10" s="34">
        <f t="shared" si="1"/>
        <v>1.8019070767504908</v>
      </c>
      <c r="J10" s="26"/>
    </row>
    <row r="11" spans="1:10" s="2" customFormat="1" ht="12" customHeight="1">
      <c r="A11" s="19"/>
      <c r="B11" s="20" t="s">
        <v>15</v>
      </c>
      <c r="C11" s="21">
        <v>2757</v>
      </c>
      <c r="D11" s="22"/>
      <c r="E11" s="22">
        <v>15073</v>
      </c>
      <c r="F11" s="22"/>
      <c r="G11" s="23">
        <f>ROUND(E11/C11,3)</f>
        <v>5.4669999999999996</v>
      </c>
      <c r="H11" s="35">
        <f t="shared" si="0"/>
        <v>353</v>
      </c>
      <c r="I11" s="36">
        <f t="shared" si="1"/>
        <v>2.3980978260869565</v>
      </c>
      <c r="J11" s="26"/>
    </row>
    <row r="12" spans="1:10" s="2" customFormat="1" ht="12" customHeight="1">
      <c r="A12" s="19"/>
      <c r="B12" s="20" t="s">
        <v>16</v>
      </c>
      <c r="C12" s="21">
        <v>1712</v>
      </c>
      <c r="D12" s="22"/>
      <c r="E12" s="22">
        <v>8399</v>
      </c>
      <c r="F12" s="22"/>
      <c r="G12" s="27">
        <f>ROUND(E12/C12,3)</f>
        <v>4.9059999999999997</v>
      </c>
      <c r="H12" s="35">
        <f t="shared" si="0"/>
        <v>247</v>
      </c>
      <c r="I12" s="36">
        <f t="shared" si="1"/>
        <v>3.0299313052011776</v>
      </c>
      <c r="J12" s="26"/>
    </row>
    <row r="13" spans="1:10" s="2" customFormat="1" ht="15.95" customHeight="1">
      <c r="A13" s="19" t="s">
        <v>18</v>
      </c>
      <c r="B13" s="28"/>
      <c r="C13" s="29">
        <f>C14+C15+C16</f>
        <v>12766</v>
      </c>
      <c r="D13" s="30"/>
      <c r="E13" s="30">
        <f>E14+E15+E16</f>
        <v>69957</v>
      </c>
      <c r="F13" s="30"/>
      <c r="G13" s="31">
        <f>E13/C13</f>
        <v>5.4799467335108885</v>
      </c>
      <c r="H13" s="32">
        <f t="shared" si="0"/>
        <v>2926</v>
      </c>
      <c r="I13" s="26">
        <f t="shared" si="1"/>
        <v>4.3651444853873578</v>
      </c>
      <c r="J13" s="26">
        <v>7.6</v>
      </c>
    </row>
    <row r="14" spans="1:10" s="2" customFormat="1" ht="12" customHeight="1">
      <c r="A14" s="19"/>
      <c r="B14" s="20" t="s">
        <v>14</v>
      </c>
      <c r="C14" s="21">
        <v>8206</v>
      </c>
      <c r="D14" s="22"/>
      <c r="E14" s="22">
        <v>45290</v>
      </c>
      <c r="F14" s="22"/>
      <c r="G14" s="23">
        <f>ROUND(E14/C14,3)</f>
        <v>5.5190000000000001</v>
      </c>
      <c r="H14" s="33">
        <f t="shared" si="0"/>
        <v>1731</v>
      </c>
      <c r="I14" s="34">
        <f t="shared" si="1"/>
        <v>3.9739204297619319</v>
      </c>
      <c r="J14" s="26"/>
    </row>
    <row r="15" spans="1:10" s="2" customFormat="1" ht="12" customHeight="1">
      <c r="A15" s="19"/>
      <c r="B15" s="20" t="s">
        <v>15</v>
      </c>
      <c r="C15" s="21">
        <v>2801</v>
      </c>
      <c r="D15" s="22"/>
      <c r="E15" s="22">
        <v>15825</v>
      </c>
      <c r="F15" s="22"/>
      <c r="G15" s="23">
        <f>ROUND(E15/C15,3)</f>
        <v>5.65</v>
      </c>
      <c r="H15" s="35">
        <f t="shared" si="0"/>
        <v>752</v>
      </c>
      <c r="I15" s="36">
        <f t="shared" si="1"/>
        <v>4.9890532740662108</v>
      </c>
      <c r="J15" s="26"/>
    </row>
    <row r="16" spans="1:10" s="2" customFormat="1" ht="12" customHeight="1">
      <c r="A16" s="19"/>
      <c r="B16" s="20" t="s">
        <v>16</v>
      </c>
      <c r="C16" s="21">
        <v>1759</v>
      </c>
      <c r="D16" s="22"/>
      <c r="E16" s="22">
        <v>8842</v>
      </c>
      <c r="F16" s="22"/>
      <c r="G16" s="27">
        <f>ROUND(E16/C16,3)</f>
        <v>5.0270000000000001</v>
      </c>
      <c r="H16" s="35">
        <f t="shared" si="0"/>
        <v>443</v>
      </c>
      <c r="I16" s="36">
        <f t="shared" si="1"/>
        <v>5.2744374330277415</v>
      </c>
      <c r="J16" s="26"/>
    </row>
    <row r="17" spans="1:10" s="2" customFormat="1" ht="15.95" customHeight="1">
      <c r="A17" s="19" t="s">
        <v>19</v>
      </c>
      <c r="B17" s="37"/>
      <c r="C17" s="29">
        <f>C18+C19+C20</f>
        <v>13035</v>
      </c>
      <c r="D17" s="30"/>
      <c r="E17" s="30">
        <f>E18+E19+E20</f>
        <v>71298</v>
      </c>
      <c r="F17" s="30"/>
      <c r="G17" s="31">
        <f>E17/C17</f>
        <v>5.4697353279631757</v>
      </c>
      <c r="H17" s="32">
        <f t="shared" si="0"/>
        <v>1341</v>
      </c>
      <c r="I17" s="26">
        <f t="shared" si="1"/>
        <v>1.9168918049659076</v>
      </c>
      <c r="J17" s="26">
        <v>7.9</v>
      </c>
    </row>
    <row r="18" spans="1:10" s="2" customFormat="1" ht="12" customHeight="1">
      <c r="A18" s="19"/>
      <c r="B18" s="20" t="s">
        <v>14</v>
      </c>
      <c r="C18" s="21">
        <v>8396</v>
      </c>
      <c r="D18" s="22"/>
      <c r="E18" s="22">
        <v>45992</v>
      </c>
      <c r="F18" s="22"/>
      <c r="G18" s="23">
        <f>ROUND(E18/C18,3)</f>
        <v>5.4779999999999998</v>
      </c>
      <c r="H18" s="33">
        <f t="shared" si="0"/>
        <v>702</v>
      </c>
      <c r="I18" s="34">
        <f t="shared" si="1"/>
        <v>1.550011039964672</v>
      </c>
      <c r="J18" s="26"/>
    </row>
    <row r="19" spans="1:10" s="2" customFormat="1" ht="12" customHeight="1">
      <c r="A19" s="19"/>
      <c r="B19" s="20" t="s">
        <v>15</v>
      </c>
      <c r="C19" s="21">
        <v>2850</v>
      </c>
      <c r="D19" s="22"/>
      <c r="E19" s="22">
        <v>16154</v>
      </c>
      <c r="F19" s="22"/>
      <c r="G19" s="23">
        <f>ROUND(E19/C19,3)</f>
        <v>5.6680000000000001</v>
      </c>
      <c r="H19" s="33">
        <f t="shared" si="0"/>
        <v>329</v>
      </c>
      <c r="I19" s="34">
        <f t="shared" si="1"/>
        <v>2.0789889415481833</v>
      </c>
      <c r="J19" s="26"/>
    </row>
    <row r="20" spans="1:10" s="2" customFormat="1" ht="12" customHeight="1">
      <c r="A20" s="19"/>
      <c r="B20" s="20" t="s">
        <v>16</v>
      </c>
      <c r="C20" s="21">
        <v>1789</v>
      </c>
      <c r="D20" s="22"/>
      <c r="E20" s="22">
        <v>9152</v>
      </c>
      <c r="F20" s="22"/>
      <c r="G20" s="27">
        <f>ROUND(E20/C20,3)</f>
        <v>5.1159999999999997</v>
      </c>
      <c r="H20" s="35">
        <f t="shared" si="0"/>
        <v>310</v>
      </c>
      <c r="I20" s="36">
        <f t="shared" si="1"/>
        <v>3.5059941189776067</v>
      </c>
      <c r="J20" s="26"/>
    </row>
    <row r="21" spans="1:10" s="2" customFormat="1" ht="15.75" customHeight="1">
      <c r="A21" s="19" t="s">
        <v>20</v>
      </c>
      <c r="B21" s="28"/>
      <c r="C21" s="29">
        <f>C22+C23+C24</f>
        <v>12798</v>
      </c>
      <c r="D21" s="30"/>
      <c r="E21" s="30">
        <f>E22+E23+E24</f>
        <v>70982</v>
      </c>
      <c r="F21" s="30"/>
      <c r="G21" s="31">
        <f>E21/C21</f>
        <v>5.5463353649007656</v>
      </c>
      <c r="H21" s="32">
        <f t="shared" si="0"/>
        <v>-316</v>
      </c>
      <c r="I21" s="26">
        <f t="shared" si="1"/>
        <v>-0.4432101882240736</v>
      </c>
      <c r="J21" s="26">
        <v>4</v>
      </c>
    </row>
    <row r="22" spans="1:10" s="2" customFormat="1" ht="12" customHeight="1">
      <c r="A22" s="19"/>
      <c r="B22" s="20" t="s">
        <v>14</v>
      </c>
      <c r="C22" s="21">
        <v>8283</v>
      </c>
      <c r="D22" s="22"/>
      <c r="E22" s="22">
        <v>45841</v>
      </c>
      <c r="F22" s="22"/>
      <c r="G22" s="23">
        <f>ROUND(E22/C22,3)</f>
        <v>5.5339999999999998</v>
      </c>
      <c r="H22" s="33">
        <f t="shared" si="0"/>
        <v>-151</v>
      </c>
      <c r="I22" s="34">
        <f t="shared" si="1"/>
        <v>-0.32831796834232041</v>
      </c>
      <c r="J22" s="26"/>
    </row>
    <row r="23" spans="1:10" s="2" customFormat="1" ht="12" customHeight="1">
      <c r="A23" s="19"/>
      <c r="B23" s="20" t="s">
        <v>15</v>
      </c>
      <c r="C23" s="21">
        <v>2790</v>
      </c>
      <c r="D23" s="22"/>
      <c r="E23" s="22">
        <v>16096</v>
      </c>
      <c r="F23" s="22"/>
      <c r="G23" s="23">
        <f>ROUND(E23/C23,3)</f>
        <v>5.7690000000000001</v>
      </c>
      <c r="H23" s="33">
        <f t="shared" si="0"/>
        <v>-58</v>
      </c>
      <c r="I23" s="34">
        <f t="shared" si="1"/>
        <v>-0.35904419957905165</v>
      </c>
      <c r="J23" s="26"/>
    </row>
    <row r="24" spans="1:10" s="2" customFormat="1" ht="12" customHeight="1">
      <c r="A24" s="19"/>
      <c r="B24" s="20" t="s">
        <v>16</v>
      </c>
      <c r="C24" s="21">
        <v>1725</v>
      </c>
      <c r="D24" s="22"/>
      <c r="E24" s="22">
        <v>9045</v>
      </c>
      <c r="F24" s="22"/>
      <c r="G24" s="27">
        <f>ROUND(E24/C24,3)</f>
        <v>5.2430000000000003</v>
      </c>
      <c r="H24" s="35">
        <f t="shared" si="0"/>
        <v>-107</v>
      </c>
      <c r="I24" s="36">
        <f t="shared" si="1"/>
        <v>-1.1691433566433567</v>
      </c>
      <c r="J24" s="26"/>
    </row>
    <row r="25" spans="1:10" s="2" customFormat="1" ht="15.95" customHeight="1">
      <c r="A25" s="19" t="s">
        <v>21</v>
      </c>
      <c r="B25" s="28"/>
      <c r="C25" s="29" t="s">
        <v>22</v>
      </c>
      <c r="D25" s="30"/>
      <c r="E25" s="30">
        <f>E26+E27+E28</f>
        <v>90292</v>
      </c>
      <c r="F25" s="30"/>
      <c r="G25" s="38" t="s">
        <v>22</v>
      </c>
      <c r="H25" s="32">
        <f t="shared" si="0"/>
        <v>19310</v>
      </c>
      <c r="I25" s="26">
        <f t="shared" si="1"/>
        <v>27.204079907582202</v>
      </c>
      <c r="J25" s="26">
        <v>16.600000000000001</v>
      </c>
    </row>
    <row r="26" spans="1:10" s="2" customFormat="1" ht="12" customHeight="1">
      <c r="A26" s="19"/>
      <c r="B26" s="20" t="s">
        <v>14</v>
      </c>
      <c r="C26" s="39" t="s">
        <v>22</v>
      </c>
      <c r="D26" s="40"/>
      <c r="E26" s="22">
        <v>58801</v>
      </c>
      <c r="F26" s="22"/>
      <c r="G26" s="41" t="s">
        <v>22</v>
      </c>
      <c r="H26" s="33">
        <f t="shared" si="0"/>
        <v>12960</v>
      </c>
      <c r="I26" s="34">
        <f t="shared" si="1"/>
        <v>28.271634562945835</v>
      </c>
      <c r="J26" s="26"/>
    </row>
    <row r="27" spans="1:10" s="2" customFormat="1" ht="12" customHeight="1">
      <c r="A27" s="19"/>
      <c r="B27" s="20" t="s">
        <v>15</v>
      </c>
      <c r="C27" s="39" t="s">
        <v>22</v>
      </c>
      <c r="D27" s="40"/>
      <c r="E27" s="22">
        <v>19666</v>
      </c>
      <c r="F27" s="22"/>
      <c r="G27" s="41" t="s">
        <v>22</v>
      </c>
      <c r="H27" s="33">
        <f t="shared" si="0"/>
        <v>3570</v>
      </c>
      <c r="I27" s="34">
        <f t="shared" si="1"/>
        <v>22.179423459244532</v>
      </c>
      <c r="J27" s="26"/>
    </row>
    <row r="28" spans="1:10" s="2" customFormat="1" ht="12" customHeight="1">
      <c r="A28" s="19"/>
      <c r="B28" s="20" t="s">
        <v>16</v>
      </c>
      <c r="C28" s="39" t="s">
        <v>22</v>
      </c>
      <c r="D28" s="40"/>
      <c r="E28" s="22">
        <v>11825</v>
      </c>
      <c r="F28" s="22"/>
      <c r="G28" s="41" t="s">
        <v>22</v>
      </c>
      <c r="H28" s="35">
        <f t="shared" si="0"/>
        <v>2780</v>
      </c>
      <c r="I28" s="36">
        <f t="shared" si="1"/>
        <v>30.735212824765064</v>
      </c>
      <c r="J28" s="26"/>
    </row>
    <row r="29" spans="1:10" s="2" customFormat="1" ht="15.95" customHeight="1">
      <c r="A29" s="19" t="s">
        <v>23</v>
      </c>
      <c r="B29" s="37"/>
      <c r="C29" s="29">
        <f>C30+C31+C32</f>
        <v>16169</v>
      </c>
      <c r="D29" s="30"/>
      <c r="E29" s="30">
        <f>E30+E31+E32</f>
        <v>91203</v>
      </c>
      <c r="F29" s="30"/>
      <c r="G29" s="31">
        <f>E29/C29</f>
        <v>5.640608571958686</v>
      </c>
      <c r="H29" s="32">
        <f t="shared" si="0"/>
        <v>911</v>
      </c>
      <c r="I29" s="26">
        <f t="shared" si="1"/>
        <v>1.0089487440747795</v>
      </c>
      <c r="J29" s="26">
        <v>5</v>
      </c>
    </row>
    <row r="30" spans="1:10" s="2" customFormat="1" ht="12" customHeight="1">
      <c r="A30" s="19"/>
      <c r="B30" s="20" t="s">
        <v>14</v>
      </c>
      <c r="C30" s="21">
        <v>10586</v>
      </c>
      <c r="D30" s="22"/>
      <c r="E30" s="22">
        <v>59695</v>
      </c>
      <c r="F30" s="22"/>
      <c r="G30" s="23">
        <f>ROUND(E30/C30,3)</f>
        <v>5.6390000000000002</v>
      </c>
      <c r="H30" s="33">
        <f t="shared" si="0"/>
        <v>894</v>
      </c>
      <c r="I30" s="34">
        <f t="shared" si="1"/>
        <v>1.5203823064233601</v>
      </c>
      <c r="J30" s="26"/>
    </row>
    <row r="31" spans="1:10" s="2" customFormat="1" ht="12" customHeight="1">
      <c r="A31" s="19"/>
      <c r="B31" s="20" t="s">
        <v>15</v>
      </c>
      <c r="C31" s="21">
        <v>3369</v>
      </c>
      <c r="D31" s="22"/>
      <c r="E31" s="22">
        <v>19823</v>
      </c>
      <c r="F31" s="22"/>
      <c r="G31" s="23">
        <f>ROUND(E31/C31,3)</f>
        <v>5.8840000000000003</v>
      </c>
      <c r="H31" s="33">
        <f t="shared" si="0"/>
        <v>157</v>
      </c>
      <c r="I31" s="34">
        <f t="shared" si="1"/>
        <v>0.79833214685243559</v>
      </c>
      <c r="J31" s="26"/>
    </row>
    <row r="32" spans="1:10" s="2" customFormat="1" ht="12" customHeight="1">
      <c r="A32" s="19"/>
      <c r="B32" s="20" t="s">
        <v>16</v>
      </c>
      <c r="C32" s="21">
        <v>2214</v>
      </c>
      <c r="D32" s="22"/>
      <c r="E32" s="22">
        <v>11685</v>
      </c>
      <c r="F32" s="22"/>
      <c r="G32" s="27">
        <f>ROUND(E32/C32,3)</f>
        <v>5.2779999999999996</v>
      </c>
      <c r="H32" s="35">
        <f t="shared" si="0"/>
        <v>-140</v>
      </c>
      <c r="I32" s="36">
        <f t="shared" si="1"/>
        <v>-1.1839323467230445</v>
      </c>
      <c r="J32" s="26"/>
    </row>
    <row r="33" spans="1:10" s="2" customFormat="1" ht="15.95" customHeight="1">
      <c r="A33" s="19" t="s">
        <v>24</v>
      </c>
      <c r="B33" s="28"/>
      <c r="C33" s="29">
        <f>C34+C35+C36</f>
        <v>16681</v>
      </c>
      <c r="D33" s="30"/>
      <c r="E33" s="30">
        <f>E34+E35+E36</f>
        <v>92072</v>
      </c>
      <c r="F33" s="30"/>
      <c r="G33" s="31">
        <f>E33/C33</f>
        <v>5.519573167076314</v>
      </c>
      <c r="H33" s="32">
        <f t="shared" si="0"/>
        <v>869</v>
      </c>
      <c r="I33" s="26">
        <f t="shared" si="1"/>
        <v>0.95281953444513889</v>
      </c>
      <c r="J33" s="26">
        <v>7.2</v>
      </c>
    </row>
    <row r="34" spans="1:10" s="2" customFormat="1" ht="12" customHeight="1">
      <c r="A34" s="19"/>
      <c r="B34" s="20" t="s">
        <v>14</v>
      </c>
      <c r="C34" s="21">
        <v>11056</v>
      </c>
      <c r="D34" s="22"/>
      <c r="E34" s="22">
        <v>60712</v>
      </c>
      <c r="F34" s="22"/>
      <c r="G34" s="23">
        <f>ROUND(E34/C34,3)</f>
        <v>5.4909999999999997</v>
      </c>
      <c r="H34" s="33">
        <v>1013</v>
      </c>
      <c r="I34" s="34">
        <f t="shared" si="1"/>
        <v>1.6969595443504479</v>
      </c>
      <c r="J34" s="26"/>
    </row>
    <row r="35" spans="1:10" s="2" customFormat="1" ht="12" customHeight="1">
      <c r="A35" s="19"/>
      <c r="B35" s="20" t="s">
        <v>15</v>
      </c>
      <c r="C35" s="21">
        <v>3284</v>
      </c>
      <c r="D35" s="22"/>
      <c r="E35" s="22">
        <v>18846</v>
      </c>
      <c r="F35" s="22"/>
      <c r="G35" s="23">
        <f>ROUND(E35/C35,3)</f>
        <v>5.7389999999999999</v>
      </c>
      <c r="H35" s="33">
        <f>E35-E31</f>
        <v>-977</v>
      </c>
      <c r="I35" s="34">
        <f t="shared" si="1"/>
        <v>-4.9286182717045861</v>
      </c>
      <c r="J35" s="26"/>
    </row>
    <row r="36" spans="1:10" s="2" customFormat="1" ht="12" customHeight="1">
      <c r="A36" s="19"/>
      <c r="B36" s="20" t="s">
        <v>16</v>
      </c>
      <c r="C36" s="21">
        <v>2341</v>
      </c>
      <c r="D36" s="22"/>
      <c r="E36" s="22">
        <v>12514</v>
      </c>
      <c r="F36" s="22"/>
      <c r="G36" s="27">
        <f>ROUND(E36/C36,3)</f>
        <v>5.3460000000000001</v>
      </c>
      <c r="H36" s="35">
        <f>E36-E32</f>
        <v>829</v>
      </c>
      <c r="I36" s="36">
        <f t="shared" si="1"/>
        <v>7.0945656824989305</v>
      </c>
      <c r="J36" s="26"/>
    </row>
    <row r="37" spans="1:10" s="2" customFormat="1" ht="15.95" customHeight="1">
      <c r="A37" s="19" t="s">
        <v>25</v>
      </c>
      <c r="B37" s="28"/>
      <c r="C37" s="29">
        <f>C38+C39+C40</f>
        <v>17031</v>
      </c>
      <c r="D37" s="30"/>
      <c r="E37" s="30">
        <f>E38+E39+E40</f>
        <v>88989</v>
      </c>
      <c r="F37" s="30"/>
      <c r="G37" s="31">
        <f>E37/C37</f>
        <v>5.2251189008279022</v>
      </c>
      <c r="H37" s="32">
        <f>E37-E33</f>
        <v>-3083</v>
      </c>
      <c r="I37" s="26">
        <f t="shared" si="1"/>
        <v>-3.3484664175862369</v>
      </c>
      <c r="J37" s="26">
        <v>4</v>
      </c>
    </row>
    <row r="38" spans="1:10" s="2" customFormat="1" ht="12" customHeight="1">
      <c r="A38" s="19"/>
      <c r="B38" s="20" t="s">
        <v>14</v>
      </c>
      <c r="C38" s="21">
        <v>11423</v>
      </c>
      <c r="D38" s="22"/>
      <c r="E38" s="22">
        <v>59762</v>
      </c>
      <c r="F38" s="22"/>
      <c r="G38" s="23">
        <v>5.23</v>
      </c>
      <c r="H38" s="33">
        <v>-944</v>
      </c>
      <c r="I38" s="34">
        <v>-1.6</v>
      </c>
      <c r="J38" s="26"/>
    </row>
    <row r="39" spans="1:10" s="2" customFormat="1" ht="12" customHeight="1">
      <c r="A39" s="19"/>
      <c r="B39" s="20" t="s">
        <v>15</v>
      </c>
      <c r="C39" s="21">
        <v>3259</v>
      </c>
      <c r="D39" s="22"/>
      <c r="E39" s="22">
        <v>17662</v>
      </c>
      <c r="F39" s="22"/>
      <c r="G39" s="23">
        <v>5.42</v>
      </c>
      <c r="H39" s="33">
        <f>E39-E35</f>
        <v>-1184</v>
      </c>
      <c r="I39" s="34">
        <f>H39/E35*100</f>
        <v>-6.282500265308288</v>
      </c>
      <c r="J39" s="26"/>
    </row>
    <row r="40" spans="1:10" s="2" customFormat="1" ht="12" customHeight="1">
      <c r="A40" s="19"/>
      <c r="B40" s="20" t="s">
        <v>16</v>
      </c>
      <c r="C40" s="21">
        <v>2349</v>
      </c>
      <c r="D40" s="22"/>
      <c r="E40" s="22">
        <v>11565</v>
      </c>
      <c r="F40" s="22"/>
      <c r="G40" s="23">
        <v>4.92</v>
      </c>
      <c r="H40" s="24" t="s">
        <v>22</v>
      </c>
      <c r="I40" s="25" t="s">
        <v>22</v>
      </c>
      <c r="J40" s="26"/>
    </row>
    <row r="41" spans="1:10" s="2" customFormat="1" ht="15.95" customHeight="1">
      <c r="A41" s="19" t="s">
        <v>26</v>
      </c>
      <c r="B41" s="37"/>
      <c r="C41" s="29">
        <f>C42+C43+C44</f>
        <v>17803</v>
      </c>
      <c r="D41" s="30"/>
      <c r="E41" s="30">
        <f>E42+E43+E44</f>
        <v>86228</v>
      </c>
      <c r="F41" s="30"/>
      <c r="G41" s="31">
        <f>E41/C41</f>
        <v>4.8434533505588941</v>
      </c>
      <c r="H41" s="32">
        <f>E41-E37</f>
        <v>-2761</v>
      </c>
      <c r="I41" s="26">
        <f>H41/E37*100</f>
        <v>-3.1026306622166784</v>
      </c>
      <c r="J41" s="26">
        <v>5.7</v>
      </c>
    </row>
    <row r="42" spans="1:10" s="2" customFormat="1" ht="12" customHeight="1">
      <c r="A42" s="19"/>
      <c r="B42" s="20" t="s">
        <v>14</v>
      </c>
      <c r="C42" s="21">
        <v>12130</v>
      </c>
      <c r="D42" s="22"/>
      <c r="E42" s="22">
        <v>58876</v>
      </c>
      <c r="F42" s="22"/>
      <c r="G42" s="23">
        <v>4.8499999999999996</v>
      </c>
      <c r="H42" s="33">
        <v>-886</v>
      </c>
      <c r="I42" s="34">
        <v>-1.5</v>
      </c>
      <c r="J42" s="26"/>
    </row>
    <row r="43" spans="1:10" s="2" customFormat="1" ht="12" customHeight="1">
      <c r="A43" s="19"/>
      <c r="B43" s="20" t="s">
        <v>15</v>
      </c>
      <c r="C43" s="21">
        <v>3294</v>
      </c>
      <c r="D43" s="22"/>
      <c r="E43" s="22">
        <v>16640</v>
      </c>
      <c r="F43" s="22"/>
      <c r="G43" s="23">
        <v>5.05</v>
      </c>
      <c r="H43" s="33">
        <f>E43-E39</f>
        <v>-1022</v>
      </c>
      <c r="I43" s="34">
        <f>H43/E39*100</f>
        <v>-5.7864341524176197</v>
      </c>
      <c r="J43" s="26"/>
    </row>
    <row r="44" spans="1:10" s="2" customFormat="1" ht="12" customHeight="1">
      <c r="A44" s="19"/>
      <c r="B44" s="20" t="s">
        <v>16</v>
      </c>
      <c r="C44" s="21">
        <v>2379</v>
      </c>
      <c r="D44" s="22"/>
      <c r="E44" s="22">
        <v>10712</v>
      </c>
      <c r="F44" s="22"/>
      <c r="G44" s="23">
        <v>4.5</v>
      </c>
      <c r="H44" s="33">
        <f>E44-E40</f>
        <v>-853</v>
      </c>
      <c r="I44" s="34">
        <f>H44/E40*100</f>
        <v>-7.3757025507998275</v>
      </c>
      <c r="J44" s="26"/>
    </row>
    <row r="45" spans="1:10" s="2" customFormat="1" ht="15.95" customHeight="1">
      <c r="A45" s="19" t="s">
        <v>27</v>
      </c>
      <c r="B45" s="28"/>
      <c r="C45" s="29">
        <f>C46+C47+C48</f>
        <v>18903</v>
      </c>
      <c r="D45" s="30"/>
      <c r="E45" s="30">
        <f>E46+E47+E48</f>
        <v>86113</v>
      </c>
      <c r="F45" s="30"/>
      <c r="G45" s="31">
        <f>E45/C45</f>
        <v>4.5555202877850078</v>
      </c>
      <c r="H45" s="32">
        <f>E45-E41</f>
        <v>-115</v>
      </c>
      <c r="I45" s="26">
        <f>H45/E41*100</f>
        <v>-0.13336735167231062</v>
      </c>
      <c r="J45" s="26">
        <v>6.1</v>
      </c>
    </row>
    <row r="46" spans="1:10" s="2" customFormat="1" ht="12" customHeight="1">
      <c r="A46" s="19"/>
      <c r="B46" s="20" t="s">
        <v>14</v>
      </c>
      <c r="C46" s="21">
        <v>12979</v>
      </c>
      <c r="D46" s="22"/>
      <c r="E46" s="22">
        <v>59153</v>
      </c>
      <c r="F46" s="22"/>
      <c r="G46" s="23">
        <v>4.5599999999999996</v>
      </c>
      <c r="H46" s="33">
        <v>277</v>
      </c>
      <c r="I46" s="34">
        <v>0.5</v>
      </c>
      <c r="J46" s="26"/>
    </row>
    <row r="47" spans="1:10" s="2" customFormat="1" ht="12" customHeight="1">
      <c r="A47" s="19"/>
      <c r="B47" s="20" t="s">
        <v>15</v>
      </c>
      <c r="C47" s="21">
        <v>3427</v>
      </c>
      <c r="D47" s="22"/>
      <c r="E47" s="22">
        <v>16256</v>
      </c>
      <c r="F47" s="22"/>
      <c r="G47" s="23">
        <v>4.74</v>
      </c>
      <c r="H47" s="33">
        <f>E47-E43</f>
        <v>-384</v>
      </c>
      <c r="I47" s="34">
        <f>H47/E43*100</f>
        <v>-2.3076923076923079</v>
      </c>
      <c r="J47" s="26"/>
    </row>
    <row r="48" spans="1:10" s="2" customFormat="1" ht="12" customHeight="1">
      <c r="A48" s="19"/>
      <c r="B48" s="20" t="s">
        <v>16</v>
      </c>
      <c r="C48" s="21">
        <v>2497</v>
      </c>
      <c r="D48" s="22"/>
      <c r="E48" s="22">
        <v>10704</v>
      </c>
      <c r="F48" s="22"/>
      <c r="G48" s="23">
        <v>4.29</v>
      </c>
      <c r="H48" s="33">
        <f>E48-E44</f>
        <v>-8</v>
      </c>
      <c r="I48" s="34">
        <f>H48/E44*100</f>
        <v>-7.4682598954443624E-2</v>
      </c>
      <c r="J48" s="26"/>
    </row>
    <row r="49" spans="1:10" s="2" customFormat="1" ht="15.95" customHeight="1">
      <c r="A49" s="19" t="s">
        <v>28</v>
      </c>
      <c r="B49" s="28"/>
      <c r="C49" s="29">
        <f>C50+C51+C52</f>
        <v>21094</v>
      </c>
      <c r="D49" s="30"/>
      <c r="E49" s="30">
        <f>E50+E51+E52</f>
        <v>90160</v>
      </c>
      <c r="F49" s="30"/>
      <c r="G49" s="31">
        <f>E49/C49</f>
        <v>4.274201194652508</v>
      </c>
      <c r="H49" s="32">
        <f>E49-E45</f>
        <v>4047</v>
      </c>
      <c r="I49" s="26">
        <f>H49/E45*100</f>
        <v>4.6996388466317516</v>
      </c>
      <c r="J49" s="26">
        <v>7.1</v>
      </c>
    </row>
    <row r="50" spans="1:10" s="2" customFormat="1" ht="12.75" customHeight="1">
      <c r="A50" s="19"/>
      <c r="B50" s="20" t="s">
        <v>14</v>
      </c>
      <c r="C50" s="21">
        <v>14576</v>
      </c>
      <c r="D50" s="22"/>
      <c r="E50" s="22">
        <v>61731</v>
      </c>
      <c r="F50" s="22"/>
      <c r="G50" s="23">
        <v>4.24</v>
      </c>
      <c r="H50" s="33">
        <v>2578</v>
      </c>
      <c r="I50" s="34">
        <v>4.4000000000000004</v>
      </c>
      <c r="J50" s="26"/>
    </row>
    <row r="51" spans="1:10" s="2" customFormat="1" ht="12.75" customHeight="1">
      <c r="A51" s="19"/>
      <c r="B51" s="20" t="s">
        <v>15</v>
      </c>
      <c r="C51" s="21">
        <v>3913</v>
      </c>
      <c r="D51" s="22"/>
      <c r="E51" s="22">
        <v>17511</v>
      </c>
      <c r="F51" s="22"/>
      <c r="G51" s="23">
        <v>4.4800000000000004</v>
      </c>
      <c r="H51" s="33">
        <f>E51-E47</f>
        <v>1255</v>
      </c>
      <c r="I51" s="34">
        <f>H51/E47*100</f>
        <v>7.7202263779527565</v>
      </c>
      <c r="J51" s="26"/>
    </row>
    <row r="52" spans="1:10" s="2" customFormat="1" ht="12.75" customHeight="1">
      <c r="A52" s="19"/>
      <c r="B52" s="20" t="s">
        <v>16</v>
      </c>
      <c r="C52" s="21">
        <v>2605</v>
      </c>
      <c r="D52" s="22"/>
      <c r="E52" s="22">
        <v>10918</v>
      </c>
      <c r="F52" s="22"/>
      <c r="G52" s="23">
        <v>4.1900000000000004</v>
      </c>
      <c r="H52" s="33">
        <f>E52-E48</f>
        <v>214</v>
      </c>
      <c r="I52" s="34">
        <f>H52/E48*100</f>
        <v>1.9992526158445441</v>
      </c>
      <c r="J52" s="26"/>
    </row>
    <row r="53" spans="1:10" s="2" customFormat="1" ht="15.75" customHeight="1">
      <c r="A53" s="19" t="s">
        <v>29</v>
      </c>
      <c r="B53" s="37"/>
      <c r="C53" s="29">
        <f>C54+C55+C56</f>
        <v>22953</v>
      </c>
      <c r="D53" s="30"/>
      <c r="E53" s="30">
        <f>E54+E55+E56</f>
        <v>94398</v>
      </c>
      <c r="F53" s="30"/>
      <c r="G53" s="31">
        <f>E53/C53</f>
        <v>4.1126650111096588</v>
      </c>
      <c r="H53" s="32">
        <f>E53-E49</f>
        <v>4238</v>
      </c>
      <c r="I53" s="26">
        <f>H53/E49*100</f>
        <v>4.7005323868677911</v>
      </c>
      <c r="J53" s="26">
        <v>4.0999999999999996</v>
      </c>
    </row>
    <row r="54" spans="1:10" s="2" customFormat="1" ht="12" customHeight="1">
      <c r="A54" s="19"/>
      <c r="B54" s="20" t="s">
        <v>14</v>
      </c>
      <c r="C54" s="21">
        <v>15877</v>
      </c>
      <c r="D54" s="22"/>
      <c r="E54" s="22">
        <v>64843</v>
      </c>
      <c r="F54" s="22"/>
      <c r="G54" s="23">
        <v>4.08</v>
      </c>
      <c r="H54" s="33">
        <v>3112</v>
      </c>
      <c r="I54" s="34">
        <v>5</v>
      </c>
      <c r="J54" s="26"/>
    </row>
    <row r="55" spans="1:10" s="2" customFormat="1" ht="12" customHeight="1">
      <c r="A55" s="19"/>
      <c r="B55" s="20" t="s">
        <v>15</v>
      </c>
      <c r="C55" s="21">
        <v>4292</v>
      </c>
      <c r="D55" s="22"/>
      <c r="E55" s="22">
        <v>18241</v>
      </c>
      <c r="F55" s="22"/>
      <c r="G55" s="23">
        <v>4.25</v>
      </c>
      <c r="H55" s="33">
        <f>E55-E51</f>
        <v>730</v>
      </c>
      <c r="I55" s="34">
        <f>H55/E51*100</f>
        <v>4.1688081777168637</v>
      </c>
      <c r="J55" s="26"/>
    </row>
    <row r="56" spans="1:10" s="2" customFormat="1" ht="12" customHeight="1">
      <c r="A56" s="19"/>
      <c r="B56" s="20" t="s">
        <v>16</v>
      </c>
      <c r="C56" s="21">
        <v>2784</v>
      </c>
      <c r="D56" s="22"/>
      <c r="E56" s="22">
        <v>11314</v>
      </c>
      <c r="F56" s="22"/>
      <c r="G56" s="23">
        <v>4.0599999999999996</v>
      </c>
      <c r="H56" s="33">
        <f>E56-E52</f>
        <v>396</v>
      </c>
      <c r="I56" s="34">
        <f>H56/E52*100</f>
        <v>3.6270379190327899</v>
      </c>
      <c r="J56" s="26"/>
    </row>
    <row r="57" spans="1:10" s="2" customFormat="1" ht="6" customHeight="1" thickBot="1">
      <c r="A57" s="19"/>
      <c r="B57" s="42"/>
      <c r="C57" s="43"/>
      <c r="D57" s="44"/>
      <c r="E57" s="44"/>
      <c r="F57" s="44"/>
      <c r="G57" s="23"/>
      <c r="H57" s="33"/>
      <c r="I57" s="34"/>
      <c r="J57" s="34"/>
    </row>
    <row r="58" spans="1:10" s="2" customFormat="1" ht="12" customHeight="1">
      <c r="A58" s="45"/>
      <c r="B58" s="3"/>
      <c r="C58" s="3"/>
      <c r="D58" s="3"/>
      <c r="E58" s="3"/>
      <c r="F58" s="3"/>
      <c r="G58" s="3"/>
      <c r="H58" s="3"/>
      <c r="I58" s="3"/>
      <c r="J58" s="3"/>
    </row>
    <row r="59" spans="1:10" s="2" customFormat="1" ht="7.5" customHeight="1">
      <c r="A59" s="1"/>
    </row>
    <row r="60" spans="1:10" s="2" customFormat="1" ht="6.95" customHeight="1" thickBot="1"/>
    <row r="61" spans="1:10" s="2" customFormat="1" ht="36" customHeight="1">
      <c r="A61" s="3"/>
      <c r="B61" s="3"/>
      <c r="C61" s="4" t="s">
        <v>1</v>
      </c>
      <c r="D61" s="5"/>
      <c r="E61" s="4" t="s">
        <v>2</v>
      </c>
      <c r="F61" s="5"/>
      <c r="G61" s="6" t="s">
        <v>3</v>
      </c>
      <c r="H61" s="6" t="s">
        <v>4</v>
      </c>
      <c r="I61" s="6" t="s">
        <v>5</v>
      </c>
      <c r="J61" s="7" t="s">
        <v>6</v>
      </c>
    </row>
    <row r="62" spans="1:10" s="2" customFormat="1" ht="12.75" customHeight="1">
      <c r="A62" s="8" t="s">
        <v>7</v>
      </c>
      <c r="B62" s="8" t="s">
        <v>8</v>
      </c>
      <c r="C62" s="9" t="s">
        <v>9</v>
      </c>
      <c r="D62" s="10"/>
      <c r="E62" s="9" t="s">
        <v>10</v>
      </c>
      <c r="F62" s="10"/>
      <c r="G62" s="11" t="s">
        <v>10</v>
      </c>
      <c r="H62" s="11" t="s">
        <v>10</v>
      </c>
      <c r="I62" s="11" t="s">
        <v>11</v>
      </c>
      <c r="J62" s="11" t="s">
        <v>11</v>
      </c>
    </row>
    <row r="63" spans="1:10" s="2" customFormat="1" ht="15.95" customHeight="1">
      <c r="A63" s="12" t="s">
        <v>30</v>
      </c>
      <c r="B63" s="13"/>
      <c r="C63" s="14">
        <f>C64+C65+C66</f>
        <v>24946</v>
      </c>
      <c r="D63" s="15"/>
      <c r="E63" s="15">
        <f>E64+E65+E66</f>
        <v>99974</v>
      </c>
      <c r="F63" s="15"/>
      <c r="G63" s="16">
        <f>E63/C63</f>
        <v>4.0076164515353163</v>
      </c>
      <c r="H63" s="46">
        <f>E63-E53</f>
        <v>5576</v>
      </c>
      <c r="I63" s="47">
        <f>H63/E53*100</f>
        <v>5.9069048073052395</v>
      </c>
      <c r="J63" s="47">
        <v>3.7</v>
      </c>
    </row>
    <row r="64" spans="1:10" s="2" customFormat="1" ht="12" customHeight="1">
      <c r="A64" s="19"/>
      <c r="B64" s="20" t="s">
        <v>14</v>
      </c>
      <c r="C64" s="21">
        <v>17351</v>
      </c>
      <c r="D64" s="22"/>
      <c r="E64" s="22">
        <v>68724</v>
      </c>
      <c r="F64" s="22"/>
      <c r="G64" s="23">
        <v>3.96</v>
      </c>
      <c r="H64" s="33">
        <v>3881</v>
      </c>
      <c r="I64" s="34">
        <v>6</v>
      </c>
      <c r="J64" s="26"/>
    </row>
    <row r="65" spans="1:10" s="2" customFormat="1" ht="12" customHeight="1">
      <c r="A65" s="19"/>
      <c r="B65" s="20" t="s">
        <v>15</v>
      </c>
      <c r="C65" s="21">
        <v>4586</v>
      </c>
      <c r="D65" s="22"/>
      <c r="E65" s="22">
        <v>19139</v>
      </c>
      <c r="F65" s="22"/>
      <c r="G65" s="23">
        <v>4.17</v>
      </c>
      <c r="H65" s="33">
        <f>E65-E55</f>
        <v>898</v>
      </c>
      <c r="I65" s="34">
        <f>H65/E55*100</f>
        <v>4.9229757140507644</v>
      </c>
      <c r="J65" s="26"/>
    </row>
    <row r="66" spans="1:10" s="2" customFormat="1" ht="12" customHeight="1">
      <c r="A66" s="19"/>
      <c r="B66" s="20" t="s">
        <v>16</v>
      </c>
      <c r="C66" s="21">
        <v>3009</v>
      </c>
      <c r="D66" s="22"/>
      <c r="E66" s="22">
        <v>12111</v>
      </c>
      <c r="F66" s="22"/>
      <c r="G66" s="23">
        <v>4.0199999999999996</v>
      </c>
      <c r="H66" s="33">
        <f>E66-E56</f>
        <v>797</v>
      </c>
      <c r="I66" s="34">
        <f>H66/E56*100</f>
        <v>7.0443698073183665</v>
      </c>
      <c r="J66" s="26"/>
    </row>
    <row r="67" spans="1:10" s="2" customFormat="1" ht="15.95" customHeight="1">
      <c r="A67" s="19" t="s">
        <v>31</v>
      </c>
      <c r="B67" s="37"/>
      <c r="C67" s="29">
        <f>C68+C69+C70</f>
        <v>27667</v>
      </c>
      <c r="D67" s="30"/>
      <c r="E67" s="30">
        <f>E68+E69+E70</f>
        <v>105030</v>
      </c>
      <c r="F67" s="30"/>
      <c r="G67" s="31">
        <f>E67/C67</f>
        <v>3.7962193226587631</v>
      </c>
      <c r="H67" s="32">
        <f>E67-E63</f>
        <v>5056</v>
      </c>
      <c r="I67" s="26">
        <f>H67/E63*100</f>
        <v>5.057314901874487</v>
      </c>
      <c r="J67" s="26">
        <v>2.7</v>
      </c>
    </row>
    <row r="68" spans="1:10" s="2" customFormat="1" ht="12" customHeight="1">
      <c r="A68" s="19"/>
      <c r="B68" s="20" t="s">
        <v>14</v>
      </c>
      <c r="C68" s="21">
        <v>19354</v>
      </c>
      <c r="D68" s="22"/>
      <c r="E68" s="22">
        <v>72795</v>
      </c>
      <c r="F68" s="22"/>
      <c r="G68" s="23">
        <v>3.76</v>
      </c>
      <c r="H68" s="33">
        <v>4071</v>
      </c>
      <c r="I68" s="34">
        <v>5.9</v>
      </c>
      <c r="J68" s="26"/>
    </row>
    <row r="69" spans="1:10" s="2" customFormat="1" ht="12" customHeight="1">
      <c r="A69" s="19"/>
      <c r="B69" s="20" t="s">
        <v>15</v>
      </c>
      <c r="C69" s="21">
        <v>5252</v>
      </c>
      <c r="D69" s="22"/>
      <c r="E69" s="22">
        <v>20156</v>
      </c>
      <c r="F69" s="22"/>
      <c r="G69" s="23">
        <v>3.84</v>
      </c>
      <c r="H69" s="33">
        <f>E69-E65</f>
        <v>1017</v>
      </c>
      <c r="I69" s="34">
        <f>H69/E65*100</f>
        <v>5.313757249595068</v>
      </c>
      <c r="J69" s="26"/>
    </row>
    <row r="70" spans="1:10" s="2" customFormat="1" ht="12" customHeight="1">
      <c r="A70" s="19"/>
      <c r="B70" s="20" t="s">
        <v>16</v>
      </c>
      <c r="C70" s="21">
        <v>3061</v>
      </c>
      <c r="D70" s="22"/>
      <c r="E70" s="22">
        <v>12079</v>
      </c>
      <c r="F70" s="22"/>
      <c r="G70" s="23">
        <v>3.95</v>
      </c>
      <c r="H70" s="33">
        <f>E70-E66</f>
        <v>-32</v>
      </c>
      <c r="I70" s="34">
        <f>H70/E66*100</f>
        <v>-0.26422260754685822</v>
      </c>
      <c r="J70" s="26"/>
    </row>
    <row r="71" spans="1:10" s="2" customFormat="1" ht="15.95" customHeight="1">
      <c r="A71" s="19" t="s">
        <v>32</v>
      </c>
      <c r="B71" s="28"/>
      <c r="C71" s="29">
        <f>C72+C73+C74</f>
        <v>31185</v>
      </c>
      <c r="D71" s="30"/>
      <c r="E71" s="30">
        <f>E72+E73+E74</f>
        <v>109978</v>
      </c>
      <c r="F71" s="30"/>
      <c r="G71" s="31">
        <f>E71/C71</f>
        <v>3.52663139329806</v>
      </c>
      <c r="H71" s="32">
        <f>E71-E67</f>
        <v>4948</v>
      </c>
      <c r="I71" s="26">
        <f>H71/E67*100</f>
        <v>4.7110349423974105</v>
      </c>
      <c r="J71" s="26">
        <v>1.8</v>
      </c>
    </row>
    <row r="72" spans="1:10" s="2" customFormat="1" ht="12" customHeight="1">
      <c r="A72" s="19"/>
      <c r="B72" s="20" t="s">
        <v>14</v>
      </c>
      <c r="C72" s="21">
        <v>22213</v>
      </c>
      <c r="D72" s="22"/>
      <c r="E72" s="22">
        <v>76839</v>
      </c>
      <c r="F72" s="22"/>
      <c r="G72" s="23">
        <v>3.46</v>
      </c>
      <c r="H72" s="33">
        <v>4044</v>
      </c>
      <c r="I72" s="34">
        <v>5.6</v>
      </c>
      <c r="J72" s="26"/>
    </row>
    <row r="73" spans="1:10" s="2" customFormat="1" ht="12" customHeight="1">
      <c r="A73" s="19"/>
      <c r="B73" s="20" t="s">
        <v>15</v>
      </c>
      <c r="C73" s="21">
        <v>5683</v>
      </c>
      <c r="D73" s="22"/>
      <c r="E73" s="22">
        <v>20995</v>
      </c>
      <c r="F73" s="22"/>
      <c r="G73" s="23">
        <v>3.69</v>
      </c>
      <c r="H73" s="33">
        <f>E73-E69</f>
        <v>839</v>
      </c>
      <c r="I73" s="34">
        <f>H73/E69*100</f>
        <v>4.1625322484619964</v>
      </c>
      <c r="J73" s="26"/>
    </row>
    <row r="74" spans="1:10" s="2" customFormat="1" ht="12" customHeight="1">
      <c r="A74" s="19"/>
      <c r="B74" s="20" t="s">
        <v>16</v>
      </c>
      <c r="C74" s="21">
        <v>3289</v>
      </c>
      <c r="D74" s="22"/>
      <c r="E74" s="22">
        <v>12144</v>
      </c>
      <c r="F74" s="22"/>
      <c r="G74" s="23">
        <v>3.69</v>
      </c>
      <c r="H74" s="33">
        <f>E74-E70</f>
        <v>65</v>
      </c>
      <c r="I74" s="34">
        <f>H74/E70*100</f>
        <v>0.53812401688881528</v>
      </c>
      <c r="J74" s="26"/>
    </row>
    <row r="75" spans="1:10" s="2" customFormat="1" ht="16.5" customHeight="1">
      <c r="A75" s="19" t="s">
        <v>33</v>
      </c>
      <c r="B75" s="28"/>
      <c r="C75" s="29">
        <f>C76+C77+C78</f>
        <v>34926</v>
      </c>
      <c r="D75" s="30"/>
      <c r="E75" s="30">
        <f>E76+E77+E78</f>
        <v>114328</v>
      </c>
      <c r="F75" s="30"/>
      <c r="G75" s="31">
        <f>E75/C75</f>
        <v>3.2734352631277557</v>
      </c>
      <c r="H75" s="32">
        <f>E75-E71</f>
        <v>4350</v>
      </c>
      <c r="I75" s="26">
        <f>H75/E71*100</f>
        <v>3.9553365218498246</v>
      </c>
      <c r="J75" s="26">
        <v>0.8</v>
      </c>
    </row>
    <row r="76" spans="1:10" s="2" customFormat="1" ht="12" customHeight="1">
      <c r="A76" s="19"/>
      <c r="B76" s="20" t="s">
        <v>14</v>
      </c>
      <c r="C76" s="21">
        <v>25121</v>
      </c>
      <c r="D76" s="22"/>
      <c r="E76" s="22">
        <v>80217</v>
      </c>
      <c r="F76" s="22"/>
      <c r="G76" s="23">
        <v>3.19</v>
      </c>
      <c r="H76" s="33">
        <v>3378</v>
      </c>
      <c r="I76" s="34">
        <v>4.4000000000000004</v>
      </c>
      <c r="J76" s="34"/>
    </row>
    <row r="77" spans="1:10" s="2" customFormat="1" ht="12" customHeight="1">
      <c r="A77" s="19"/>
      <c r="B77" s="20" t="s">
        <v>15</v>
      </c>
      <c r="C77" s="21">
        <v>6274</v>
      </c>
      <c r="D77" s="22"/>
      <c r="E77" s="22">
        <v>21791</v>
      </c>
      <c r="F77" s="22"/>
      <c r="G77" s="23">
        <v>3.48</v>
      </c>
      <c r="H77" s="33">
        <f>E77-E73</f>
        <v>796</v>
      </c>
      <c r="I77" s="34">
        <f>H77/E73*100</f>
        <v>3.7913788997380329</v>
      </c>
      <c r="J77" s="34"/>
    </row>
    <row r="78" spans="1:10" s="2" customFormat="1" ht="12" customHeight="1">
      <c r="A78" s="19"/>
      <c r="B78" s="20" t="s">
        <v>16</v>
      </c>
      <c r="C78" s="21">
        <v>3531</v>
      </c>
      <c r="D78" s="22"/>
      <c r="E78" s="22">
        <v>12320</v>
      </c>
      <c r="F78" s="22"/>
      <c r="G78" s="23">
        <v>3.49</v>
      </c>
      <c r="H78" s="33">
        <f>E78-E74</f>
        <v>176</v>
      </c>
      <c r="I78" s="34">
        <f>H78/E74*100</f>
        <v>1.4492753623188406</v>
      </c>
      <c r="J78" s="34"/>
    </row>
    <row r="79" spans="1:10" s="2" customFormat="1" ht="13.5" customHeight="1">
      <c r="A79" s="19">
        <v>17</v>
      </c>
      <c r="B79" s="28"/>
      <c r="C79" s="29">
        <v>38691</v>
      </c>
      <c r="D79" s="30"/>
      <c r="E79" s="30">
        <v>117857</v>
      </c>
      <c r="F79" s="30"/>
      <c r="G79" s="31">
        <f>E79/C79</f>
        <v>3.0461089142177769</v>
      </c>
      <c r="H79" s="32">
        <f>E79-E75</f>
        <v>3529</v>
      </c>
      <c r="I79" s="26">
        <f>H79/E75*100</f>
        <v>3.0867329088237354</v>
      </c>
      <c r="J79" s="26">
        <v>0.67</v>
      </c>
    </row>
    <row r="80" spans="1:10" s="55" customFormat="1" ht="13.5" customHeight="1">
      <c r="A80" s="48">
        <v>22</v>
      </c>
      <c r="B80" s="49"/>
      <c r="C80" s="50">
        <v>39497</v>
      </c>
      <c r="D80" s="51"/>
      <c r="E80" s="51">
        <v>116363</v>
      </c>
      <c r="F80" s="51"/>
      <c r="G80" s="52">
        <f>E80/C80</f>
        <v>2.9461224903157204</v>
      </c>
      <c r="H80" s="53">
        <f>E80-E79</f>
        <v>-1494</v>
      </c>
      <c r="I80" s="54">
        <f>H80/E79*100</f>
        <v>-1.2676379001671516</v>
      </c>
      <c r="J80" s="54">
        <v>-0.7</v>
      </c>
    </row>
    <row r="81" spans="1:13" s="55" customFormat="1" ht="13.5" customHeight="1" thickBot="1">
      <c r="A81" s="48">
        <v>27</v>
      </c>
      <c r="B81" s="56"/>
      <c r="C81" s="57">
        <v>41050</v>
      </c>
      <c r="D81" s="58"/>
      <c r="E81" s="58">
        <v>114602</v>
      </c>
      <c r="F81" s="58"/>
      <c r="G81" s="52">
        <v>2.79</v>
      </c>
      <c r="H81" s="53">
        <v>-1761</v>
      </c>
      <c r="I81" s="54">
        <v>-1.51</v>
      </c>
      <c r="J81" s="54">
        <v>-1.72</v>
      </c>
    </row>
    <row r="82" spans="1:13" s="2" customFormat="1" ht="12" customHeight="1">
      <c r="A82" s="45" t="s">
        <v>34</v>
      </c>
      <c r="B82" s="3"/>
      <c r="C82" s="3"/>
      <c r="D82" s="3"/>
      <c r="E82" s="3"/>
      <c r="F82" s="3"/>
      <c r="G82" s="3"/>
      <c r="H82" s="3"/>
      <c r="I82" s="3"/>
      <c r="J82" s="3"/>
    </row>
    <row r="83" spans="1:13" s="2" customFormat="1" ht="12" customHeight="1">
      <c r="A83" s="59" t="s">
        <v>35</v>
      </c>
      <c r="B83" s="59"/>
      <c r="C83" s="59"/>
      <c r="D83" s="59"/>
      <c r="E83" s="59"/>
      <c r="F83" s="59"/>
      <c r="G83" s="59"/>
      <c r="H83" s="59"/>
      <c r="I83" s="59"/>
      <c r="J83" s="59"/>
    </row>
    <row r="84" spans="1:13" s="2" customFormat="1" ht="12" customHeight="1">
      <c r="A84" s="60" t="s">
        <v>36</v>
      </c>
      <c r="B84" s="61"/>
    </row>
    <row r="85" spans="1:13" s="2" customFormat="1" ht="18" customHeight="1"/>
    <row r="86" spans="1:13" s="2" customFormat="1" ht="19.5" customHeight="1">
      <c r="A86" s="62" t="s">
        <v>37</v>
      </c>
      <c r="J86" s="63"/>
      <c r="K86" s="63"/>
      <c r="L86" s="63"/>
      <c r="M86" s="63"/>
    </row>
    <row r="87" spans="1:13" s="2" customFormat="1" ht="14.25" customHeight="1" thickBot="1">
      <c r="A87" s="64"/>
      <c r="B87" s="64"/>
      <c r="F87" s="65" t="s">
        <v>38</v>
      </c>
    </row>
    <row r="88" spans="1:13" s="2" customFormat="1" ht="15.95" customHeight="1" thickBot="1">
      <c r="A88" s="66" t="s">
        <v>39</v>
      </c>
      <c r="B88" s="67"/>
      <c r="C88" s="68" t="s">
        <v>40</v>
      </c>
      <c r="D88" s="69">
        <v>12</v>
      </c>
      <c r="E88" s="70">
        <v>17</v>
      </c>
      <c r="F88" s="71">
        <v>22</v>
      </c>
      <c r="G88" s="72">
        <v>27</v>
      </c>
      <c r="H88" s="73"/>
      <c r="I88" s="73"/>
      <c r="J88" s="74"/>
    </row>
    <row r="89" spans="1:13" s="2" customFormat="1" ht="15.95" customHeight="1" thickTop="1">
      <c r="A89" s="75" t="s">
        <v>41</v>
      </c>
      <c r="B89" s="76"/>
      <c r="C89" s="77">
        <v>5440</v>
      </c>
      <c r="D89" s="78">
        <v>5397</v>
      </c>
      <c r="E89" s="78">
        <v>5550</v>
      </c>
      <c r="F89" s="79">
        <v>5388</v>
      </c>
      <c r="G89" s="80">
        <v>5113</v>
      </c>
      <c r="H89" s="81"/>
      <c r="I89" s="81"/>
      <c r="J89" s="81"/>
    </row>
    <row r="90" spans="1:13" s="2" customFormat="1" ht="15.95" customHeight="1">
      <c r="A90" s="82" t="s">
        <v>42</v>
      </c>
      <c r="B90" s="76"/>
      <c r="C90" s="83">
        <v>6842</v>
      </c>
      <c r="D90" s="84">
        <v>5907</v>
      </c>
      <c r="E90" s="84">
        <v>5608</v>
      </c>
      <c r="F90" s="81">
        <v>5436</v>
      </c>
      <c r="G90" s="85">
        <v>5476</v>
      </c>
      <c r="H90" s="81"/>
      <c r="I90" s="81"/>
      <c r="J90" s="81"/>
    </row>
    <row r="91" spans="1:13" s="2" customFormat="1" ht="15.95" customHeight="1">
      <c r="A91" s="82" t="s">
        <v>43</v>
      </c>
      <c r="B91" s="76"/>
      <c r="C91" s="83">
        <v>7961</v>
      </c>
      <c r="D91" s="84">
        <v>7159</v>
      </c>
      <c r="E91" s="84">
        <v>5945</v>
      </c>
      <c r="F91" s="81">
        <v>5528</v>
      </c>
      <c r="G91" s="85">
        <v>5471</v>
      </c>
      <c r="H91" s="81"/>
      <c r="I91" s="81"/>
      <c r="J91" s="81"/>
    </row>
    <row r="92" spans="1:13" s="2" customFormat="1" ht="15.95" customHeight="1">
      <c r="A92" s="82" t="s">
        <v>44</v>
      </c>
      <c r="B92" s="76"/>
      <c r="C92" s="83">
        <v>7310</v>
      </c>
      <c r="D92" s="84">
        <v>7225</v>
      </c>
      <c r="E92" s="84">
        <v>6497</v>
      </c>
      <c r="F92" s="81">
        <v>5404</v>
      </c>
      <c r="G92" s="85">
        <v>5043</v>
      </c>
      <c r="H92" s="81"/>
      <c r="I92" s="81"/>
      <c r="J92" s="81"/>
    </row>
    <row r="93" spans="1:13" s="2" customFormat="1" ht="15.95" customHeight="1">
      <c r="A93" s="82" t="s">
        <v>45</v>
      </c>
      <c r="B93" s="76"/>
      <c r="C93" s="83">
        <v>6571</v>
      </c>
      <c r="D93" s="84">
        <v>6424</v>
      </c>
      <c r="E93" s="84">
        <v>6485</v>
      </c>
      <c r="F93" s="81">
        <v>5160</v>
      </c>
      <c r="G93" s="85">
        <v>4341</v>
      </c>
      <c r="H93" s="81"/>
      <c r="I93" s="81"/>
      <c r="J93" s="81"/>
    </row>
    <row r="94" spans="1:13" s="2" customFormat="1" ht="15.95" customHeight="1">
      <c r="A94" s="82" t="s">
        <v>46</v>
      </c>
      <c r="B94" s="76"/>
      <c r="C94" s="83">
        <v>6399</v>
      </c>
      <c r="D94" s="84">
        <v>7861</v>
      </c>
      <c r="E94" s="84">
        <v>7936</v>
      </c>
      <c r="F94" s="81">
        <v>6947</v>
      </c>
      <c r="G94" s="85">
        <v>6033</v>
      </c>
      <c r="H94" s="81"/>
      <c r="I94" s="81"/>
      <c r="J94" s="81"/>
    </row>
    <row r="95" spans="1:13" s="2" customFormat="1" ht="15.95" customHeight="1">
      <c r="A95" s="82" t="s">
        <v>47</v>
      </c>
      <c r="B95" s="76"/>
      <c r="C95" s="83">
        <v>6749</v>
      </c>
      <c r="D95" s="84">
        <v>7001</v>
      </c>
      <c r="E95" s="84">
        <v>8513</v>
      </c>
      <c r="F95" s="81">
        <v>7693</v>
      </c>
      <c r="G95" s="85">
        <v>7043</v>
      </c>
      <c r="H95" s="81"/>
      <c r="I95" s="81"/>
      <c r="J95" s="81"/>
    </row>
    <row r="96" spans="1:13" s="2" customFormat="1" ht="15.95" customHeight="1">
      <c r="A96" s="82" t="s">
        <v>48</v>
      </c>
      <c r="B96" s="76"/>
      <c r="C96" s="83">
        <v>7481</v>
      </c>
      <c r="D96" s="84">
        <v>7311</v>
      </c>
      <c r="E96" s="84">
        <v>7427</v>
      </c>
      <c r="F96" s="81">
        <v>8137</v>
      </c>
      <c r="G96" s="85">
        <v>7732</v>
      </c>
      <c r="H96" s="81"/>
      <c r="I96" s="81"/>
      <c r="J96" s="81"/>
    </row>
    <row r="97" spans="1:13" s="2" customFormat="1" ht="15.95" customHeight="1">
      <c r="A97" s="82" t="s">
        <v>49</v>
      </c>
      <c r="B97" s="76"/>
      <c r="C97" s="83">
        <v>8880</v>
      </c>
      <c r="D97" s="84">
        <v>7850</v>
      </c>
      <c r="E97" s="84">
        <v>7570</v>
      </c>
      <c r="F97" s="81">
        <v>7170</v>
      </c>
      <c r="G97" s="85">
        <v>8254</v>
      </c>
      <c r="H97" s="81"/>
      <c r="I97" s="81"/>
      <c r="J97" s="81"/>
    </row>
    <row r="98" spans="1:13" s="2" customFormat="1" ht="15.95" customHeight="1">
      <c r="A98" s="82" t="s">
        <v>50</v>
      </c>
      <c r="B98" s="76"/>
      <c r="C98" s="83">
        <v>9185</v>
      </c>
      <c r="D98" s="84">
        <v>9091</v>
      </c>
      <c r="E98" s="84">
        <v>7938</v>
      </c>
      <c r="F98" s="81">
        <v>7402</v>
      </c>
      <c r="G98" s="85">
        <v>7084</v>
      </c>
      <c r="H98" s="81"/>
      <c r="I98" s="81"/>
      <c r="J98" s="81"/>
    </row>
    <row r="99" spans="1:13" s="2" customFormat="1" ht="15.95" customHeight="1">
      <c r="A99" s="82" t="s">
        <v>51</v>
      </c>
      <c r="B99" s="76"/>
      <c r="C99" s="83">
        <v>6636</v>
      </c>
      <c r="D99" s="84">
        <v>9310</v>
      </c>
      <c r="E99" s="84">
        <v>9199</v>
      </c>
      <c r="F99" s="81">
        <v>7714</v>
      </c>
      <c r="G99" s="85">
        <v>7263</v>
      </c>
      <c r="H99" s="81"/>
      <c r="I99" s="81"/>
      <c r="J99" s="81"/>
    </row>
    <row r="100" spans="1:13" s="2" customFormat="1" ht="15.95" customHeight="1">
      <c r="A100" s="82" t="s">
        <v>52</v>
      </c>
      <c r="B100" s="76"/>
      <c r="C100" s="83">
        <v>6236</v>
      </c>
      <c r="D100" s="84">
        <v>6648</v>
      </c>
      <c r="E100" s="84">
        <v>9228</v>
      </c>
      <c r="F100" s="81">
        <v>8926</v>
      </c>
      <c r="G100" s="85">
        <v>7620</v>
      </c>
      <c r="H100" s="81"/>
      <c r="I100" s="81"/>
      <c r="J100" s="81"/>
    </row>
    <row r="101" spans="1:13" s="2" customFormat="1" ht="15.95" customHeight="1">
      <c r="A101" s="82" t="s">
        <v>53</v>
      </c>
      <c r="B101" s="76"/>
      <c r="C101" s="83">
        <v>6273</v>
      </c>
      <c r="D101" s="84">
        <v>6122</v>
      </c>
      <c r="E101" s="84">
        <v>6552</v>
      </c>
      <c r="F101" s="81">
        <v>8911</v>
      </c>
      <c r="G101" s="85">
        <v>8628</v>
      </c>
      <c r="H101" s="81"/>
      <c r="I101" s="81"/>
      <c r="J101" s="81"/>
    </row>
    <row r="102" spans="1:13" s="2" customFormat="1" ht="15.75" customHeight="1">
      <c r="A102" s="82" t="s">
        <v>54</v>
      </c>
      <c r="B102" s="76"/>
      <c r="C102" s="83">
        <v>6143</v>
      </c>
      <c r="D102" s="84">
        <v>6101</v>
      </c>
      <c r="E102" s="84">
        <v>5931</v>
      </c>
      <c r="F102" s="81">
        <v>6280</v>
      </c>
      <c r="G102" s="85">
        <v>8569</v>
      </c>
      <c r="H102" s="81"/>
      <c r="I102" s="81"/>
      <c r="J102" s="81"/>
    </row>
    <row r="103" spans="1:13" s="2" customFormat="1" ht="15.75" customHeight="1">
      <c r="A103" s="82" t="s">
        <v>55</v>
      </c>
      <c r="B103" s="76"/>
      <c r="C103" s="83">
        <v>4648</v>
      </c>
      <c r="D103" s="84">
        <v>5775</v>
      </c>
      <c r="E103" s="84">
        <v>5728</v>
      </c>
      <c r="F103" s="81">
        <v>5625</v>
      </c>
      <c r="G103" s="85">
        <v>5962</v>
      </c>
      <c r="H103" s="81"/>
      <c r="I103" s="81"/>
      <c r="J103" s="81"/>
    </row>
    <row r="104" spans="1:13" s="2" customFormat="1" ht="15.75" customHeight="1">
      <c r="A104" s="82" t="s">
        <v>56</v>
      </c>
      <c r="B104" s="76"/>
      <c r="C104" s="83">
        <v>3217</v>
      </c>
      <c r="D104" s="84">
        <v>4156</v>
      </c>
      <c r="E104" s="84">
        <v>5242</v>
      </c>
      <c r="F104" s="81">
        <v>5214</v>
      </c>
      <c r="G104" s="85">
        <v>5128</v>
      </c>
      <c r="H104" s="81"/>
      <c r="I104" s="81"/>
      <c r="J104" s="81"/>
    </row>
    <row r="105" spans="1:13" s="2" customFormat="1" ht="15.75" customHeight="1">
      <c r="A105" s="82" t="s">
        <v>57</v>
      </c>
      <c r="B105" s="76"/>
      <c r="C105" s="83">
        <v>2364</v>
      </c>
      <c r="D105" s="84">
        <v>2614</v>
      </c>
      <c r="E105" s="84">
        <v>3536</v>
      </c>
      <c r="F105" s="81">
        <v>4393</v>
      </c>
      <c r="G105" s="85">
        <v>4430</v>
      </c>
      <c r="H105" s="81"/>
      <c r="I105" s="81"/>
      <c r="J105" s="81"/>
    </row>
    <row r="106" spans="1:13" s="2" customFormat="1" ht="15.75" customHeight="1">
      <c r="A106" s="82" t="s">
        <v>58</v>
      </c>
      <c r="B106" s="76"/>
      <c r="C106" s="83">
        <v>1161</v>
      </c>
      <c r="D106" s="84">
        <v>1615</v>
      </c>
      <c r="E106" s="84">
        <v>1876</v>
      </c>
      <c r="F106" s="81">
        <v>2556</v>
      </c>
      <c r="G106" s="85">
        <v>3174</v>
      </c>
      <c r="H106" s="81"/>
      <c r="I106" s="81"/>
      <c r="J106" s="81"/>
    </row>
    <row r="107" spans="1:13" s="2" customFormat="1" ht="15.75" customHeight="1">
      <c r="A107" s="82" t="s">
        <v>59</v>
      </c>
      <c r="B107" s="76"/>
      <c r="C107" s="83">
        <v>392</v>
      </c>
      <c r="D107" s="84">
        <v>624</v>
      </c>
      <c r="E107" s="84">
        <v>868</v>
      </c>
      <c r="F107" s="81">
        <v>1011</v>
      </c>
      <c r="G107" s="85">
        <v>1420</v>
      </c>
      <c r="H107" s="81"/>
      <c r="I107" s="81"/>
      <c r="J107" s="81"/>
    </row>
    <row r="108" spans="1:13" s="2" customFormat="1" ht="15.75" customHeight="1">
      <c r="A108" s="82" t="s">
        <v>60</v>
      </c>
      <c r="B108" s="76"/>
      <c r="C108" s="83">
        <v>90</v>
      </c>
      <c r="D108" s="84">
        <v>133</v>
      </c>
      <c r="E108" s="84">
        <v>223</v>
      </c>
      <c r="F108" s="81">
        <v>354</v>
      </c>
      <c r="G108" s="85">
        <v>413</v>
      </c>
      <c r="H108" s="81"/>
      <c r="I108" s="81"/>
      <c r="J108" s="81"/>
    </row>
    <row r="109" spans="1:13" s="2" customFormat="1" ht="15.75" customHeight="1" thickBot="1">
      <c r="A109" s="86" t="s">
        <v>61</v>
      </c>
      <c r="B109" s="87"/>
      <c r="C109" s="88" t="s">
        <v>13</v>
      </c>
      <c r="D109" s="89">
        <v>4</v>
      </c>
      <c r="E109" s="89">
        <v>5</v>
      </c>
      <c r="F109" s="90">
        <v>1114</v>
      </c>
      <c r="G109" s="91">
        <v>405</v>
      </c>
      <c r="H109" s="92"/>
      <c r="I109" s="81"/>
      <c r="J109" s="92"/>
    </row>
    <row r="110" spans="1:13" s="2" customFormat="1" ht="15.75" customHeight="1" thickTop="1" thickBot="1">
      <c r="A110" s="93" t="s">
        <v>62</v>
      </c>
      <c r="B110" s="94"/>
      <c r="C110" s="95">
        <v>109978</v>
      </c>
      <c r="D110" s="96">
        <v>114328</v>
      </c>
      <c r="E110" s="96">
        <v>117857</v>
      </c>
      <c r="F110" s="97">
        <f>SUM(F89:F109)</f>
        <v>116363</v>
      </c>
      <c r="G110" s="98">
        <f>SUM(G89:G109)</f>
        <v>114602</v>
      </c>
      <c r="H110" s="92"/>
      <c r="I110" s="81"/>
      <c r="J110" s="92"/>
    </row>
    <row r="111" spans="1:13" s="2" customFormat="1" ht="14.65" customHeight="1">
      <c r="A111" s="99" t="s">
        <v>63</v>
      </c>
      <c r="B111" s="3"/>
      <c r="C111" s="3"/>
      <c r="D111" s="3"/>
      <c r="E111" s="73"/>
      <c r="F111" s="73"/>
      <c r="G111" s="73"/>
      <c r="H111" s="73"/>
      <c r="I111" s="81"/>
      <c r="J111" s="73"/>
    </row>
    <row r="112" spans="1:13" s="2" customFormat="1" ht="14.65" customHeight="1">
      <c r="A112" s="59" t="s">
        <v>64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63"/>
      <c r="L112" s="63"/>
      <c r="M112" s="63"/>
    </row>
  </sheetData>
  <mergeCells count="175">
    <mergeCell ref="A112:J11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3:J83"/>
    <mergeCell ref="A88:B88"/>
    <mergeCell ref="A89:B89"/>
    <mergeCell ref="A90:B90"/>
    <mergeCell ref="A91:B91"/>
    <mergeCell ref="A92:B92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4:D54"/>
    <mergeCell ref="E54:F54"/>
    <mergeCell ref="C55:D55"/>
    <mergeCell ref="E55:F55"/>
    <mergeCell ref="C56:D56"/>
    <mergeCell ref="E56:F56"/>
    <mergeCell ref="C51:D51"/>
    <mergeCell ref="E51:F51"/>
    <mergeCell ref="C52:D52"/>
    <mergeCell ref="E52:F52"/>
    <mergeCell ref="C53:D53"/>
    <mergeCell ref="E53:F53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3:D3"/>
    <mergeCell ref="E3:F3"/>
    <mergeCell ref="C4:D4"/>
    <mergeCell ref="E4:F4"/>
    <mergeCell ref="C5:D5"/>
    <mergeCell ref="E5:F5"/>
  </mergeCells>
  <phoneticPr fontId="3"/>
  <printOptions gridLinesSet="0"/>
  <pageMargins left="0.78740157480314965" right="0.78740157480314965" top="0.78740157480314965" bottom="0.78740157480314965" header="0.51181102362204722" footer="0.51181102362204722"/>
  <pageSetup paperSize="9" firstPageNumber="38" pageOrder="overThenDown" orientation="portrait" useFirstPageNumber="1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workbookViewId="0">
      <selection activeCell="E17" sqref="E17"/>
    </sheetView>
  </sheetViews>
  <sheetFormatPr defaultRowHeight="13.5"/>
  <cols>
    <col min="1" max="1" width="16.125" style="102" customWidth="1"/>
    <col min="2" max="2" width="12.5" style="102" customWidth="1"/>
    <col min="3" max="3" width="12.5" style="210" customWidth="1"/>
    <col min="4" max="6" width="10" style="210" customWidth="1"/>
    <col min="7" max="7" width="10" style="211" customWidth="1"/>
    <col min="8" max="256" width="9" style="102"/>
    <col min="257" max="257" width="16.125" style="102" customWidth="1"/>
    <col min="258" max="259" width="12.5" style="102" customWidth="1"/>
    <col min="260" max="263" width="10" style="102" customWidth="1"/>
    <col min="264" max="512" width="9" style="102"/>
    <col min="513" max="513" width="16.125" style="102" customWidth="1"/>
    <col min="514" max="515" width="12.5" style="102" customWidth="1"/>
    <col min="516" max="519" width="10" style="102" customWidth="1"/>
    <col min="520" max="768" width="9" style="102"/>
    <col min="769" max="769" width="16.125" style="102" customWidth="1"/>
    <col min="770" max="771" width="12.5" style="102" customWidth="1"/>
    <col min="772" max="775" width="10" style="102" customWidth="1"/>
    <col min="776" max="1024" width="9" style="102"/>
    <col min="1025" max="1025" width="16.125" style="102" customWidth="1"/>
    <col min="1026" max="1027" width="12.5" style="102" customWidth="1"/>
    <col min="1028" max="1031" width="10" style="102" customWidth="1"/>
    <col min="1032" max="1280" width="9" style="102"/>
    <col min="1281" max="1281" width="16.125" style="102" customWidth="1"/>
    <col min="1282" max="1283" width="12.5" style="102" customWidth="1"/>
    <col min="1284" max="1287" width="10" style="102" customWidth="1"/>
    <col min="1288" max="1536" width="9" style="102"/>
    <col min="1537" max="1537" width="16.125" style="102" customWidth="1"/>
    <col min="1538" max="1539" width="12.5" style="102" customWidth="1"/>
    <col min="1540" max="1543" width="10" style="102" customWidth="1"/>
    <col min="1544" max="1792" width="9" style="102"/>
    <col min="1793" max="1793" width="16.125" style="102" customWidth="1"/>
    <col min="1794" max="1795" width="12.5" style="102" customWidth="1"/>
    <col min="1796" max="1799" width="10" style="102" customWidth="1"/>
    <col min="1800" max="2048" width="9" style="102"/>
    <col min="2049" max="2049" width="16.125" style="102" customWidth="1"/>
    <col min="2050" max="2051" width="12.5" style="102" customWidth="1"/>
    <col min="2052" max="2055" width="10" style="102" customWidth="1"/>
    <col min="2056" max="2304" width="9" style="102"/>
    <col min="2305" max="2305" width="16.125" style="102" customWidth="1"/>
    <col min="2306" max="2307" width="12.5" style="102" customWidth="1"/>
    <col min="2308" max="2311" width="10" style="102" customWidth="1"/>
    <col min="2312" max="2560" width="9" style="102"/>
    <col min="2561" max="2561" width="16.125" style="102" customWidth="1"/>
    <col min="2562" max="2563" width="12.5" style="102" customWidth="1"/>
    <col min="2564" max="2567" width="10" style="102" customWidth="1"/>
    <col min="2568" max="2816" width="9" style="102"/>
    <col min="2817" max="2817" width="16.125" style="102" customWidth="1"/>
    <col min="2818" max="2819" width="12.5" style="102" customWidth="1"/>
    <col min="2820" max="2823" width="10" style="102" customWidth="1"/>
    <col min="2824" max="3072" width="9" style="102"/>
    <col min="3073" max="3073" width="16.125" style="102" customWidth="1"/>
    <col min="3074" max="3075" width="12.5" style="102" customWidth="1"/>
    <col min="3076" max="3079" width="10" style="102" customWidth="1"/>
    <col min="3080" max="3328" width="9" style="102"/>
    <col min="3329" max="3329" width="16.125" style="102" customWidth="1"/>
    <col min="3330" max="3331" width="12.5" style="102" customWidth="1"/>
    <col min="3332" max="3335" width="10" style="102" customWidth="1"/>
    <col min="3336" max="3584" width="9" style="102"/>
    <col min="3585" max="3585" width="16.125" style="102" customWidth="1"/>
    <col min="3586" max="3587" width="12.5" style="102" customWidth="1"/>
    <col min="3588" max="3591" width="10" style="102" customWidth="1"/>
    <col min="3592" max="3840" width="9" style="102"/>
    <col min="3841" max="3841" width="16.125" style="102" customWidth="1"/>
    <col min="3842" max="3843" width="12.5" style="102" customWidth="1"/>
    <col min="3844" max="3847" width="10" style="102" customWidth="1"/>
    <col min="3848" max="4096" width="9" style="102"/>
    <col min="4097" max="4097" width="16.125" style="102" customWidth="1"/>
    <col min="4098" max="4099" width="12.5" style="102" customWidth="1"/>
    <col min="4100" max="4103" width="10" style="102" customWidth="1"/>
    <col min="4104" max="4352" width="9" style="102"/>
    <col min="4353" max="4353" width="16.125" style="102" customWidth="1"/>
    <col min="4354" max="4355" width="12.5" style="102" customWidth="1"/>
    <col min="4356" max="4359" width="10" style="102" customWidth="1"/>
    <col min="4360" max="4608" width="9" style="102"/>
    <col min="4609" max="4609" width="16.125" style="102" customWidth="1"/>
    <col min="4610" max="4611" width="12.5" style="102" customWidth="1"/>
    <col min="4612" max="4615" width="10" style="102" customWidth="1"/>
    <col min="4616" max="4864" width="9" style="102"/>
    <col min="4865" max="4865" width="16.125" style="102" customWidth="1"/>
    <col min="4866" max="4867" width="12.5" style="102" customWidth="1"/>
    <col min="4868" max="4871" width="10" style="102" customWidth="1"/>
    <col min="4872" max="5120" width="9" style="102"/>
    <col min="5121" max="5121" width="16.125" style="102" customWidth="1"/>
    <col min="5122" max="5123" width="12.5" style="102" customWidth="1"/>
    <col min="5124" max="5127" width="10" style="102" customWidth="1"/>
    <col min="5128" max="5376" width="9" style="102"/>
    <col min="5377" max="5377" width="16.125" style="102" customWidth="1"/>
    <col min="5378" max="5379" width="12.5" style="102" customWidth="1"/>
    <col min="5380" max="5383" width="10" style="102" customWidth="1"/>
    <col min="5384" max="5632" width="9" style="102"/>
    <col min="5633" max="5633" width="16.125" style="102" customWidth="1"/>
    <col min="5634" max="5635" width="12.5" style="102" customWidth="1"/>
    <col min="5636" max="5639" width="10" style="102" customWidth="1"/>
    <col min="5640" max="5888" width="9" style="102"/>
    <col min="5889" max="5889" width="16.125" style="102" customWidth="1"/>
    <col min="5890" max="5891" width="12.5" style="102" customWidth="1"/>
    <col min="5892" max="5895" width="10" style="102" customWidth="1"/>
    <col min="5896" max="6144" width="9" style="102"/>
    <col min="6145" max="6145" width="16.125" style="102" customWidth="1"/>
    <col min="6146" max="6147" width="12.5" style="102" customWidth="1"/>
    <col min="6148" max="6151" width="10" style="102" customWidth="1"/>
    <col min="6152" max="6400" width="9" style="102"/>
    <col min="6401" max="6401" width="16.125" style="102" customWidth="1"/>
    <col min="6402" max="6403" width="12.5" style="102" customWidth="1"/>
    <col min="6404" max="6407" width="10" style="102" customWidth="1"/>
    <col min="6408" max="6656" width="9" style="102"/>
    <col min="6657" max="6657" width="16.125" style="102" customWidth="1"/>
    <col min="6658" max="6659" width="12.5" style="102" customWidth="1"/>
    <col min="6660" max="6663" width="10" style="102" customWidth="1"/>
    <col min="6664" max="6912" width="9" style="102"/>
    <col min="6913" max="6913" width="16.125" style="102" customWidth="1"/>
    <col min="6914" max="6915" width="12.5" style="102" customWidth="1"/>
    <col min="6916" max="6919" width="10" style="102" customWidth="1"/>
    <col min="6920" max="7168" width="9" style="102"/>
    <col min="7169" max="7169" width="16.125" style="102" customWidth="1"/>
    <col min="7170" max="7171" width="12.5" style="102" customWidth="1"/>
    <col min="7172" max="7175" width="10" style="102" customWidth="1"/>
    <col min="7176" max="7424" width="9" style="102"/>
    <col min="7425" max="7425" width="16.125" style="102" customWidth="1"/>
    <col min="7426" max="7427" width="12.5" style="102" customWidth="1"/>
    <col min="7428" max="7431" width="10" style="102" customWidth="1"/>
    <col min="7432" max="7680" width="9" style="102"/>
    <col min="7681" max="7681" width="16.125" style="102" customWidth="1"/>
    <col min="7682" max="7683" width="12.5" style="102" customWidth="1"/>
    <col min="7684" max="7687" width="10" style="102" customWidth="1"/>
    <col min="7688" max="7936" width="9" style="102"/>
    <col min="7937" max="7937" width="16.125" style="102" customWidth="1"/>
    <col min="7938" max="7939" width="12.5" style="102" customWidth="1"/>
    <col min="7940" max="7943" width="10" style="102" customWidth="1"/>
    <col min="7944" max="8192" width="9" style="102"/>
    <col min="8193" max="8193" width="16.125" style="102" customWidth="1"/>
    <col min="8194" max="8195" width="12.5" style="102" customWidth="1"/>
    <col min="8196" max="8199" width="10" style="102" customWidth="1"/>
    <col min="8200" max="8448" width="9" style="102"/>
    <col min="8449" max="8449" width="16.125" style="102" customWidth="1"/>
    <col min="8450" max="8451" width="12.5" style="102" customWidth="1"/>
    <col min="8452" max="8455" width="10" style="102" customWidth="1"/>
    <col min="8456" max="8704" width="9" style="102"/>
    <col min="8705" max="8705" width="16.125" style="102" customWidth="1"/>
    <col min="8706" max="8707" width="12.5" style="102" customWidth="1"/>
    <col min="8708" max="8711" width="10" style="102" customWidth="1"/>
    <col min="8712" max="8960" width="9" style="102"/>
    <col min="8961" max="8961" width="16.125" style="102" customWidth="1"/>
    <col min="8962" max="8963" width="12.5" style="102" customWidth="1"/>
    <col min="8964" max="8967" width="10" style="102" customWidth="1"/>
    <col min="8968" max="9216" width="9" style="102"/>
    <col min="9217" max="9217" width="16.125" style="102" customWidth="1"/>
    <col min="9218" max="9219" width="12.5" style="102" customWidth="1"/>
    <col min="9220" max="9223" width="10" style="102" customWidth="1"/>
    <col min="9224" max="9472" width="9" style="102"/>
    <col min="9473" max="9473" width="16.125" style="102" customWidth="1"/>
    <col min="9474" max="9475" width="12.5" style="102" customWidth="1"/>
    <col min="9476" max="9479" width="10" style="102" customWidth="1"/>
    <col min="9480" max="9728" width="9" style="102"/>
    <col min="9729" max="9729" width="16.125" style="102" customWidth="1"/>
    <col min="9730" max="9731" width="12.5" style="102" customWidth="1"/>
    <col min="9732" max="9735" width="10" style="102" customWidth="1"/>
    <col min="9736" max="9984" width="9" style="102"/>
    <col min="9985" max="9985" width="16.125" style="102" customWidth="1"/>
    <col min="9986" max="9987" width="12.5" style="102" customWidth="1"/>
    <col min="9988" max="9991" width="10" style="102" customWidth="1"/>
    <col min="9992" max="10240" width="9" style="102"/>
    <col min="10241" max="10241" width="16.125" style="102" customWidth="1"/>
    <col min="10242" max="10243" width="12.5" style="102" customWidth="1"/>
    <col min="10244" max="10247" width="10" style="102" customWidth="1"/>
    <col min="10248" max="10496" width="9" style="102"/>
    <col min="10497" max="10497" width="16.125" style="102" customWidth="1"/>
    <col min="10498" max="10499" width="12.5" style="102" customWidth="1"/>
    <col min="10500" max="10503" width="10" style="102" customWidth="1"/>
    <col min="10504" max="10752" width="9" style="102"/>
    <col min="10753" max="10753" width="16.125" style="102" customWidth="1"/>
    <col min="10754" max="10755" width="12.5" style="102" customWidth="1"/>
    <col min="10756" max="10759" width="10" style="102" customWidth="1"/>
    <col min="10760" max="11008" width="9" style="102"/>
    <col min="11009" max="11009" width="16.125" style="102" customWidth="1"/>
    <col min="11010" max="11011" width="12.5" style="102" customWidth="1"/>
    <col min="11012" max="11015" width="10" style="102" customWidth="1"/>
    <col min="11016" max="11264" width="9" style="102"/>
    <col min="11265" max="11265" width="16.125" style="102" customWidth="1"/>
    <col min="11266" max="11267" width="12.5" style="102" customWidth="1"/>
    <col min="11268" max="11271" width="10" style="102" customWidth="1"/>
    <col min="11272" max="11520" width="9" style="102"/>
    <col min="11521" max="11521" width="16.125" style="102" customWidth="1"/>
    <col min="11522" max="11523" width="12.5" style="102" customWidth="1"/>
    <col min="11524" max="11527" width="10" style="102" customWidth="1"/>
    <col min="11528" max="11776" width="9" style="102"/>
    <col min="11777" max="11777" width="16.125" style="102" customWidth="1"/>
    <col min="11778" max="11779" width="12.5" style="102" customWidth="1"/>
    <col min="11780" max="11783" width="10" style="102" customWidth="1"/>
    <col min="11784" max="12032" width="9" style="102"/>
    <col min="12033" max="12033" width="16.125" style="102" customWidth="1"/>
    <col min="12034" max="12035" width="12.5" style="102" customWidth="1"/>
    <col min="12036" max="12039" width="10" style="102" customWidth="1"/>
    <col min="12040" max="12288" width="9" style="102"/>
    <col min="12289" max="12289" width="16.125" style="102" customWidth="1"/>
    <col min="12290" max="12291" width="12.5" style="102" customWidth="1"/>
    <col min="12292" max="12295" width="10" style="102" customWidth="1"/>
    <col min="12296" max="12544" width="9" style="102"/>
    <col min="12545" max="12545" width="16.125" style="102" customWidth="1"/>
    <col min="12546" max="12547" width="12.5" style="102" customWidth="1"/>
    <col min="12548" max="12551" width="10" style="102" customWidth="1"/>
    <col min="12552" max="12800" width="9" style="102"/>
    <col min="12801" max="12801" width="16.125" style="102" customWidth="1"/>
    <col min="12802" max="12803" width="12.5" style="102" customWidth="1"/>
    <col min="12804" max="12807" width="10" style="102" customWidth="1"/>
    <col min="12808" max="13056" width="9" style="102"/>
    <col min="13057" max="13057" width="16.125" style="102" customWidth="1"/>
    <col min="13058" max="13059" width="12.5" style="102" customWidth="1"/>
    <col min="13060" max="13063" width="10" style="102" customWidth="1"/>
    <col min="13064" max="13312" width="9" style="102"/>
    <col min="13313" max="13313" width="16.125" style="102" customWidth="1"/>
    <col min="13314" max="13315" width="12.5" style="102" customWidth="1"/>
    <col min="13316" max="13319" width="10" style="102" customWidth="1"/>
    <col min="13320" max="13568" width="9" style="102"/>
    <col min="13569" max="13569" width="16.125" style="102" customWidth="1"/>
    <col min="13570" max="13571" width="12.5" style="102" customWidth="1"/>
    <col min="13572" max="13575" width="10" style="102" customWidth="1"/>
    <col min="13576" max="13824" width="9" style="102"/>
    <col min="13825" max="13825" width="16.125" style="102" customWidth="1"/>
    <col min="13826" max="13827" width="12.5" style="102" customWidth="1"/>
    <col min="13828" max="13831" width="10" style="102" customWidth="1"/>
    <col min="13832" max="14080" width="9" style="102"/>
    <col min="14081" max="14081" width="16.125" style="102" customWidth="1"/>
    <col min="14082" max="14083" width="12.5" style="102" customWidth="1"/>
    <col min="14084" max="14087" width="10" style="102" customWidth="1"/>
    <col min="14088" max="14336" width="9" style="102"/>
    <col min="14337" max="14337" width="16.125" style="102" customWidth="1"/>
    <col min="14338" max="14339" width="12.5" style="102" customWidth="1"/>
    <col min="14340" max="14343" width="10" style="102" customWidth="1"/>
    <col min="14344" max="14592" width="9" style="102"/>
    <col min="14593" max="14593" width="16.125" style="102" customWidth="1"/>
    <col min="14594" max="14595" width="12.5" style="102" customWidth="1"/>
    <col min="14596" max="14599" width="10" style="102" customWidth="1"/>
    <col min="14600" max="14848" width="9" style="102"/>
    <col min="14849" max="14849" width="16.125" style="102" customWidth="1"/>
    <col min="14850" max="14851" width="12.5" style="102" customWidth="1"/>
    <col min="14852" max="14855" width="10" style="102" customWidth="1"/>
    <col min="14856" max="15104" width="9" style="102"/>
    <col min="15105" max="15105" width="16.125" style="102" customWidth="1"/>
    <col min="15106" max="15107" width="12.5" style="102" customWidth="1"/>
    <col min="15108" max="15111" width="10" style="102" customWidth="1"/>
    <col min="15112" max="15360" width="9" style="102"/>
    <col min="15361" max="15361" width="16.125" style="102" customWidth="1"/>
    <col min="15362" max="15363" width="12.5" style="102" customWidth="1"/>
    <col min="15364" max="15367" width="10" style="102" customWidth="1"/>
    <col min="15368" max="15616" width="9" style="102"/>
    <col min="15617" max="15617" width="16.125" style="102" customWidth="1"/>
    <col min="15618" max="15619" width="12.5" style="102" customWidth="1"/>
    <col min="15620" max="15623" width="10" style="102" customWidth="1"/>
    <col min="15624" max="15872" width="9" style="102"/>
    <col min="15873" max="15873" width="16.125" style="102" customWidth="1"/>
    <col min="15874" max="15875" width="12.5" style="102" customWidth="1"/>
    <col min="15876" max="15879" width="10" style="102" customWidth="1"/>
    <col min="15880" max="16128" width="9" style="102"/>
    <col min="16129" max="16129" width="16.125" style="102" customWidth="1"/>
    <col min="16130" max="16131" width="12.5" style="102" customWidth="1"/>
    <col min="16132" max="16135" width="10" style="102" customWidth="1"/>
    <col min="16136" max="16384" width="9" style="102"/>
  </cols>
  <sheetData>
    <row r="1" spans="1:7" ht="17.25">
      <c r="A1" s="101" t="s">
        <v>65</v>
      </c>
      <c r="C1" s="103"/>
      <c r="D1" s="104" t="s">
        <v>66</v>
      </c>
      <c r="E1" s="104"/>
      <c r="F1" s="104"/>
      <c r="G1" s="104"/>
    </row>
    <row r="2" spans="1:7" s="108" customFormat="1" ht="7.5" customHeight="1" thickBot="1">
      <c r="A2" s="105"/>
      <c r="B2" s="105"/>
      <c r="C2" s="106"/>
      <c r="D2" s="107"/>
      <c r="E2" s="107"/>
      <c r="F2" s="107"/>
      <c r="G2" s="107"/>
    </row>
    <row r="3" spans="1:7" s="108" customFormat="1" ht="13.5" customHeight="1">
      <c r="A3" s="109" t="s">
        <v>67</v>
      </c>
      <c r="B3" s="110" t="s">
        <v>68</v>
      </c>
      <c r="C3" s="111" t="s">
        <v>69</v>
      </c>
      <c r="D3" s="112"/>
      <c r="E3" s="112"/>
      <c r="F3" s="113"/>
      <c r="G3" s="114" t="s">
        <v>70</v>
      </c>
    </row>
    <row r="4" spans="1:7" s="108" customFormat="1" ht="12">
      <c r="A4" s="115"/>
      <c r="B4" s="116" t="s">
        <v>71</v>
      </c>
      <c r="C4" s="117" t="s">
        <v>71</v>
      </c>
      <c r="D4" s="118" t="s">
        <v>72</v>
      </c>
      <c r="E4" s="118" t="s">
        <v>73</v>
      </c>
      <c r="F4" s="118" t="s">
        <v>74</v>
      </c>
      <c r="G4" s="119"/>
    </row>
    <row r="5" spans="1:7" s="108" customFormat="1" ht="15.95" customHeight="1" thickBot="1">
      <c r="A5" s="120" t="s">
        <v>75</v>
      </c>
      <c r="B5" s="121">
        <f>SUM(B6:B146)</f>
        <v>83706</v>
      </c>
      <c r="C5" s="122">
        <f>SUM(C6:C146)</f>
        <v>84192</v>
      </c>
      <c r="D5" s="123">
        <f>SUM(D6:D146)</f>
        <v>42048</v>
      </c>
      <c r="E5" s="124">
        <f>SUM(E6:E146)</f>
        <v>42144</v>
      </c>
      <c r="F5" s="125">
        <f>SUM(F6:F146)</f>
        <v>30838</v>
      </c>
      <c r="G5" s="126">
        <f>(C5-B5)/B5*100</f>
        <v>0.58060354096480538</v>
      </c>
    </row>
    <row r="6" spans="1:7" s="108" customFormat="1" ht="12.75" thickTop="1">
      <c r="A6" s="127" t="s">
        <v>76</v>
      </c>
      <c r="B6" s="128">
        <v>1582</v>
      </c>
      <c r="C6" s="129">
        <v>1629</v>
      </c>
      <c r="D6" s="130">
        <v>790</v>
      </c>
      <c r="E6" s="131">
        <v>839</v>
      </c>
      <c r="F6" s="128">
        <v>653</v>
      </c>
      <c r="G6" s="132">
        <f t="shared" ref="G6:G66" si="0">(C6-B6)/B6*100</f>
        <v>2.9709228824273071</v>
      </c>
    </row>
    <row r="7" spans="1:7" s="108" customFormat="1" ht="12" customHeight="1">
      <c r="A7" s="133" t="s">
        <v>77</v>
      </c>
      <c r="B7" s="134">
        <v>315</v>
      </c>
      <c r="C7" s="135">
        <v>293</v>
      </c>
      <c r="D7" s="136">
        <v>131</v>
      </c>
      <c r="E7" s="137">
        <v>162</v>
      </c>
      <c r="F7" s="138">
        <v>113</v>
      </c>
      <c r="G7" s="139">
        <f t="shared" si="0"/>
        <v>-6.9841269841269842</v>
      </c>
    </row>
    <row r="8" spans="1:7" s="108" customFormat="1" ht="12">
      <c r="A8" s="133" t="s">
        <v>78</v>
      </c>
      <c r="B8" s="140">
        <v>508</v>
      </c>
      <c r="C8" s="135">
        <v>514</v>
      </c>
      <c r="D8" s="141">
        <v>246</v>
      </c>
      <c r="E8" s="142">
        <v>268</v>
      </c>
      <c r="F8" s="140">
        <v>186</v>
      </c>
      <c r="G8" s="139">
        <f t="shared" si="0"/>
        <v>1.1811023622047243</v>
      </c>
    </row>
    <row r="9" spans="1:7" s="108" customFormat="1" ht="12" customHeight="1">
      <c r="A9" s="133" t="s">
        <v>79</v>
      </c>
      <c r="B9" s="134">
        <v>201</v>
      </c>
      <c r="C9" s="135">
        <v>167</v>
      </c>
      <c r="D9" s="136">
        <v>80</v>
      </c>
      <c r="E9" s="137">
        <v>87</v>
      </c>
      <c r="F9" s="138">
        <v>59</v>
      </c>
      <c r="G9" s="139">
        <f t="shared" si="0"/>
        <v>-16.915422885572141</v>
      </c>
    </row>
    <row r="10" spans="1:7" s="108" customFormat="1" ht="12" customHeight="1">
      <c r="A10" s="133" t="s">
        <v>80</v>
      </c>
      <c r="B10" s="134">
        <v>207</v>
      </c>
      <c r="C10" s="135">
        <v>175</v>
      </c>
      <c r="D10" s="136">
        <v>86</v>
      </c>
      <c r="E10" s="137">
        <v>89</v>
      </c>
      <c r="F10" s="138">
        <v>67</v>
      </c>
      <c r="G10" s="139">
        <f t="shared" si="0"/>
        <v>-15.458937198067632</v>
      </c>
    </row>
    <row r="11" spans="1:7" s="108" customFormat="1" ht="12" customHeight="1">
      <c r="A11" s="133" t="s">
        <v>81</v>
      </c>
      <c r="B11" s="134">
        <v>117</v>
      </c>
      <c r="C11" s="135">
        <v>107</v>
      </c>
      <c r="D11" s="136">
        <v>58</v>
      </c>
      <c r="E11" s="137">
        <v>49</v>
      </c>
      <c r="F11" s="138">
        <v>33</v>
      </c>
      <c r="G11" s="139">
        <f t="shared" si="0"/>
        <v>-8.5470085470085468</v>
      </c>
    </row>
    <row r="12" spans="1:7" s="108" customFormat="1" ht="12" customHeight="1">
      <c r="A12" s="133" t="s">
        <v>82</v>
      </c>
      <c r="B12" s="134">
        <v>73</v>
      </c>
      <c r="C12" s="135">
        <v>75</v>
      </c>
      <c r="D12" s="136">
        <v>33</v>
      </c>
      <c r="E12" s="137">
        <v>42</v>
      </c>
      <c r="F12" s="138">
        <v>26</v>
      </c>
      <c r="G12" s="139">
        <f t="shared" si="0"/>
        <v>2.7397260273972601</v>
      </c>
    </row>
    <row r="13" spans="1:7" s="108" customFormat="1" ht="12" customHeight="1">
      <c r="A13" s="133" t="s">
        <v>83</v>
      </c>
      <c r="B13" s="134">
        <v>563</v>
      </c>
      <c r="C13" s="135">
        <v>542</v>
      </c>
      <c r="D13" s="136">
        <v>267</v>
      </c>
      <c r="E13" s="137">
        <v>275</v>
      </c>
      <c r="F13" s="138">
        <v>199</v>
      </c>
      <c r="G13" s="139">
        <f t="shared" si="0"/>
        <v>-3.7300177619893424</v>
      </c>
    </row>
    <row r="14" spans="1:7" s="108" customFormat="1" ht="12" customHeight="1">
      <c r="A14" s="133" t="s">
        <v>84</v>
      </c>
      <c r="B14" s="134">
        <v>545</v>
      </c>
      <c r="C14" s="135">
        <v>515</v>
      </c>
      <c r="D14" s="136">
        <v>258</v>
      </c>
      <c r="E14" s="137">
        <v>257</v>
      </c>
      <c r="F14" s="138">
        <v>193</v>
      </c>
      <c r="G14" s="139">
        <f t="shared" si="0"/>
        <v>-5.5045871559633035</v>
      </c>
    </row>
    <row r="15" spans="1:7" s="108" customFormat="1" ht="12" customHeight="1">
      <c r="A15" s="133" t="s">
        <v>85</v>
      </c>
      <c r="B15" s="134">
        <v>124</v>
      </c>
      <c r="C15" s="135">
        <v>116</v>
      </c>
      <c r="D15" s="136">
        <v>51</v>
      </c>
      <c r="E15" s="137">
        <v>65</v>
      </c>
      <c r="F15" s="138">
        <v>53</v>
      </c>
      <c r="G15" s="139">
        <f t="shared" si="0"/>
        <v>-6.4516129032258061</v>
      </c>
    </row>
    <row r="16" spans="1:7" s="108" customFormat="1" ht="12" customHeight="1">
      <c r="A16" s="133" t="s">
        <v>86</v>
      </c>
      <c r="B16" s="134">
        <v>153</v>
      </c>
      <c r="C16" s="135">
        <v>136</v>
      </c>
      <c r="D16" s="136">
        <v>69</v>
      </c>
      <c r="E16" s="137">
        <v>67</v>
      </c>
      <c r="F16" s="138">
        <v>60</v>
      </c>
      <c r="G16" s="139">
        <f t="shared" si="0"/>
        <v>-11.111111111111111</v>
      </c>
    </row>
    <row r="17" spans="1:7" s="108" customFormat="1" ht="12" customHeight="1">
      <c r="A17" s="133" t="s">
        <v>87</v>
      </c>
      <c r="B17" s="134">
        <v>112</v>
      </c>
      <c r="C17" s="135">
        <v>101</v>
      </c>
      <c r="D17" s="136">
        <v>45</v>
      </c>
      <c r="E17" s="137">
        <v>56</v>
      </c>
      <c r="F17" s="138">
        <v>42</v>
      </c>
      <c r="G17" s="139">
        <f t="shared" si="0"/>
        <v>-9.8214285714285712</v>
      </c>
    </row>
    <row r="18" spans="1:7" s="108" customFormat="1" ht="12" customHeight="1">
      <c r="A18" s="133" t="s">
        <v>88</v>
      </c>
      <c r="B18" s="134">
        <v>116</v>
      </c>
      <c r="C18" s="135">
        <v>101</v>
      </c>
      <c r="D18" s="136">
        <v>50</v>
      </c>
      <c r="E18" s="137">
        <v>51</v>
      </c>
      <c r="F18" s="138">
        <v>42</v>
      </c>
      <c r="G18" s="139">
        <f t="shared" si="0"/>
        <v>-12.931034482758621</v>
      </c>
    </row>
    <row r="19" spans="1:7" s="108" customFormat="1" ht="12" customHeight="1">
      <c r="A19" s="133" t="s">
        <v>89</v>
      </c>
      <c r="B19" s="134">
        <v>214</v>
      </c>
      <c r="C19" s="135">
        <v>195</v>
      </c>
      <c r="D19" s="136">
        <v>91</v>
      </c>
      <c r="E19" s="137">
        <v>104</v>
      </c>
      <c r="F19" s="138">
        <v>70</v>
      </c>
      <c r="G19" s="139">
        <f t="shared" si="0"/>
        <v>-8.8785046728971952</v>
      </c>
    </row>
    <row r="20" spans="1:7" s="108" customFormat="1" ht="12">
      <c r="A20" s="133" t="s">
        <v>90</v>
      </c>
      <c r="B20" s="140">
        <v>455</v>
      </c>
      <c r="C20" s="135">
        <v>493</v>
      </c>
      <c r="D20" s="141">
        <v>255</v>
      </c>
      <c r="E20" s="142">
        <v>238</v>
      </c>
      <c r="F20" s="140">
        <v>210</v>
      </c>
      <c r="G20" s="139">
        <f t="shared" si="0"/>
        <v>8.3516483516483504</v>
      </c>
    </row>
    <row r="21" spans="1:7" s="108" customFormat="1" ht="12">
      <c r="A21" s="133" t="s">
        <v>91</v>
      </c>
      <c r="B21" s="134">
        <v>359</v>
      </c>
      <c r="C21" s="135">
        <v>326</v>
      </c>
      <c r="D21" s="136">
        <v>167</v>
      </c>
      <c r="E21" s="137">
        <v>159</v>
      </c>
      <c r="F21" s="138">
        <v>132</v>
      </c>
      <c r="G21" s="139">
        <f t="shared" si="0"/>
        <v>-9.1922005571030638</v>
      </c>
    </row>
    <row r="22" spans="1:7" s="108" customFormat="1" ht="12">
      <c r="A22" s="133" t="s">
        <v>92</v>
      </c>
      <c r="B22" s="134">
        <v>474</v>
      </c>
      <c r="C22" s="135">
        <v>450</v>
      </c>
      <c r="D22" s="136">
        <v>234</v>
      </c>
      <c r="E22" s="137">
        <v>216</v>
      </c>
      <c r="F22" s="138">
        <v>194</v>
      </c>
      <c r="G22" s="139">
        <f t="shared" si="0"/>
        <v>-5.0632911392405067</v>
      </c>
    </row>
    <row r="23" spans="1:7" s="108" customFormat="1" ht="12">
      <c r="A23" s="133" t="s">
        <v>93</v>
      </c>
      <c r="B23" s="134">
        <v>242</v>
      </c>
      <c r="C23" s="135">
        <v>221</v>
      </c>
      <c r="D23" s="136">
        <v>115</v>
      </c>
      <c r="E23" s="137">
        <v>106</v>
      </c>
      <c r="F23" s="138">
        <v>90</v>
      </c>
      <c r="G23" s="139">
        <f t="shared" si="0"/>
        <v>-8.677685950413224</v>
      </c>
    </row>
    <row r="24" spans="1:7" s="108" customFormat="1" ht="12">
      <c r="A24" s="133" t="s">
        <v>94</v>
      </c>
      <c r="B24" s="134">
        <v>333</v>
      </c>
      <c r="C24" s="135">
        <v>359</v>
      </c>
      <c r="D24" s="136">
        <v>196</v>
      </c>
      <c r="E24" s="137">
        <v>163</v>
      </c>
      <c r="F24" s="138">
        <v>163</v>
      </c>
      <c r="G24" s="139">
        <f t="shared" si="0"/>
        <v>7.8078078078078077</v>
      </c>
    </row>
    <row r="25" spans="1:7" s="108" customFormat="1" ht="12">
      <c r="A25" s="133" t="s">
        <v>95</v>
      </c>
      <c r="B25" s="134">
        <v>740</v>
      </c>
      <c r="C25" s="135">
        <v>739</v>
      </c>
      <c r="D25" s="136">
        <v>352</v>
      </c>
      <c r="E25" s="137">
        <v>387</v>
      </c>
      <c r="F25" s="138">
        <v>292</v>
      </c>
      <c r="G25" s="139">
        <f t="shared" si="0"/>
        <v>-0.13513513513513514</v>
      </c>
    </row>
    <row r="26" spans="1:7" s="108" customFormat="1" ht="12">
      <c r="A26" s="133" t="s">
        <v>96</v>
      </c>
      <c r="B26" s="134">
        <v>461</v>
      </c>
      <c r="C26" s="135">
        <v>451</v>
      </c>
      <c r="D26" s="136">
        <v>216</v>
      </c>
      <c r="E26" s="137">
        <v>235</v>
      </c>
      <c r="F26" s="138">
        <v>168</v>
      </c>
      <c r="G26" s="139">
        <f t="shared" si="0"/>
        <v>-2.1691973969631237</v>
      </c>
    </row>
    <row r="27" spans="1:7" s="108" customFormat="1" ht="12" customHeight="1">
      <c r="A27" s="133" t="s">
        <v>97</v>
      </c>
      <c r="B27" s="134">
        <v>305</v>
      </c>
      <c r="C27" s="135">
        <v>349</v>
      </c>
      <c r="D27" s="136">
        <v>168</v>
      </c>
      <c r="E27" s="137">
        <v>181</v>
      </c>
      <c r="F27" s="138">
        <v>153</v>
      </c>
      <c r="G27" s="139">
        <f t="shared" si="0"/>
        <v>14.426229508196723</v>
      </c>
    </row>
    <row r="28" spans="1:7" s="108" customFormat="1" ht="12" customHeight="1">
      <c r="A28" s="133" t="s">
        <v>98</v>
      </c>
      <c r="B28" s="134">
        <v>659</v>
      </c>
      <c r="C28" s="135">
        <v>655</v>
      </c>
      <c r="D28" s="136">
        <v>302</v>
      </c>
      <c r="E28" s="137">
        <v>353</v>
      </c>
      <c r="F28" s="138">
        <v>259</v>
      </c>
      <c r="G28" s="139">
        <f t="shared" si="0"/>
        <v>-0.60698027314112291</v>
      </c>
    </row>
    <row r="29" spans="1:7" s="108" customFormat="1" ht="12" customHeight="1">
      <c r="A29" s="133" t="s">
        <v>99</v>
      </c>
      <c r="B29" s="134">
        <v>644</v>
      </c>
      <c r="C29" s="135">
        <v>618</v>
      </c>
      <c r="D29" s="136">
        <v>297</v>
      </c>
      <c r="E29" s="137">
        <v>321</v>
      </c>
      <c r="F29" s="138">
        <v>213</v>
      </c>
      <c r="G29" s="139">
        <f t="shared" si="0"/>
        <v>-4.0372670807453419</v>
      </c>
    </row>
    <row r="30" spans="1:7" s="108" customFormat="1" ht="12" customHeight="1">
      <c r="A30" s="133" t="s">
        <v>100</v>
      </c>
      <c r="B30" s="134">
        <v>635</v>
      </c>
      <c r="C30" s="135">
        <v>610</v>
      </c>
      <c r="D30" s="136">
        <v>321</v>
      </c>
      <c r="E30" s="137">
        <v>289</v>
      </c>
      <c r="F30" s="138">
        <v>264</v>
      </c>
      <c r="G30" s="139">
        <f t="shared" si="0"/>
        <v>-3.9370078740157481</v>
      </c>
    </row>
    <row r="31" spans="1:7" s="108" customFormat="1" ht="12">
      <c r="A31" s="133" t="s">
        <v>101</v>
      </c>
      <c r="B31" s="134">
        <v>540</v>
      </c>
      <c r="C31" s="135">
        <v>650</v>
      </c>
      <c r="D31" s="136">
        <v>315</v>
      </c>
      <c r="E31" s="137">
        <v>335</v>
      </c>
      <c r="F31" s="138">
        <v>219</v>
      </c>
      <c r="G31" s="139">
        <f t="shared" si="0"/>
        <v>20.37037037037037</v>
      </c>
    </row>
    <row r="32" spans="1:7" s="108" customFormat="1" ht="12">
      <c r="A32" s="133" t="s">
        <v>102</v>
      </c>
      <c r="B32" s="140">
        <v>2727</v>
      </c>
      <c r="C32" s="135">
        <v>2917</v>
      </c>
      <c r="D32" s="141">
        <v>1428</v>
      </c>
      <c r="E32" s="142">
        <v>1489</v>
      </c>
      <c r="F32" s="140">
        <v>1063</v>
      </c>
      <c r="G32" s="139">
        <f t="shared" si="0"/>
        <v>6.9673634030069671</v>
      </c>
    </row>
    <row r="33" spans="1:7" s="108" customFormat="1" ht="12">
      <c r="A33" s="133" t="s">
        <v>103</v>
      </c>
      <c r="B33" s="143">
        <v>2725</v>
      </c>
      <c r="C33" s="135">
        <v>665</v>
      </c>
      <c r="D33" s="141">
        <v>322</v>
      </c>
      <c r="E33" s="142">
        <v>343</v>
      </c>
      <c r="F33" s="140">
        <v>256</v>
      </c>
      <c r="G33" s="144" t="s">
        <v>104</v>
      </c>
    </row>
    <row r="34" spans="1:7" s="108" customFormat="1" ht="12">
      <c r="A34" s="133" t="s">
        <v>105</v>
      </c>
      <c r="B34" s="143"/>
      <c r="C34" s="135">
        <v>1066</v>
      </c>
      <c r="D34" s="141">
        <v>548</v>
      </c>
      <c r="E34" s="142">
        <v>518</v>
      </c>
      <c r="F34" s="140">
        <v>417</v>
      </c>
      <c r="G34" s="144" t="s">
        <v>106</v>
      </c>
    </row>
    <row r="35" spans="1:7" s="108" customFormat="1" ht="12">
      <c r="A35" s="133" t="s">
        <v>107</v>
      </c>
      <c r="B35" s="143"/>
      <c r="C35" s="135">
        <v>772</v>
      </c>
      <c r="D35" s="141">
        <v>432</v>
      </c>
      <c r="E35" s="142">
        <v>340</v>
      </c>
      <c r="F35" s="140">
        <v>403</v>
      </c>
      <c r="G35" s="144" t="s">
        <v>108</v>
      </c>
    </row>
    <row r="36" spans="1:7" s="108" customFormat="1" ht="12">
      <c r="A36" s="133" t="s">
        <v>109</v>
      </c>
      <c r="B36" s="143"/>
      <c r="C36" s="135">
        <v>220</v>
      </c>
      <c r="D36" s="141">
        <v>120</v>
      </c>
      <c r="E36" s="142">
        <v>100</v>
      </c>
      <c r="F36" s="140">
        <v>134</v>
      </c>
      <c r="G36" s="144" t="s">
        <v>110</v>
      </c>
    </row>
    <row r="37" spans="1:7" s="108" customFormat="1" ht="12" customHeight="1">
      <c r="A37" s="133" t="s">
        <v>111</v>
      </c>
      <c r="B37" s="134">
        <v>596</v>
      </c>
      <c r="C37" s="135">
        <v>610</v>
      </c>
      <c r="D37" s="136">
        <v>310</v>
      </c>
      <c r="E37" s="137">
        <v>300</v>
      </c>
      <c r="F37" s="138">
        <v>246</v>
      </c>
      <c r="G37" s="139">
        <f t="shared" si="0"/>
        <v>2.348993288590604</v>
      </c>
    </row>
    <row r="38" spans="1:7" s="108" customFormat="1" ht="12" customHeight="1">
      <c r="A38" s="133" t="s">
        <v>112</v>
      </c>
      <c r="B38" s="134">
        <v>1007</v>
      </c>
      <c r="C38" s="135">
        <v>961</v>
      </c>
      <c r="D38" s="136">
        <v>461</v>
      </c>
      <c r="E38" s="137">
        <v>500</v>
      </c>
      <c r="F38" s="138">
        <v>343</v>
      </c>
      <c r="G38" s="139">
        <f t="shared" si="0"/>
        <v>-4.5680238331678256</v>
      </c>
    </row>
    <row r="39" spans="1:7" s="108" customFormat="1" ht="12">
      <c r="A39" s="133" t="s">
        <v>113</v>
      </c>
      <c r="B39" s="134">
        <v>187</v>
      </c>
      <c r="C39" s="135">
        <v>169</v>
      </c>
      <c r="D39" s="136">
        <v>87</v>
      </c>
      <c r="E39" s="137">
        <v>82</v>
      </c>
      <c r="F39" s="138">
        <v>64</v>
      </c>
      <c r="G39" s="139">
        <f t="shared" si="0"/>
        <v>-9.6256684491978604</v>
      </c>
    </row>
    <row r="40" spans="1:7" s="108" customFormat="1" ht="12">
      <c r="A40" s="133" t="s">
        <v>114</v>
      </c>
      <c r="B40" s="134">
        <v>537</v>
      </c>
      <c r="C40" s="135">
        <v>520</v>
      </c>
      <c r="D40" s="136">
        <v>277</v>
      </c>
      <c r="E40" s="137">
        <v>243</v>
      </c>
      <c r="F40" s="138">
        <v>246</v>
      </c>
      <c r="G40" s="139">
        <f t="shared" si="0"/>
        <v>-3.1657355679702048</v>
      </c>
    </row>
    <row r="41" spans="1:7" s="108" customFormat="1" ht="12">
      <c r="A41" s="133" t="s">
        <v>115</v>
      </c>
      <c r="B41" s="134">
        <v>408</v>
      </c>
      <c r="C41" s="135">
        <v>392</v>
      </c>
      <c r="D41" s="136">
        <v>202</v>
      </c>
      <c r="E41" s="137">
        <v>190</v>
      </c>
      <c r="F41" s="138">
        <v>163</v>
      </c>
      <c r="G41" s="139">
        <f t="shared" si="0"/>
        <v>-3.9215686274509802</v>
      </c>
    </row>
    <row r="42" spans="1:7" s="108" customFormat="1" ht="12">
      <c r="A42" s="133" t="s">
        <v>116</v>
      </c>
      <c r="B42" s="134">
        <v>486</v>
      </c>
      <c r="C42" s="135">
        <v>750</v>
      </c>
      <c r="D42" s="136">
        <v>346</v>
      </c>
      <c r="E42" s="137">
        <v>404</v>
      </c>
      <c r="F42" s="138">
        <v>258</v>
      </c>
      <c r="G42" s="139">
        <f t="shared" si="0"/>
        <v>54.320987654320987</v>
      </c>
    </row>
    <row r="43" spans="1:7" s="108" customFormat="1" ht="12">
      <c r="A43" s="133" t="s">
        <v>117</v>
      </c>
      <c r="B43" s="134">
        <v>551</v>
      </c>
      <c r="C43" s="135">
        <v>643</v>
      </c>
      <c r="D43" s="136">
        <v>342</v>
      </c>
      <c r="E43" s="137">
        <v>301</v>
      </c>
      <c r="F43" s="138">
        <v>328</v>
      </c>
      <c r="G43" s="139">
        <f t="shared" si="0"/>
        <v>16.696914700544465</v>
      </c>
    </row>
    <row r="44" spans="1:7" s="108" customFormat="1" ht="12">
      <c r="A44" s="133" t="s">
        <v>118</v>
      </c>
      <c r="B44" s="140">
        <v>805</v>
      </c>
      <c r="C44" s="135">
        <v>867</v>
      </c>
      <c r="D44" s="141">
        <v>454</v>
      </c>
      <c r="E44" s="142">
        <v>413</v>
      </c>
      <c r="F44" s="140">
        <v>344</v>
      </c>
      <c r="G44" s="139">
        <f t="shared" si="0"/>
        <v>7.7018633540372665</v>
      </c>
    </row>
    <row r="45" spans="1:7" s="108" customFormat="1" ht="12">
      <c r="A45" s="133" t="s">
        <v>119</v>
      </c>
      <c r="B45" s="134">
        <v>653</v>
      </c>
      <c r="C45" s="135">
        <v>626</v>
      </c>
      <c r="D45" s="136">
        <v>295</v>
      </c>
      <c r="E45" s="137">
        <v>331</v>
      </c>
      <c r="F45" s="138">
        <v>254</v>
      </c>
      <c r="G45" s="139">
        <f t="shared" si="0"/>
        <v>-4.134762633996937</v>
      </c>
    </row>
    <row r="46" spans="1:7" s="108" customFormat="1" ht="12">
      <c r="A46" s="133" t="s">
        <v>120</v>
      </c>
      <c r="B46" s="134">
        <v>922</v>
      </c>
      <c r="C46" s="135">
        <v>986</v>
      </c>
      <c r="D46" s="136">
        <v>497</v>
      </c>
      <c r="E46" s="137">
        <v>489</v>
      </c>
      <c r="F46" s="138">
        <v>414</v>
      </c>
      <c r="G46" s="139">
        <f t="shared" si="0"/>
        <v>6.9414316702819958</v>
      </c>
    </row>
    <row r="47" spans="1:7" s="108" customFormat="1" ht="12">
      <c r="A47" s="133" t="s">
        <v>121</v>
      </c>
      <c r="B47" s="134">
        <v>70</v>
      </c>
      <c r="C47" s="135">
        <v>145</v>
      </c>
      <c r="D47" s="136">
        <v>84</v>
      </c>
      <c r="E47" s="137">
        <v>61</v>
      </c>
      <c r="F47" s="138">
        <v>53</v>
      </c>
      <c r="G47" s="139">
        <f t="shared" si="0"/>
        <v>107.14285714285714</v>
      </c>
    </row>
    <row r="48" spans="1:7" s="108" customFormat="1" ht="12" customHeight="1">
      <c r="A48" s="133" t="s">
        <v>122</v>
      </c>
      <c r="B48" s="134">
        <v>532</v>
      </c>
      <c r="C48" s="135">
        <v>489</v>
      </c>
      <c r="D48" s="136">
        <v>243</v>
      </c>
      <c r="E48" s="137">
        <v>246</v>
      </c>
      <c r="F48" s="138">
        <v>207</v>
      </c>
      <c r="G48" s="139">
        <f t="shared" si="0"/>
        <v>-8.0827067669172923</v>
      </c>
    </row>
    <row r="49" spans="1:7" s="108" customFormat="1" ht="12" customHeight="1">
      <c r="A49" s="133" t="s">
        <v>123</v>
      </c>
      <c r="B49" s="134">
        <v>561</v>
      </c>
      <c r="C49" s="135">
        <v>610</v>
      </c>
      <c r="D49" s="136">
        <v>294</v>
      </c>
      <c r="E49" s="137">
        <v>316</v>
      </c>
      <c r="F49" s="138">
        <v>229</v>
      </c>
      <c r="G49" s="139">
        <f t="shared" si="0"/>
        <v>8.7344028520499108</v>
      </c>
    </row>
    <row r="50" spans="1:7" s="108" customFormat="1" ht="12" customHeight="1">
      <c r="A50" s="133" t="s">
        <v>124</v>
      </c>
      <c r="B50" s="145">
        <v>1352</v>
      </c>
      <c r="C50" s="135">
        <v>1314</v>
      </c>
      <c r="D50" s="146">
        <v>623</v>
      </c>
      <c r="E50" s="147">
        <v>691</v>
      </c>
      <c r="F50" s="135">
        <v>573</v>
      </c>
      <c r="G50" s="144" t="s">
        <v>104</v>
      </c>
    </row>
    <row r="51" spans="1:7" s="108" customFormat="1" ht="12" customHeight="1">
      <c r="A51" s="133" t="s">
        <v>125</v>
      </c>
      <c r="B51" s="145"/>
      <c r="C51" s="135">
        <v>78</v>
      </c>
      <c r="D51" s="146">
        <v>43</v>
      </c>
      <c r="E51" s="147">
        <v>35</v>
      </c>
      <c r="F51" s="135">
        <v>40</v>
      </c>
      <c r="G51" s="144" t="s">
        <v>106</v>
      </c>
    </row>
    <row r="52" spans="1:7" s="108" customFormat="1" ht="12" customHeight="1">
      <c r="A52" s="133" t="s">
        <v>126</v>
      </c>
      <c r="B52" s="134">
        <v>388</v>
      </c>
      <c r="C52" s="135">
        <v>402</v>
      </c>
      <c r="D52" s="136">
        <v>200</v>
      </c>
      <c r="E52" s="137">
        <v>202</v>
      </c>
      <c r="F52" s="138">
        <v>161</v>
      </c>
      <c r="G52" s="139">
        <f t="shared" si="0"/>
        <v>3.608247422680412</v>
      </c>
    </row>
    <row r="53" spans="1:7" s="108" customFormat="1" ht="12" customHeight="1">
      <c r="A53" s="133" t="s">
        <v>127</v>
      </c>
      <c r="B53" s="134">
        <v>673</v>
      </c>
      <c r="C53" s="135">
        <v>689</v>
      </c>
      <c r="D53" s="136">
        <v>383</v>
      </c>
      <c r="E53" s="137">
        <v>306</v>
      </c>
      <c r="F53" s="138">
        <v>381</v>
      </c>
      <c r="G53" s="139">
        <f t="shared" si="0"/>
        <v>2.3774145616641902</v>
      </c>
    </row>
    <row r="54" spans="1:7" s="108" customFormat="1" ht="12" customHeight="1">
      <c r="A54" s="133" t="s">
        <v>128</v>
      </c>
      <c r="B54" s="134">
        <v>599</v>
      </c>
      <c r="C54" s="135">
        <v>584</v>
      </c>
      <c r="D54" s="136">
        <v>318</v>
      </c>
      <c r="E54" s="137">
        <v>266</v>
      </c>
      <c r="F54" s="138">
        <v>270</v>
      </c>
      <c r="G54" s="139">
        <f t="shared" si="0"/>
        <v>-2.5041736227045077</v>
      </c>
    </row>
    <row r="55" spans="1:7" s="108" customFormat="1" ht="12" customHeight="1">
      <c r="A55" s="133" t="s">
        <v>129</v>
      </c>
      <c r="B55" s="134">
        <v>437</v>
      </c>
      <c r="C55" s="135">
        <v>440</v>
      </c>
      <c r="D55" s="136">
        <v>238</v>
      </c>
      <c r="E55" s="137">
        <v>202</v>
      </c>
      <c r="F55" s="138">
        <v>203</v>
      </c>
      <c r="G55" s="139">
        <f t="shared" si="0"/>
        <v>0.68649885583524028</v>
      </c>
    </row>
    <row r="56" spans="1:7" s="108" customFormat="1" ht="12" customHeight="1">
      <c r="A56" s="133" t="s">
        <v>130</v>
      </c>
      <c r="B56" s="134">
        <v>511</v>
      </c>
      <c r="C56" s="135">
        <v>464</v>
      </c>
      <c r="D56" s="136">
        <v>238</v>
      </c>
      <c r="E56" s="137">
        <v>226</v>
      </c>
      <c r="F56" s="138">
        <v>220</v>
      </c>
      <c r="G56" s="139">
        <f t="shared" si="0"/>
        <v>-9.1976516634050878</v>
      </c>
    </row>
    <row r="57" spans="1:7" s="108" customFormat="1" ht="12" customHeight="1">
      <c r="A57" s="133" t="s">
        <v>131</v>
      </c>
      <c r="B57" s="134">
        <v>743</v>
      </c>
      <c r="C57" s="135">
        <v>686</v>
      </c>
      <c r="D57" s="136">
        <v>362</v>
      </c>
      <c r="E57" s="137">
        <v>324</v>
      </c>
      <c r="F57" s="138">
        <v>317</v>
      </c>
      <c r="G57" s="139">
        <f t="shared" si="0"/>
        <v>-7.6716016150740236</v>
      </c>
    </row>
    <row r="58" spans="1:7" s="108" customFormat="1" ht="12">
      <c r="A58" s="133" t="s">
        <v>132</v>
      </c>
      <c r="B58" s="140">
        <v>295</v>
      </c>
      <c r="C58" s="135">
        <v>283</v>
      </c>
      <c r="D58" s="141">
        <v>145</v>
      </c>
      <c r="E58" s="142">
        <v>138</v>
      </c>
      <c r="F58" s="140">
        <v>102</v>
      </c>
      <c r="G58" s="139">
        <f t="shared" si="0"/>
        <v>-4.0677966101694913</v>
      </c>
    </row>
    <row r="59" spans="1:7" s="108" customFormat="1" ht="12">
      <c r="A59" s="133" t="s">
        <v>133</v>
      </c>
      <c r="B59" s="134">
        <v>78</v>
      </c>
      <c r="C59" s="135">
        <v>77</v>
      </c>
      <c r="D59" s="136">
        <v>36</v>
      </c>
      <c r="E59" s="137">
        <v>41</v>
      </c>
      <c r="F59" s="138">
        <v>20</v>
      </c>
      <c r="G59" s="139">
        <f t="shared" si="0"/>
        <v>-1.2820512820512819</v>
      </c>
    </row>
    <row r="60" spans="1:7" s="108" customFormat="1" ht="12">
      <c r="A60" s="133" t="s">
        <v>134</v>
      </c>
      <c r="B60" s="140">
        <v>1015</v>
      </c>
      <c r="C60" s="135">
        <v>965</v>
      </c>
      <c r="D60" s="141">
        <v>489</v>
      </c>
      <c r="E60" s="142">
        <v>476</v>
      </c>
      <c r="F60" s="140">
        <v>305</v>
      </c>
      <c r="G60" s="139">
        <f t="shared" si="0"/>
        <v>-4.9261083743842367</v>
      </c>
    </row>
    <row r="61" spans="1:7" s="108" customFormat="1" ht="12">
      <c r="A61" s="133" t="s">
        <v>135</v>
      </c>
      <c r="B61" s="140">
        <v>637</v>
      </c>
      <c r="C61" s="135">
        <v>608</v>
      </c>
      <c r="D61" s="141">
        <v>300</v>
      </c>
      <c r="E61" s="142">
        <v>308</v>
      </c>
      <c r="F61" s="140">
        <v>177</v>
      </c>
      <c r="G61" s="139">
        <f t="shared" si="0"/>
        <v>-4.5525902668759812</v>
      </c>
    </row>
    <row r="62" spans="1:7" s="108" customFormat="1" ht="12">
      <c r="A62" s="133" t="s">
        <v>136</v>
      </c>
      <c r="B62" s="134">
        <v>196</v>
      </c>
      <c r="C62" s="135">
        <v>161</v>
      </c>
      <c r="D62" s="136">
        <v>77</v>
      </c>
      <c r="E62" s="137">
        <v>84</v>
      </c>
      <c r="F62" s="138">
        <v>60</v>
      </c>
      <c r="G62" s="139">
        <f t="shared" si="0"/>
        <v>-17.857142857142858</v>
      </c>
    </row>
    <row r="63" spans="1:7" s="108" customFormat="1" ht="12">
      <c r="A63" s="133" t="s">
        <v>137</v>
      </c>
      <c r="B63" s="134">
        <v>327</v>
      </c>
      <c r="C63" s="135">
        <v>199</v>
      </c>
      <c r="D63" s="136">
        <v>99</v>
      </c>
      <c r="E63" s="137">
        <v>100</v>
      </c>
      <c r="F63" s="138">
        <v>58</v>
      </c>
      <c r="G63" s="139">
        <f t="shared" si="0"/>
        <v>-39.14373088685015</v>
      </c>
    </row>
    <row r="64" spans="1:7" s="108" customFormat="1" ht="12">
      <c r="A64" s="133" t="s">
        <v>138</v>
      </c>
      <c r="B64" s="134">
        <v>114</v>
      </c>
      <c r="C64" s="135">
        <v>227</v>
      </c>
      <c r="D64" s="136">
        <v>111</v>
      </c>
      <c r="E64" s="137">
        <v>116</v>
      </c>
      <c r="F64" s="138">
        <v>69</v>
      </c>
      <c r="G64" s="139">
        <f t="shared" si="0"/>
        <v>99.122807017543863</v>
      </c>
    </row>
    <row r="65" spans="1:7" s="108" customFormat="1" ht="12">
      <c r="A65" s="133" t="s">
        <v>139</v>
      </c>
      <c r="B65" s="134">
        <v>468</v>
      </c>
      <c r="C65" s="135">
        <v>479</v>
      </c>
      <c r="D65" s="136">
        <v>246</v>
      </c>
      <c r="E65" s="137">
        <v>233</v>
      </c>
      <c r="F65" s="138">
        <v>181</v>
      </c>
      <c r="G65" s="139">
        <f t="shared" si="0"/>
        <v>2.3504273504273505</v>
      </c>
    </row>
    <row r="66" spans="1:7" s="108" customFormat="1" ht="12.75" thickBot="1">
      <c r="A66" s="148" t="s">
        <v>140</v>
      </c>
      <c r="B66" s="149">
        <v>656</v>
      </c>
      <c r="C66" s="150">
        <v>646</v>
      </c>
      <c r="D66" s="151">
        <v>283</v>
      </c>
      <c r="E66" s="152">
        <v>363</v>
      </c>
      <c r="F66" s="149">
        <v>198</v>
      </c>
      <c r="G66" s="153">
        <f t="shared" si="0"/>
        <v>-1.524390243902439</v>
      </c>
    </row>
    <row r="67" spans="1:7" s="108" customFormat="1" ht="12" customHeight="1">
      <c r="A67" s="109" t="s">
        <v>67</v>
      </c>
      <c r="B67" s="110" t="s">
        <v>68</v>
      </c>
      <c r="C67" s="111" t="s">
        <v>69</v>
      </c>
      <c r="D67" s="112"/>
      <c r="E67" s="112"/>
      <c r="F67" s="113"/>
      <c r="G67" s="154" t="s">
        <v>70</v>
      </c>
    </row>
    <row r="68" spans="1:7" s="108" customFormat="1" ht="12" customHeight="1">
      <c r="A68" s="115"/>
      <c r="B68" s="116" t="s">
        <v>71</v>
      </c>
      <c r="C68" s="117" t="s">
        <v>71</v>
      </c>
      <c r="D68" s="118" t="s">
        <v>72</v>
      </c>
      <c r="E68" s="118" t="s">
        <v>73</v>
      </c>
      <c r="F68" s="118" t="s">
        <v>74</v>
      </c>
      <c r="G68" s="155"/>
    </row>
    <row r="69" spans="1:7" s="108" customFormat="1" ht="12">
      <c r="A69" s="156" t="s">
        <v>141</v>
      </c>
      <c r="B69" s="157">
        <v>2415</v>
      </c>
      <c r="C69" s="158">
        <v>1870</v>
      </c>
      <c r="D69" s="159">
        <v>925</v>
      </c>
      <c r="E69" s="160">
        <v>945</v>
      </c>
      <c r="F69" s="158">
        <v>695</v>
      </c>
      <c r="G69" s="161" t="s">
        <v>104</v>
      </c>
    </row>
    <row r="70" spans="1:7" s="108" customFormat="1" ht="12">
      <c r="A70" s="133" t="s">
        <v>142</v>
      </c>
      <c r="B70" s="145"/>
      <c r="C70" s="135">
        <v>719</v>
      </c>
      <c r="D70" s="146">
        <v>360</v>
      </c>
      <c r="E70" s="147">
        <v>359</v>
      </c>
      <c r="F70" s="135">
        <v>272</v>
      </c>
      <c r="G70" s="144" t="s">
        <v>104</v>
      </c>
    </row>
    <row r="71" spans="1:7" s="108" customFormat="1" ht="12">
      <c r="A71" s="133" t="s">
        <v>143</v>
      </c>
      <c r="B71" s="145"/>
      <c r="C71" s="135">
        <v>375</v>
      </c>
      <c r="D71" s="146">
        <v>195</v>
      </c>
      <c r="E71" s="147">
        <v>180</v>
      </c>
      <c r="F71" s="135">
        <v>120</v>
      </c>
      <c r="G71" s="144" t="s">
        <v>104</v>
      </c>
    </row>
    <row r="72" spans="1:7" s="108" customFormat="1" ht="12">
      <c r="A72" s="133" t="s">
        <v>144</v>
      </c>
      <c r="B72" s="135">
        <v>1066</v>
      </c>
      <c r="C72" s="135">
        <v>1205</v>
      </c>
      <c r="D72" s="146">
        <v>623</v>
      </c>
      <c r="E72" s="147">
        <v>582</v>
      </c>
      <c r="F72" s="135">
        <v>453</v>
      </c>
      <c r="G72" s="139">
        <f t="shared" ref="G72:G129" si="1">(C72-B72)/B72*100</f>
        <v>13.03939962476548</v>
      </c>
    </row>
    <row r="73" spans="1:7" s="108" customFormat="1" ht="12">
      <c r="A73" s="133" t="s">
        <v>145</v>
      </c>
      <c r="B73" s="135">
        <v>1519</v>
      </c>
      <c r="C73" s="135">
        <v>1330</v>
      </c>
      <c r="D73" s="146">
        <v>666</v>
      </c>
      <c r="E73" s="147">
        <v>664</v>
      </c>
      <c r="F73" s="135">
        <v>511</v>
      </c>
      <c r="G73" s="139">
        <f t="shared" si="1"/>
        <v>-12.442396313364055</v>
      </c>
    </row>
    <row r="74" spans="1:7" s="108" customFormat="1" ht="12" customHeight="1">
      <c r="A74" s="133" t="s">
        <v>146</v>
      </c>
      <c r="B74" s="134">
        <v>254</v>
      </c>
      <c r="C74" s="135">
        <v>253</v>
      </c>
      <c r="D74" s="136">
        <v>131</v>
      </c>
      <c r="E74" s="137">
        <v>122</v>
      </c>
      <c r="F74" s="138">
        <v>83</v>
      </c>
      <c r="G74" s="139">
        <f t="shared" si="1"/>
        <v>-0.39370078740157477</v>
      </c>
    </row>
    <row r="75" spans="1:7" s="108" customFormat="1" ht="12" customHeight="1">
      <c r="A75" s="133" t="s">
        <v>147</v>
      </c>
      <c r="B75" s="134">
        <v>1091</v>
      </c>
      <c r="C75" s="135">
        <v>1085</v>
      </c>
      <c r="D75" s="136">
        <v>535</v>
      </c>
      <c r="E75" s="137">
        <v>550</v>
      </c>
      <c r="F75" s="138">
        <v>405</v>
      </c>
      <c r="G75" s="139">
        <f t="shared" si="1"/>
        <v>-0.54995417048579287</v>
      </c>
    </row>
    <row r="76" spans="1:7" s="108" customFormat="1" ht="12">
      <c r="A76" s="133" t="s">
        <v>148</v>
      </c>
      <c r="B76" s="135">
        <v>720</v>
      </c>
      <c r="C76" s="135">
        <v>690</v>
      </c>
      <c r="D76" s="146">
        <v>334</v>
      </c>
      <c r="E76" s="147">
        <v>356</v>
      </c>
      <c r="F76" s="135">
        <v>209</v>
      </c>
      <c r="G76" s="139">
        <f t="shared" si="1"/>
        <v>-4.1666666666666661</v>
      </c>
    </row>
    <row r="77" spans="1:7" s="108" customFormat="1" ht="12">
      <c r="A77" s="133" t="s">
        <v>149</v>
      </c>
      <c r="B77" s="135">
        <v>746</v>
      </c>
      <c r="C77" s="135">
        <v>675</v>
      </c>
      <c r="D77" s="146">
        <v>326</v>
      </c>
      <c r="E77" s="147">
        <v>349</v>
      </c>
      <c r="F77" s="135">
        <v>202</v>
      </c>
      <c r="G77" s="139">
        <f t="shared" si="1"/>
        <v>-9.5174262734584438</v>
      </c>
    </row>
    <row r="78" spans="1:7" s="108" customFormat="1" ht="12">
      <c r="A78" s="133" t="s">
        <v>150</v>
      </c>
      <c r="B78" s="135">
        <v>296</v>
      </c>
      <c r="C78" s="135">
        <v>274</v>
      </c>
      <c r="D78" s="146">
        <v>138</v>
      </c>
      <c r="E78" s="147">
        <v>136</v>
      </c>
      <c r="F78" s="135">
        <v>91</v>
      </c>
      <c r="G78" s="139">
        <f t="shared" si="1"/>
        <v>-7.4324324324324325</v>
      </c>
    </row>
    <row r="79" spans="1:7" s="108" customFormat="1" ht="12">
      <c r="A79" s="133" t="s">
        <v>151</v>
      </c>
      <c r="B79" s="135">
        <v>38</v>
      </c>
      <c r="C79" s="135">
        <v>30</v>
      </c>
      <c r="D79" s="146">
        <v>15</v>
      </c>
      <c r="E79" s="147">
        <v>15</v>
      </c>
      <c r="F79" s="135">
        <v>9</v>
      </c>
      <c r="G79" s="139">
        <f t="shared" si="1"/>
        <v>-21.052631578947366</v>
      </c>
    </row>
    <row r="80" spans="1:7" s="108" customFormat="1" ht="12">
      <c r="A80" s="133" t="s">
        <v>152</v>
      </c>
      <c r="B80" s="135">
        <v>600</v>
      </c>
      <c r="C80" s="135">
        <v>607</v>
      </c>
      <c r="D80" s="146">
        <v>310</v>
      </c>
      <c r="E80" s="147">
        <v>297</v>
      </c>
      <c r="F80" s="135">
        <v>229</v>
      </c>
      <c r="G80" s="139">
        <f t="shared" si="1"/>
        <v>1.1666666666666667</v>
      </c>
    </row>
    <row r="81" spans="1:7" s="108" customFormat="1" ht="12">
      <c r="A81" s="133" t="s">
        <v>153</v>
      </c>
      <c r="B81" s="135">
        <v>471</v>
      </c>
      <c r="C81" s="135">
        <v>456</v>
      </c>
      <c r="D81" s="146">
        <v>226</v>
      </c>
      <c r="E81" s="147">
        <v>230</v>
      </c>
      <c r="F81" s="135">
        <v>141</v>
      </c>
      <c r="G81" s="139">
        <f t="shared" si="1"/>
        <v>-3.1847133757961785</v>
      </c>
    </row>
    <row r="82" spans="1:7" s="108" customFormat="1" ht="12">
      <c r="A82" s="133" t="s">
        <v>154</v>
      </c>
      <c r="B82" s="135">
        <v>472</v>
      </c>
      <c r="C82" s="135">
        <v>453</v>
      </c>
      <c r="D82" s="146">
        <v>227</v>
      </c>
      <c r="E82" s="147">
        <v>226</v>
      </c>
      <c r="F82" s="135">
        <v>150</v>
      </c>
      <c r="G82" s="139">
        <f t="shared" si="1"/>
        <v>-4.0254237288135588</v>
      </c>
    </row>
    <row r="83" spans="1:7" s="108" customFormat="1" ht="12">
      <c r="A83" s="133" t="s">
        <v>155</v>
      </c>
      <c r="B83" s="135">
        <v>107</v>
      </c>
      <c r="C83" s="135">
        <v>112</v>
      </c>
      <c r="D83" s="146">
        <v>59</v>
      </c>
      <c r="E83" s="147">
        <v>53</v>
      </c>
      <c r="F83" s="135">
        <v>30</v>
      </c>
      <c r="G83" s="139">
        <f t="shared" si="1"/>
        <v>4.6728971962616823</v>
      </c>
    </row>
    <row r="84" spans="1:7" s="108" customFormat="1" ht="12">
      <c r="A84" s="133" t="s">
        <v>156</v>
      </c>
      <c r="B84" s="135">
        <v>561</v>
      </c>
      <c r="C84" s="135">
        <v>536</v>
      </c>
      <c r="D84" s="146">
        <v>271</v>
      </c>
      <c r="E84" s="147">
        <v>265</v>
      </c>
      <c r="F84" s="135">
        <v>150</v>
      </c>
      <c r="G84" s="139">
        <f t="shared" si="1"/>
        <v>-4.4563279857397502</v>
      </c>
    </row>
    <row r="85" spans="1:7" s="108" customFormat="1" ht="12">
      <c r="A85" s="133" t="s">
        <v>157</v>
      </c>
      <c r="B85" s="135">
        <v>481</v>
      </c>
      <c r="C85" s="135">
        <v>444</v>
      </c>
      <c r="D85" s="146">
        <v>219</v>
      </c>
      <c r="E85" s="147">
        <v>225</v>
      </c>
      <c r="F85" s="135">
        <v>118</v>
      </c>
      <c r="G85" s="139">
        <f t="shared" si="1"/>
        <v>-7.6923076923076925</v>
      </c>
    </row>
    <row r="86" spans="1:7" s="108" customFormat="1" ht="12">
      <c r="A86" s="133" t="s">
        <v>158</v>
      </c>
      <c r="B86" s="135">
        <v>1162</v>
      </c>
      <c r="C86" s="135">
        <v>1195</v>
      </c>
      <c r="D86" s="146">
        <v>594</v>
      </c>
      <c r="E86" s="147">
        <v>601</v>
      </c>
      <c r="F86" s="135">
        <v>382</v>
      </c>
      <c r="G86" s="139">
        <f t="shared" si="1"/>
        <v>2.8399311531841653</v>
      </c>
    </row>
    <row r="87" spans="1:7" s="108" customFormat="1" ht="12">
      <c r="A87" s="133" t="s">
        <v>159</v>
      </c>
      <c r="B87" s="135">
        <v>2081</v>
      </c>
      <c r="C87" s="135">
        <v>2007</v>
      </c>
      <c r="D87" s="146">
        <v>976</v>
      </c>
      <c r="E87" s="147">
        <v>1031</v>
      </c>
      <c r="F87" s="135">
        <v>620</v>
      </c>
      <c r="G87" s="139">
        <f t="shared" si="1"/>
        <v>-3.5559827006246998</v>
      </c>
    </row>
    <row r="88" spans="1:7" s="108" customFormat="1" ht="12" customHeight="1">
      <c r="A88" s="133" t="s">
        <v>160</v>
      </c>
      <c r="B88" s="134">
        <v>591</v>
      </c>
      <c r="C88" s="135">
        <v>555</v>
      </c>
      <c r="D88" s="136">
        <v>279</v>
      </c>
      <c r="E88" s="137">
        <v>276</v>
      </c>
      <c r="F88" s="138">
        <v>215</v>
      </c>
      <c r="G88" s="139">
        <f t="shared" si="1"/>
        <v>-6.091370558375635</v>
      </c>
    </row>
    <row r="89" spans="1:7" s="108" customFormat="1" ht="12" customHeight="1">
      <c r="A89" s="133" t="s">
        <v>161</v>
      </c>
      <c r="B89" s="134">
        <v>578</v>
      </c>
      <c r="C89" s="135">
        <v>550</v>
      </c>
      <c r="D89" s="136">
        <v>266</v>
      </c>
      <c r="E89" s="137">
        <v>284</v>
      </c>
      <c r="F89" s="138">
        <v>207</v>
      </c>
      <c r="G89" s="139">
        <f t="shared" si="1"/>
        <v>-4.844290657439446</v>
      </c>
    </row>
    <row r="90" spans="1:7" s="108" customFormat="1" ht="12" customHeight="1">
      <c r="A90" s="133" t="s">
        <v>162</v>
      </c>
      <c r="B90" s="134">
        <v>541</v>
      </c>
      <c r="C90" s="135">
        <v>502</v>
      </c>
      <c r="D90" s="136">
        <v>254</v>
      </c>
      <c r="E90" s="137">
        <v>248</v>
      </c>
      <c r="F90" s="138">
        <v>191</v>
      </c>
      <c r="G90" s="139">
        <f t="shared" si="1"/>
        <v>-7.208872458410351</v>
      </c>
    </row>
    <row r="91" spans="1:7" s="108" customFormat="1" ht="12" customHeight="1">
      <c r="A91" s="133" t="s">
        <v>163</v>
      </c>
      <c r="B91" s="134">
        <v>378</v>
      </c>
      <c r="C91" s="135">
        <v>374</v>
      </c>
      <c r="D91" s="136">
        <v>180</v>
      </c>
      <c r="E91" s="137">
        <v>194</v>
      </c>
      <c r="F91" s="138">
        <v>138</v>
      </c>
      <c r="G91" s="139">
        <f t="shared" si="1"/>
        <v>-1.0582010582010581</v>
      </c>
    </row>
    <row r="92" spans="1:7" s="108" customFormat="1" ht="12" customHeight="1">
      <c r="A92" s="133" t="s">
        <v>164</v>
      </c>
      <c r="B92" s="134">
        <v>370</v>
      </c>
      <c r="C92" s="135">
        <v>372</v>
      </c>
      <c r="D92" s="136">
        <v>192</v>
      </c>
      <c r="E92" s="137">
        <v>180</v>
      </c>
      <c r="F92" s="138">
        <v>135</v>
      </c>
      <c r="G92" s="139">
        <f t="shared" si="1"/>
        <v>0.54054054054054057</v>
      </c>
    </row>
    <row r="93" spans="1:7" s="108" customFormat="1" ht="12">
      <c r="A93" s="133" t="s">
        <v>165</v>
      </c>
      <c r="B93" s="135">
        <v>611</v>
      </c>
      <c r="C93" s="135">
        <v>646</v>
      </c>
      <c r="D93" s="146">
        <v>331</v>
      </c>
      <c r="E93" s="147">
        <v>315</v>
      </c>
      <c r="F93" s="135">
        <v>257</v>
      </c>
      <c r="G93" s="139">
        <f t="shared" si="1"/>
        <v>5.728314238952537</v>
      </c>
    </row>
    <row r="94" spans="1:7" s="108" customFormat="1" ht="12" customHeight="1">
      <c r="A94" s="133" t="s">
        <v>166</v>
      </c>
      <c r="B94" s="134">
        <v>435</v>
      </c>
      <c r="C94" s="135">
        <v>402</v>
      </c>
      <c r="D94" s="136">
        <v>199</v>
      </c>
      <c r="E94" s="137">
        <v>203</v>
      </c>
      <c r="F94" s="138">
        <v>149</v>
      </c>
      <c r="G94" s="139">
        <f t="shared" si="1"/>
        <v>-7.5862068965517242</v>
      </c>
    </row>
    <row r="95" spans="1:7" s="108" customFormat="1" ht="12" customHeight="1">
      <c r="A95" s="133" t="s">
        <v>167</v>
      </c>
      <c r="B95" s="134">
        <v>429</v>
      </c>
      <c r="C95" s="135">
        <v>412</v>
      </c>
      <c r="D95" s="136">
        <v>200</v>
      </c>
      <c r="E95" s="137">
        <v>212</v>
      </c>
      <c r="F95" s="138">
        <v>158</v>
      </c>
      <c r="G95" s="139">
        <f t="shared" si="1"/>
        <v>-3.9627039627039626</v>
      </c>
    </row>
    <row r="96" spans="1:7" s="108" customFormat="1" ht="12">
      <c r="A96" s="133" t="s">
        <v>168</v>
      </c>
      <c r="B96" s="135">
        <v>474</v>
      </c>
      <c r="C96" s="135">
        <v>478</v>
      </c>
      <c r="D96" s="146">
        <v>232</v>
      </c>
      <c r="E96" s="147">
        <v>246</v>
      </c>
      <c r="F96" s="135">
        <v>193</v>
      </c>
      <c r="G96" s="139">
        <f t="shared" si="1"/>
        <v>0.8438818565400843</v>
      </c>
    </row>
    <row r="97" spans="1:7" s="108" customFormat="1" ht="12">
      <c r="A97" s="133" t="s">
        <v>169</v>
      </c>
      <c r="B97" s="135">
        <v>83</v>
      </c>
      <c r="C97" s="135">
        <v>51</v>
      </c>
      <c r="D97" s="146">
        <v>28</v>
      </c>
      <c r="E97" s="147">
        <v>23</v>
      </c>
      <c r="F97" s="135">
        <v>33</v>
      </c>
      <c r="G97" s="139">
        <f t="shared" si="1"/>
        <v>-38.554216867469883</v>
      </c>
    </row>
    <row r="98" spans="1:7" s="108" customFormat="1" ht="12">
      <c r="A98" s="133" t="s">
        <v>170</v>
      </c>
      <c r="B98" s="135">
        <v>677</v>
      </c>
      <c r="C98" s="135">
        <v>652</v>
      </c>
      <c r="D98" s="146">
        <v>350</v>
      </c>
      <c r="E98" s="147">
        <v>302</v>
      </c>
      <c r="F98" s="135">
        <v>295</v>
      </c>
      <c r="G98" s="139">
        <f t="shared" si="1"/>
        <v>-3.6927621861152145</v>
      </c>
    </row>
    <row r="99" spans="1:7" s="108" customFormat="1" ht="12">
      <c r="A99" s="133" t="s">
        <v>171</v>
      </c>
      <c r="B99" s="135">
        <v>223</v>
      </c>
      <c r="C99" s="135">
        <v>213</v>
      </c>
      <c r="D99" s="146">
        <v>108</v>
      </c>
      <c r="E99" s="147">
        <v>105</v>
      </c>
      <c r="F99" s="135">
        <v>76</v>
      </c>
      <c r="G99" s="139">
        <f t="shared" si="1"/>
        <v>-4.4843049327354256</v>
      </c>
    </row>
    <row r="100" spans="1:7" s="108" customFormat="1" ht="12">
      <c r="A100" s="133" t="s">
        <v>172</v>
      </c>
      <c r="B100" s="135">
        <v>592</v>
      </c>
      <c r="C100" s="135">
        <v>598</v>
      </c>
      <c r="D100" s="146">
        <v>289</v>
      </c>
      <c r="E100" s="147">
        <v>309</v>
      </c>
      <c r="F100" s="135">
        <v>242</v>
      </c>
      <c r="G100" s="139">
        <f t="shared" si="1"/>
        <v>1.0135135135135136</v>
      </c>
    </row>
    <row r="101" spans="1:7" s="108" customFormat="1" ht="12" customHeight="1">
      <c r="A101" s="133" t="s">
        <v>173</v>
      </c>
      <c r="B101" s="134">
        <v>118</v>
      </c>
      <c r="C101" s="135">
        <v>112</v>
      </c>
      <c r="D101" s="136">
        <v>57</v>
      </c>
      <c r="E101" s="137">
        <v>55</v>
      </c>
      <c r="F101" s="138">
        <v>36</v>
      </c>
      <c r="G101" s="139">
        <f t="shared" si="1"/>
        <v>-5.0847457627118651</v>
      </c>
    </row>
    <row r="102" spans="1:7" s="108" customFormat="1" ht="12">
      <c r="A102" s="133" t="s">
        <v>174</v>
      </c>
      <c r="B102" s="134">
        <v>234</v>
      </c>
      <c r="C102" s="135">
        <v>221</v>
      </c>
      <c r="D102" s="136">
        <v>108</v>
      </c>
      <c r="E102" s="137">
        <v>113</v>
      </c>
      <c r="F102" s="138">
        <v>94</v>
      </c>
      <c r="G102" s="139">
        <f t="shared" si="1"/>
        <v>-5.5555555555555554</v>
      </c>
    </row>
    <row r="103" spans="1:7" s="108" customFormat="1" ht="12">
      <c r="A103" s="133" t="s">
        <v>175</v>
      </c>
      <c r="B103" s="135">
        <v>1685</v>
      </c>
      <c r="C103" s="135">
        <v>1506</v>
      </c>
      <c r="D103" s="146">
        <v>754</v>
      </c>
      <c r="E103" s="147">
        <v>752</v>
      </c>
      <c r="F103" s="135">
        <v>512</v>
      </c>
      <c r="G103" s="139">
        <f t="shared" si="1"/>
        <v>-10.623145400593472</v>
      </c>
    </row>
    <row r="104" spans="1:7" s="108" customFormat="1" ht="12">
      <c r="A104" s="133" t="s">
        <v>176</v>
      </c>
      <c r="B104" s="135">
        <v>4619</v>
      </c>
      <c r="C104" s="135">
        <v>4695</v>
      </c>
      <c r="D104" s="146">
        <v>2269</v>
      </c>
      <c r="E104" s="147">
        <v>2426</v>
      </c>
      <c r="F104" s="135">
        <v>1528</v>
      </c>
      <c r="G104" s="139">
        <f t="shared" si="1"/>
        <v>1.6453777873998703</v>
      </c>
    </row>
    <row r="105" spans="1:7" s="108" customFormat="1" ht="12">
      <c r="A105" s="133" t="s">
        <v>177</v>
      </c>
      <c r="B105" s="135">
        <v>528</v>
      </c>
      <c r="C105" s="135">
        <v>553</v>
      </c>
      <c r="D105" s="146">
        <v>274</v>
      </c>
      <c r="E105" s="147">
        <v>279</v>
      </c>
      <c r="F105" s="135">
        <v>154</v>
      </c>
      <c r="G105" s="139">
        <f t="shared" si="1"/>
        <v>4.7348484848484844</v>
      </c>
    </row>
    <row r="106" spans="1:7" s="108" customFormat="1" ht="12">
      <c r="A106" s="133" t="s">
        <v>178</v>
      </c>
      <c r="B106" s="134">
        <v>57</v>
      </c>
      <c r="C106" s="135">
        <v>82</v>
      </c>
      <c r="D106" s="136">
        <v>39</v>
      </c>
      <c r="E106" s="137">
        <v>43</v>
      </c>
      <c r="F106" s="138">
        <v>32</v>
      </c>
      <c r="G106" s="139">
        <f t="shared" si="1"/>
        <v>43.859649122807014</v>
      </c>
    </row>
    <row r="107" spans="1:7" s="108" customFormat="1" ht="12">
      <c r="A107" s="133" t="s">
        <v>179</v>
      </c>
      <c r="B107" s="134">
        <v>635</v>
      </c>
      <c r="C107" s="135">
        <v>890</v>
      </c>
      <c r="D107" s="136">
        <v>470</v>
      </c>
      <c r="E107" s="137">
        <v>420</v>
      </c>
      <c r="F107" s="138">
        <v>367</v>
      </c>
      <c r="G107" s="139">
        <f t="shared" si="1"/>
        <v>40.15748031496063</v>
      </c>
    </row>
    <row r="108" spans="1:7" s="108" customFormat="1" ht="12">
      <c r="A108" s="133" t="s">
        <v>180</v>
      </c>
      <c r="B108" s="135">
        <v>148</v>
      </c>
      <c r="C108" s="135">
        <v>130</v>
      </c>
      <c r="D108" s="146">
        <v>70</v>
      </c>
      <c r="E108" s="147">
        <v>60</v>
      </c>
      <c r="F108" s="135">
        <v>43</v>
      </c>
      <c r="G108" s="139">
        <f t="shared" si="1"/>
        <v>-12.162162162162163</v>
      </c>
    </row>
    <row r="109" spans="1:7" s="108" customFormat="1" ht="12" customHeight="1">
      <c r="A109" s="133" t="s">
        <v>181</v>
      </c>
      <c r="B109" s="135">
        <v>94</v>
      </c>
      <c r="C109" s="135">
        <v>89</v>
      </c>
      <c r="D109" s="146">
        <v>44</v>
      </c>
      <c r="E109" s="147">
        <v>45</v>
      </c>
      <c r="F109" s="135">
        <v>32</v>
      </c>
      <c r="G109" s="139">
        <f t="shared" si="1"/>
        <v>-5.3191489361702127</v>
      </c>
    </row>
    <row r="110" spans="1:7" s="108" customFormat="1" ht="12" customHeight="1">
      <c r="A110" s="133" t="s">
        <v>182</v>
      </c>
      <c r="B110" s="135">
        <v>133</v>
      </c>
      <c r="C110" s="135">
        <v>117</v>
      </c>
      <c r="D110" s="146">
        <v>61</v>
      </c>
      <c r="E110" s="147">
        <v>56</v>
      </c>
      <c r="F110" s="135">
        <v>42</v>
      </c>
      <c r="G110" s="139">
        <f t="shared" si="1"/>
        <v>-12.030075187969924</v>
      </c>
    </row>
    <row r="111" spans="1:7" s="108" customFormat="1" ht="12" customHeight="1">
      <c r="A111" s="133" t="s">
        <v>183</v>
      </c>
      <c r="B111" s="135">
        <v>95</v>
      </c>
      <c r="C111" s="135">
        <v>91</v>
      </c>
      <c r="D111" s="146">
        <v>43</v>
      </c>
      <c r="E111" s="147">
        <v>48</v>
      </c>
      <c r="F111" s="135">
        <v>27</v>
      </c>
      <c r="G111" s="139">
        <f t="shared" si="1"/>
        <v>-4.2105263157894735</v>
      </c>
    </row>
    <row r="112" spans="1:7" s="108" customFormat="1" ht="12">
      <c r="A112" s="133" t="s">
        <v>184</v>
      </c>
      <c r="B112" s="135">
        <v>45</v>
      </c>
      <c r="C112" s="135">
        <v>54</v>
      </c>
      <c r="D112" s="146">
        <v>26</v>
      </c>
      <c r="E112" s="147">
        <v>28</v>
      </c>
      <c r="F112" s="135">
        <v>12</v>
      </c>
      <c r="G112" s="139">
        <f t="shared" si="1"/>
        <v>20</v>
      </c>
    </row>
    <row r="113" spans="1:7" s="108" customFormat="1" ht="12">
      <c r="A113" s="133" t="s">
        <v>185</v>
      </c>
      <c r="B113" s="135">
        <v>41</v>
      </c>
      <c r="C113" s="135">
        <v>43</v>
      </c>
      <c r="D113" s="146">
        <v>21</v>
      </c>
      <c r="E113" s="147">
        <v>22</v>
      </c>
      <c r="F113" s="135">
        <v>12</v>
      </c>
      <c r="G113" s="139">
        <f t="shared" si="1"/>
        <v>4.8780487804878048</v>
      </c>
    </row>
    <row r="114" spans="1:7" s="108" customFormat="1" ht="12" customHeight="1">
      <c r="A114" s="133" t="s">
        <v>186</v>
      </c>
      <c r="B114" s="135">
        <v>554</v>
      </c>
      <c r="C114" s="147">
        <v>502</v>
      </c>
      <c r="D114" s="146">
        <v>268</v>
      </c>
      <c r="E114" s="147">
        <v>234</v>
      </c>
      <c r="F114" s="135">
        <v>146</v>
      </c>
      <c r="G114" s="139">
        <f t="shared" si="1"/>
        <v>-9.3862815884476536</v>
      </c>
    </row>
    <row r="115" spans="1:7" s="108" customFormat="1" ht="12" customHeight="1">
      <c r="A115" s="133" t="s">
        <v>187</v>
      </c>
      <c r="B115" s="135">
        <v>713</v>
      </c>
      <c r="C115" s="147">
        <v>634</v>
      </c>
      <c r="D115" s="146">
        <v>314</v>
      </c>
      <c r="E115" s="147">
        <v>320</v>
      </c>
      <c r="F115" s="135">
        <v>199</v>
      </c>
      <c r="G115" s="139">
        <f t="shared" si="1"/>
        <v>-11.079943899018232</v>
      </c>
    </row>
    <row r="116" spans="1:7" s="108" customFormat="1" ht="12" customHeight="1">
      <c r="A116" s="133" t="s">
        <v>188</v>
      </c>
      <c r="B116" s="134">
        <v>245</v>
      </c>
      <c r="C116" s="147">
        <v>228</v>
      </c>
      <c r="D116" s="136">
        <v>114</v>
      </c>
      <c r="E116" s="137">
        <v>114</v>
      </c>
      <c r="F116" s="138">
        <v>59</v>
      </c>
      <c r="G116" s="139">
        <f t="shared" si="1"/>
        <v>-6.9387755102040813</v>
      </c>
    </row>
    <row r="117" spans="1:7" s="108" customFormat="1" ht="12" customHeight="1">
      <c r="A117" s="133" t="s">
        <v>189</v>
      </c>
      <c r="B117" s="134">
        <v>115</v>
      </c>
      <c r="C117" s="147">
        <v>97</v>
      </c>
      <c r="D117" s="136">
        <v>52</v>
      </c>
      <c r="E117" s="137">
        <v>45</v>
      </c>
      <c r="F117" s="138">
        <v>32</v>
      </c>
      <c r="G117" s="139">
        <f t="shared" si="1"/>
        <v>-15.65217391304348</v>
      </c>
    </row>
    <row r="118" spans="1:7" s="108" customFormat="1" ht="12" customHeight="1">
      <c r="A118" s="133" t="s">
        <v>190</v>
      </c>
      <c r="B118" s="134">
        <v>26</v>
      </c>
      <c r="C118" s="147">
        <v>19</v>
      </c>
      <c r="D118" s="136">
        <v>9</v>
      </c>
      <c r="E118" s="137">
        <v>10</v>
      </c>
      <c r="F118" s="138">
        <v>8</v>
      </c>
      <c r="G118" s="139">
        <f t="shared" si="1"/>
        <v>-26.923076923076923</v>
      </c>
    </row>
    <row r="119" spans="1:7" s="108" customFormat="1" ht="12" customHeight="1">
      <c r="A119" s="133" t="s">
        <v>191</v>
      </c>
      <c r="B119" s="134">
        <v>96</v>
      </c>
      <c r="C119" s="147">
        <v>83</v>
      </c>
      <c r="D119" s="136">
        <v>41</v>
      </c>
      <c r="E119" s="137">
        <v>42</v>
      </c>
      <c r="F119" s="138">
        <v>31</v>
      </c>
      <c r="G119" s="139">
        <f t="shared" si="1"/>
        <v>-13.541666666666666</v>
      </c>
    </row>
    <row r="120" spans="1:7" s="108" customFormat="1" ht="12" customHeight="1">
      <c r="A120" s="133" t="s">
        <v>192</v>
      </c>
      <c r="B120" s="135">
        <v>2443</v>
      </c>
      <c r="C120" s="147">
        <v>2418</v>
      </c>
      <c r="D120" s="146">
        <v>1201</v>
      </c>
      <c r="E120" s="147">
        <v>1217</v>
      </c>
      <c r="F120" s="135">
        <v>832</v>
      </c>
      <c r="G120" s="139">
        <f t="shared" si="1"/>
        <v>-1.0233319688907081</v>
      </c>
    </row>
    <row r="121" spans="1:7" s="108" customFormat="1" ht="12" customHeight="1">
      <c r="A121" s="133" t="s">
        <v>193</v>
      </c>
      <c r="B121" s="135">
        <v>907</v>
      </c>
      <c r="C121" s="147">
        <v>941</v>
      </c>
      <c r="D121" s="146">
        <v>465</v>
      </c>
      <c r="E121" s="147">
        <v>476</v>
      </c>
      <c r="F121" s="135">
        <v>322</v>
      </c>
      <c r="G121" s="139">
        <f t="shared" si="1"/>
        <v>3.7486218302094816</v>
      </c>
    </row>
    <row r="122" spans="1:7" s="108" customFormat="1" ht="12" customHeight="1">
      <c r="A122" s="133" t="s">
        <v>194</v>
      </c>
      <c r="B122" s="135">
        <v>249</v>
      </c>
      <c r="C122" s="147">
        <v>230</v>
      </c>
      <c r="D122" s="146">
        <v>118</v>
      </c>
      <c r="E122" s="147">
        <v>112</v>
      </c>
      <c r="F122" s="135">
        <v>74</v>
      </c>
      <c r="G122" s="139">
        <f t="shared" si="1"/>
        <v>-7.6305220883534144</v>
      </c>
    </row>
    <row r="123" spans="1:7" s="108" customFormat="1" ht="12" customHeight="1">
      <c r="A123" s="133" t="s">
        <v>195</v>
      </c>
      <c r="B123" s="135">
        <v>479</v>
      </c>
      <c r="C123" s="147">
        <v>492</v>
      </c>
      <c r="D123" s="146">
        <v>238</v>
      </c>
      <c r="E123" s="147">
        <v>254</v>
      </c>
      <c r="F123" s="135">
        <v>144</v>
      </c>
      <c r="G123" s="139">
        <f t="shared" si="1"/>
        <v>2.7139874739039667</v>
      </c>
    </row>
    <row r="124" spans="1:7" s="108" customFormat="1" ht="12" customHeight="1">
      <c r="A124" s="133" t="s">
        <v>196</v>
      </c>
      <c r="B124" s="135">
        <v>973</v>
      </c>
      <c r="C124" s="147">
        <v>955</v>
      </c>
      <c r="D124" s="146">
        <v>477</v>
      </c>
      <c r="E124" s="147">
        <v>478</v>
      </c>
      <c r="F124" s="135">
        <v>292</v>
      </c>
      <c r="G124" s="139">
        <f t="shared" si="1"/>
        <v>-1.8499486125385407</v>
      </c>
    </row>
    <row r="125" spans="1:7" s="108" customFormat="1" ht="12" customHeight="1">
      <c r="A125" s="133" t="s">
        <v>197</v>
      </c>
      <c r="B125" s="135">
        <v>1053</v>
      </c>
      <c r="C125" s="147">
        <v>1024</v>
      </c>
      <c r="D125" s="146">
        <v>507</v>
      </c>
      <c r="E125" s="147">
        <v>517</v>
      </c>
      <c r="F125" s="135">
        <v>336</v>
      </c>
      <c r="G125" s="139">
        <f t="shared" si="1"/>
        <v>-2.7540360873694207</v>
      </c>
    </row>
    <row r="126" spans="1:7" s="108" customFormat="1" ht="12" customHeight="1">
      <c r="A126" s="133" t="s">
        <v>198</v>
      </c>
      <c r="B126" s="135">
        <v>244</v>
      </c>
      <c r="C126" s="147">
        <v>196</v>
      </c>
      <c r="D126" s="146">
        <v>92</v>
      </c>
      <c r="E126" s="147">
        <v>104</v>
      </c>
      <c r="F126" s="135">
        <v>68</v>
      </c>
      <c r="G126" s="139">
        <f t="shared" si="1"/>
        <v>-19.672131147540984</v>
      </c>
    </row>
    <row r="127" spans="1:7" s="108" customFormat="1" ht="12" customHeight="1">
      <c r="A127" s="133" t="s">
        <v>199</v>
      </c>
      <c r="B127" s="135">
        <v>1308</v>
      </c>
      <c r="C127" s="147">
        <v>1248</v>
      </c>
      <c r="D127" s="146">
        <v>630</v>
      </c>
      <c r="E127" s="147">
        <v>618</v>
      </c>
      <c r="F127" s="135">
        <v>504</v>
      </c>
      <c r="G127" s="139">
        <f t="shared" si="1"/>
        <v>-4.5871559633027523</v>
      </c>
    </row>
    <row r="128" spans="1:7" s="108" customFormat="1" ht="12" customHeight="1">
      <c r="A128" s="133" t="s">
        <v>200</v>
      </c>
      <c r="B128" s="135">
        <v>5612</v>
      </c>
      <c r="C128" s="147">
        <v>5582</v>
      </c>
      <c r="D128" s="146">
        <v>2757</v>
      </c>
      <c r="E128" s="147">
        <v>2825</v>
      </c>
      <c r="F128" s="135">
        <v>1916</v>
      </c>
      <c r="G128" s="139">
        <f t="shared" si="1"/>
        <v>-0.53456878118317896</v>
      </c>
    </row>
    <row r="129" spans="1:7" s="108" customFormat="1" ht="12" customHeight="1">
      <c r="A129" s="133" t="s">
        <v>201</v>
      </c>
      <c r="B129" s="134">
        <v>504</v>
      </c>
      <c r="C129" s="147">
        <v>576</v>
      </c>
      <c r="D129" s="136">
        <v>290</v>
      </c>
      <c r="E129" s="137">
        <v>286</v>
      </c>
      <c r="F129" s="138">
        <v>184</v>
      </c>
      <c r="G129" s="139">
        <f t="shared" si="1"/>
        <v>14.285714285714285</v>
      </c>
    </row>
    <row r="130" spans="1:7" s="108" customFormat="1" ht="12">
      <c r="A130" s="133" t="s">
        <v>202</v>
      </c>
      <c r="B130" s="134">
        <v>607</v>
      </c>
      <c r="C130" s="147">
        <v>681</v>
      </c>
      <c r="D130" s="136">
        <v>386</v>
      </c>
      <c r="E130" s="137">
        <v>295</v>
      </c>
      <c r="F130" s="138">
        <v>256</v>
      </c>
      <c r="G130" s="139">
        <f>(C130-B130)/B130*100</f>
        <v>12.191103789126853</v>
      </c>
    </row>
    <row r="131" spans="1:7" s="108" customFormat="1" ht="12">
      <c r="A131" s="133" t="s">
        <v>203</v>
      </c>
      <c r="B131" s="134">
        <v>827</v>
      </c>
      <c r="C131" s="147">
        <v>1020</v>
      </c>
      <c r="D131" s="136">
        <v>506</v>
      </c>
      <c r="E131" s="137">
        <v>514</v>
      </c>
      <c r="F131" s="138">
        <v>304</v>
      </c>
      <c r="G131" s="139">
        <f t="shared" ref="G131:G191" si="2">(C131-B131)/B131*100</f>
        <v>23.337363966142686</v>
      </c>
    </row>
    <row r="132" spans="1:7" s="108" customFormat="1" ht="12" customHeight="1">
      <c r="A132" s="133" t="s">
        <v>204</v>
      </c>
      <c r="B132" s="134">
        <v>1599</v>
      </c>
      <c r="C132" s="147">
        <v>1522</v>
      </c>
      <c r="D132" s="136">
        <v>753</v>
      </c>
      <c r="E132" s="137">
        <v>769</v>
      </c>
      <c r="F132" s="138">
        <v>497</v>
      </c>
      <c r="G132" s="139">
        <f t="shared" si="2"/>
        <v>-4.8155096935584742</v>
      </c>
    </row>
    <row r="133" spans="1:7" s="108" customFormat="1" ht="12" customHeight="1" thickBot="1">
      <c r="A133" s="148" t="s">
        <v>205</v>
      </c>
      <c r="B133" s="162">
        <v>494</v>
      </c>
      <c r="C133" s="163">
        <v>530</v>
      </c>
      <c r="D133" s="106">
        <v>261</v>
      </c>
      <c r="E133" s="164">
        <v>269</v>
      </c>
      <c r="F133" s="165">
        <v>181</v>
      </c>
      <c r="G133" s="153">
        <f t="shared" si="2"/>
        <v>7.2874493927125501</v>
      </c>
    </row>
    <row r="134" spans="1:7" s="108" customFormat="1" ht="12" customHeight="1">
      <c r="A134" s="109" t="s">
        <v>67</v>
      </c>
      <c r="B134" s="110" t="s">
        <v>68</v>
      </c>
      <c r="C134" s="111" t="s">
        <v>69</v>
      </c>
      <c r="D134" s="112"/>
      <c r="E134" s="112"/>
      <c r="F134" s="113"/>
      <c r="G134" s="114" t="s">
        <v>70</v>
      </c>
    </row>
    <row r="135" spans="1:7" s="108" customFormat="1" ht="12" customHeight="1">
      <c r="A135" s="115"/>
      <c r="B135" s="116" t="s">
        <v>71</v>
      </c>
      <c r="C135" s="117" t="s">
        <v>71</v>
      </c>
      <c r="D135" s="118" t="s">
        <v>72</v>
      </c>
      <c r="E135" s="118" t="s">
        <v>73</v>
      </c>
      <c r="F135" s="166" t="s">
        <v>74</v>
      </c>
      <c r="G135" s="119"/>
    </row>
    <row r="136" spans="1:7" s="108" customFormat="1" ht="12" customHeight="1">
      <c r="A136" s="167" t="s">
        <v>206</v>
      </c>
      <c r="B136" s="168">
        <v>760</v>
      </c>
      <c r="C136" s="169">
        <v>745</v>
      </c>
      <c r="D136" s="170">
        <v>377</v>
      </c>
      <c r="E136" s="171">
        <v>368</v>
      </c>
      <c r="F136" s="172">
        <v>222</v>
      </c>
      <c r="G136" s="173">
        <f t="shared" si="2"/>
        <v>-1.9736842105263157</v>
      </c>
    </row>
    <row r="137" spans="1:7" s="108" customFormat="1" ht="12" customHeight="1">
      <c r="A137" s="133" t="s">
        <v>207</v>
      </c>
      <c r="B137" s="134">
        <v>303</v>
      </c>
      <c r="C137" s="147">
        <v>261</v>
      </c>
      <c r="D137" s="136">
        <v>131</v>
      </c>
      <c r="E137" s="137">
        <v>130</v>
      </c>
      <c r="F137" s="138">
        <v>81</v>
      </c>
      <c r="G137" s="139">
        <f t="shared" si="2"/>
        <v>-13.861386138613863</v>
      </c>
    </row>
    <row r="138" spans="1:7" s="108" customFormat="1" ht="12" customHeight="1">
      <c r="A138" s="133" t="s">
        <v>208</v>
      </c>
      <c r="B138" s="134">
        <v>349</v>
      </c>
      <c r="C138" s="147">
        <v>326</v>
      </c>
      <c r="D138" s="136">
        <v>166</v>
      </c>
      <c r="E138" s="137">
        <v>160</v>
      </c>
      <c r="F138" s="138">
        <v>104</v>
      </c>
      <c r="G138" s="139">
        <f t="shared" si="2"/>
        <v>-6.5902578796561597</v>
      </c>
    </row>
    <row r="139" spans="1:7" s="108" customFormat="1" ht="12" customHeight="1">
      <c r="A139" s="133" t="s">
        <v>209</v>
      </c>
      <c r="B139" s="134">
        <v>112</v>
      </c>
      <c r="C139" s="147">
        <v>114</v>
      </c>
      <c r="D139" s="136">
        <v>57</v>
      </c>
      <c r="E139" s="137">
        <v>57</v>
      </c>
      <c r="F139" s="138">
        <v>42</v>
      </c>
      <c r="G139" s="139">
        <f t="shared" si="2"/>
        <v>1.7857142857142856</v>
      </c>
    </row>
    <row r="140" spans="1:7" s="108" customFormat="1" ht="12" customHeight="1">
      <c r="A140" s="133" t="s">
        <v>210</v>
      </c>
      <c r="B140" s="134">
        <v>601</v>
      </c>
      <c r="C140" s="147">
        <v>606</v>
      </c>
      <c r="D140" s="136">
        <v>327</v>
      </c>
      <c r="E140" s="137">
        <v>279</v>
      </c>
      <c r="F140" s="138">
        <v>231</v>
      </c>
      <c r="G140" s="139">
        <f t="shared" si="2"/>
        <v>0.83194675540765384</v>
      </c>
    </row>
    <row r="141" spans="1:7" s="108" customFormat="1" ht="12" customHeight="1">
      <c r="A141" s="133" t="s">
        <v>211</v>
      </c>
      <c r="B141" s="134">
        <v>850</v>
      </c>
      <c r="C141" s="147">
        <v>913</v>
      </c>
      <c r="D141" s="136">
        <v>470</v>
      </c>
      <c r="E141" s="137">
        <v>443</v>
      </c>
      <c r="F141" s="138">
        <v>410</v>
      </c>
      <c r="G141" s="139">
        <f t="shared" si="2"/>
        <v>7.4117647058823524</v>
      </c>
    </row>
    <row r="142" spans="1:7" s="108" customFormat="1" ht="12" customHeight="1">
      <c r="A142" s="133" t="s">
        <v>212</v>
      </c>
      <c r="B142" s="134">
        <v>453</v>
      </c>
      <c r="C142" s="147">
        <v>416</v>
      </c>
      <c r="D142" s="136">
        <v>216</v>
      </c>
      <c r="E142" s="137">
        <v>200</v>
      </c>
      <c r="F142" s="138">
        <v>83</v>
      </c>
      <c r="G142" s="139">
        <f t="shared" si="2"/>
        <v>-8.1677704194260485</v>
      </c>
    </row>
    <row r="143" spans="1:7" s="108" customFormat="1" ht="12" customHeight="1">
      <c r="A143" s="133" t="s">
        <v>213</v>
      </c>
      <c r="B143" s="134">
        <v>264</v>
      </c>
      <c r="C143" s="147">
        <v>293</v>
      </c>
      <c r="D143" s="136">
        <v>155</v>
      </c>
      <c r="E143" s="137">
        <v>138</v>
      </c>
      <c r="F143" s="138">
        <v>119</v>
      </c>
      <c r="G143" s="139">
        <f t="shared" si="2"/>
        <v>10.984848484848484</v>
      </c>
    </row>
    <row r="144" spans="1:7" s="108" customFormat="1" ht="12" customHeight="1">
      <c r="A144" s="133" t="s">
        <v>214</v>
      </c>
      <c r="B144" s="134">
        <v>108</v>
      </c>
      <c r="C144" s="147">
        <v>115</v>
      </c>
      <c r="D144" s="136">
        <v>58</v>
      </c>
      <c r="E144" s="137">
        <v>57</v>
      </c>
      <c r="F144" s="138">
        <v>44</v>
      </c>
      <c r="G144" s="139">
        <f t="shared" si="2"/>
        <v>6.481481481481481</v>
      </c>
    </row>
    <row r="145" spans="1:7" s="108" customFormat="1" ht="12" customHeight="1">
      <c r="A145" s="133" t="s">
        <v>215</v>
      </c>
      <c r="B145" s="134">
        <v>299</v>
      </c>
      <c r="C145" s="147">
        <v>290</v>
      </c>
      <c r="D145" s="136">
        <v>145</v>
      </c>
      <c r="E145" s="137">
        <v>145</v>
      </c>
      <c r="F145" s="138">
        <v>105</v>
      </c>
      <c r="G145" s="139">
        <f t="shared" si="2"/>
        <v>-3.0100334448160537</v>
      </c>
    </row>
    <row r="146" spans="1:7" s="108" customFormat="1" ht="12" customHeight="1" thickBot="1">
      <c r="A146" s="174" t="s">
        <v>216</v>
      </c>
      <c r="B146" s="175">
        <v>132</v>
      </c>
      <c r="C146" s="176">
        <v>134</v>
      </c>
      <c r="D146" s="177">
        <v>67</v>
      </c>
      <c r="E146" s="178">
        <v>67</v>
      </c>
      <c r="F146" s="179">
        <v>52</v>
      </c>
      <c r="G146" s="180">
        <f t="shared" si="2"/>
        <v>1.5151515151515151</v>
      </c>
    </row>
    <row r="147" spans="1:7" s="108" customFormat="1" thickTop="1" thickBot="1">
      <c r="A147" s="181" t="s">
        <v>217</v>
      </c>
      <c r="B147" s="182">
        <f>SUM(B148:B183)</f>
        <v>20739</v>
      </c>
      <c r="C147" s="183">
        <f>SUM(C148:C183)</f>
        <v>19615</v>
      </c>
      <c r="D147" s="184">
        <f>SUM(D148:D183)</f>
        <v>9805</v>
      </c>
      <c r="E147" s="185">
        <f>SUM(E148:E183)</f>
        <v>9810</v>
      </c>
      <c r="F147" s="182">
        <f>SUM(F148:F183)</f>
        <v>6632</v>
      </c>
      <c r="G147" s="186">
        <f t="shared" si="2"/>
        <v>-5.4197405853705574</v>
      </c>
    </row>
    <row r="148" spans="1:7" s="108" customFormat="1" ht="12.75" thickTop="1">
      <c r="A148" s="127" t="s">
        <v>218</v>
      </c>
      <c r="B148" s="187">
        <v>1005</v>
      </c>
      <c r="C148" s="129">
        <v>911</v>
      </c>
      <c r="D148" s="188">
        <v>472</v>
      </c>
      <c r="E148" s="189">
        <v>439</v>
      </c>
      <c r="F148" s="190">
        <v>321</v>
      </c>
      <c r="G148" s="132">
        <f t="shared" si="2"/>
        <v>-9.3532338308457703</v>
      </c>
    </row>
    <row r="149" spans="1:7" s="108" customFormat="1" ht="12">
      <c r="A149" s="133" t="s">
        <v>219</v>
      </c>
      <c r="B149" s="134">
        <v>162</v>
      </c>
      <c r="C149" s="135">
        <v>160</v>
      </c>
      <c r="D149" s="136">
        <v>94</v>
      </c>
      <c r="E149" s="137">
        <v>66</v>
      </c>
      <c r="F149" s="138">
        <v>62</v>
      </c>
      <c r="G149" s="139">
        <f t="shared" si="2"/>
        <v>-1.2345679012345678</v>
      </c>
    </row>
    <row r="150" spans="1:7" s="108" customFormat="1" ht="12">
      <c r="A150" s="133" t="s">
        <v>220</v>
      </c>
      <c r="B150" s="134">
        <v>1337</v>
      </c>
      <c r="C150" s="135">
        <v>1227</v>
      </c>
      <c r="D150" s="136">
        <v>633</v>
      </c>
      <c r="E150" s="137">
        <v>594</v>
      </c>
      <c r="F150" s="138">
        <v>475</v>
      </c>
      <c r="G150" s="139">
        <f t="shared" si="2"/>
        <v>-8.2273747195213165</v>
      </c>
    </row>
    <row r="151" spans="1:7" s="108" customFormat="1" ht="12">
      <c r="A151" s="133" t="s">
        <v>221</v>
      </c>
      <c r="B151" s="134">
        <v>420</v>
      </c>
      <c r="C151" s="135">
        <v>368</v>
      </c>
      <c r="D151" s="136">
        <v>189</v>
      </c>
      <c r="E151" s="137">
        <v>179</v>
      </c>
      <c r="F151" s="138">
        <v>101</v>
      </c>
      <c r="G151" s="139">
        <f t="shared" si="2"/>
        <v>-12.380952380952381</v>
      </c>
    </row>
    <row r="152" spans="1:7" s="108" customFormat="1" ht="12">
      <c r="A152" s="133" t="s">
        <v>222</v>
      </c>
      <c r="B152" s="134">
        <v>893</v>
      </c>
      <c r="C152" s="135">
        <v>892</v>
      </c>
      <c r="D152" s="136">
        <v>450</v>
      </c>
      <c r="E152" s="137">
        <v>442</v>
      </c>
      <c r="F152" s="138">
        <v>258</v>
      </c>
      <c r="G152" s="139">
        <f t="shared" si="2"/>
        <v>-0.11198208286674133</v>
      </c>
    </row>
    <row r="153" spans="1:7" s="108" customFormat="1" ht="12">
      <c r="A153" s="133" t="s">
        <v>223</v>
      </c>
      <c r="B153" s="134">
        <v>287</v>
      </c>
      <c r="C153" s="135">
        <v>279</v>
      </c>
      <c r="D153" s="136">
        <v>145</v>
      </c>
      <c r="E153" s="137">
        <v>134</v>
      </c>
      <c r="F153" s="138">
        <v>91</v>
      </c>
      <c r="G153" s="139">
        <f t="shared" si="2"/>
        <v>-2.7874564459930316</v>
      </c>
    </row>
    <row r="154" spans="1:7" s="108" customFormat="1" ht="12">
      <c r="A154" s="133" t="s">
        <v>224</v>
      </c>
      <c r="B154" s="134">
        <v>1214</v>
      </c>
      <c r="C154" s="135">
        <v>1128</v>
      </c>
      <c r="D154" s="136">
        <v>558</v>
      </c>
      <c r="E154" s="137">
        <v>570</v>
      </c>
      <c r="F154" s="138">
        <v>401</v>
      </c>
      <c r="G154" s="139">
        <f t="shared" si="2"/>
        <v>-7.0840197693574956</v>
      </c>
    </row>
    <row r="155" spans="1:7" s="108" customFormat="1" ht="12">
      <c r="A155" s="133" t="s">
        <v>225</v>
      </c>
      <c r="B155" s="134">
        <v>523</v>
      </c>
      <c r="C155" s="135">
        <v>459</v>
      </c>
      <c r="D155" s="136">
        <v>220</v>
      </c>
      <c r="E155" s="137">
        <v>239</v>
      </c>
      <c r="F155" s="138">
        <v>128</v>
      </c>
      <c r="G155" s="139">
        <f t="shared" si="2"/>
        <v>-12.237093690248566</v>
      </c>
    </row>
    <row r="156" spans="1:7" s="108" customFormat="1" ht="12">
      <c r="A156" s="133" t="s">
        <v>226</v>
      </c>
      <c r="B156" s="134">
        <v>881</v>
      </c>
      <c r="C156" s="135">
        <v>788</v>
      </c>
      <c r="D156" s="136">
        <v>403</v>
      </c>
      <c r="E156" s="137">
        <v>385</v>
      </c>
      <c r="F156" s="138">
        <v>250</v>
      </c>
      <c r="G156" s="139">
        <f t="shared" si="2"/>
        <v>-10.556186152099887</v>
      </c>
    </row>
    <row r="157" spans="1:7" s="108" customFormat="1" ht="12">
      <c r="A157" s="133" t="s">
        <v>227</v>
      </c>
      <c r="B157" s="134">
        <v>232</v>
      </c>
      <c r="C157" s="135">
        <v>212</v>
      </c>
      <c r="D157" s="136">
        <v>107</v>
      </c>
      <c r="E157" s="137">
        <v>105</v>
      </c>
      <c r="F157" s="138">
        <v>62</v>
      </c>
      <c r="G157" s="139">
        <f t="shared" si="2"/>
        <v>-8.6206896551724146</v>
      </c>
    </row>
    <row r="158" spans="1:7" s="108" customFormat="1" ht="12">
      <c r="A158" s="133" t="s">
        <v>228</v>
      </c>
      <c r="B158" s="134">
        <v>992</v>
      </c>
      <c r="C158" s="135">
        <v>996</v>
      </c>
      <c r="D158" s="136">
        <v>515</v>
      </c>
      <c r="E158" s="137">
        <v>481</v>
      </c>
      <c r="F158" s="138">
        <v>378</v>
      </c>
      <c r="G158" s="139">
        <f t="shared" si="2"/>
        <v>0.40322580645161288</v>
      </c>
    </row>
    <row r="159" spans="1:7" s="108" customFormat="1" ht="12">
      <c r="A159" s="133" t="s">
        <v>229</v>
      </c>
      <c r="B159" s="134">
        <v>1080</v>
      </c>
      <c r="C159" s="135">
        <v>1057</v>
      </c>
      <c r="D159" s="136">
        <v>493</v>
      </c>
      <c r="E159" s="137">
        <v>564</v>
      </c>
      <c r="F159" s="138">
        <v>427</v>
      </c>
      <c r="G159" s="139">
        <f t="shared" si="2"/>
        <v>-2.1296296296296298</v>
      </c>
    </row>
    <row r="160" spans="1:7" s="108" customFormat="1" ht="12">
      <c r="A160" s="133" t="s">
        <v>230</v>
      </c>
      <c r="B160" s="134">
        <v>639</v>
      </c>
      <c r="C160" s="135">
        <v>613</v>
      </c>
      <c r="D160" s="136">
        <v>298</v>
      </c>
      <c r="E160" s="137">
        <v>315</v>
      </c>
      <c r="F160" s="138">
        <v>175</v>
      </c>
      <c r="G160" s="139">
        <f t="shared" si="2"/>
        <v>-4.0688575899843507</v>
      </c>
    </row>
    <row r="161" spans="1:7" s="108" customFormat="1" ht="12">
      <c r="A161" s="133" t="s">
        <v>231</v>
      </c>
      <c r="B161" s="134">
        <v>474</v>
      </c>
      <c r="C161" s="135">
        <v>447</v>
      </c>
      <c r="D161" s="136">
        <v>211</v>
      </c>
      <c r="E161" s="137">
        <v>236</v>
      </c>
      <c r="F161" s="138">
        <v>129</v>
      </c>
      <c r="G161" s="139">
        <f t="shared" si="2"/>
        <v>-5.6962025316455698</v>
      </c>
    </row>
    <row r="162" spans="1:7" s="108" customFormat="1" ht="12">
      <c r="A162" s="133" t="s">
        <v>232</v>
      </c>
      <c r="B162" s="134">
        <v>403</v>
      </c>
      <c r="C162" s="135">
        <v>355</v>
      </c>
      <c r="D162" s="136">
        <v>195</v>
      </c>
      <c r="E162" s="137">
        <v>160</v>
      </c>
      <c r="F162" s="138">
        <v>122</v>
      </c>
      <c r="G162" s="139">
        <f t="shared" si="2"/>
        <v>-11.910669975186105</v>
      </c>
    </row>
    <row r="163" spans="1:7" s="108" customFormat="1" ht="12">
      <c r="A163" s="133" t="s">
        <v>233</v>
      </c>
      <c r="B163" s="134">
        <v>1242</v>
      </c>
      <c r="C163" s="135">
        <v>1268</v>
      </c>
      <c r="D163" s="136">
        <v>644</v>
      </c>
      <c r="E163" s="137">
        <v>624</v>
      </c>
      <c r="F163" s="138">
        <v>420</v>
      </c>
      <c r="G163" s="139">
        <f t="shared" si="2"/>
        <v>2.0933977455716586</v>
      </c>
    </row>
    <row r="164" spans="1:7" s="108" customFormat="1" ht="12">
      <c r="A164" s="133" t="s">
        <v>234</v>
      </c>
      <c r="B164" s="134">
        <v>278</v>
      </c>
      <c r="C164" s="135">
        <v>276</v>
      </c>
      <c r="D164" s="136">
        <v>149</v>
      </c>
      <c r="E164" s="137">
        <v>127</v>
      </c>
      <c r="F164" s="138">
        <v>86</v>
      </c>
      <c r="G164" s="139">
        <f t="shared" si="2"/>
        <v>-0.71942446043165476</v>
      </c>
    </row>
    <row r="165" spans="1:7" s="108" customFormat="1" ht="12">
      <c r="A165" s="133" t="s">
        <v>235</v>
      </c>
      <c r="B165" s="134">
        <v>177</v>
      </c>
      <c r="C165" s="135">
        <v>181</v>
      </c>
      <c r="D165" s="136">
        <v>74</v>
      </c>
      <c r="E165" s="137">
        <v>107</v>
      </c>
      <c r="F165" s="138">
        <v>43</v>
      </c>
      <c r="G165" s="139">
        <f t="shared" si="2"/>
        <v>2.2598870056497176</v>
      </c>
    </row>
    <row r="166" spans="1:7" s="108" customFormat="1" ht="12">
      <c r="A166" s="133" t="s">
        <v>236</v>
      </c>
      <c r="B166" s="134">
        <v>317</v>
      </c>
      <c r="C166" s="135">
        <v>292</v>
      </c>
      <c r="D166" s="136">
        <v>134</v>
      </c>
      <c r="E166" s="137">
        <v>158</v>
      </c>
      <c r="F166" s="138">
        <v>78</v>
      </c>
      <c r="G166" s="139">
        <f t="shared" si="2"/>
        <v>-7.8864353312302837</v>
      </c>
    </row>
    <row r="167" spans="1:7" s="108" customFormat="1" ht="12">
      <c r="A167" s="133" t="s">
        <v>237</v>
      </c>
      <c r="B167" s="134">
        <v>361</v>
      </c>
      <c r="C167" s="135">
        <v>431</v>
      </c>
      <c r="D167" s="136">
        <v>220</v>
      </c>
      <c r="E167" s="137">
        <v>211</v>
      </c>
      <c r="F167" s="138">
        <v>130</v>
      </c>
      <c r="G167" s="139">
        <f t="shared" si="2"/>
        <v>19.390581717451525</v>
      </c>
    </row>
    <row r="168" spans="1:7" s="108" customFormat="1" ht="12">
      <c r="A168" s="133" t="s">
        <v>238</v>
      </c>
      <c r="B168" s="135">
        <v>564</v>
      </c>
      <c r="C168" s="135">
        <v>558</v>
      </c>
      <c r="D168" s="146">
        <v>265</v>
      </c>
      <c r="E168" s="147">
        <v>293</v>
      </c>
      <c r="F168" s="135">
        <v>159</v>
      </c>
      <c r="G168" s="139">
        <f t="shared" si="2"/>
        <v>-1.0638297872340425</v>
      </c>
    </row>
    <row r="169" spans="1:7" s="108" customFormat="1" ht="12">
      <c r="A169" s="133" t="s">
        <v>239</v>
      </c>
      <c r="B169" s="134">
        <v>432</v>
      </c>
      <c r="C169" s="135">
        <v>349</v>
      </c>
      <c r="D169" s="136">
        <v>152</v>
      </c>
      <c r="E169" s="137">
        <v>197</v>
      </c>
      <c r="F169" s="138">
        <v>119</v>
      </c>
      <c r="G169" s="139">
        <f t="shared" si="2"/>
        <v>-19.212962962962962</v>
      </c>
    </row>
    <row r="170" spans="1:7" s="108" customFormat="1" ht="12">
      <c r="A170" s="133" t="s">
        <v>240</v>
      </c>
      <c r="B170" s="134">
        <v>338</v>
      </c>
      <c r="C170" s="135">
        <v>336</v>
      </c>
      <c r="D170" s="136">
        <v>150</v>
      </c>
      <c r="E170" s="137">
        <v>186</v>
      </c>
      <c r="F170" s="138">
        <v>99</v>
      </c>
      <c r="G170" s="139">
        <f t="shared" si="2"/>
        <v>-0.59171597633136097</v>
      </c>
    </row>
    <row r="171" spans="1:7" s="108" customFormat="1" ht="12">
      <c r="A171" s="133" t="s">
        <v>241</v>
      </c>
      <c r="B171" s="134">
        <v>544</v>
      </c>
      <c r="C171" s="135">
        <v>507</v>
      </c>
      <c r="D171" s="136">
        <v>252</v>
      </c>
      <c r="E171" s="137">
        <v>255</v>
      </c>
      <c r="F171" s="138">
        <v>146</v>
      </c>
      <c r="G171" s="139">
        <f t="shared" si="2"/>
        <v>-6.8014705882352935</v>
      </c>
    </row>
    <row r="172" spans="1:7" s="108" customFormat="1" ht="12">
      <c r="A172" s="133" t="s">
        <v>242</v>
      </c>
      <c r="B172" s="134">
        <v>151</v>
      </c>
      <c r="C172" s="135">
        <v>133</v>
      </c>
      <c r="D172" s="136">
        <v>70</v>
      </c>
      <c r="E172" s="137">
        <v>63</v>
      </c>
      <c r="F172" s="138">
        <v>36</v>
      </c>
      <c r="G172" s="139">
        <f t="shared" si="2"/>
        <v>-11.920529801324504</v>
      </c>
    </row>
    <row r="173" spans="1:7" s="108" customFormat="1" ht="12">
      <c r="A173" s="133" t="s">
        <v>243</v>
      </c>
      <c r="B173" s="135">
        <v>381</v>
      </c>
      <c r="C173" s="135">
        <v>380</v>
      </c>
      <c r="D173" s="146">
        <v>194</v>
      </c>
      <c r="E173" s="147">
        <v>186</v>
      </c>
      <c r="F173" s="135">
        <v>117</v>
      </c>
      <c r="G173" s="139">
        <f t="shared" si="2"/>
        <v>-0.26246719160104987</v>
      </c>
    </row>
    <row r="174" spans="1:7" s="108" customFormat="1" ht="12">
      <c r="A174" s="133" t="s">
        <v>244</v>
      </c>
      <c r="B174" s="134">
        <v>1174</v>
      </c>
      <c r="C174" s="135">
        <v>1061</v>
      </c>
      <c r="D174" s="136">
        <v>503</v>
      </c>
      <c r="E174" s="137">
        <v>558</v>
      </c>
      <c r="F174" s="138">
        <v>370</v>
      </c>
      <c r="G174" s="139">
        <f t="shared" si="2"/>
        <v>-9.6252129471890981</v>
      </c>
    </row>
    <row r="175" spans="1:7" s="108" customFormat="1" ht="12">
      <c r="A175" s="133" t="s">
        <v>245</v>
      </c>
      <c r="B175" s="134">
        <v>521</v>
      </c>
      <c r="C175" s="135">
        <v>487</v>
      </c>
      <c r="D175" s="136">
        <v>233</v>
      </c>
      <c r="E175" s="137">
        <v>254</v>
      </c>
      <c r="F175" s="138">
        <v>179</v>
      </c>
      <c r="G175" s="139">
        <f t="shared" si="2"/>
        <v>-6.525911708253358</v>
      </c>
    </row>
    <row r="176" spans="1:7" s="108" customFormat="1" ht="12">
      <c r="A176" s="133" t="s">
        <v>246</v>
      </c>
      <c r="B176" s="134">
        <v>690</v>
      </c>
      <c r="C176" s="135">
        <v>708</v>
      </c>
      <c r="D176" s="136">
        <v>379</v>
      </c>
      <c r="E176" s="137">
        <v>329</v>
      </c>
      <c r="F176" s="138">
        <v>223</v>
      </c>
      <c r="G176" s="139">
        <f t="shared" si="2"/>
        <v>2.6086956521739131</v>
      </c>
    </row>
    <row r="177" spans="1:7" s="108" customFormat="1" ht="12">
      <c r="A177" s="133" t="s">
        <v>247</v>
      </c>
      <c r="B177" s="134">
        <v>703</v>
      </c>
      <c r="C177" s="135">
        <v>637</v>
      </c>
      <c r="D177" s="136">
        <v>327</v>
      </c>
      <c r="E177" s="137">
        <v>310</v>
      </c>
      <c r="F177" s="138">
        <v>235</v>
      </c>
      <c r="G177" s="139">
        <f t="shared" si="2"/>
        <v>-9.3883357041251774</v>
      </c>
    </row>
    <row r="178" spans="1:7" s="108" customFormat="1" ht="12">
      <c r="A178" s="133" t="s">
        <v>248</v>
      </c>
      <c r="B178" s="134">
        <v>357</v>
      </c>
      <c r="C178" s="135">
        <v>344</v>
      </c>
      <c r="D178" s="136">
        <v>179</v>
      </c>
      <c r="E178" s="137">
        <v>165</v>
      </c>
      <c r="F178" s="138">
        <v>100</v>
      </c>
      <c r="G178" s="139">
        <f t="shared" si="2"/>
        <v>-3.6414565826330536</v>
      </c>
    </row>
    <row r="179" spans="1:7" s="108" customFormat="1" ht="12">
      <c r="A179" s="133" t="s">
        <v>249</v>
      </c>
      <c r="B179" s="134">
        <v>218</v>
      </c>
      <c r="C179" s="135">
        <v>193</v>
      </c>
      <c r="D179" s="136">
        <v>99</v>
      </c>
      <c r="E179" s="137">
        <v>94</v>
      </c>
      <c r="F179" s="138">
        <v>66</v>
      </c>
      <c r="G179" s="139">
        <f t="shared" si="2"/>
        <v>-11.467889908256881</v>
      </c>
    </row>
    <row r="180" spans="1:7" s="108" customFormat="1" ht="12">
      <c r="A180" s="133" t="s">
        <v>250</v>
      </c>
      <c r="B180" s="134">
        <v>167</v>
      </c>
      <c r="C180" s="135">
        <v>147</v>
      </c>
      <c r="D180" s="136">
        <v>65</v>
      </c>
      <c r="E180" s="137">
        <v>82</v>
      </c>
      <c r="F180" s="138">
        <v>41</v>
      </c>
      <c r="G180" s="139">
        <f t="shared" si="2"/>
        <v>-11.976047904191617</v>
      </c>
    </row>
    <row r="181" spans="1:7" s="108" customFormat="1" ht="12">
      <c r="A181" s="133" t="s">
        <v>251</v>
      </c>
      <c r="B181" s="134">
        <v>329</v>
      </c>
      <c r="C181" s="135">
        <v>350</v>
      </c>
      <c r="D181" s="136">
        <v>180</v>
      </c>
      <c r="E181" s="137">
        <v>170</v>
      </c>
      <c r="F181" s="138">
        <v>148</v>
      </c>
      <c r="G181" s="139">
        <f t="shared" si="2"/>
        <v>6.3829787234042552</v>
      </c>
    </row>
    <row r="182" spans="1:7" s="108" customFormat="1" ht="12">
      <c r="A182" s="133" t="s">
        <v>252</v>
      </c>
      <c r="B182" s="134">
        <v>897</v>
      </c>
      <c r="C182" s="135">
        <v>785</v>
      </c>
      <c r="D182" s="136">
        <v>393</v>
      </c>
      <c r="E182" s="137">
        <v>392</v>
      </c>
      <c r="F182" s="138">
        <v>350</v>
      </c>
      <c r="G182" s="139">
        <f t="shared" si="2"/>
        <v>-12.486064659977703</v>
      </c>
    </row>
    <row r="183" spans="1:7" s="108" customFormat="1" ht="12.75" thickBot="1">
      <c r="A183" s="174" t="s">
        <v>253</v>
      </c>
      <c r="B183" s="175">
        <v>356</v>
      </c>
      <c r="C183" s="191">
        <v>300</v>
      </c>
      <c r="D183" s="177">
        <v>160</v>
      </c>
      <c r="E183" s="178">
        <v>140</v>
      </c>
      <c r="F183" s="179">
        <v>107</v>
      </c>
      <c r="G183" s="180">
        <f t="shared" si="2"/>
        <v>-15.730337078651685</v>
      </c>
    </row>
    <row r="184" spans="1:7" s="108" customFormat="1" thickTop="1" thickBot="1">
      <c r="A184" s="181" t="s">
        <v>254</v>
      </c>
      <c r="B184" s="182">
        <f>SUM(B185:B189)</f>
        <v>11918</v>
      </c>
      <c r="C184" s="184">
        <f>SUM(C185:C190)</f>
        <v>10795</v>
      </c>
      <c r="D184" s="184">
        <f>SUM(D185:D190)</f>
        <v>5273</v>
      </c>
      <c r="E184" s="185">
        <f>SUM(E185:E190)</f>
        <v>5522</v>
      </c>
      <c r="F184" s="182">
        <f>SUM(F185:F190)</f>
        <v>3580</v>
      </c>
      <c r="G184" s="186">
        <f t="shared" si="2"/>
        <v>-9.422721933210271</v>
      </c>
    </row>
    <row r="185" spans="1:7" s="108" customFormat="1" ht="12.75" thickTop="1">
      <c r="A185" s="127" t="s">
        <v>255</v>
      </c>
      <c r="B185" s="129">
        <v>3198</v>
      </c>
      <c r="C185" s="192">
        <v>2690</v>
      </c>
      <c r="D185" s="193">
        <v>1301</v>
      </c>
      <c r="E185" s="194">
        <v>1389</v>
      </c>
      <c r="F185" s="129">
        <v>951</v>
      </c>
      <c r="G185" s="132">
        <f t="shared" si="2"/>
        <v>-15.884928080050031</v>
      </c>
    </row>
    <row r="186" spans="1:7" s="108" customFormat="1" ht="12">
      <c r="A186" s="133" t="s">
        <v>256</v>
      </c>
      <c r="B186" s="135">
        <v>3221</v>
      </c>
      <c r="C186" s="146">
        <v>2495</v>
      </c>
      <c r="D186" s="195">
        <v>1228</v>
      </c>
      <c r="E186" s="147">
        <v>1267</v>
      </c>
      <c r="F186" s="135">
        <v>881</v>
      </c>
      <c r="G186" s="139">
        <f t="shared" si="2"/>
        <v>-22.539583980130395</v>
      </c>
    </row>
    <row r="187" spans="1:7" s="196" customFormat="1" ht="12" customHeight="1">
      <c r="A187" s="133" t="s">
        <v>257</v>
      </c>
      <c r="B187" s="135">
        <v>969</v>
      </c>
      <c r="C187" s="146">
        <v>894</v>
      </c>
      <c r="D187" s="195">
        <v>451</v>
      </c>
      <c r="E187" s="147">
        <v>443</v>
      </c>
      <c r="F187" s="135">
        <v>293</v>
      </c>
      <c r="G187" s="139">
        <f t="shared" si="2"/>
        <v>-7.7399380804953566</v>
      </c>
    </row>
    <row r="188" spans="1:7" s="108" customFormat="1" ht="12">
      <c r="A188" s="133" t="s">
        <v>258</v>
      </c>
      <c r="B188" s="135">
        <v>3683</v>
      </c>
      <c r="C188" s="146">
        <v>3374</v>
      </c>
      <c r="D188" s="195">
        <v>1641</v>
      </c>
      <c r="E188" s="147">
        <v>1733</v>
      </c>
      <c r="F188" s="135">
        <v>1054</v>
      </c>
      <c r="G188" s="139">
        <f t="shared" si="2"/>
        <v>-8.3898995384197672</v>
      </c>
    </row>
    <row r="189" spans="1:7" s="108" customFormat="1" ht="12">
      <c r="A189" s="133" t="s">
        <v>259</v>
      </c>
      <c r="B189" s="135">
        <v>847</v>
      </c>
      <c r="C189" s="146">
        <v>782</v>
      </c>
      <c r="D189" s="195">
        <v>373</v>
      </c>
      <c r="E189" s="147">
        <v>409</v>
      </c>
      <c r="F189" s="135">
        <v>239</v>
      </c>
      <c r="G189" s="139">
        <f t="shared" si="2"/>
        <v>-7.674144037780402</v>
      </c>
    </row>
    <row r="190" spans="1:7" s="108" customFormat="1" ht="12.75" thickBot="1">
      <c r="A190" s="174" t="s">
        <v>260</v>
      </c>
      <c r="B190" s="179" t="s">
        <v>261</v>
      </c>
      <c r="C190" s="197">
        <v>560</v>
      </c>
      <c r="D190" s="198">
        <v>279</v>
      </c>
      <c r="E190" s="176">
        <v>281</v>
      </c>
      <c r="F190" s="191">
        <v>162</v>
      </c>
      <c r="G190" s="199" t="s">
        <v>108</v>
      </c>
    </row>
    <row r="191" spans="1:7" s="108" customFormat="1" thickTop="1" thickBot="1">
      <c r="A191" s="200" t="s">
        <v>262</v>
      </c>
      <c r="B191" s="201">
        <f>B184+B147+B5</f>
        <v>116363</v>
      </c>
      <c r="C191" s="201">
        <f>C184+C147+C5</f>
        <v>114602</v>
      </c>
      <c r="D191" s="202">
        <f>D184+D147+D5</f>
        <v>57126</v>
      </c>
      <c r="E191" s="203">
        <f>E184+E147+E5</f>
        <v>57476</v>
      </c>
      <c r="F191" s="201">
        <f>F184+F147+F5</f>
        <v>41050</v>
      </c>
      <c r="G191" s="204">
        <f t="shared" si="2"/>
        <v>-1.5133676512293426</v>
      </c>
    </row>
    <row r="192" spans="1:7" s="108" customFormat="1" ht="12">
      <c r="A192" s="205" t="s">
        <v>263</v>
      </c>
      <c r="B192" s="206"/>
      <c r="C192" s="207"/>
      <c r="D192" s="207"/>
      <c r="E192" s="207"/>
      <c r="F192" s="207"/>
      <c r="G192" s="208"/>
    </row>
    <row r="193" spans="1:7" s="108" customFormat="1" ht="12">
      <c r="A193" s="108" t="s">
        <v>264</v>
      </c>
      <c r="B193" s="206"/>
      <c r="C193" s="207"/>
      <c r="D193" s="207"/>
      <c r="E193" s="207"/>
      <c r="F193" s="207"/>
      <c r="G193" s="208"/>
    </row>
    <row r="194" spans="1:7" s="108" customFormat="1" ht="12">
      <c r="B194" s="206"/>
      <c r="C194" s="207"/>
      <c r="D194" s="207"/>
      <c r="E194" s="207"/>
      <c r="F194" s="207"/>
      <c r="G194" s="208"/>
    </row>
    <row r="195" spans="1:7" s="108" customFormat="1" ht="12">
      <c r="B195" s="206"/>
      <c r="C195" s="207"/>
      <c r="D195" s="207"/>
      <c r="E195" s="207"/>
      <c r="F195" s="207"/>
      <c r="G195" s="208"/>
    </row>
    <row r="196" spans="1:7" s="108" customFormat="1" ht="12">
      <c r="B196" s="206"/>
      <c r="C196" s="207"/>
      <c r="D196" s="207"/>
      <c r="E196" s="207"/>
      <c r="F196" s="207"/>
      <c r="G196" s="208"/>
    </row>
    <row r="197" spans="1:7" s="108" customFormat="1" ht="12">
      <c r="B197" s="206"/>
      <c r="C197" s="207"/>
      <c r="D197" s="207"/>
      <c r="E197" s="207"/>
      <c r="F197" s="207"/>
      <c r="G197" s="208"/>
    </row>
    <row r="198" spans="1:7" s="108" customFormat="1" ht="12">
      <c r="B198" s="206"/>
      <c r="C198" s="207"/>
      <c r="D198" s="207"/>
      <c r="E198" s="207"/>
      <c r="F198" s="207"/>
      <c r="G198" s="208"/>
    </row>
    <row r="199" spans="1:7" s="108" customFormat="1" ht="12">
      <c r="B199" s="206"/>
      <c r="C199" s="207"/>
      <c r="D199" s="207"/>
      <c r="E199" s="207"/>
      <c r="F199" s="207"/>
      <c r="G199" s="208"/>
    </row>
    <row r="200" spans="1:7" s="108" customFormat="1" ht="12">
      <c r="B200" s="206"/>
      <c r="C200" s="207"/>
      <c r="D200" s="207"/>
      <c r="E200" s="207"/>
      <c r="F200" s="207"/>
      <c r="G200" s="208"/>
    </row>
    <row r="201" spans="1:7" s="108" customFormat="1" ht="12">
      <c r="B201" s="206"/>
      <c r="C201" s="207"/>
      <c r="D201" s="207"/>
      <c r="E201" s="207"/>
      <c r="F201" s="207"/>
      <c r="G201" s="208"/>
    </row>
    <row r="202" spans="1:7" s="108" customFormat="1" ht="12">
      <c r="B202" s="206"/>
      <c r="C202" s="207"/>
      <c r="D202" s="207"/>
      <c r="E202" s="207"/>
      <c r="F202" s="207"/>
      <c r="G202" s="208"/>
    </row>
    <row r="203" spans="1:7" s="108" customFormat="1" ht="12">
      <c r="B203" s="206"/>
      <c r="C203" s="207"/>
      <c r="D203" s="207"/>
      <c r="E203" s="207"/>
      <c r="F203" s="207"/>
      <c r="G203" s="208"/>
    </row>
    <row r="204" spans="1:7" s="108" customFormat="1" ht="12">
      <c r="B204" s="206"/>
      <c r="C204" s="207"/>
      <c r="D204" s="207"/>
      <c r="E204" s="207"/>
      <c r="F204" s="207"/>
      <c r="G204" s="208"/>
    </row>
    <row r="205" spans="1:7" s="108" customFormat="1" ht="12">
      <c r="B205" s="206"/>
      <c r="C205" s="207"/>
      <c r="D205" s="207"/>
      <c r="E205" s="207"/>
      <c r="F205" s="207"/>
      <c r="G205" s="208"/>
    </row>
    <row r="206" spans="1:7" s="108" customFormat="1" ht="12">
      <c r="B206" s="206"/>
      <c r="C206" s="207"/>
      <c r="D206" s="207"/>
      <c r="E206" s="207"/>
      <c r="F206" s="207"/>
      <c r="G206" s="208"/>
    </row>
    <row r="207" spans="1:7" s="108" customFormat="1" ht="12">
      <c r="B207" s="206"/>
      <c r="C207" s="207"/>
      <c r="D207" s="207"/>
      <c r="E207" s="207"/>
      <c r="F207" s="207"/>
      <c r="G207" s="208"/>
    </row>
    <row r="208" spans="1:7" s="108" customFormat="1" ht="12">
      <c r="B208" s="206"/>
      <c r="C208" s="207"/>
      <c r="D208" s="207"/>
      <c r="E208" s="207"/>
      <c r="F208" s="207"/>
      <c r="G208" s="208"/>
    </row>
    <row r="209" spans="2:7" s="108" customFormat="1" ht="12">
      <c r="B209" s="206"/>
      <c r="C209" s="207"/>
      <c r="D209" s="207"/>
      <c r="E209" s="207"/>
      <c r="F209" s="207"/>
      <c r="G209" s="208"/>
    </row>
    <row r="210" spans="2:7" s="108" customFormat="1" ht="12">
      <c r="B210" s="206"/>
      <c r="C210" s="207"/>
      <c r="D210" s="207"/>
      <c r="E210" s="207"/>
      <c r="F210" s="207"/>
      <c r="G210" s="208"/>
    </row>
    <row r="211" spans="2:7" s="108" customFormat="1" ht="12">
      <c r="B211" s="206"/>
      <c r="C211" s="207"/>
      <c r="D211" s="207"/>
      <c r="E211" s="207"/>
      <c r="F211" s="207"/>
      <c r="G211" s="208"/>
    </row>
    <row r="212" spans="2:7" s="108" customFormat="1" ht="12">
      <c r="B212" s="206"/>
      <c r="C212" s="207"/>
      <c r="D212" s="207"/>
      <c r="E212" s="207"/>
      <c r="F212" s="207"/>
      <c r="G212" s="208"/>
    </row>
    <row r="213" spans="2:7" s="108" customFormat="1" ht="12">
      <c r="B213" s="206"/>
      <c r="C213" s="207"/>
      <c r="D213" s="207"/>
      <c r="E213" s="207"/>
      <c r="F213" s="207"/>
      <c r="G213" s="208"/>
    </row>
    <row r="214" spans="2:7" s="108" customFormat="1" ht="12">
      <c r="B214" s="206"/>
      <c r="C214" s="207"/>
      <c r="D214" s="207"/>
      <c r="E214" s="207"/>
      <c r="F214" s="207"/>
      <c r="G214" s="208"/>
    </row>
    <row r="215" spans="2:7" s="108" customFormat="1" ht="12">
      <c r="B215" s="206"/>
      <c r="C215" s="207"/>
      <c r="D215" s="207"/>
      <c r="E215" s="207"/>
      <c r="F215" s="207"/>
      <c r="G215" s="208"/>
    </row>
    <row r="216" spans="2:7" s="108" customFormat="1" ht="12">
      <c r="B216" s="206"/>
      <c r="C216" s="207"/>
      <c r="D216" s="207"/>
      <c r="E216" s="207"/>
      <c r="F216" s="207"/>
      <c r="G216" s="208"/>
    </row>
    <row r="217" spans="2:7" s="108" customFormat="1" ht="12">
      <c r="B217" s="206"/>
      <c r="C217" s="207"/>
      <c r="D217" s="207"/>
      <c r="E217" s="207"/>
      <c r="F217" s="207"/>
      <c r="G217" s="208"/>
    </row>
    <row r="218" spans="2:7" s="108" customFormat="1" ht="12">
      <c r="B218" s="206"/>
      <c r="C218" s="207"/>
      <c r="D218" s="207"/>
      <c r="E218" s="207"/>
      <c r="F218" s="207"/>
      <c r="G218" s="208"/>
    </row>
    <row r="219" spans="2:7" s="108" customFormat="1" ht="12">
      <c r="B219" s="206"/>
      <c r="C219" s="207"/>
      <c r="D219" s="207"/>
      <c r="E219" s="207"/>
      <c r="F219" s="207"/>
      <c r="G219" s="208"/>
    </row>
    <row r="220" spans="2:7" s="108" customFormat="1" ht="12">
      <c r="B220" s="206"/>
      <c r="C220" s="207"/>
      <c r="D220" s="207"/>
      <c r="E220" s="207"/>
      <c r="F220" s="207"/>
      <c r="G220" s="208"/>
    </row>
    <row r="221" spans="2:7" s="108" customFormat="1" ht="12">
      <c r="B221" s="206"/>
      <c r="C221" s="207"/>
      <c r="D221" s="207"/>
      <c r="E221" s="207"/>
      <c r="F221" s="207"/>
      <c r="G221" s="208"/>
    </row>
    <row r="222" spans="2:7" s="108" customFormat="1" ht="12">
      <c r="B222" s="206"/>
      <c r="C222" s="207"/>
      <c r="D222" s="207"/>
      <c r="E222" s="207"/>
      <c r="F222" s="207"/>
      <c r="G222" s="208"/>
    </row>
    <row r="223" spans="2:7" s="108" customFormat="1" ht="12">
      <c r="B223" s="206"/>
      <c r="C223" s="207"/>
      <c r="D223" s="207"/>
      <c r="E223" s="207"/>
      <c r="F223" s="207"/>
      <c r="G223" s="208"/>
    </row>
    <row r="224" spans="2:7" s="108" customFormat="1" ht="12">
      <c r="B224" s="206"/>
      <c r="C224" s="207"/>
      <c r="D224" s="207"/>
      <c r="E224" s="207"/>
      <c r="F224" s="207"/>
      <c r="G224" s="208"/>
    </row>
    <row r="225" spans="2:7" s="108" customFormat="1" ht="12">
      <c r="B225" s="206"/>
      <c r="C225" s="207"/>
      <c r="D225" s="207"/>
      <c r="E225" s="207"/>
      <c r="F225" s="207"/>
      <c r="G225" s="208"/>
    </row>
    <row r="226" spans="2:7" s="108" customFormat="1" ht="12">
      <c r="B226" s="206"/>
      <c r="C226" s="207"/>
      <c r="D226" s="207"/>
      <c r="E226" s="207"/>
      <c r="F226" s="207"/>
      <c r="G226" s="208"/>
    </row>
    <row r="227" spans="2:7" s="108" customFormat="1" ht="12">
      <c r="B227" s="206"/>
      <c r="C227" s="207"/>
      <c r="D227" s="207"/>
      <c r="E227" s="207"/>
      <c r="F227" s="207"/>
      <c r="G227" s="208"/>
    </row>
    <row r="228" spans="2:7" s="108" customFormat="1" ht="12">
      <c r="B228" s="206"/>
      <c r="C228" s="207"/>
      <c r="D228" s="207"/>
      <c r="E228" s="207"/>
      <c r="F228" s="207"/>
      <c r="G228" s="208"/>
    </row>
    <row r="229" spans="2:7" s="108" customFormat="1" ht="12">
      <c r="B229" s="206"/>
      <c r="C229" s="207"/>
      <c r="D229" s="207"/>
      <c r="E229" s="207"/>
      <c r="F229" s="207"/>
      <c r="G229" s="208"/>
    </row>
    <row r="230" spans="2:7" s="108" customFormat="1" ht="12">
      <c r="B230" s="206"/>
      <c r="C230" s="207"/>
      <c r="D230" s="207"/>
      <c r="E230" s="207"/>
      <c r="F230" s="207"/>
      <c r="G230" s="208"/>
    </row>
    <row r="231" spans="2:7" s="108" customFormat="1" ht="12">
      <c r="B231" s="206"/>
      <c r="C231" s="207"/>
      <c r="D231" s="207"/>
      <c r="E231" s="207"/>
      <c r="F231" s="207"/>
      <c r="G231" s="208"/>
    </row>
    <row r="232" spans="2:7" s="108" customFormat="1" ht="12">
      <c r="B232" s="206"/>
      <c r="C232" s="207"/>
      <c r="D232" s="207"/>
      <c r="E232" s="207"/>
      <c r="F232" s="207"/>
      <c r="G232" s="208"/>
    </row>
    <row r="233" spans="2:7" s="108" customFormat="1" ht="12">
      <c r="B233" s="206"/>
      <c r="C233" s="207"/>
      <c r="D233" s="207"/>
      <c r="E233" s="207"/>
      <c r="F233" s="207"/>
      <c r="G233" s="208"/>
    </row>
    <row r="234" spans="2:7" s="108" customFormat="1" ht="12">
      <c r="B234" s="206"/>
      <c r="C234" s="207"/>
      <c r="D234" s="207"/>
      <c r="E234" s="207"/>
      <c r="F234" s="207"/>
      <c r="G234" s="208"/>
    </row>
    <row r="235" spans="2:7" s="108" customFormat="1" ht="12">
      <c r="B235" s="206"/>
      <c r="C235" s="207"/>
      <c r="D235" s="207"/>
      <c r="E235" s="207"/>
      <c r="F235" s="207"/>
      <c r="G235" s="208"/>
    </row>
    <row r="236" spans="2:7" s="108" customFormat="1" ht="12">
      <c r="B236" s="206"/>
      <c r="C236" s="207"/>
      <c r="D236" s="207"/>
      <c r="E236" s="207"/>
      <c r="F236" s="207"/>
      <c r="G236" s="208"/>
    </row>
    <row r="237" spans="2:7" s="108" customFormat="1" ht="12">
      <c r="B237" s="206"/>
      <c r="C237" s="207"/>
      <c r="D237" s="207"/>
      <c r="E237" s="207"/>
      <c r="F237" s="207"/>
      <c r="G237" s="208"/>
    </row>
    <row r="238" spans="2:7" s="108" customFormat="1" ht="12">
      <c r="B238" s="206"/>
      <c r="C238" s="207"/>
      <c r="D238" s="207"/>
      <c r="E238" s="207"/>
      <c r="F238" s="207"/>
      <c r="G238" s="208"/>
    </row>
    <row r="239" spans="2:7">
      <c r="B239" s="209"/>
    </row>
    <row r="240" spans="2:7">
      <c r="B240" s="209"/>
    </row>
    <row r="241" spans="2:2">
      <c r="B241" s="209"/>
    </row>
    <row r="242" spans="2:2">
      <c r="B242" s="209"/>
    </row>
    <row r="243" spans="2:2">
      <c r="B243" s="209"/>
    </row>
    <row r="244" spans="2:2">
      <c r="B244" s="209"/>
    </row>
    <row r="245" spans="2:2">
      <c r="B245" s="209"/>
    </row>
    <row r="246" spans="2:2">
      <c r="B246" s="209"/>
    </row>
    <row r="247" spans="2:2">
      <c r="B247" s="209"/>
    </row>
    <row r="248" spans="2:2">
      <c r="B248" s="209"/>
    </row>
    <row r="249" spans="2:2">
      <c r="B249" s="209"/>
    </row>
    <row r="250" spans="2:2">
      <c r="B250" s="209"/>
    </row>
    <row r="251" spans="2:2">
      <c r="B251" s="209"/>
    </row>
  </sheetData>
  <mergeCells count="13">
    <mergeCell ref="A67:A68"/>
    <mergeCell ref="C67:F67"/>
    <mergeCell ref="G67:G68"/>
    <mergeCell ref="B69:B71"/>
    <mergeCell ref="A134:A135"/>
    <mergeCell ref="C134:F134"/>
    <mergeCell ref="G134:G135"/>
    <mergeCell ref="D1:G2"/>
    <mergeCell ref="A3:A4"/>
    <mergeCell ref="C3:F3"/>
    <mergeCell ref="G3:G4"/>
    <mergeCell ref="B33:B36"/>
    <mergeCell ref="B50:B51"/>
  </mergeCells>
  <phoneticPr fontId="3"/>
  <pageMargins left="0.94488188976377963" right="0.98425196850393704" top="0.86614173228346458" bottom="0.74803149606299213" header="0.47244094488188981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Normal="85" zoomScaleSheetLayoutView="100" workbookViewId="0">
      <selection activeCell="H9" sqref="H9"/>
    </sheetView>
  </sheetViews>
  <sheetFormatPr defaultColWidth="10.375" defaultRowHeight="24.95" customHeight="1"/>
  <cols>
    <col min="1" max="1" width="7.25" style="424" customWidth="1"/>
    <col min="2" max="2" width="3.75" style="424" customWidth="1"/>
    <col min="3" max="3" width="3" style="424" customWidth="1"/>
    <col min="4" max="4" width="6.375" style="424" customWidth="1"/>
    <col min="5" max="5" width="7" style="424" customWidth="1"/>
    <col min="6" max="6" width="2.625" style="424" customWidth="1"/>
    <col min="7" max="7" width="4.125" style="424" customWidth="1"/>
    <col min="8" max="8" width="6" style="424" customWidth="1"/>
    <col min="9" max="9" width="6.375" style="424" customWidth="1"/>
    <col min="10" max="10" width="6.75" style="424" customWidth="1"/>
    <col min="11" max="11" width="6.875" style="424" customWidth="1"/>
    <col min="12" max="12" width="5.875" style="424" customWidth="1"/>
    <col min="13" max="13" width="4.25" style="424" customWidth="1"/>
    <col min="14" max="14" width="1.625" style="424" customWidth="1"/>
    <col min="15" max="15" width="6.5" style="424" customWidth="1"/>
    <col min="16" max="16" width="4.625" style="424" customWidth="1"/>
    <col min="17" max="17" width="2.25" style="424" customWidth="1"/>
    <col min="18" max="256" width="10.375" style="424"/>
    <col min="257" max="257" width="7.25" style="424" customWidth="1"/>
    <col min="258" max="258" width="3.75" style="424" customWidth="1"/>
    <col min="259" max="259" width="3" style="424" customWidth="1"/>
    <col min="260" max="260" width="6.375" style="424" customWidth="1"/>
    <col min="261" max="261" width="7" style="424" customWidth="1"/>
    <col min="262" max="262" width="2.625" style="424" customWidth="1"/>
    <col min="263" max="263" width="4.125" style="424" customWidth="1"/>
    <col min="264" max="264" width="6" style="424" customWidth="1"/>
    <col min="265" max="265" width="6.375" style="424" customWidth="1"/>
    <col min="266" max="266" width="6.75" style="424" customWidth="1"/>
    <col min="267" max="267" width="6.875" style="424" customWidth="1"/>
    <col min="268" max="268" width="5.875" style="424" customWidth="1"/>
    <col min="269" max="269" width="4.25" style="424" customWidth="1"/>
    <col min="270" max="270" width="1.625" style="424" customWidth="1"/>
    <col min="271" max="271" width="6.5" style="424" customWidth="1"/>
    <col min="272" max="272" width="4.625" style="424" customWidth="1"/>
    <col min="273" max="273" width="2.25" style="424" customWidth="1"/>
    <col min="274" max="512" width="10.375" style="424"/>
    <col min="513" max="513" width="7.25" style="424" customWidth="1"/>
    <col min="514" max="514" width="3.75" style="424" customWidth="1"/>
    <col min="515" max="515" width="3" style="424" customWidth="1"/>
    <col min="516" max="516" width="6.375" style="424" customWidth="1"/>
    <col min="517" max="517" width="7" style="424" customWidth="1"/>
    <col min="518" max="518" width="2.625" style="424" customWidth="1"/>
    <col min="519" max="519" width="4.125" style="424" customWidth="1"/>
    <col min="520" max="520" width="6" style="424" customWidth="1"/>
    <col min="521" max="521" width="6.375" style="424" customWidth="1"/>
    <col min="522" max="522" width="6.75" style="424" customWidth="1"/>
    <col min="523" max="523" width="6.875" style="424" customWidth="1"/>
    <col min="524" max="524" width="5.875" style="424" customWidth="1"/>
    <col min="525" max="525" width="4.25" style="424" customWidth="1"/>
    <col min="526" max="526" width="1.625" style="424" customWidth="1"/>
    <col min="527" max="527" width="6.5" style="424" customWidth="1"/>
    <col min="528" max="528" width="4.625" style="424" customWidth="1"/>
    <col min="529" max="529" width="2.25" style="424" customWidth="1"/>
    <col min="530" max="768" width="10.375" style="424"/>
    <col min="769" max="769" width="7.25" style="424" customWidth="1"/>
    <col min="770" max="770" width="3.75" style="424" customWidth="1"/>
    <col min="771" max="771" width="3" style="424" customWidth="1"/>
    <col min="772" max="772" width="6.375" style="424" customWidth="1"/>
    <col min="773" max="773" width="7" style="424" customWidth="1"/>
    <col min="774" max="774" width="2.625" style="424" customWidth="1"/>
    <col min="775" max="775" width="4.125" style="424" customWidth="1"/>
    <col min="776" max="776" width="6" style="424" customWidth="1"/>
    <col min="777" max="777" width="6.375" style="424" customWidth="1"/>
    <col min="778" max="778" width="6.75" style="424" customWidth="1"/>
    <col min="779" max="779" width="6.875" style="424" customWidth="1"/>
    <col min="780" max="780" width="5.875" style="424" customWidth="1"/>
    <col min="781" max="781" width="4.25" style="424" customWidth="1"/>
    <col min="782" max="782" width="1.625" style="424" customWidth="1"/>
    <col min="783" max="783" width="6.5" style="424" customWidth="1"/>
    <col min="784" max="784" width="4.625" style="424" customWidth="1"/>
    <col min="785" max="785" width="2.25" style="424" customWidth="1"/>
    <col min="786" max="1024" width="10.375" style="424"/>
    <col min="1025" max="1025" width="7.25" style="424" customWidth="1"/>
    <col min="1026" max="1026" width="3.75" style="424" customWidth="1"/>
    <col min="1027" max="1027" width="3" style="424" customWidth="1"/>
    <col min="1028" max="1028" width="6.375" style="424" customWidth="1"/>
    <col min="1029" max="1029" width="7" style="424" customWidth="1"/>
    <col min="1030" max="1030" width="2.625" style="424" customWidth="1"/>
    <col min="1031" max="1031" width="4.125" style="424" customWidth="1"/>
    <col min="1032" max="1032" width="6" style="424" customWidth="1"/>
    <col min="1033" max="1033" width="6.375" style="424" customWidth="1"/>
    <col min="1034" max="1034" width="6.75" style="424" customWidth="1"/>
    <col min="1035" max="1035" width="6.875" style="424" customWidth="1"/>
    <col min="1036" max="1036" width="5.875" style="424" customWidth="1"/>
    <col min="1037" max="1037" width="4.25" style="424" customWidth="1"/>
    <col min="1038" max="1038" width="1.625" style="424" customWidth="1"/>
    <col min="1039" max="1039" width="6.5" style="424" customWidth="1"/>
    <col min="1040" max="1040" width="4.625" style="424" customWidth="1"/>
    <col min="1041" max="1041" width="2.25" style="424" customWidth="1"/>
    <col min="1042" max="1280" width="10.375" style="424"/>
    <col min="1281" max="1281" width="7.25" style="424" customWidth="1"/>
    <col min="1282" max="1282" width="3.75" style="424" customWidth="1"/>
    <col min="1283" max="1283" width="3" style="424" customWidth="1"/>
    <col min="1284" max="1284" width="6.375" style="424" customWidth="1"/>
    <col min="1285" max="1285" width="7" style="424" customWidth="1"/>
    <col min="1286" max="1286" width="2.625" style="424" customWidth="1"/>
    <col min="1287" max="1287" width="4.125" style="424" customWidth="1"/>
    <col min="1288" max="1288" width="6" style="424" customWidth="1"/>
    <col min="1289" max="1289" width="6.375" style="424" customWidth="1"/>
    <col min="1290" max="1290" width="6.75" style="424" customWidth="1"/>
    <col min="1291" max="1291" width="6.875" style="424" customWidth="1"/>
    <col min="1292" max="1292" width="5.875" style="424" customWidth="1"/>
    <col min="1293" max="1293" width="4.25" style="424" customWidth="1"/>
    <col min="1294" max="1294" width="1.625" style="424" customWidth="1"/>
    <col min="1295" max="1295" width="6.5" style="424" customWidth="1"/>
    <col min="1296" max="1296" width="4.625" style="424" customWidth="1"/>
    <col min="1297" max="1297" width="2.25" style="424" customWidth="1"/>
    <col min="1298" max="1536" width="10.375" style="424"/>
    <col min="1537" max="1537" width="7.25" style="424" customWidth="1"/>
    <col min="1538" max="1538" width="3.75" style="424" customWidth="1"/>
    <col min="1539" max="1539" width="3" style="424" customWidth="1"/>
    <col min="1540" max="1540" width="6.375" style="424" customWidth="1"/>
    <col min="1541" max="1541" width="7" style="424" customWidth="1"/>
    <col min="1542" max="1542" width="2.625" style="424" customWidth="1"/>
    <col min="1543" max="1543" width="4.125" style="424" customWidth="1"/>
    <col min="1544" max="1544" width="6" style="424" customWidth="1"/>
    <col min="1545" max="1545" width="6.375" style="424" customWidth="1"/>
    <col min="1546" max="1546" width="6.75" style="424" customWidth="1"/>
    <col min="1547" max="1547" width="6.875" style="424" customWidth="1"/>
    <col min="1548" max="1548" width="5.875" style="424" customWidth="1"/>
    <col min="1549" max="1549" width="4.25" style="424" customWidth="1"/>
    <col min="1550" max="1550" width="1.625" style="424" customWidth="1"/>
    <col min="1551" max="1551" width="6.5" style="424" customWidth="1"/>
    <col min="1552" max="1552" width="4.625" style="424" customWidth="1"/>
    <col min="1553" max="1553" width="2.25" style="424" customWidth="1"/>
    <col min="1554" max="1792" width="10.375" style="424"/>
    <col min="1793" max="1793" width="7.25" style="424" customWidth="1"/>
    <col min="1794" max="1794" width="3.75" style="424" customWidth="1"/>
    <col min="1795" max="1795" width="3" style="424" customWidth="1"/>
    <col min="1796" max="1796" width="6.375" style="424" customWidth="1"/>
    <col min="1797" max="1797" width="7" style="424" customWidth="1"/>
    <col min="1798" max="1798" width="2.625" style="424" customWidth="1"/>
    <col min="1799" max="1799" width="4.125" style="424" customWidth="1"/>
    <col min="1800" max="1800" width="6" style="424" customWidth="1"/>
    <col min="1801" max="1801" width="6.375" style="424" customWidth="1"/>
    <col min="1802" max="1802" width="6.75" style="424" customWidth="1"/>
    <col min="1803" max="1803" width="6.875" style="424" customWidth="1"/>
    <col min="1804" max="1804" width="5.875" style="424" customWidth="1"/>
    <col min="1805" max="1805" width="4.25" style="424" customWidth="1"/>
    <col min="1806" max="1806" width="1.625" style="424" customWidth="1"/>
    <col min="1807" max="1807" width="6.5" style="424" customWidth="1"/>
    <col min="1808" max="1808" width="4.625" style="424" customWidth="1"/>
    <col min="1809" max="1809" width="2.25" style="424" customWidth="1"/>
    <col min="1810" max="2048" width="10.375" style="424"/>
    <col min="2049" max="2049" width="7.25" style="424" customWidth="1"/>
    <col min="2050" max="2050" width="3.75" style="424" customWidth="1"/>
    <col min="2051" max="2051" width="3" style="424" customWidth="1"/>
    <col min="2052" max="2052" width="6.375" style="424" customWidth="1"/>
    <col min="2053" max="2053" width="7" style="424" customWidth="1"/>
    <col min="2054" max="2054" width="2.625" style="424" customWidth="1"/>
    <col min="2055" max="2055" width="4.125" style="424" customWidth="1"/>
    <col min="2056" max="2056" width="6" style="424" customWidth="1"/>
    <col min="2057" max="2057" width="6.375" style="424" customWidth="1"/>
    <col min="2058" max="2058" width="6.75" style="424" customWidth="1"/>
    <col min="2059" max="2059" width="6.875" style="424" customWidth="1"/>
    <col min="2060" max="2060" width="5.875" style="424" customWidth="1"/>
    <col min="2061" max="2061" width="4.25" style="424" customWidth="1"/>
    <col min="2062" max="2062" width="1.625" style="424" customWidth="1"/>
    <col min="2063" max="2063" width="6.5" style="424" customWidth="1"/>
    <col min="2064" max="2064" width="4.625" style="424" customWidth="1"/>
    <col min="2065" max="2065" width="2.25" style="424" customWidth="1"/>
    <col min="2066" max="2304" width="10.375" style="424"/>
    <col min="2305" max="2305" width="7.25" style="424" customWidth="1"/>
    <col min="2306" max="2306" width="3.75" style="424" customWidth="1"/>
    <col min="2307" max="2307" width="3" style="424" customWidth="1"/>
    <col min="2308" max="2308" width="6.375" style="424" customWidth="1"/>
    <col min="2309" max="2309" width="7" style="424" customWidth="1"/>
    <col min="2310" max="2310" width="2.625" style="424" customWidth="1"/>
    <col min="2311" max="2311" width="4.125" style="424" customWidth="1"/>
    <col min="2312" max="2312" width="6" style="424" customWidth="1"/>
    <col min="2313" max="2313" width="6.375" style="424" customWidth="1"/>
    <col min="2314" max="2314" width="6.75" style="424" customWidth="1"/>
    <col min="2315" max="2315" width="6.875" style="424" customWidth="1"/>
    <col min="2316" max="2316" width="5.875" style="424" customWidth="1"/>
    <col min="2317" max="2317" width="4.25" style="424" customWidth="1"/>
    <col min="2318" max="2318" width="1.625" style="424" customWidth="1"/>
    <col min="2319" max="2319" width="6.5" style="424" customWidth="1"/>
    <col min="2320" max="2320" width="4.625" style="424" customWidth="1"/>
    <col min="2321" max="2321" width="2.25" style="424" customWidth="1"/>
    <col min="2322" max="2560" width="10.375" style="424"/>
    <col min="2561" max="2561" width="7.25" style="424" customWidth="1"/>
    <col min="2562" max="2562" width="3.75" style="424" customWidth="1"/>
    <col min="2563" max="2563" width="3" style="424" customWidth="1"/>
    <col min="2564" max="2564" width="6.375" style="424" customWidth="1"/>
    <col min="2565" max="2565" width="7" style="424" customWidth="1"/>
    <col min="2566" max="2566" width="2.625" style="424" customWidth="1"/>
    <col min="2567" max="2567" width="4.125" style="424" customWidth="1"/>
    <col min="2568" max="2568" width="6" style="424" customWidth="1"/>
    <col min="2569" max="2569" width="6.375" style="424" customWidth="1"/>
    <col min="2570" max="2570" width="6.75" style="424" customWidth="1"/>
    <col min="2571" max="2571" width="6.875" style="424" customWidth="1"/>
    <col min="2572" max="2572" width="5.875" style="424" customWidth="1"/>
    <col min="2573" max="2573" width="4.25" style="424" customWidth="1"/>
    <col min="2574" max="2574" width="1.625" style="424" customWidth="1"/>
    <col min="2575" max="2575" width="6.5" style="424" customWidth="1"/>
    <col min="2576" max="2576" width="4.625" style="424" customWidth="1"/>
    <col min="2577" max="2577" width="2.25" style="424" customWidth="1"/>
    <col min="2578" max="2816" width="10.375" style="424"/>
    <col min="2817" max="2817" width="7.25" style="424" customWidth="1"/>
    <col min="2818" max="2818" width="3.75" style="424" customWidth="1"/>
    <col min="2819" max="2819" width="3" style="424" customWidth="1"/>
    <col min="2820" max="2820" width="6.375" style="424" customWidth="1"/>
    <col min="2821" max="2821" width="7" style="424" customWidth="1"/>
    <col min="2822" max="2822" width="2.625" style="424" customWidth="1"/>
    <col min="2823" max="2823" width="4.125" style="424" customWidth="1"/>
    <col min="2824" max="2824" width="6" style="424" customWidth="1"/>
    <col min="2825" max="2825" width="6.375" style="424" customWidth="1"/>
    <col min="2826" max="2826" width="6.75" style="424" customWidth="1"/>
    <col min="2827" max="2827" width="6.875" style="424" customWidth="1"/>
    <col min="2828" max="2828" width="5.875" style="424" customWidth="1"/>
    <col min="2829" max="2829" width="4.25" style="424" customWidth="1"/>
    <col min="2830" max="2830" width="1.625" style="424" customWidth="1"/>
    <col min="2831" max="2831" width="6.5" style="424" customWidth="1"/>
    <col min="2832" max="2832" width="4.625" style="424" customWidth="1"/>
    <col min="2833" max="2833" width="2.25" style="424" customWidth="1"/>
    <col min="2834" max="3072" width="10.375" style="424"/>
    <col min="3073" max="3073" width="7.25" style="424" customWidth="1"/>
    <col min="3074" max="3074" width="3.75" style="424" customWidth="1"/>
    <col min="3075" max="3075" width="3" style="424" customWidth="1"/>
    <col min="3076" max="3076" width="6.375" style="424" customWidth="1"/>
    <col min="3077" max="3077" width="7" style="424" customWidth="1"/>
    <col min="3078" max="3078" width="2.625" style="424" customWidth="1"/>
    <col min="3079" max="3079" width="4.125" style="424" customWidth="1"/>
    <col min="3080" max="3080" width="6" style="424" customWidth="1"/>
    <col min="3081" max="3081" width="6.375" style="424" customWidth="1"/>
    <col min="3082" max="3082" width="6.75" style="424" customWidth="1"/>
    <col min="3083" max="3083" width="6.875" style="424" customWidth="1"/>
    <col min="3084" max="3084" width="5.875" style="424" customWidth="1"/>
    <col min="3085" max="3085" width="4.25" style="424" customWidth="1"/>
    <col min="3086" max="3086" width="1.625" style="424" customWidth="1"/>
    <col min="3087" max="3087" width="6.5" style="424" customWidth="1"/>
    <col min="3088" max="3088" width="4.625" style="424" customWidth="1"/>
    <col min="3089" max="3089" width="2.25" style="424" customWidth="1"/>
    <col min="3090" max="3328" width="10.375" style="424"/>
    <col min="3329" max="3329" width="7.25" style="424" customWidth="1"/>
    <col min="3330" max="3330" width="3.75" style="424" customWidth="1"/>
    <col min="3331" max="3331" width="3" style="424" customWidth="1"/>
    <col min="3332" max="3332" width="6.375" style="424" customWidth="1"/>
    <col min="3333" max="3333" width="7" style="424" customWidth="1"/>
    <col min="3334" max="3334" width="2.625" style="424" customWidth="1"/>
    <col min="3335" max="3335" width="4.125" style="424" customWidth="1"/>
    <col min="3336" max="3336" width="6" style="424" customWidth="1"/>
    <col min="3337" max="3337" width="6.375" style="424" customWidth="1"/>
    <col min="3338" max="3338" width="6.75" style="424" customWidth="1"/>
    <col min="3339" max="3339" width="6.875" style="424" customWidth="1"/>
    <col min="3340" max="3340" width="5.875" style="424" customWidth="1"/>
    <col min="3341" max="3341" width="4.25" style="424" customWidth="1"/>
    <col min="3342" max="3342" width="1.625" style="424" customWidth="1"/>
    <col min="3343" max="3343" width="6.5" style="424" customWidth="1"/>
    <col min="3344" max="3344" width="4.625" style="424" customWidth="1"/>
    <col min="3345" max="3345" width="2.25" style="424" customWidth="1"/>
    <col min="3346" max="3584" width="10.375" style="424"/>
    <col min="3585" max="3585" width="7.25" style="424" customWidth="1"/>
    <col min="3586" max="3586" width="3.75" style="424" customWidth="1"/>
    <col min="3587" max="3587" width="3" style="424" customWidth="1"/>
    <col min="3588" max="3588" width="6.375" style="424" customWidth="1"/>
    <col min="3589" max="3589" width="7" style="424" customWidth="1"/>
    <col min="3590" max="3590" width="2.625" style="424" customWidth="1"/>
    <col min="3591" max="3591" width="4.125" style="424" customWidth="1"/>
    <col min="3592" max="3592" width="6" style="424" customWidth="1"/>
    <col min="3593" max="3593" width="6.375" style="424" customWidth="1"/>
    <col min="3594" max="3594" width="6.75" style="424" customWidth="1"/>
    <col min="3595" max="3595" width="6.875" style="424" customWidth="1"/>
    <col min="3596" max="3596" width="5.875" style="424" customWidth="1"/>
    <col min="3597" max="3597" width="4.25" style="424" customWidth="1"/>
    <col min="3598" max="3598" width="1.625" style="424" customWidth="1"/>
    <col min="3599" max="3599" width="6.5" style="424" customWidth="1"/>
    <col min="3600" max="3600" width="4.625" style="424" customWidth="1"/>
    <col min="3601" max="3601" width="2.25" style="424" customWidth="1"/>
    <col min="3602" max="3840" width="10.375" style="424"/>
    <col min="3841" max="3841" width="7.25" style="424" customWidth="1"/>
    <col min="3842" max="3842" width="3.75" style="424" customWidth="1"/>
    <col min="3843" max="3843" width="3" style="424" customWidth="1"/>
    <col min="3844" max="3844" width="6.375" style="424" customWidth="1"/>
    <col min="3845" max="3845" width="7" style="424" customWidth="1"/>
    <col min="3846" max="3846" width="2.625" style="424" customWidth="1"/>
    <col min="3847" max="3847" width="4.125" style="424" customWidth="1"/>
    <col min="3848" max="3848" width="6" style="424" customWidth="1"/>
    <col min="3849" max="3849" width="6.375" style="424" customWidth="1"/>
    <col min="3850" max="3850" width="6.75" style="424" customWidth="1"/>
    <col min="3851" max="3851" width="6.875" style="424" customWidth="1"/>
    <col min="3852" max="3852" width="5.875" style="424" customWidth="1"/>
    <col min="3853" max="3853" width="4.25" style="424" customWidth="1"/>
    <col min="3854" max="3854" width="1.625" style="424" customWidth="1"/>
    <col min="3855" max="3855" width="6.5" style="424" customWidth="1"/>
    <col min="3856" max="3856" width="4.625" style="424" customWidth="1"/>
    <col min="3857" max="3857" width="2.25" style="424" customWidth="1"/>
    <col min="3858" max="4096" width="10.375" style="424"/>
    <col min="4097" max="4097" width="7.25" style="424" customWidth="1"/>
    <col min="4098" max="4098" width="3.75" style="424" customWidth="1"/>
    <col min="4099" max="4099" width="3" style="424" customWidth="1"/>
    <col min="4100" max="4100" width="6.375" style="424" customWidth="1"/>
    <col min="4101" max="4101" width="7" style="424" customWidth="1"/>
    <col min="4102" max="4102" width="2.625" style="424" customWidth="1"/>
    <col min="4103" max="4103" width="4.125" style="424" customWidth="1"/>
    <col min="4104" max="4104" width="6" style="424" customWidth="1"/>
    <col min="4105" max="4105" width="6.375" style="424" customWidth="1"/>
    <col min="4106" max="4106" width="6.75" style="424" customWidth="1"/>
    <col min="4107" max="4107" width="6.875" style="424" customWidth="1"/>
    <col min="4108" max="4108" width="5.875" style="424" customWidth="1"/>
    <col min="4109" max="4109" width="4.25" style="424" customWidth="1"/>
    <col min="4110" max="4110" width="1.625" style="424" customWidth="1"/>
    <col min="4111" max="4111" width="6.5" style="424" customWidth="1"/>
    <col min="4112" max="4112" width="4.625" style="424" customWidth="1"/>
    <col min="4113" max="4113" width="2.25" style="424" customWidth="1"/>
    <col min="4114" max="4352" width="10.375" style="424"/>
    <col min="4353" max="4353" width="7.25" style="424" customWidth="1"/>
    <col min="4354" max="4354" width="3.75" style="424" customWidth="1"/>
    <col min="4355" max="4355" width="3" style="424" customWidth="1"/>
    <col min="4356" max="4356" width="6.375" style="424" customWidth="1"/>
    <col min="4357" max="4357" width="7" style="424" customWidth="1"/>
    <col min="4358" max="4358" width="2.625" style="424" customWidth="1"/>
    <col min="4359" max="4359" width="4.125" style="424" customWidth="1"/>
    <col min="4360" max="4360" width="6" style="424" customWidth="1"/>
    <col min="4361" max="4361" width="6.375" style="424" customWidth="1"/>
    <col min="4362" max="4362" width="6.75" style="424" customWidth="1"/>
    <col min="4363" max="4363" width="6.875" style="424" customWidth="1"/>
    <col min="4364" max="4364" width="5.875" style="424" customWidth="1"/>
    <col min="4365" max="4365" width="4.25" style="424" customWidth="1"/>
    <col min="4366" max="4366" width="1.625" style="424" customWidth="1"/>
    <col min="4367" max="4367" width="6.5" style="424" customWidth="1"/>
    <col min="4368" max="4368" width="4.625" style="424" customWidth="1"/>
    <col min="4369" max="4369" width="2.25" style="424" customWidth="1"/>
    <col min="4370" max="4608" width="10.375" style="424"/>
    <col min="4609" max="4609" width="7.25" style="424" customWidth="1"/>
    <col min="4610" max="4610" width="3.75" style="424" customWidth="1"/>
    <col min="4611" max="4611" width="3" style="424" customWidth="1"/>
    <col min="4612" max="4612" width="6.375" style="424" customWidth="1"/>
    <col min="4613" max="4613" width="7" style="424" customWidth="1"/>
    <col min="4614" max="4614" width="2.625" style="424" customWidth="1"/>
    <col min="4615" max="4615" width="4.125" style="424" customWidth="1"/>
    <col min="4616" max="4616" width="6" style="424" customWidth="1"/>
    <col min="4617" max="4617" width="6.375" style="424" customWidth="1"/>
    <col min="4618" max="4618" width="6.75" style="424" customWidth="1"/>
    <col min="4619" max="4619" width="6.875" style="424" customWidth="1"/>
    <col min="4620" max="4620" width="5.875" style="424" customWidth="1"/>
    <col min="4621" max="4621" width="4.25" style="424" customWidth="1"/>
    <col min="4622" max="4622" width="1.625" style="424" customWidth="1"/>
    <col min="4623" max="4623" width="6.5" style="424" customWidth="1"/>
    <col min="4624" max="4624" width="4.625" style="424" customWidth="1"/>
    <col min="4625" max="4625" width="2.25" style="424" customWidth="1"/>
    <col min="4626" max="4864" width="10.375" style="424"/>
    <col min="4865" max="4865" width="7.25" style="424" customWidth="1"/>
    <col min="4866" max="4866" width="3.75" style="424" customWidth="1"/>
    <col min="4867" max="4867" width="3" style="424" customWidth="1"/>
    <col min="4868" max="4868" width="6.375" style="424" customWidth="1"/>
    <col min="4869" max="4869" width="7" style="424" customWidth="1"/>
    <col min="4870" max="4870" width="2.625" style="424" customWidth="1"/>
    <col min="4871" max="4871" width="4.125" style="424" customWidth="1"/>
    <col min="4872" max="4872" width="6" style="424" customWidth="1"/>
    <col min="4873" max="4873" width="6.375" style="424" customWidth="1"/>
    <col min="4874" max="4874" width="6.75" style="424" customWidth="1"/>
    <col min="4875" max="4875" width="6.875" style="424" customWidth="1"/>
    <col min="4876" max="4876" width="5.875" style="424" customWidth="1"/>
    <col min="4877" max="4877" width="4.25" style="424" customWidth="1"/>
    <col min="4878" max="4878" width="1.625" style="424" customWidth="1"/>
    <col min="4879" max="4879" width="6.5" style="424" customWidth="1"/>
    <col min="4880" max="4880" width="4.625" style="424" customWidth="1"/>
    <col min="4881" max="4881" width="2.25" style="424" customWidth="1"/>
    <col min="4882" max="5120" width="10.375" style="424"/>
    <col min="5121" max="5121" width="7.25" style="424" customWidth="1"/>
    <col min="5122" max="5122" width="3.75" style="424" customWidth="1"/>
    <col min="5123" max="5123" width="3" style="424" customWidth="1"/>
    <col min="5124" max="5124" width="6.375" style="424" customWidth="1"/>
    <col min="5125" max="5125" width="7" style="424" customWidth="1"/>
    <col min="5126" max="5126" width="2.625" style="424" customWidth="1"/>
    <col min="5127" max="5127" width="4.125" style="424" customWidth="1"/>
    <col min="5128" max="5128" width="6" style="424" customWidth="1"/>
    <col min="5129" max="5129" width="6.375" style="424" customWidth="1"/>
    <col min="5130" max="5130" width="6.75" style="424" customWidth="1"/>
    <col min="5131" max="5131" width="6.875" style="424" customWidth="1"/>
    <col min="5132" max="5132" width="5.875" style="424" customWidth="1"/>
    <col min="5133" max="5133" width="4.25" style="424" customWidth="1"/>
    <col min="5134" max="5134" width="1.625" style="424" customWidth="1"/>
    <col min="5135" max="5135" width="6.5" style="424" customWidth="1"/>
    <col min="5136" max="5136" width="4.625" style="424" customWidth="1"/>
    <col min="5137" max="5137" width="2.25" style="424" customWidth="1"/>
    <col min="5138" max="5376" width="10.375" style="424"/>
    <col min="5377" max="5377" width="7.25" style="424" customWidth="1"/>
    <col min="5378" max="5378" width="3.75" style="424" customWidth="1"/>
    <col min="5379" max="5379" width="3" style="424" customWidth="1"/>
    <col min="5380" max="5380" width="6.375" style="424" customWidth="1"/>
    <col min="5381" max="5381" width="7" style="424" customWidth="1"/>
    <col min="5382" max="5382" width="2.625" style="424" customWidth="1"/>
    <col min="5383" max="5383" width="4.125" style="424" customWidth="1"/>
    <col min="5384" max="5384" width="6" style="424" customWidth="1"/>
    <col min="5385" max="5385" width="6.375" style="424" customWidth="1"/>
    <col min="5386" max="5386" width="6.75" style="424" customWidth="1"/>
    <col min="5387" max="5387" width="6.875" style="424" customWidth="1"/>
    <col min="5388" max="5388" width="5.875" style="424" customWidth="1"/>
    <col min="5389" max="5389" width="4.25" style="424" customWidth="1"/>
    <col min="5390" max="5390" width="1.625" style="424" customWidth="1"/>
    <col min="5391" max="5391" width="6.5" style="424" customWidth="1"/>
    <col min="5392" max="5392" width="4.625" style="424" customWidth="1"/>
    <col min="5393" max="5393" width="2.25" style="424" customWidth="1"/>
    <col min="5394" max="5632" width="10.375" style="424"/>
    <col min="5633" max="5633" width="7.25" style="424" customWidth="1"/>
    <col min="5634" max="5634" width="3.75" style="424" customWidth="1"/>
    <col min="5635" max="5635" width="3" style="424" customWidth="1"/>
    <col min="5636" max="5636" width="6.375" style="424" customWidth="1"/>
    <col min="5637" max="5637" width="7" style="424" customWidth="1"/>
    <col min="5638" max="5638" width="2.625" style="424" customWidth="1"/>
    <col min="5639" max="5639" width="4.125" style="424" customWidth="1"/>
    <col min="5640" max="5640" width="6" style="424" customWidth="1"/>
    <col min="5641" max="5641" width="6.375" style="424" customWidth="1"/>
    <col min="5642" max="5642" width="6.75" style="424" customWidth="1"/>
    <col min="5643" max="5643" width="6.875" style="424" customWidth="1"/>
    <col min="5644" max="5644" width="5.875" style="424" customWidth="1"/>
    <col min="5645" max="5645" width="4.25" style="424" customWidth="1"/>
    <col min="5646" max="5646" width="1.625" style="424" customWidth="1"/>
    <col min="5647" max="5647" width="6.5" style="424" customWidth="1"/>
    <col min="5648" max="5648" width="4.625" style="424" customWidth="1"/>
    <col min="5649" max="5649" width="2.25" style="424" customWidth="1"/>
    <col min="5650" max="5888" width="10.375" style="424"/>
    <col min="5889" max="5889" width="7.25" style="424" customWidth="1"/>
    <col min="5890" max="5890" width="3.75" style="424" customWidth="1"/>
    <col min="5891" max="5891" width="3" style="424" customWidth="1"/>
    <col min="5892" max="5892" width="6.375" style="424" customWidth="1"/>
    <col min="5893" max="5893" width="7" style="424" customWidth="1"/>
    <col min="5894" max="5894" width="2.625" style="424" customWidth="1"/>
    <col min="5895" max="5895" width="4.125" style="424" customWidth="1"/>
    <col min="5896" max="5896" width="6" style="424" customWidth="1"/>
    <col min="5897" max="5897" width="6.375" style="424" customWidth="1"/>
    <col min="5898" max="5898" width="6.75" style="424" customWidth="1"/>
    <col min="5899" max="5899" width="6.875" style="424" customWidth="1"/>
    <col min="5900" max="5900" width="5.875" style="424" customWidth="1"/>
    <col min="5901" max="5901" width="4.25" style="424" customWidth="1"/>
    <col min="5902" max="5902" width="1.625" style="424" customWidth="1"/>
    <col min="5903" max="5903" width="6.5" style="424" customWidth="1"/>
    <col min="5904" max="5904" width="4.625" style="424" customWidth="1"/>
    <col min="5905" max="5905" width="2.25" style="424" customWidth="1"/>
    <col min="5906" max="6144" width="10.375" style="424"/>
    <col min="6145" max="6145" width="7.25" style="424" customWidth="1"/>
    <col min="6146" max="6146" width="3.75" style="424" customWidth="1"/>
    <col min="6147" max="6147" width="3" style="424" customWidth="1"/>
    <col min="6148" max="6148" width="6.375" style="424" customWidth="1"/>
    <col min="6149" max="6149" width="7" style="424" customWidth="1"/>
    <col min="6150" max="6150" width="2.625" style="424" customWidth="1"/>
    <col min="6151" max="6151" width="4.125" style="424" customWidth="1"/>
    <col min="6152" max="6152" width="6" style="424" customWidth="1"/>
    <col min="6153" max="6153" width="6.375" style="424" customWidth="1"/>
    <col min="6154" max="6154" width="6.75" style="424" customWidth="1"/>
    <col min="6155" max="6155" width="6.875" style="424" customWidth="1"/>
    <col min="6156" max="6156" width="5.875" style="424" customWidth="1"/>
    <col min="6157" max="6157" width="4.25" style="424" customWidth="1"/>
    <col min="6158" max="6158" width="1.625" style="424" customWidth="1"/>
    <col min="6159" max="6159" width="6.5" style="424" customWidth="1"/>
    <col min="6160" max="6160" width="4.625" style="424" customWidth="1"/>
    <col min="6161" max="6161" width="2.25" style="424" customWidth="1"/>
    <col min="6162" max="6400" width="10.375" style="424"/>
    <col min="6401" max="6401" width="7.25" style="424" customWidth="1"/>
    <col min="6402" max="6402" width="3.75" style="424" customWidth="1"/>
    <col min="6403" max="6403" width="3" style="424" customWidth="1"/>
    <col min="6404" max="6404" width="6.375" style="424" customWidth="1"/>
    <col min="6405" max="6405" width="7" style="424" customWidth="1"/>
    <col min="6406" max="6406" width="2.625" style="424" customWidth="1"/>
    <col min="6407" max="6407" width="4.125" style="424" customWidth="1"/>
    <col min="6408" max="6408" width="6" style="424" customWidth="1"/>
    <col min="6409" max="6409" width="6.375" style="424" customWidth="1"/>
    <col min="6410" max="6410" width="6.75" style="424" customWidth="1"/>
    <col min="6411" max="6411" width="6.875" style="424" customWidth="1"/>
    <col min="6412" max="6412" width="5.875" style="424" customWidth="1"/>
    <col min="6413" max="6413" width="4.25" style="424" customWidth="1"/>
    <col min="6414" max="6414" width="1.625" style="424" customWidth="1"/>
    <col min="6415" max="6415" width="6.5" style="424" customWidth="1"/>
    <col min="6416" max="6416" width="4.625" style="424" customWidth="1"/>
    <col min="6417" max="6417" width="2.25" style="424" customWidth="1"/>
    <col min="6418" max="6656" width="10.375" style="424"/>
    <col min="6657" max="6657" width="7.25" style="424" customWidth="1"/>
    <col min="6658" max="6658" width="3.75" style="424" customWidth="1"/>
    <col min="6659" max="6659" width="3" style="424" customWidth="1"/>
    <col min="6660" max="6660" width="6.375" style="424" customWidth="1"/>
    <col min="6661" max="6661" width="7" style="424" customWidth="1"/>
    <col min="6662" max="6662" width="2.625" style="424" customWidth="1"/>
    <col min="6663" max="6663" width="4.125" style="424" customWidth="1"/>
    <col min="6664" max="6664" width="6" style="424" customWidth="1"/>
    <col min="6665" max="6665" width="6.375" style="424" customWidth="1"/>
    <col min="6666" max="6666" width="6.75" style="424" customWidth="1"/>
    <col min="6667" max="6667" width="6.875" style="424" customWidth="1"/>
    <col min="6668" max="6668" width="5.875" style="424" customWidth="1"/>
    <col min="6669" max="6669" width="4.25" style="424" customWidth="1"/>
    <col min="6670" max="6670" width="1.625" style="424" customWidth="1"/>
    <col min="6671" max="6671" width="6.5" style="424" customWidth="1"/>
    <col min="6672" max="6672" width="4.625" style="424" customWidth="1"/>
    <col min="6673" max="6673" width="2.25" style="424" customWidth="1"/>
    <col min="6674" max="6912" width="10.375" style="424"/>
    <col min="6913" max="6913" width="7.25" style="424" customWidth="1"/>
    <col min="6914" max="6914" width="3.75" style="424" customWidth="1"/>
    <col min="6915" max="6915" width="3" style="424" customWidth="1"/>
    <col min="6916" max="6916" width="6.375" style="424" customWidth="1"/>
    <col min="6917" max="6917" width="7" style="424" customWidth="1"/>
    <col min="6918" max="6918" width="2.625" style="424" customWidth="1"/>
    <col min="6919" max="6919" width="4.125" style="424" customWidth="1"/>
    <col min="6920" max="6920" width="6" style="424" customWidth="1"/>
    <col min="6921" max="6921" width="6.375" style="424" customWidth="1"/>
    <col min="6922" max="6922" width="6.75" style="424" customWidth="1"/>
    <col min="6923" max="6923" width="6.875" style="424" customWidth="1"/>
    <col min="6924" max="6924" width="5.875" style="424" customWidth="1"/>
    <col min="6925" max="6925" width="4.25" style="424" customWidth="1"/>
    <col min="6926" max="6926" width="1.625" style="424" customWidth="1"/>
    <col min="6927" max="6927" width="6.5" style="424" customWidth="1"/>
    <col min="6928" max="6928" width="4.625" style="424" customWidth="1"/>
    <col min="6929" max="6929" width="2.25" style="424" customWidth="1"/>
    <col min="6930" max="7168" width="10.375" style="424"/>
    <col min="7169" max="7169" width="7.25" style="424" customWidth="1"/>
    <col min="7170" max="7170" width="3.75" style="424" customWidth="1"/>
    <col min="7171" max="7171" width="3" style="424" customWidth="1"/>
    <col min="7172" max="7172" width="6.375" style="424" customWidth="1"/>
    <col min="7173" max="7173" width="7" style="424" customWidth="1"/>
    <col min="7174" max="7174" width="2.625" style="424" customWidth="1"/>
    <col min="7175" max="7175" width="4.125" style="424" customWidth="1"/>
    <col min="7176" max="7176" width="6" style="424" customWidth="1"/>
    <col min="7177" max="7177" width="6.375" style="424" customWidth="1"/>
    <col min="7178" max="7178" width="6.75" style="424" customWidth="1"/>
    <col min="7179" max="7179" width="6.875" style="424" customWidth="1"/>
    <col min="7180" max="7180" width="5.875" style="424" customWidth="1"/>
    <col min="7181" max="7181" width="4.25" style="424" customWidth="1"/>
    <col min="7182" max="7182" width="1.625" style="424" customWidth="1"/>
    <col min="7183" max="7183" width="6.5" style="424" customWidth="1"/>
    <col min="7184" max="7184" width="4.625" style="424" customWidth="1"/>
    <col min="7185" max="7185" width="2.25" style="424" customWidth="1"/>
    <col min="7186" max="7424" width="10.375" style="424"/>
    <col min="7425" max="7425" width="7.25" style="424" customWidth="1"/>
    <col min="7426" max="7426" width="3.75" style="424" customWidth="1"/>
    <col min="7427" max="7427" width="3" style="424" customWidth="1"/>
    <col min="7428" max="7428" width="6.375" style="424" customWidth="1"/>
    <col min="7429" max="7429" width="7" style="424" customWidth="1"/>
    <col min="7430" max="7430" width="2.625" style="424" customWidth="1"/>
    <col min="7431" max="7431" width="4.125" style="424" customWidth="1"/>
    <col min="7432" max="7432" width="6" style="424" customWidth="1"/>
    <col min="7433" max="7433" width="6.375" style="424" customWidth="1"/>
    <col min="7434" max="7434" width="6.75" style="424" customWidth="1"/>
    <col min="7435" max="7435" width="6.875" style="424" customWidth="1"/>
    <col min="7436" max="7436" width="5.875" style="424" customWidth="1"/>
    <col min="7437" max="7437" width="4.25" style="424" customWidth="1"/>
    <col min="7438" max="7438" width="1.625" style="424" customWidth="1"/>
    <col min="7439" max="7439" width="6.5" style="424" customWidth="1"/>
    <col min="7440" max="7440" width="4.625" style="424" customWidth="1"/>
    <col min="7441" max="7441" width="2.25" style="424" customWidth="1"/>
    <col min="7442" max="7680" width="10.375" style="424"/>
    <col min="7681" max="7681" width="7.25" style="424" customWidth="1"/>
    <col min="7682" max="7682" width="3.75" style="424" customWidth="1"/>
    <col min="7683" max="7683" width="3" style="424" customWidth="1"/>
    <col min="7684" max="7684" width="6.375" style="424" customWidth="1"/>
    <col min="7685" max="7685" width="7" style="424" customWidth="1"/>
    <col min="7686" max="7686" width="2.625" style="424" customWidth="1"/>
    <col min="7687" max="7687" width="4.125" style="424" customWidth="1"/>
    <col min="7688" max="7688" width="6" style="424" customWidth="1"/>
    <col min="7689" max="7689" width="6.375" style="424" customWidth="1"/>
    <col min="7690" max="7690" width="6.75" style="424" customWidth="1"/>
    <col min="7691" max="7691" width="6.875" style="424" customWidth="1"/>
    <col min="7692" max="7692" width="5.875" style="424" customWidth="1"/>
    <col min="7693" max="7693" width="4.25" style="424" customWidth="1"/>
    <col min="7694" max="7694" width="1.625" style="424" customWidth="1"/>
    <col min="7695" max="7695" width="6.5" style="424" customWidth="1"/>
    <col min="7696" max="7696" width="4.625" style="424" customWidth="1"/>
    <col min="7697" max="7697" width="2.25" style="424" customWidth="1"/>
    <col min="7698" max="7936" width="10.375" style="424"/>
    <col min="7937" max="7937" width="7.25" style="424" customWidth="1"/>
    <col min="7938" max="7938" width="3.75" style="424" customWidth="1"/>
    <col min="7939" max="7939" width="3" style="424" customWidth="1"/>
    <col min="7940" max="7940" width="6.375" style="424" customWidth="1"/>
    <col min="7941" max="7941" width="7" style="424" customWidth="1"/>
    <col min="7942" max="7942" width="2.625" style="424" customWidth="1"/>
    <col min="7943" max="7943" width="4.125" style="424" customWidth="1"/>
    <col min="7944" max="7944" width="6" style="424" customWidth="1"/>
    <col min="7945" max="7945" width="6.375" style="424" customWidth="1"/>
    <col min="7946" max="7946" width="6.75" style="424" customWidth="1"/>
    <col min="7947" max="7947" width="6.875" style="424" customWidth="1"/>
    <col min="7948" max="7948" width="5.875" style="424" customWidth="1"/>
    <col min="7949" max="7949" width="4.25" style="424" customWidth="1"/>
    <col min="7950" max="7950" width="1.625" style="424" customWidth="1"/>
    <col min="7951" max="7951" width="6.5" style="424" customWidth="1"/>
    <col min="7952" max="7952" width="4.625" style="424" customWidth="1"/>
    <col min="7953" max="7953" width="2.25" style="424" customWidth="1"/>
    <col min="7954" max="8192" width="10.375" style="424"/>
    <col min="8193" max="8193" width="7.25" style="424" customWidth="1"/>
    <col min="8194" max="8194" width="3.75" style="424" customWidth="1"/>
    <col min="8195" max="8195" width="3" style="424" customWidth="1"/>
    <col min="8196" max="8196" width="6.375" style="424" customWidth="1"/>
    <col min="8197" max="8197" width="7" style="424" customWidth="1"/>
    <col min="8198" max="8198" width="2.625" style="424" customWidth="1"/>
    <col min="8199" max="8199" width="4.125" style="424" customWidth="1"/>
    <col min="8200" max="8200" width="6" style="424" customWidth="1"/>
    <col min="8201" max="8201" width="6.375" style="424" customWidth="1"/>
    <col min="8202" max="8202" width="6.75" style="424" customWidth="1"/>
    <col min="8203" max="8203" width="6.875" style="424" customWidth="1"/>
    <col min="8204" max="8204" width="5.875" style="424" customWidth="1"/>
    <col min="8205" max="8205" width="4.25" style="424" customWidth="1"/>
    <col min="8206" max="8206" width="1.625" style="424" customWidth="1"/>
    <col min="8207" max="8207" width="6.5" style="424" customWidth="1"/>
    <col min="8208" max="8208" width="4.625" style="424" customWidth="1"/>
    <col min="8209" max="8209" width="2.25" style="424" customWidth="1"/>
    <col min="8210" max="8448" width="10.375" style="424"/>
    <col min="8449" max="8449" width="7.25" style="424" customWidth="1"/>
    <col min="8450" max="8450" width="3.75" style="424" customWidth="1"/>
    <col min="8451" max="8451" width="3" style="424" customWidth="1"/>
    <col min="8452" max="8452" width="6.375" style="424" customWidth="1"/>
    <col min="8453" max="8453" width="7" style="424" customWidth="1"/>
    <col min="8454" max="8454" width="2.625" style="424" customWidth="1"/>
    <col min="8455" max="8455" width="4.125" style="424" customWidth="1"/>
    <col min="8456" max="8456" width="6" style="424" customWidth="1"/>
    <col min="8457" max="8457" width="6.375" style="424" customWidth="1"/>
    <col min="8458" max="8458" width="6.75" style="424" customWidth="1"/>
    <col min="8459" max="8459" width="6.875" style="424" customWidth="1"/>
    <col min="8460" max="8460" width="5.875" style="424" customWidth="1"/>
    <col min="8461" max="8461" width="4.25" style="424" customWidth="1"/>
    <col min="8462" max="8462" width="1.625" style="424" customWidth="1"/>
    <col min="8463" max="8463" width="6.5" style="424" customWidth="1"/>
    <col min="8464" max="8464" width="4.625" style="424" customWidth="1"/>
    <col min="8465" max="8465" width="2.25" style="424" customWidth="1"/>
    <col min="8466" max="8704" width="10.375" style="424"/>
    <col min="8705" max="8705" width="7.25" style="424" customWidth="1"/>
    <col min="8706" max="8706" width="3.75" style="424" customWidth="1"/>
    <col min="8707" max="8707" width="3" style="424" customWidth="1"/>
    <col min="8708" max="8708" width="6.375" style="424" customWidth="1"/>
    <col min="8709" max="8709" width="7" style="424" customWidth="1"/>
    <col min="8710" max="8710" width="2.625" style="424" customWidth="1"/>
    <col min="8711" max="8711" width="4.125" style="424" customWidth="1"/>
    <col min="8712" max="8712" width="6" style="424" customWidth="1"/>
    <col min="8713" max="8713" width="6.375" style="424" customWidth="1"/>
    <col min="8714" max="8714" width="6.75" style="424" customWidth="1"/>
    <col min="8715" max="8715" width="6.875" style="424" customWidth="1"/>
    <col min="8716" max="8716" width="5.875" style="424" customWidth="1"/>
    <col min="8717" max="8717" width="4.25" style="424" customWidth="1"/>
    <col min="8718" max="8718" width="1.625" style="424" customWidth="1"/>
    <col min="8719" max="8719" width="6.5" style="424" customWidth="1"/>
    <col min="8720" max="8720" width="4.625" style="424" customWidth="1"/>
    <col min="8721" max="8721" width="2.25" style="424" customWidth="1"/>
    <col min="8722" max="8960" width="10.375" style="424"/>
    <col min="8961" max="8961" width="7.25" style="424" customWidth="1"/>
    <col min="8962" max="8962" width="3.75" style="424" customWidth="1"/>
    <col min="8963" max="8963" width="3" style="424" customWidth="1"/>
    <col min="8964" max="8964" width="6.375" style="424" customWidth="1"/>
    <col min="8965" max="8965" width="7" style="424" customWidth="1"/>
    <col min="8966" max="8966" width="2.625" style="424" customWidth="1"/>
    <col min="8967" max="8967" width="4.125" style="424" customWidth="1"/>
    <col min="8968" max="8968" width="6" style="424" customWidth="1"/>
    <col min="8969" max="8969" width="6.375" style="424" customWidth="1"/>
    <col min="8970" max="8970" width="6.75" style="424" customWidth="1"/>
    <col min="8971" max="8971" width="6.875" style="424" customWidth="1"/>
    <col min="8972" max="8972" width="5.875" style="424" customWidth="1"/>
    <col min="8973" max="8973" width="4.25" style="424" customWidth="1"/>
    <col min="8974" max="8974" width="1.625" style="424" customWidth="1"/>
    <col min="8975" max="8975" width="6.5" style="424" customWidth="1"/>
    <col min="8976" max="8976" width="4.625" style="424" customWidth="1"/>
    <col min="8977" max="8977" width="2.25" style="424" customWidth="1"/>
    <col min="8978" max="9216" width="10.375" style="424"/>
    <col min="9217" max="9217" width="7.25" style="424" customWidth="1"/>
    <col min="9218" max="9218" width="3.75" style="424" customWidth="1"/>
    <col min="9219" max="9219" width="3" style="424" customWidth="1"/>
    <col min="9220" max="9220" width="6.375" style="424" customWidth="1"/>
    <col min="9221" max="9221" width="7" style="424" customWidth="1"/>
    <col min="9222" max="9222" width="2.625" style="424" customWidth="1"/>
    <col min="9223" max="9223" width="4.125" style="424" customWidth="1"/>
    <col min="9224" max="9224" width="6" style="424" customWidth="1"/>
    <col min="9225" max="9225" width="6.375" style="424" customWidth="1"/>
    <col min="9226" max="9226" width="6.75" style="424" customWidth="1"/>
    <col min="9227" max="9227" width="6.875" style="424" customWidth="1"/>
    <col min="9228" max="9228" width="5.875" style="424" customWidth="1"/>
    <col min="9229" max="9229" width="4.25" style="424" customWidth="1"/>
    <col min="9230" max="9230" width="1.625" style="424" customWidth="1"/>
    <col min="9231" max="9231" width="6.5" style="424" customWidth="1"/>
    <col min="9232" max="9232" width="4.625" style="424" customWidth="1"/>
    <col min="9233" max="9233" width="2.25" style="424" customWidth="1"/>
    <col min="9234" max="9472" width="10.375" style="424"/>
    <col min="9473" max="9473" width="7.25" style="424" customWidth="1"/>
    <col min="9474" max="9474" width="3.75" style="424" customWidth="1"/>
    <col min="9475" max="9475" width="3" style="424" customWidth="1"/>
    <col min="9476" max="9476" width="6.375" style="424" customWidth="1"/>
    <col min="9477" max="9477" width="7" style="424" customWidth="1"/>
    <col min="9478" max="9478" width="2.625" style="424" customWidth="1"/>
    <col min="9479" max="9479" width="4.125" style="424" customWidth="1"/>
    <col min="9480" max="9480" width="6" style="424" customWidth="1"/>
    <col min="9481" max="9481" width="6.375" style="424" customWidth="1"/>
    <col min="9482" max="9482" width="6.75" style="424" customWidth="1"/>
    <col min="9483" max="9483" width="6.875" style="424" customWidth="1"/>
    <col min="9484" max="9484" width="5.875" style="424" customWidth="1"/>
    <col min="9485" max="9485" width="4.25" style="424" customWidth="1"/>
    <col min="9486" max="9486" width="1.625" style="424" customWidth="1"/>
    <col min="9487" max="9487" width="6.5" style="424" customWidth="1"/>
    <col min="9488" max="9488" width="4.625" style="424" customWidth="1"/>
    <col min="9489" max="9489" width="2.25" style="424" customWidth="1"/>
    <col min="9490" max="9728" width="10.375" style="424"/>
    <col min="9729" max="9729" width="7.25" style="424" customWidth="1"/>
    <col min="9730" max="9730" width="3.75" style="424" customWidth="1"/>
    <col min="9731" max="9731" width="3" style="424" customWidth="1"/>
    <col min="9732" max="9732" width="6.375" style="424" customWidth="1"/>
    <col min="9733" max="9733" width="7" style="424" customWidth="1"/>
    <col min="9734" max="9734" width="2.625" style="424" customWidth="1"/>
    <col min="9735" max="9735" width="4.125" style="424" customWidth="1"/>
    <col min="9736" max="9736" width="6" style="424" customWidth="1"/>
    <col min="9737" max="9737" width="6.375" style="424" customWidth="1"/>
    <col min="9738" max="9738" width="6.75" style="424" customWidth="1"/>
    <col min="9739" max="9739" width="6.875" style="424" customWidth="1"/>
    <col min="9740" max="9740" width="5.875" style="424" customWidth="1"/>
    <col min="9741" max="9741" width="4.25" style="424" customWidth="1"/>
    <col min="9742" max="9742" width="1.625" style="424" customWidth="1"/>
    <col min="9743" max="9743" width="6.5" style="424" customWidth="1"/>
    <col min="9744" max="9744" width="4.625" style="424" customWidth="1"/>
    <col min="9745" max="9745" width="2.25" style="424" customWidth="1"/>
    <col min="9746" max="9984" width="10.375" style="424"/>
    <col min="9985" max="9985" width="7.25" style="424" customWidth="1"/>
    <col min="9986" max="9986" width="3.75" style="424" customWidth="1"/>
    <col min="9987" max="9987" width="3" style="424" customWidth="1"/>
    <col min="9988" max="9988" width="6.375" style="424" customWidth="1"/>
    <col min="9989" max="9989" width="7" style="424" customWidth="1"/>
    <col min="9990" max="9990" width="2.625" style="424" customWidth="1"/>
    <col min="9991" max="9991" width="4.125" style="424" customWidth="1"/>
    <col min="9992" max="9992" width="6" style="424" customWidth="1"/>
    <col min="9993" max="9993" width="6.375" style="424" customWidth="1"/>
    <col min="9994" max="9994" width="6.75" style="424" customWidth="1"/>
    <col min="9995" max="9995" width="6.875" style="424" customWidth="1"/>
    <col min="9996" max="9996" width="5.875" style="424" customWidth="1"/>
    <col min="9997" max="9997" width="4.25" style="424" customWidth="1"/>
    <col min="9998" max="9998" width="1.625" style="424" customWidth="1"/>
    <col min="9999" max="9999" width="6.5" style="424" customWidth="1"/>
    <col min="10000" max="10000" width="4.625" style="424" customWidth="1"/>
    <col min="10001" max="10001" width="2.25" style="424" customWidth="1"/>
    <col min="10002" max="10240" width="10.375" style="424"/>
    <col min="10241" max="10241" width="7.25" style="424" customWidth="1"/>
    <col min="10242" max="10242" width="3.75" style="424" customWidth="1"/>
    <col min="10243" max="10243" width="3" style="424" customWidth="1"/>
    <col min="10244" max="10244" width="6.375" style="424" customWidth="1"/>
    <col min="10245" max="10245" width="7" style="424" customWidth="1"/>
    <col min="10246" max="10246" width="2.625" style="424" customWidth="1"/>
    <col min="10247" max="10247" width="4.125" style="424" customWidth="1"/>
    <col min="10248" max="10248" width="6" style="424" customWidth="1"/>
    <col min="10249" max="10249" width="6.375" style="424" customWidth="1"/>
    <col min="10250" max="10250" width="6.75" style="424" customWidth="1"/>
    <col min="10251" max="10251" width="6.875" style="424" customWidth="1"/>
    <col min="10252" max="10252" width="5.875" style="424" customWidth="1"/>
    <col min="10253" max="10253" width="4.25" style="424" customWidth="1"/>
    <col min="10254" max="10254" width="1.625" style="424" customWidth="1"/>
    <col min="10255" max="10255" width="6.5" style="424" customWidth="1"/>
    <col min="10256" max="10256" width="4.625" style="424" customWidth="1"/>
    <col min="10257" max="10257" width="2.25" style="424" customWidth="1"/>
    <col min="10258" max="10496" width="10.375" style="424"/>
    <col min="10497" max="10497" width="7.25" style="424" customWidth="1"/>
    <col min="10498" max="10498" width="3.75" style="424" customWidth="1"/>
    <col min="10499" max="10499" width="3" style="424" customWidth="1"/>
    <col min="10500" max="10500" width="6.375" style="424" customWidth="1"/>
    <col min="10501" max="10501" width="7" style="424" customWidth="1"/>
    <col min="10502" max="10502" width="2.625" style="424" customWidth="1"/>
    <col min="10503" max="10503" width="4.125" style="424" customWidth="1"/>
    <col min="10504" max="10504" width="6" style="424" customWidth="1"/>
    <col min="10505" max="10505" width="6.375" style="424" customWidth="1"/>
    <col min="10506" max="10506" width="6.75" style="424" customWidth="1"/>
    <col min="10507" max="10507" width="6.875" style="424" customWidth="1"/>
    <col min="10508" max="10508" width="5.875" style="424" customWidth="1"/>
    <col min="10509" max="10509" width="4.25" style="424" customWidth="1"/>
    <col min="10510" max="10510" width="1.625" style="424" customWidth="1"/>
    <col min="10511" max="10511" width="6.5" style="424" customWidth="1"/>
    <col min="10512" max="10512" width="4.625" style="424" customWidth="1"/>
    <col min="10513" max="10513" width="2.25" style="424" customWidth="1"/>
    <col min="10514" max="10752" width="10.375" style="424"/>
    <col min="10753" max="10753" width="7.25" style="424" customWidth="1"/>
    <col min="10754" max="10754" width="3.75" style="424" customWidth="1"/>
    <col min="10755" max="10755" width="3" style="424" customWidth="1"/>
    <col min="10756" max="10756" width="6.375" style="424" customWidth="1"/>
    <col min="10757" max="10757" width="7" style="424" customWidth="1"/>
    <col min="10758" max="10758" width="2.625" style="424" customWidth="1"/>
    <col min="10759" max="10759" width="4.125" style="424" customWidth="1"/>
    <col min="10760" max="10760" width="6" style="424" customWidth="1"/>
    <col min="10761" max="10761" width="6.375" style="424" customWidth="1"/>
    <col min="10762" max="10762" width="6.75" style="424" customWidth="1"/>
    <col min="10763" max="10763" width="6.875" style="424" customWidth="1"/>
    <col min="10764" max="10764" width="5.875" style="424" customWidth="1"/>
    <col min="10765" max="10765" width="4.25" style="424" customWidth="1"/>
    <col min="10766" max="10766" width="1.625" style="424" customWidth="1"/>
    <col min="10767" max="10767" width="6.5" style="424" customWidth="1"/>
    <col min="10768" max="10768" width="4.625" style="424" customWidth="1"/>
    <col min="10769" max="10769" width="2.25" style="424" customWidth="1"/>
    <col min="10770" max="11008" width="10.375" style="424"/>
    <col min="11009" max="11009" width="7.25" style="424" customWidth="1"/>
    <col min="11010" max="11010" width="3.75" style="424" customWidth="1"/>
    <col min="11011" max="11011" width="3" style="424" customWidth="1"/>
    <col min="11012" max="11012" width="6.375" style="424" customWidth="1"/>
    <col min="11013" max="11013" width="7" style="424" customWidth="1"/>
    <col min="11014" max="11014" width="2.625" style="424" customWidth="1"/>
    <col min="11015" max="11015" width="4.125" style="424" customWidth="1"/>
    <col min="11016" max="11016" width="6" style="424" customWidth="1"/>
    <col min="11017" max="11017" width="6.375" style="424" customWidth="1"/>
    <col min="11018" max="11018" width="6.75" style="424" customWidth="1"/>
    <col min="11019" max="11019" width="6.875" style="424" customWidth="1"/>
    <col min="11020" max="11020" width="5.875" style="424" customWidth="1"/>
    <col min="11021" max="11021" width="4.25" style="424" customWidth="1"/>
    <col min="11022" max="11022" width="1.625" style="424" customWidth="1"/>
    <col min="11023" max="11023" width="6.5" style="424" customWidth="1"/>
    <col min="11024" max="11024" width="4.625" style="424" customWidth="1"/>
    <col min="11025" max="11025" width="2.25" style="424" customWidth="1"/>
    <col min="11026" max="11264" width="10.375" style="424"/>
    <col min="11265" max="11265" width="7.25" style="424" customWidth="1"/>
    <col min="11266" max="11266" width="3.75" style="424" customWidth="1"/>
    <col min="11267" max="11267" width="3" style="424" customWidth="1"/>
    <col min="11268" max="11268" width="6.375" style="424" customWidth="1"/>
    <col min="11269" max="11269" width="7" style="424" customWidth="1"/>
    <col min="11270" max="11270" width="2.625" style="424" customWidth="1"/>
    <col min="11271" max="11271" width="4.125" style="424" customWidth="1"/>
    <col min="11272" max="11272" width="6" style="424" customWidth="1"/>
    <col min="11273" max="11273" width="6.375" style="424" customWidth="1"/>
    <col min="11274" max="11274" width="6.75" style="424" customWidth="1"/>
    <col min="11275" max="11275" width="6.875" style="424" customWidth="1"/>
    <col min="11276" max="11276" width="5.875" style="424" customWidth="1"/>
    <col min="11277" max="11277" width="4.25" style="424" customWidth="1"/>
    <col min="11278" max="11278" width="1.625" style="424" customWidth="1"/>
    <col min="11279" max="11279" width="6.5" style="424" customWidth="1"/>
    <col min="11280" max="11280" width="4.625" style="424" customWidth="1"/>
    <col min="11281" max="11281" width="2.25" style="424" customWidth="1"/>
    <col min="11282" max="11520" width="10.375" style="424"/>
    <col min="11521" max="11521" width="7.25" style="424" customWidth="1"/>
    <col min="11522" max="11522" width="3.75" style="424" customWidth="1"/>
    <col min="11523" max="11523" width="3" style="424" customWidth="1"/>
    <col min="11524" max="11524" width="6.375" style="424" customWidth="1"/>
    <col min="11525" max="11525" width="7" style="424" customWidth="1"/>
    <col min="11526" max="11526" width="2.625" style="424" customWidth="1"/>
    <col min="11527" max="11527" width="4.125" style="424" customWidth="1"/>
    <col min="11528" max="11528" width="6" style="424" customWidth="1"/>
    <col min="11529" max="11529" width="6.375" style="424" customWidth="1"/>
    <col min="11530" max="11530" width="6.75" style="424" customWidth="1"/>
    <col min="11531" max="11531" width="6.875" style="424" customWidth="1"/>
    <col min="11532" max="11532" width="5.875" style="424" customWidth="1"/>
    <col min="11533" max="11533" width="4.25" style="424" customWidth="1"/>
    <col min="11534" max="11534" width="1.625" style="424" customWidth="1"/>
    <col min="11535" max="11535" width="6.5" style="424" customWidth="1"/>
    <col min="11536" max="11536" width="4.625" style="424" customWidth="1"/>
    <col min="11537" max="11537" width="2.25" style="424" customWidth="1"/>
    <col min="11538" max="11776" width="10.375" style="424"/>
    <col min="11777" max="11777" width="7.25" style="424" customWidth="1"/>
    <col min="11778" max="11778" width="3.75" style="424" customWidth="1"/>
    <col min="11779" max="11779" width="3" style="424" customWidth="1"/>
    <col min="11780" max="11780" width="6.375" style="424" customWidth="1"/>
    <col min="11781" max="11781" width="7" style="424" customWidth="1"/>
    <col min="11782" max="11782" width="2.625" style="424" customWidth="1"/>
    <col min="11783" max="11783" width="4.125" style="424" customWidth="1"/>
    <col min="11784" max="11784" width="6" style="424" customWidth="1"/>
    <col min="11785" max="11785" width="6.375" style="424" customWidth="1"/>
    <col min="11786" max="11786" width="6.75" style="424" customWidth="1"/>
    <col min="11787" max="11787" width="6.875" style="424" customWidth="1"/>
    <col min="11788" max="11788" width="5.875" style="424" customWidth="1"/>
    <col min="11789" max="11789" width="4.25" style="424" customWidth="1"/>
    <col min="11790" max="11790" width="1.625" style="424" customWidth="1"/>
    <col min="11791" max="11791" width="6.5" style="424" customWidth="1"/>
    <col min="11792" max="11792" width="4.625" style="424" customWidth="1"/>
    <col min="11793" max="11793" width="2.25" style="424" customWidth="1"/>
    <col min="11794" max="12032" width="10.375" style="424"/>
    <col min="12033" max="12033" width="7.25" style="424" customWidth="1"/>
    <col min="12034" max="12034" width="3.75" style="424" customWidth="1"/>
    <col min="12035" max="12035" width="3" style="424" customWidth="1"/>
    <col min="12036" max="12036" width="6.375" style="424" customWidth="1"/>
    <col min="12037" max="12037" width="7" style="424" customWidth="1"/>
    <col min="12038" max="12038" width="2.625" style="424" customWidth="1"/>
    <col min="12039" max="12039" width="4.125" style="424" customWidth="1"/>
    <col min="12040" max="12040" width="6" style="424" customWidth="1"/>
    <col min="12041" max="12041" width="6.375" style="424" customWidth="1"/>
    <col min="12042" max="12042" width="6.75" style="424" customWidth="1"/>
    <col min="12043" max="12043" width="6.875" style="424" customWidth="1"/>
    <col min="12044" max="12044" width="5.875" style="424" customWidth="1"/>
    <col min="12045" max="12045" width="4.25" style="424" customWidth="1"/>
    <col min="12046" max="12046" width="1.625" style="424" customWidth="1"/>
    <col min="12047" max="12047" width="6.5" style="424" customWidth="1"/>
    <col min="12048" max="12048" width="4.625" style="424" customWidth="1"/>
    <col min="12049" max="12049" width="2.25" style="424" customWidth="1"/>
    <col min="12050" max="12288" width="10.375" style="424"/>
    <col min="12289" max="12289" width="7.25" style="424" customWidth="1"/>
    <col min="12290" max="12290" width="3.75" style="424" customWidth="1"/>
    <col min="12291" max="12291" width="3" style="424" customWidth="1"/>
    <col min="12292" max="12292" width="6.375" style="424" customWidth="1"/>
    <col min="12293" max="12293" width="7" style="424" customWidth="1"/>
    <col min="12294" max="12294" width="2.625" style="424" customWidth="1"/>
    <col min="12295" max="12295" width="4.125" style="424" customWidth="1"/>
    <col min="12296" max="12296" width="6" style="424" customWidth="1"/>
    <col min="12297" max="12297" width="6.375" style="424" customWidth="1"/>
    <col min="12298" max="12298" width="6.75" style="424" customWidth="1"/>
    <col min="12299" max="12299" width="6.875" style="424" customWidth="1"/>
    <col min="12300" max="12300" width="5.875" style="424" customWidth="1"/>
    <col min="12301" max="12301" width="4.25" style="424" customWidth="1"/>
    <col min="12302" max="12302" width="1.625" style="424" customWidth="1"/>
    <col min="12303" max="12303" width="6.5" style="424" customWidth="1"/>
    <col min="12304" max="12304" width="4.625" style="424" customWidth="1"/>
    <col min="12305" max="12305" width="2.25" style="424" customWidth="1"/>
    <col min="12306" max="12544" width="10.375" style="424"/>
    <col min="12545" max="12545" width="7.25" style="424" customWidth="1"/>
    <col min="12546" max="12546" width="3.75" style="424" customWidth="1"/>
    <col min="12547" max="12547" width="3" style="424" customWidth="1"/>
    <col min="12548" max="12548" width="6.375" style="424" customWidth="1"/>
    <col min="12549" max="12549" width="7" style="424" customWidth="1"/>
    <col min="12550" max="12550" width="2.625" style="424" customWidth="1"/>
    <col min="12551" max="12551" width="4.125" style="424" customWidth="1"/>
    <col min="12552" max="12552" width="6" style="424" customWidth="1"/>
    <col min="12553" max="12553" width="6.375" style="424" customWidth="1"/>
    <col min="12554" max="12554" width="6.75" style="424" customWidth="1"/>
    <col min="12555" max="12555" width="6.875" style="424" customWidth="1"/>
    <col min="12556" max="12556" width="5.875" style="424" customWidth="1"/>
    <col min="12557" max="12557" width="4.25" style="424" customWidth="1"/>
    <col min="12558" max="12558" width="1.625" style="424" customWidth="1"/>
    <col min="12559" max="12559" width="6.5" style="424" customWidth="1"/>
    <col min="12560" max="12560" width="4.625" style="424" customWidth="1"/>
    <col min="12561" max="12561" width="2.25" style="424" customWidth="1"/>
    <col min="12562" max="12800" width="10.375" style="424"/>
    <col min="12801" max="12801" width="7.25" style="424" customWidth="1"/>
    <col min="12802" max="12802" width="3.75" style="424" customWidth="1"/>
    <col min="12803" max="12803" width="3" style="424" customWidth="1"/>
    <col min="12804" max="12804" width="6.375" style="424" customWidth="1"/>
    <col min="12805" max="12805" width="7" style="424" customWidth="1"/>
    <col min="12806" max="12806" width="2.625" style="424" customWidth="1"/>
    <col min="12807" max="12807" width="4.125" style="424" customWidth="1"/>
    <col min="12808" max="12808" width="6" style="424" customWidth="1"/>
    <col min="12809" max="12809" width="6.375" style="424" customWidth="1"/>
    <col min="12810" max="12810" width="6.75" style="424" customWidth="1"/>
    <col min="12811" max="12811" width="6.875" style="424" customWidth="1"/>
    <col min="12812" max="12812" width="5.875" style="424" customWidth="1"/>
    <col min="12813" max="12813" width="4.25" style="424" customWidth="1"/>
    <col min="12814" max="12814" width="1.625" style="424" customWidth="1"/>
    <col min="12815" max="12815" width="6.5" style="424" customWidth="1"/>
    <col min="12816" max="12816" width="4.625" style="424" customWidth="1"/>
    <col min="12817" max="12817" width="2.25" style="424" customWidth="1"/>
    <col min="12818" max="13056" width="10.375" style="424"/>
    <col min="13057" max="13057" width="7.25" style="424" customWidth="1"/>
    <col min="13058" max="13058" width="3.75" style="424" customWidth="1"/>
    <col min="13059" max="13059" width="3" style="424" customWidth="1"/>
    <col min="13060" max="13060" width="6.375" style="424" customWidth="1"/>
    <col min="13061" max="13061" width="7" style="424" customWidth="1"/>
    <col min="13062" max="13062" width="2.625" style="424" customWidth="1"/>
    <col min="13063" max="13063" width="4.125" style="424" customWidth="1"/>
    <col min="13064" max="13064" width="6" style="424" customWidth="1"/>
    <col min="13065" max="13065" width="6.375" style="424" customWidth="1"/>
    <col min="13066" max="13066" width="6.75" style="424" customWidth="1"/>
    <col min="13067" max="13067" width="6.875" style="424" customWidth="1"/>
    <col min="13068" max="13068" width="5.875" style="424" customWidth="1"/>
    <col min="13069" max="13069" width="4.25" style="424" customWidth="1"/>
    <col min="13070" max="13070" width="1.625" style="424" customWidth="1"/>
    <col min="13071" max="13071" width="6.5" style="424" customWidth="1"/>
    <col min="13072" max="13072" width="4.625" style="424" customWidth="1"/>
    <col min="13073" max="13073" width="2.25" style="424" customWidth="1"/>
    <col min="13074" max="13312" width="10.375" style="424"/>
    <col min="13313" max="13313" width="7.25" style="424" customWidth="1"/>
    <col min="13314" max="13314" width="3.75" style="424" customWidth="1"/>
    <col min="13315" max="13315" width="3" style="424" customWidth="1"/>
    <col min="13316" max="13316" width="6.375" style="424" customWidth="1"/>
    <col min="13317" max="13317" width="7" style="424" customWidth="1"/>
    <col min="13318" max="13318" width="2.625" style="424" customWidth="1"/>
    <col min="13319" max="13319" width="4.125" style="424" customWidth="1"/>
    <col min="13320" max="13320" width="6" style="424" customWidth="1"/>
    <col min="13321" max="13321" width="6.375" style="424" customWidth="1"/>
    <col min="13322" max="13322" width="6.75" style="424" customWidth="1"/>
    <col min="13323" max="13323" width="6.875" style="424" customWidth="1"/>
    <col min="13324" max="13324" width="5.875" style="424" customWidth="1"/>
    <col min="13325" max="13325" width="4.25" style="424" customWidth="1"/>
    <col min="13326" max="13326" width="1.625" style="424" customWidth="1"/>
    <col min="13327" max="13327" width="6.5" style="424" customWidth="1"/>
    <col min="13328" max="13328" width="4.625" style="424" customWidth="1"/>
    <col min="13329" max="13329" width="2.25" style="424" customWidth="1"/>
    <col min="13330" max="13568" width="10.375" style="424"/>
    <col min="13569" max="13569" width="7.25" style="424" customWidth="1"/>
    <col min="13570" max="13570" width="3.75" style="424" customWidth="1"/>
    <col min="13571" max="13571" width="3" style="424" customWidth="1"/>
    <col min="13572" max="13572" width="6.375" style="424" customWidth="1"/>
    <col min="13573" max="13573" width="7" style="424" customWidth="1"/>
    <col min="13574" max="13574" width="2.625" style="424" customWidth="1"/>
    <col min="13575" max="13575" width="4.125" style="424" customWidth="1"/>
    <col min="13576" max="13576" width="6" style="424" customWidth="1"/>
    <col min="13577" max="13577" width="6.375" style="424" customWidth="1"/>
    <col min="13578" max="13578" width="6.75" style="424" customWidth="1"/>
    <col min="13579" max="13579" width="6.875" style="424" customWidth="1"/>
    <col min="13580" max="13580" width="5.875" style="424" customWidth="1"/>
    <col min="13581" max="13581" width="4.25" style="424" customWidth="1"/>
    <col min="13582" max="13582" width="1.625" style="424" customWidth="1"/>
    <col min="13583" max="13583" width="6.5" style="424" customWidth="1"/>
    <col min="13584" max="13584" width="4.625" style="424" customWidth="1"/>
    <col min="13585" max="13585" width="2.25" style="424" customWidth="1"/>
    <col min="13586" max="13824" width="10.375" style="424"/>
    <col min="13825" max="13825" width="7.25" style="424" customWidth="1"/>
    <col min="13826" max="13826" width="3.75" style="424" customWidth="1"/>
    <col min="13827" max="13827" width="3" style="424" customWidth="1"/>
    <col min="13828" max="13828" width="6.375" style="424" customWidth="1"/>
    <col min="13829" max="13829" width="7" style="424" customWidth="1"/>
    <col min="13830" max="13830" width="2.625" style="424" customWidth="1"/>
    <col min="13831" max="13831" width="4.125" style="424" customWidth="1"/>
    <col min="13832" max="13832" width="6" style="424" customWidth="1"/>
    <col min="13833" max="13833" width="6.375" style="424" customWidth="1"/>
    <col min="13834" max="13834" width="6.75" style="424" customWidth="1"/>
    <col min="13835" max="13835" width="6.875" style="424" customWidth="1"/>
    <col min="13836" max="13836" width="5.875" style="424" customWidth="1"/>
    <col min="13837" max="13837" width="4.25" style="424" customWidth="1"/>
    <col min="13838" max="13838" width="1.625" style="424" customWidth="1"/>
    <col min="13839" max="13839" width="6.5" style="424" customWidth="1"/>
    <col min="13840" max="13840" width="4.625" style="424" customWidth="1"/>
    <col min="13841" max="13841" width="2.25" style="424" customWidth="1"/>
    <col min="13842" max="14080" width="10.375" style="424"/>
    <col min="14081" max="14081" width="7.25" style="424" customWidth="1"/>
    <col min="14082" max="14082" width="3.75" style="424" customWidth="1"/>
    <col min="14083" max="14083" width="3" style="424" customWidth="1"/>
    <col min="14084" max="14084" width="6.375" style="424" customWidth="1"/>
    <col min="14085" max="14085" width="7" style="424" customWidth="1"/>
    <col min="14086" max="14086" width="2.625" style="424" customWidth="1"/>
    <col min="14087" max="14087" width="4.125" style="424" customWidth="1"/>
    <col min="14088" max="14088" width="6" style="424" customWidth="1"/>
    <col min="14089" max="14089" width="6.375" style="424" customWidth="1"/>
    <col min="14090" max="14090" width="6.75" style="424" customWidth="1"/>
    <col min="14091" max="14091" width="6.875" style="424" customWidth="1"/>
    <col min="14092" max="14092" width="5.875" style="424" customWidth="1"/>
    <col min="14093" max="14093" width="4.25" style="424" customWidth="1"/>
    <col min="14094" max="14094" width="1.625" style="424" customWidth="1"/>
    <col min="14095" max="14095" width="6.5" style="424" customWidth="1"/>
    <col min="14096" max="14096" width="4.625" style="424" customWidth="1"/>
    <col min="14097" max="14097" width="2.25" style="424" customWidth="1"/>
    <col min="14098" max="14336" width="10.375" style="424"/>
    <col min="14337" max="14337" width="7.25" style="424" customWidth="1"/>
    <col min="14338" max="14338" width="3.75" style="424" customWidth="1"/>
    <col min="14339" max="14339" width="3" style="424" customWidth="1"/>
    <col min="14340" max="14340" width="6.375" style="424" customWidth="1"/>
    <col min="14341" max="14341" width="7" style="424" customWidth="1"/>
    <col min="14342" max="14342" width="2.625" style="424" customWidth="1"/>
    <col min="14343" max="14343" width="4.125" style="424" customWidth="1"/>
    <col min="14344" max="14344" width="6" style="424" customWidth="1"/>
    <col min="14345" max="14345" width="6.375" style="424" customWidth="1"/>
    <col min="14346" max="14346" width="6.75" style="424" customWidth="1"/>
    <col min="14347" max="14347" width="6.875" style="424" customWidth="1"/>
    <col min="14348" max="14348" width="5.875" style="424" customWidth="1"/>
    <col min="14349" max="14349" width="4.25" style="424" customWidth="1"/>
    <col min="14350" max="14350" width="1.625" style="424" customWidth="1"/>
    <col min="14351" max="14351" width="6.5" style="424" customWidth="1"/>
    <col min="14352" max="14352" width="4.625" style="424" customWidth="1"/>
    <col min="14353" max="14353" width="2.25" style="424" customWidth="1"/>
    <col min="14354" max="14592" width="10.375" style="424"/>
    <col min="14593" max="14593" width="7.25" style="424" customWidth="1"/>
    <col min="14594" max="14594" width="3.75" style="424" customWidth="1"/>
    <col min="14595" max="14595" width="3" style="424" customWidth="1"/>
    <col min="14596" max="14596" width="6.375" style="424" customWidth="1"/>
    <col min="14597" max="14597" width="7" style="424" customWidth="1"/>
    <col min="14598" max="14598" width="2.625" style="424" customWidth="1"/>
    <col min="14599" max="14599" width="4.125" style="424" customWidth="1"/>
    <col min="14600" max="14600" width="6" style="424" customWidth="1"/>
    <col min="14601" max="14601" width="6.375" style="424" customWidth="1"/>
    <col min="14602" max="14602" width="6.75" style="424" customWidth="1"/>
    <col min="14603" max="14603" width="6.875" style="424" customWidth="1"/>
    <col min="14604" max="14604" width="5.875" style="424" customWidth="1"/>
    <col min="14605" max="14605" width="4.25" style="424" customWidth="1"/>
    <col min="14606" max="14606" width="1.625" style="424" customWidth="1"/>
    <col min="14607" max="14607" width="6.5" style="424" customWidth="1"/>
    <col min="14608" max="14608" width="4.625" style="424" customWidth="1"/>
    <col min="14609" max="14609" width="2.25" style="424" customWidth="1"/>
    <col min="14610" max="14848" width="10.375" style="424"/>
    <col min="14849" max="14849" width="7.25" style="424" customWidth="1"/>
    <col min="14850" max="14850" width="3.75" style="424" customWidth="1"/>
    <col min="14851" max="14851" width="3" style="424" customWidth="1"/>
    <col min="14852" max="14852" width="6.375" style="424" customWidth="1"/>
    <col min="14853" max="14853" width="7" style="424" customWidth="1"/>
    <col min="14854" max="14854" width="2.625" style="424" customWidth="1"/>
    <col min="14855" max="14855" width="4.125" style="424" customWidth="1"/>
    <col min="14856" max="14856" width="6" style="424" customWidth="1"/>
    <col min="14857" max="14857" width="6.375" style="424" customWidth="1"/>
    <col min="14858" max="14858" width="6.75" style="424" customWidth="1"/>
    <col min="14859" max="14859" width="6.875" style="424" customWidth="1"/>
    <col min="14860" max="14860" width="5.875" style="424" customWidth="1"/>
    <col min="14861" max="14861" width="4.25" style="424" customWidth="1"/>
    <col min="14862" max="14862" width="1.625" style="424" customWidth="1"/>
    <col min="14863" max="14863" width="6.5" style="424" customWidth="1"/>
    <col min="14864" max="14864" width="4.625" style="424" customWidth="1"/>
    <col min="14865" max="14865" width="2.25" style="424" customWidth="1"/>
    <col min="14866" max="15104" width="10.375" style="424"/>
    <col min="15105" max="15105" width="7.25" style="424" customWidth="1"/>
    <col min="15106" max="15106" width="3.75" style="424" customWidth="1"/>
    <col min="15107" max="15107" width="3" style="424" customWidth="1"/>
    <col min="15108" max="15108" width="6.375" style="424" customWidth="1"/>
    <col min="15109" max="15109" width="7" style="424" customWidth="1"/>
    <col min="15110" max="15110" width="2.625" style="424" customWidth="1"/>
    <col min="15111" max="15111" width="4.125" style="424" customWidth="1"/>
    <col min="15112" max="15112" width="6" style="424" customWidth="1"/>
    <col min="15113" max="15113" width="6.375" style="424" customWidth="1"/>
    <col min="15114" max="15114" width="6.75" style="424" customWidth="1"/>
    <col min="15115" max="15115" width="6.875" style="424" customWidth="1"/>
    <col min="15116" max="15116" width="5.875" style="424" customWidth="1"/>
    <col min="15117" max="15117" width="4.25" style="424" customWidth="1"/>
    <col min="15118" max="15118" width="1.625" style="424" customWidth="1"/>
    <col min="15119" max="15119" width="6.5" style="424" customWidth="1"/>
    <col min="15120" max="15120" width="4.625" style="424" customWidth="1"/>
    <col min="15121" max="15121" width="2.25" style="424" customWidth="1"/>
    <col min="15122" max="15360" width="10.375" style="424"/>
    <col min="15361" max="15361" width="7.25" style="424" customWidth="1"/>
    <col min="15362" max="15362" width="3.75" style="424" customWidth="1"/>
    <col min="15363" max="15363" width="3" style="424" customWidth="1"/>
    <col min="15364" max="15364" width="6.375" style="424" customWidth="1"/>
    <col min="15365" max="15365" width="7" style="424" customWidth="1"/>
    <col min="15366" max="15366" width="2.625" style="424" customWidth="1"/>
    <col min="15367" max="15367" width="4.125" style="424" customWidth="1"/>
    <col min="15368" max="15368" width="6" style="424" customWidth="1"/>
    <col min="15369" max="15369" width="6.375" style="424" customWidth="1"/>
    <col min="15370" max="15370" width="6.75" style="424" customWidth="1"/>
    <col min="15371" max="15371" width="6.875" style="424" customWidth="1"/>
    <col min="15372" max="15372" width="5.875" style="424" customWidth="1"/>
    <col min="15373" max="15373" width="4.25" style="424" customWidth="1"/>
    <col min="15374" max="15374" width="1.625" style="424" customWidth="1"/>
    <col min="15375" max="15375" width="6.5" style="424" customWidth="1"/>
    <col min="15376" max="15376" width="4.625" style="424" customWidth="1"/>
    <col min="15377" max="15377" width="2.25" style="424" customWidth="1"/>
    <col min="15378" max="15616" width="10.375" style="424"/>
    <col min="15617" max="15617" width="7.25" style="424" customWidth="1"/>
    <col min="15618" max="15618" width="3.75" style="424" customWidth="1"/>
    <col min="15619" max="15619" width="3" style="424" customWidth="1"/>
    <col min="15620" max="15620" width="6.375" style="424" customWidth="1"/>
    <col min="15621" max="15621" width="7" style="424" customWidth="1"/>
    <col min="15622" max="15622" width="2.625" style="424" customWidth="1"/>
    <col min="15623" max="15623" width="4.125" style="424" customWidth="1"/>
    <col min="15624" max="15624" width="6" style="424" customWidth="1"/>
    <col min="15625" max="15625" width="6.375" style="424" customWidth="1"/>
    <col min="15626" max="15626" width="6.75" style="424" customWidth="1"/>
    <col min="15627" max="15627" width="6.875" style="424" customWidth="1"/>
    <col min="15628" max="15628" width="5.875" style="424" customWidth="1"/>
    <col min="15629" max="15629" width="4.25" style="424" customWidth="1"/>
    <col min="15630" max="15630" width="1.625" style="424" customWidth="1"/>
    <col min="15631" max="15631" width="6.5" style="424" customWidth="1"/>
    <col min="15632" max="15632" width="4.625" style="424" customWidth="1"/>
    <col min="15633" max="15633" width="2.25" style="424" customWidth="1"/>
    <col min="15634" max="15872" width="10.375" style="424"/>
    <col min="15873" max="15873" width="7.25" style="424" customWidth="1"/>
    <col min="15874" max="15874" width="3.75" style="424" customWidth="1"/>
    <col min="15875" max="15875" width="3" style="424" customWidth="1"/>
    <col min="15876" max="15876" width="6.375" style="424" customWidth="1"/>
    <col min="15877" max="15877" width="7" style="424" customWidth="1"/>
    <col min="15878" max="15878" width="2.625" style="424" customWidth="1"/>
    <col min="15879" max="15879" width="4.125" style="424" customWidth="1"/>
    <col min="15880" max="15880" width="6" style="424" customWidth="1"/>
    <col min="15881" max="15881" width="6.375" style="424" customWidth="1"/>
    <col min="15882" max="15882" width="6.75" style="424" customWidth="1"/>
    <col min="15883" max="15883" width="6.875" style="424" customWidth="1"/>
    <col min="15884" max="15884" width="5.875" style="424" customWidth="1"/>
    <col min="15885" max="15885" width="4.25" style="424" customWidth="1"/>
    <col min="15886" max="15886" width="1.625" style="424" customWidth="1"/>
    <col min="15887" max="15887" width="6.5" style="424" customWidth="1"/>
    <col min="15888" max="15888" width="4.625" style="424" customWidth="1"/>
    <col min="15889" max="15889" width="2.25" style="424" customWidth="1"/>
    <col min="15890" max="16128" width="10.375" style="424"/>
    <col min="16129" max="16129" width="7.25" style="424" customWidth="1"/>
    <col min="16130" max="16130" width="3.75" style="424" customWidth="1"/>
    <col min="16131" max="16131" width="3" style="424" customWidth="1"/>
    <col min="16132" max="16132" width="6.375" style="424" customWidth="1"/>
    <col min="16133" max="16133" width="7" style="424" customWidth="1"/>
    <col min="16134" max="16134" width="2.625" style="424" customWidth="1"/>
    <col min="16135" max="16135" width="4.125" style="424" customWidth="1"/>
    <col min="16136" max="16136" width="6" style="424" customWidth="1"/>
    <col min="16137" max="16137" width="6.375" style="424" customWidth="1"/>
    <col min="16138" max="16138" width="6.75" style="424" customWidth="1"/>
    <col min="16139" max="16139" width="6.875" style="424" customWidth="1"/>
    <col min="16140" max="16140" width="5.875" style="424" customWidth="1"/>
    <col min="16141" max="16141" width="4.25" style="424" customWidth="1"/>
    <col min="16142" max="16142" width="1.625" style="424" customWidth="1"/>
    <col min="16143" max="16143" width="6.5" style="424" customWidth="1"/>
    <col min="16144" max="16144" width="4.625" style="424" customWidth="1"/>
    <col min="16145" max="16145" width="2.25" style="424" customWidth="1"/>
    <col min="16146" max="16384" width="10.375" style="424"/>
  </cols>
  <sheetData>
    <row r="1" spans="1:17" s="213" customFormat="1" ht="20.25" customHeight="1">
      <c r="A1" s="212" t="s">
        <v>265</v>
      </c>
      <c r="N1" s="214" t="s">
        <v>266</v>
      </c>
      <c r="O1" s="214"/>
      <c r="P1" s="214"/>
      <c r="Q1" s="214"/>
    </row>
    <row r="2" spans="1:17" s="213" customFormat="1" ht="6" customHeight="1" thickBot="1">
      <c r="N2" s="215"/>
      <c r="O2" s="215"/>
      <c r="P2" s="215"/>
      <c r="Q2" s="215"/>
    </row>
    <row r="3" spans="1:17" s="213" customFormat="1" ht="18" customHeight="1">
      <c r="A3" s="216"/>
      <c r="B3" s="217" t="s">
        <v>267</v>
      </c>
      <c r="C3" s="218"/>
      <c r="D3" s="218"/>
      <c r="E3" s="219"/>
      <c r="F3" s="220" t="s">
        <v>268</v>
      </c>
      <c r="G3" s="221"/>
      <c r="H3" s="221"/>
      <c r="I3" s="221"/>
      <c r="J3" s="217" t="s">
        <v>269</v>
      </c>
      <c r="K3" s="221"/>
      <c r="L3" s="221"/>
      <c r="M3" s="217" t="s">
        <v>270</v>
      </c>
      <c r="N3" s="218"/>
      <c r="O3" s="218"/>
      <c r="P3" s="218"/>
      <c r="Q3" s="218"/>
    </row>
    <row r="4" spans="1:17" s="213" customFormat="1" ht="14.25" customHeight="1">
      <c r="A4" s="222" t="s">
        <v>7</v>
      </c>
      <c r="B4" s="223"/>
      <c r="C4" s="224"/>
      <c r="D4" s="224"/>
      <c r="E4" s="225"/>
      <c r="F4" s="226" t="s">
        <v>271</v>
      </c>
      <c r="G4" s="227"/>
      <c r="H4" s="227"/>
      <c r="I4" s="227"/>
      <c r="J4" s="228" t="s">
        <v>272</v>
      </c>
      <c r="K4" s="227"/>
      <c r="L4" s="227"/>
      <c r="M4" s="229" t="s">
        <v>273</v>
      </c>
      <c r="N4" s="230"/>
      <c r="O4" s="230"/>
      <c r="P4" s="230"/>
      <c r="Q4" s="230"/>
    </row>
    <row r="5" spans="1:17" s="213" customFormat="1" ht="17.25" customHeight="1">
      <c r="A5" s="231"/>
      <c r="B5" s="232" t="s">
        <v>274</v>
      </c>
      <c r="C5" s="233"/>
      <c r="D5" s="234" t="s">
        <v>275</v>
      </c>
      <c r="E5" s="235" t="s">
        <v>276</v>
      </c>
      <c r="F5" s="236" t="s">
        <v>274</v>
      </c>
      <c r="G5" s="233"/>
      <c r="H5" s="234" t="s">
        <v>275</v>
      </c>
      <c r="I5" s="235" t="s">
        <v>276</v>
      </c>
      <c r="J5" s="237" t="s">
        <v>274</v>
      </c>
      <c r="K5" s="234" t="s">
        <v>275</v>
      </c>
      <c r="L5" s="235" t="s">
        <v>276</v>
      </c>
      <c r="M5" s="232" t="s">
        <v>274</v>
      </c>
      <c r="N5" s="233"/>
      <c r="O5" s="234" t="s">
        <v>275</v>
      </c>
      <c r="P5" s="232" t="s">
        <v>276</v>
      </c>
      <c r="Q5" s="238"/>
    </row>
    <row r="6" spans="1:17" s="252" customFormat="1" ht="16.5" customHeight="1">
      <c r="A6" s="239" t="s">
        <v>277</v>
      </c>
      <c r="B6" s="240">
        <v>86228</v>
      </c>
      <c r="C6" s="241"/>
      <c r="D6" s="242">
        <v>41883</v>
      </c>
      <c r="E6" s="243">
        <v>44345</v>
      </c>
      <c r="F6" s="244">
        <v>24562</v>
      </c>
      <c r="G6" s="245"/>
      <c r="H6" s="246">
        <v>12395</v>
      </c>
      <c r="I6" s="247">
        <v>12167</v>
      </c>
      <c r="J6" s="248">
        <v>54219</v>
      </c>
      <c r="K6" s="242">
        <v>26084</v>
      </c>
      <c r="L6" s="249">
        <v>28135</v>
      </c>
      <c r="M6" s="240">
        <v>7447</v>
      </c>
      <c r="N6" s="250"/>
      <c r="O6" s="246">
        <v>3404</v>
      </c>
      <c r="P6" s="251">
        <v>4043</v>
      </c>
      <c r="Q6" s="251"/>
    </row>
    <row r="7" spans="1:17" s="252" customFormat="1" ht="16.5" customHeight="1">
      <c r="A7" s="253">
        <v>45</v>
      </c>
      <c r="B7" s="254">
        <v>86113</v>
      </c>
      <c r="C7" s="255"/>
      <c r="D7" s="256">
        <v>41696</v>
      </c>
      <c r="E7" s="257">
        <v>44417</v>
      </c>
      <c r="F7" s="251">
        <v>20429</v>
      </c>
      <c r="G7" s="258"/>
      <c r="H7" s="259">
        <v>10305</v>
      </c>
      <c r="I7" s="260">
        <v>10124</v>
      </c>
      <c r="J7" s="261">
        <v>57396</v>
      </c>
      <c r="K7" s="256">
        <v>27680</v>
      </c>
      <c r="L7" s="262">
        <v>29716</v>
      </c>
      <c r="M7" s="254">
        <v>8288</v>
      </c>
      <c r="N7" s="263"/>
      <c r="O7" s="259">
        <v>3711</v>
      </c>
      <c r="P7" s="251">
        <v>4577</v>
      </c>
      <c r="Q7" s="251"/>
    </row>
    <row r="8" spans="1:17" s="252" customFormat="1" ht="16.5" customHeight="1">
      <c r="A8" s="253">
        <v>50</v>
      </c>
      <c r="B8" s="254">
        <v>90160</v>
      </c>
      <c r="C8" s="255"/>
      <c r="D8" s="256">
        <v>43930</v>
      </c>
      <c r="E8" s="257">
        <v>46230</v>
      </c>
      <c r="F8" s="251">
        <v>20641</v>
      </c>
      <c r="G8" s="258"/>
      <c r="H8" s="259">
        <v>10453</v>
      </c>
      <c r="I8" s="260">
        <v>10188</v>
      </c>
      <c r="J8" s="261">
        <v>60105</v>
      </c>
      <c r="K8" s="256">
        <v>29275</v>
      </c>
      <c r="L8" s="262">
        <v>30830</v>
      </c>
      <c r="M8" s="254">
        <v>9414</v>
      </c>
      <c r="N8" s="263"/>
      <c r="O8" s="259">
        <v>4202</v>
      </c>
      <c r="P8" s="251">
        <v>5212</v>
      </c>
      <c r="Q8" s="251"/>
    </row>
    <row r="9" spans="1:17" s="252" customFormat="1" ht="16.5" customHeight="1">
      <c r="A9" s="253">
        <v>55</v>
      </c>
      <c r="B9" s="254">
        <v>94398</v>
      </c>
      <c r="C9" s="255"/>
      <c r="D9" s="256">
        <v>46460</v>
      </c>
      <c r="E9" s="257">
        <v>47938</v>
      </c>
      <c r="F9" s="251">
        <v>21618</v>
      </c>
      <c r="G9" s="258"/>
      <c r="H9" s="259">
        <v>11082</v>
      </c>
      <c r="I9" s="260">
        <v>10536</v>
      </c>
      <c r="J9" s="261">
        <v>61831</v>
      </c>
      <c r="K9" s="256">
        <v>30591</v>
      </c>
      <c r="L9" s="262">
        <v>31240</v>
      </c>
      <c r="M9" s="254">
        <v>10949</v>
      </c>
      <c r="N9" s="263"/>
      <c r="O9" s="259">
        <v>4787</v>
      </c>
      <c r="P9" s="251">
        <v>6162</v>
      </c>
      <c r="Q9" s="251"/>
    </row>
    <row r="10" spans="1:17" s="252" customFormat="1" ht="16.5" customHeight="1">
      <c r="A10" s="253">
        <v>60</v>
      </c>
      <c r="B10" s="254">
        <v>99974</v>
      </c>
      <c r="C10" s="255"/>
      <c r="D10" s="256">
        <v>49286</v>
      </c>
      <c r="E10" s="257">
        <v>50688</v>
      </c>
      <c r="F10" s="251">
        <v>22972</v>
      </c>
      <c r="G10" s="258"/>
      <c r="H10" s="259">
        <v>11823</v>
      </c>
      <c r="I10" s="260">
        <v>11149</v>
      </c>
      <c r="J10" s="261">
        <v>64651</v>
      </c>
      <c r="K10" s="256">
        <v>32286</v>
      </c>
      <c r="L10" s="262">
        <v>32365</v>
      </c>
      <c r="M10" s="254">
        <v>12351</v>
      </c>
      <c r="N10" s="263"/>
      <c r="O10" s="259">
        <v>5177</v>
      </c>
      <c r="P10" s="251">
        <v>7174</v>
      </c>
      <c r="Q10" s="251"/>
    </row>
    <row r="11" spans="1:17" s="252" customFormat="1" ht="16.5" customHeight="1">
      <c r="A11" s="253" t="s">
        <v>278</v>
      </c>
      <c r="B11" s="254">
        <v>105030</v>
      </c>
      <c r="C11" s="255"/>
      <c r="D11" s="256">
        <v>51923</v>
      </c>
      <c r="E11" s="257">
        <v>53107</v>
      </c>
      <c r="F11" s="251">
        <v>22045</v>
      </c>
      <c r="G11" s="258"/>
      <c r="H11" s="259">
        <v>11412</v>
      </c>
      <c r="I11" s="260">
        <v>10633</v>
      </c>
      <c r="J11" s="261">
        <v>68335</v>
      </c>
      <c r="K11" s="256">
        <v>34442</v>
      </c>
      <c r="L11" s="262">
        <v>33893</v>
      </c>
      <c r="M11" s="254">
        <v>14650</v>
      </c>
      <c r="N11" s="263"/>
      <c r="O11" s="259">
        <v>6069</v>
      </c>
      <c r="P11" s="251">
        <v>8581</v>
      </c>
      <c r="Q11" s="251"/>
    </row>
    <row r="12" spans="1:17" s="252" customFormat="1" ht="16.5" customHeight="1">
      <c r="A12" s="253" t="s">
        <v>279</v>
      </c>
      <c r="B12" s="254">
        <v>109978</v>
      </c>
      <c r="C12" s="255"/>
      <c r="D12" s="256">
        <v>54570</v>
      </c>
      <c r="E12" s="257">
        <v>55408</v>
      </c>
      <c r="F12" s="251">
        <v>20243</v>
      </c>
      <c r="G12" s="258"/>
      <c r="H12" s="259">
        <v>10418</v>
      </c>
      <c r="I12" s="260">
        <v>9825</v>
      </c>
      <c r="J12" s="261">
        <v>71720</v>
      </c>
      <c r="K12" s="256">
        <v>36594</v>
      </c>
      <c r="L12" s="262">
        <v>35126</v>
      </c>
      <c r="M12" s="254">
        <v>18015</v>
      </c>
      <c r="N12" s="263"/>
      <c r="O12" s="259">
        <v>7558</v>
      </c>
      <c r="P12" s="251">
        <v>10457</v>
      </c>
      <c r="Q12" s="251"/>
    </row>
    <row r="13" spans="1:17" s="252" customFormat="1" ht="16.5" customHeight="1">
      <c r="A13" s="253" t="s">
        <v>280</v>
      </c>
      <c r="B13" s="254">
        <v>114328</v>
      </c>
      <c r="C13" s="255"/>
      <c r="D13" s="256">
        <v>56936</v>
      </c>
      <c r="E13" s="257">
        <v>57392</v>
      </c>
      <c r="F13" s="251">
        <v>18463</v>
      </c>
      <c r="G13" s="258"/>
      <c r="H13" s="259">
        <v>9467</v>
      </c>
      <c r="I13" s="260">
        <v>8996</v>
      </c>
      <c r="J13" s="261">
        <v>74843</v>
      </c>
      <c r="K13" s="256">
        <v>38541</v>
      </c>
      <c r="L13" s="262">
        <v>36302</v>
      </c>
      <c r="M13" s="254">
        <v>21022</v>
      </c>
      <c r="N13" s="263"/>
      <c r="O13" s="259">
        <v>8928</v>
      </c>
      <c r="P13" s="251">
        <v>12094</v>
      </c>
      <c r="Q13" s="251"/>
    </row>
    <row r="14" spans="1:17" s="252" customFormat="1" ht="16.5" customHeight="1">
      <c r="A14" s="253">
        <v>17</v>
      </c>
      <c r="B14" s="254">
        <v>117857</v>
      </c>
      <c r="C14" s="255"/>
      <c r="D14" s="256">
        <v>58862</v>
      </c>
      <c r="E14" s="256">
        <v>58995</v>
      </c>
      <c r="F14" s="264">
        <v>17103</v>
      </c>
      <c r="G14" s="258"/>
      <c r="H14" s="259">
        <v>8744</v>
      </c>
      <c r="I14" s="260">
        <v>8359</v>
      </c>
      <c r="J14" s="261">
        <v>77345</v>
      </c>
      <c r="K14" s="256">
        <v>40150</v>
      </c>
      <c r="L14" s="262">
        <v>37195</v>
      </c>
      <c r="M14" s="254">
        <v>23409</v>
      </c>
      <c r="N14" s="255"/>
      <c r="O14" s="259">
        <v>9968</v>
      </c>
      <c r="P14" s="251">
        <v>13441</v>
      </c>
      <c r="Q14" s="251"/>
    </row>
    <row r="15" spans="1:17" s="252" customFormat="1" ht="16.5" customHeight="1">
      <c r="A15" s="253">
        <v>22</v>
      </c>
      <c r="B15" s="254">
        <f>D15+E15</f>
        <v>115249</v>
      </c>
      <c r="C15" s="255"/>
      <c r="D15" s="256">
        <f>H15+K15+O15</f>
        <v>57179</v>
      </c>
      <c r="E15" s="256">
        <f>I15+L15+P15</f>
        <v>58070</v>
      </c>
      <c r="F15" s="264">
        <f>H15+I15</f>
        <v>16352</v>
      </c>
      <c r="G15" s="258"/>
      <c r="H15" s="265">
        <v>8386</v>
      </c>
      <c r="I15" s="266">
        <v>7966</v>
      </c>
      <c r="J15" s="267">
        <f>K15+L15</f>
        <v>73464</v>
      </c>
      <c r="K15" s="268">
        <v>37776</v>
      </c>
      <c r="L15" s="269">
        <v>35688</v>
      </c>
      <c r="M15" s="270">
        <f>O15+P15</f>
        <v>25433</v>
      </c>
      <c r="N15" s="271"/>
      <c r="O15" s="272">
        <v>11017</v>
      </c>
      <c r="P15" s="273">
        <v>14416</v>
      </c>
      <c r="Q15" s="273"/>
    </row>
    <row r="16" spans="1:17" s="252" customFormat="1" ht="16.5" customHeight="1" thickBot="1">
      <c r="A16" s="274">
        <v>27</v>
      </c>
      <c r="B16" s="275">
        <f>D16+E16</f>
        <v>114197</v>
      </c>
      <c r="C16" s="276"/>
      <c r="D16" s="277">
        <f>H16+K16+O16</f>
        <v>56858</v>
      </c>
      <c r="E16" s="278">
        <f>I16+L16+P16</f>
        <v>57339</v>
      </c>
      <c r="F16" s="279">
        <f>H16+I16</f>
        <v>16060</v>
      </c>
      <c r="G16" s="280"/>
      <c r="H16" s="281">
        <v>8277</v>
      </c>
      <c r="I16" s="282">
        <v>7783</v>
      </c>
      <c r="J16" s="283">
        <f>K16+L16</f>
        <v>69041</v>
      </c>
      <c r="K16" s="284">
        <v>35499</v>
      </c>
      <c r="L16" s="285">
        <v>33542</v>
      </c>
      <c r="M16" s="286">
        <f>O16+P16</f>
        <v>29096</v>
      </c>
      <c r="N16" s="287"/>
      <c r="O16" s="288">
        <v>13082</v>
      </c>
      <c r="P16" s="289">
        <v>16014</v>
      </c>
      <c r="Q16" s="289"/>
    </row>
    <row r="17" spans="1:17" s="213" customFormat="1" ht="13.5" customHeight="1">
      <c r="A17" s="290" t="s">
        <v>281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</row>
    <row r="18" spans="1:17" s="213" customFormat="1" ht="19.5" customHeight="1" thickBot="1">
      <c r="A18" s="292" t="s">
        <v>282</v>
      </c>
      <c r="B18" s="293"/>
      <c r="C18" s="293"/>
      <c r="N18" s="294"/>
      <c r="Q18" s="295" t="s">
        <v>283</v>
      </c>
    </row>
    <row r="19" spans="1:17" s="213" customFormat="1" ht="17.25" customHeight="1">
      <c r="A19" s="216"/>
      <c r="B19" s="217" t="s">
        <v>267</v>
      </c>
      <c r="C19" s="218"/>
      <c r="D19" s="218"/>
      <c r="E19" s="219"/>
      <c r="F19" s="220" t="s">
        <v>268</v>
      </c>
      <c r="G19" s="221"/>
      <c r="H19" s="221"/>
      <c r="I19" s="221"/>
      <c r="J19" s="217" t="s">
        <v>269</v>
      </c>
      <c r="K19" s="221"/>
      <c r="L19" s="221"/>
      <c r="M19" s="217" t="s">
        <v>270</v>
      </c>
      <c r="N19" s="218"/>
      <c r="O19" s="218"/>
      <c r="P19" s="218"/>
      <c r="Q19" s="218"/>
    </row>
    <row r="20" spans="1:17" s="213" customFormat="1" ht="17.25" customHeight="1">
      <c r="A20" s="222" t="s">
        <v>7</v>
      </c>
      <c r="B20" s="223"/>
      <c r="C20" s="224"/>
      <c r="D20" s="224"/>
      <c r="E20" s="225"/>
      <c r="F20" s="226" t="s">
        <v>271</v>
      </c>
      <c r="G20" s="227"/>
      <c r="H20" s="227"/>
      <c r="I20" s="227"/>
      <c r="J20" s="228" t="s">
        <v>272</v>
      </c>
      <c r="K20" s="227"/>
      <c r="L20" s="227"/>
      <c r="M20" s="229" t="s">
        <v>273</v>
      </c>
      <c r="N20" s="230"/>
      <c r="O20" s="230"/>
      <c r="P20" s="230"/>
      <c r="Q20" s="230"/>
    </row>
    <row r="21" spans="1:17" s="213" customFormat="1" ht="17.25" customHeight="1">
      <c r="A21" s="231"/>
      <c r="B21" s="232" t="s">
        <v>274</v>
      </c>
      <c r="C21" s="233"/>
      <c r="D21" s="234" t="s">
        <v>275</v>
      </c>
      <c r="E21" s="235" t="s">
        <v>276</v>
      </c>
      <c r="F21" s="236" t="s">
        <v>274</v>
      </c>
      <c r="G21" s="233"/>
      <c r="H21" s="234" t="s">
        <v>275</v>
      </c>
      <c r="I21" s="235" t="s">
        <v>276</v>
      </c>
      <c r="J21" s="237" t="s">
        <v>274</v>
      </c>
      <c r="K21" s="234" t="s">
        <v>275</v>
      </c>
      <c r="L21" s="235" t="s">
        <v>276</v>
      </c>
      <c r="M21" s="232" t="s">
        <v>274</v>
      </c>
      <c r="N21" s="233"/>
      <c r="O21" s="234" t="s">
        <v>275</v>
      </c>
      <c r="P21" s="232" t="s">
        <v>276</v>
      </c>
      <c r="Q21" s="238"/>
    </row>
    <row r="22" spans="1:17" s="213" customFormat="1" ht="16.5" customHeight="1">
      <c r="A22" s="296" t="s">
        <v>277</v>
      </c>
      <c r="B22" s="297">
        <v>100</v>
      </c>
      <c r="C22" s="298"/>
      <c r="D22" s="299">
        <v>48.6</v>
      </c>
      <c r="E22" s="299">
        <v>51.4</v>
      </c>
      <c r="F22" s="300">
        <v>28.5</v>
      </c>
      <c r="G22" s="298"/>
      <c r="H22" s="299">
        <v>29.6</v>
      </c>
      <c r="I22" s="301">
        <v>27.4</v>
      </c>
      <c r="J22" s="302">
        <v>62.9</v>
      </c>
      <c r="K22" s="299">
        <v>62.3</v>
      </c>
      <c r="L22" s="299">
        <v>63.5</v>
      </c>
      <c r="M22" s="297">
        <v>8.6</v>
      </c>
      <c r="N22" s="298"/>
      <c r="O22" s="299">
        <v>8.1</v>
      </c>
      <c r="P22" s="303">
        <v>9.1</v>
      </c>
      <c r="Q22" s="303"/>
    </row>
    <row r="23" spans="1:17" s="213" customFormat="1" ht="16.5" customHeight="1">
      <c r="A23" s="296">
        <v>45</v>
      </c>
      <c r="B23" s="297">
        <v>100</v>
      </c>
      <c r="C23" s="298"/>
      <c r="D23" s="299">
        <v>48.4</v>
      </c>
      <c r="E23" s="299">
        <v>51.6</v>
      </c>
      <c r="F23" s="300">
        <v>23.7</v>
      </c>
      <c r="G23" s="298"/>
      <c r="H23" s="299">
        <v>24.7</v>
      </c>
      <c r="I23" s="301">
        <v>22.8</v>
      </c>
      <c r="J23" s="302">
        <v>66.7</v>
      </c>
      <c r="K23" s="299">
        <v>66.400000000000006</v>
      </c>
      <c r="L23" s="299">
        <v>66.900000000000006</v>
      </c>
      <c r="M23" s="297">
        <v>9.6</v>
      </c>
      <c r="N23" s="298"/>
      <c r="O23" s="299">
        <v>8.9</v>
      </c>
      <c r="P23" s="303">
        <v>10.3</v>
      </c>
      <c r="Q23" s="303"/>
    </row>
    <row r="24" spans="1:17" s="213" customFormat="1" ht="16.5" customHeight="1">
      <c r="A24" s="296">
        <v>50</v>
      </c>
      <c r="B24" s="297">
        <v>100</v>
      </c>
      <c r="C24" s="298"/>
      <c r="D24" s="299">
        <v>48.7</v>
      </c>
      <c r="E24" s="299">
        <v>51.3</v>
      </c>
      <c r="F24" s="300">
        <v>22.9</v>
      </c>
      <c r="G24" s="298"/>
      <c r="H24" s="299">
        <v>23.8</v>
      </c>
      <c r="I24" s="301">
        <v>22</v>
      </c>
      <c r="J24" s="302">
        <v>66.7</v>
      </c>
      <c r="K24" s="299">
        <v>66.599999999999994</v>
      </c>
      <c r="L24" s="299">
        <v>66.7</v>
      </c>
      <c r="M24" s="297">
        <v>10.4</v>
      </c>
      <c r="N24" s="298"/>
      <c r="O24" s="299">
        <v>9.6</v>
      </c>
      <c r="P24" s="303">
        <v>11.3</v>
      </c>
      <c r="Q24" s="303"/>
    </row>
    <row r="25" spans="1:17" s="213" customFormat="1" ht="16.5" customHeight="1">
      <c r="A25" s="253">
        <v>55</v>
      </c>
      <c r="B25" s="297">
        <v>100</v>
      </c>
      <c r="C25" s="298"/>
      <c r="D25" s="299">
        <v>49.2</v>
      </c>
      <c r="E25" s="299">
        <v>50.8</v>
      </c>
      <c r="F25" s="300">
        <v>22.9</v>
      </c>
      <c r="G25" s="298"/>
      <c r="H25" s="299">
        <v>23.9</v>
      </c>
      <c r="I25" s="301">
        <v>22</v>
      </c>
      <c r="J25" s="302">
        <v>65.5</v>
      </c>
      <c r="K25" s="299">
        <v>65.8</v>
      </c>
      <c r="L25" s="299">
        <v>65.2</v>
      </c>
      <c r="M25" s="297">
        <v>11.6</v>
      </c>
      <c r="N25" s="298"/>
      <c r="O25" s="299">
        <v>10.3</v>
      </c>
      <c r="P25" s="303">
        <v>12.8</v>
      </c>
      <c r="Q25" s="303"/>
    </row>
    <row r="26" spans="1:17" s="213" customFormat="1" ht="16.5" customHeight="1">
      <c r="A26" s="296">
        <v>60</v>
      </c>
      <c r="B26" s="297">
        <v>100</v>
      </c>
      <c r="C26" s="298"/>
      <c r="D26" s="299">
        <v>49.3</v>
      </c>
      <c r="E26" s="299">
        <v>50.7</v>
      </c>
      <c r="F26" s="300">
        <v>23</v>
      </c>
      <c r="G26" s="298"/>
      <c r="H26" s="299">
        <v>24</v>
      </c>
      <c r="I26" s="301">
        <v>22</v>
      </c>
      <c r="J26" s="302">
        <v>64.7</v>
      </c>
      <c r="K26" s="299">
        <v>65.5</v>
      </c>
      <c r="L26" s="299">
        <v>63.9</v>
      </c>
      <c r="M26" s="297">
        <v>12.3</v>
      </c>
      <c r="N26" s="298"/>
      <c r="O26" s="299">
        <v>10.5</v>
      </c>
      <c r="P26" s="303">
        <v>14.1</v>
      </c>
      <c r="Q26" s="303"/>
    </row>
    <row r="27" spans="1:17" s="213" customFormat="1" ht="16.5" customHeight="1">
      <c r="A27" s="296" t="s">
        <v>278</v>
      </c>
      <c r="B27" s="297">
        <v>100</v>
      </c>
      <c r="C27" s="298"/>
      <c r="D27" s="299">
        <v>49.4</v>
      </c>
      <c r="E27" s="299">
        <v>50.6</v>
      </c>
      <c r="F27" s="300">
        <v>21</v>
      </c>
      <c r="G27" s="298"/>
      <c r="H27" s="299">
        <v>22</v>
      </c>
      <c r="I27" s="301">
        <v>20</v>
      </c>
      <c r="J27" s="302">
        <v>65.099999999999994</v>
      </c>
      <c r="K27" s="299">
        <v>66.3</v>
      </c>
      <c r="L27" s="299">
        <v>63.8</v>
      </c>
      <c r="M27" s="297">
        <v>13.9</v>
      </c>
      <c r="N27" s="298"/>
      <c r="O27" s="299">
        <v>11.7</v>
      </c>
      <c r="P27" s="303">
        <v>16.2</v>
      </c>
      <c r="Q27" s="303"/>
    </row>
    <row r="28" spans="1:17" s="213" customFormat="1" ht="16.5" customHeight="1">
      <c r="A28" s="296" t="s">
        <v>279</v>
      </c>
      <c r="B28" s="297">
        <v>100</v>
      </c>
      <c r="C28" s="298"/>
      <c r="D28" s="299">
        <v>49.6</v>
      </c>
      <c r="E28" s="299">
        <v>50.4</v>
      </c>
      <c r="F28" s="300">
        <v>18.399999999999999</v>
      </c>
      <c r="G28" s="298"/>
      <c r="H28" s="299">
        <v>19.100000000000001</v>
      </c>
      <c r="I28" s="301">
        <v>17.7</v>
      </c>
      <c r="J28" s="302">
        <v>65.2</v>
      </c>
      <c r="K28" s="299">
        <v>67.099999999999994</v>
      </c>
      <c r="L28" s="299">
        <v>63.4</v>
      </c>
      <c r="M28" s="297">
        <v>16.399999999999999</v>
      </c>
      <c r="N28" s="298"/>
      <c r="O28" s="299">
        <v>13.8</v>
      </c>
      <c r="P28" s="303">
        <v>18.899999999999999</v>
      </c>
      <c r="Q28" s="303"/>
    </row>
    <row r="29" spans="1:17" s="213" customFormat="1" ht="16.5" customHeight="1">
      <c r="A29" s="296" t="s">
        <v>280</v>
      </c>
      <c r="B29" s="297">
        <v>100</v>
      </c>
      <c r="C29" s="298"/>
      <c r="D29" s="299">
        <v>49.8</v>
      </c>
      <c r="E29" s="299">
        <v>50.2</v>
      </c>
      <c r="F29" s="300">
        <v>16.100000000000001</v>
      </c>
      <c r="G29" s="298"/>
      <c r="H29" s="299">
        <v>16.600000000000001</v>
      </c>
      <c r="I29" s="301">
        <v>15.7</v>
      </c>
      <c r="J29" s="302">
        <v>65.5</v>
      </c>
      <c r="K29" s="299">
        <v>67.7</v>
      </c>
      <c r="L29" s="299">
        <v>63.2</v>
      </c>
      <c r="M29" s="297">
        <v>18.399999999999999</v>
      </c>
      <c r="N29" s="298"/>
      <c r="O29" s="299">
        <v>15.7</v>
      </c>
      <c r="P29" s="303">
        <v>21.1</v>
      </c>
      <c r="Q29" s="303"/>
    </row>
    <row r="30" spans="1:17" s="213" customFormat="1" ht="16.5" customHeight="1">
      <c r="A30" s="304">
        <v>17</v>
      </c>
      <c r="B30" s="297">
        <v>100</v>
      </c>
      <c r="C30" s="305"/>
      <c r="D30" s="299">
        <v>49.9</v>
      </c>
      <c r="E30" s="306">
        <v>50.1</v>
      </c>
      <c r="F30" s="300">
        <v>14.5</v>
      </c>
      <c r="G30" s="298"/>
      <c r="H30" s="299">
        <v>14.9</v>
      </c>
      <c r="I30" s="299">
        <v>14.2</v>
      </c>
      <c r="J30" s="302">
        <v>65.599999999999994</v>
      </c>
      <c r="K30" s="299">
        <v>68.2</v>
      </c>
      <c r="L30" s="299">
        <v>63</v>
      </c>
      <c r="M30" s="297">
        <v>19.899999999999999</v>
      </c>
      <c r="N30" s="305"/>
      <c r="O30" s="299">
        <v>16.899999999999999</v>
      </c>
      <c r="P30" s="303">
        <v>22.8</v>
      </c>
      <c r="Q30" s="303"/>
    </row>
    <row r="31" spans="1:17" s="213" customFormat="1" ht="16.5" customHeight="1">
      <c r="A31" s="296">
        <v>22</v>
      </c>
      <c r="B31" s="297">
        <v>100</v>
      </c>
      <c r="C31" s="305"/>
      <c r="D31" s="299">
        <v>49.6</v>
      </c>
      <c r="E31" s="306">
        <v>50.4</v>
      </c>
      <c r="F31" s="300">
        <v>14.2</v>
      </c>
      <c r="G31" s="298">
        <f>G14/$B14*100</f>
        <v>0</v>
      </c>
      <c r="H31" s="299">
        <v>7.3</v>
      </c>
      <c r="I31" s="299">
        <v>6.9</v>
      </c>
      <c r="J31" s="302">
        <v>63.7</v>
      </c>
      <c r="K31" s="299">
        <v>32.700000000000003</v>
      </c>
      <c r="L31" s="307" t="s">
        <v>284</v>
      </c>
      <c r="M31" s="297">
        <v>22.1</v>
      </c>
      <c r="N31" s="305">
        <f>N14/$B14*100</f>
        <v>0</v>
      </c>
      <c r="O31" s="299">
        <v>9.6</v>
      </c>
      <c r="P31" s="303">
        <v>12.5</v>
      </c>
      <c r="Q31" s="303">
        <f>Q14/$B14*100</f>
        <v>0</v>
      </c>
    </row>
    <row r="32" spans="1:17" s="213" customFormat="1" ht="16.5" customHeight="1" thickBot="1">
      <c r="A32" s="296">
        <v>27</v>
      </c>
      <c r="B32" s="308">
        <v>100</v>
      </c>
      <c r="C32" s="309"/>
      <c r="D32" s="310">
        <v>49.8</v>
      </c>
      <c r="E32" s="311">
        <v>50.2</v>
      </c>
      <c r="F32" s="312">
        <v>14.1</v>
      </c>
      <c r="G32" s="313">
        <f>G15/$B15*100</f>
        <v>0</v>
      </c>
      <c r="H32" s="310">
        <v>7.3</v>
      </c>
      <c r="I32" s="310">
        <v>6.8</v>
      </c>
      <c r="J32" s="314">
        <v>60.5</v>
      </c>
      <c r="K32" s="310">
        <v>31.1</v>
      </c>
      <c r="L32" s="315" t="s">
        <v>285</v>
      </c>
      <c r="M32" s="308">
        <v>25.4</v>
      </c>
      <c r="N32" s="309">
        <f>N15/$B15*100</f>
        <v>0</v>
      </c>
      <c r="O32" s="310">
        <v>11.4</v>
      </c>
      <c r="P32" s="316">
        <v>14</v>
      </c>
      <c r="Q32" s="316">
        <f>Q15/$B15*100</f>
        <v>0</v>
      </c>
    </row>
    <row r="33" spans="1:18" s="213" customFormat="1" ht="13.5" customHeight="1">
      <c r="A33" s="317" t="s">
        <v>286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</row>
    <row r="34" spans="1:18" s="213" customFormat="1" ht="42" customHeight="1">
      <c r="A34" s="319" t="s">
        <v>287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</row>
    <row r="35" spans="1:18" s="213" customFormat="1" ht="13.5" customHeight="1" thickBot="1">
      <c r="A35" s="320"/>
      <c r="B35" s="320"/>
      <c r="C35" s="320"/>
      <c r="D35" s="320"/>
      <c r="E35" s="320"/>
      <c r="F35" s="320"/>
      <c r="G35" s="320"/>
      <c r="H35" s="320"/>
      <c r="I35" s="321" t="s">
        <v>288</v>
      </c>
      <c r="J35" s="322"/>
      <c r="K35" s="322"/>
      <c r="L35" s="323"/>
      <c r="M35" s="323"/>
      <c r="N35" s="323"/>
      <c r="R35" s="320"/>
    </row>
    <row r="36" spans="1:18" s="213" customFormat="1" ht="16.5" customHeight="1">
      <c r="A36" s="324" t="s">
        <v>289</v>
      </c>
      <c r="B36" s="325"/>
      <c r="C36" s="326" t="s">
        <v>290</v>
      </c>
      <c r="D36" s="327"/>
      <c r="E36" s="327"/>
      <c r="F36" s="327"/>
      <c r="G36" s="328"/>
      <c r="H36" s="326">
        <v>22</v>
      </c>
      <c r="I36" s="327"/>
      <c r="J36" s="327"/>
      <c r="K36" s="329"/>
      <c r="L36" s="330"/>
      <c r="M36" s="291"/>
      <c r="N36" s="291"/>
    </row>
    <row r="37" spans="1:18" s="213" customFormat="1" ht="16.5" customHeight="1">
      <c r="A37" s="331" t="s">
        <v>291</v>
      </c>
      <c r="B37" s="332"/>
      <c r="C37" s="333" t="s">
        <v>292</v>
      </c>
      <c r="D37" s="334"/>
      <c r="E37" s="335" t="s">
        <v>275</v>
      </c>
      <c r="F37" s="336" t="s">
        <v>276</v>
      </c>
      <c r="G37" s="337"/>
      <c r="H37" s="338" t="s">
        <v>292</v>
      </c>
      <c r="I37" s="339"/>
      <c r="J37" s="335" t="s">
        <v>275</v>
      </c>
      <c r="K37" s="340" t="s">
        <v>276</v>
      </c>
      <c r="L37" s="330"/>
      <c r="M37" s="291"/>
      <c r="N37" s="291"/>
    </row>
    <row r="38" spans="1:18" s="213" customFormat="1" ht="16.5" customHeight="1" thickBot="1">
      <c r="A38" s="341" t="s">
        <v>293</v>
      </c>
      <c r="B38" s="342"/>
      <c r="C38" s="343">
        <v>117857</v>
      </c>
      <c r="D38" s="344"/>
      <c r="E38" s="345">
        <v>58862</v>
      </c>
      <c r="F38" s="346">
        <v>58995</v>
      </c>
      <c r="G38" s="347"/>
      <c r="H38" s="348">
        <v>116363</v>
      </c>
      <c r="I38" s="349"/>
      <c r="J38" s="350">
        <v>57921</v>
      </c>
      <c r="K38" s="345">
        <v>58442</v>
      </c>
      <c r="L38" s="330"/>
      <c r="M38" s="291"/>
      <c r="N38" s="291"/>
    </row>
    <row r="39" spans="1:18" s="213" customFormat="1" ht="16.5" customHeight="1" thickTop="1">
      <c r="A39" s="351" t="s">
        <v>294</v>
      </c>
      <c r="B39" s="352"/>
      <c r="C39" s="353">
        <v>100749</v>
      </c>
      <c r="D39" s="354"/>
      <c r="E39" s="355">
        <v>50113</v>
      </c>
      <c r="F39" s="356">
        <v>50636</v>
      </c>
      <c r="G39" s="357"/>
      <c r="H39" s="358">
        <v>98897</v>
      </c>
      <c r="I39" s="359"/>
      <c r="J39" s="360">
        <v>48793</v>
      </c>
      <c r="K39" s="355">
        <v>50104</v>
      </c>
      <c r="L39" s="330"/>
      <c r="M39" s="291"/>
      <c r="N39" s="291"/>
    </row>
    <row r="40" spans="1:18" s="213" customFormat="1" ht="16.5" customHeight="1">
      <c r="A40" s="361" t="s">
        <v>295</v>
      </c>
      <c r="B40" s="362"/>
      <c r="C40" s="363">
        <v>68362</v>
      </c>
      <c r="D40" s="364"/>
      <c r="E40" s="365">
        <v>39565</v>
      </c>
      <c r="F40" s="366">
        <v>28797</v>
      </c>
      <c r="G40" s="367"/>
      <c r="H40" s="368">
        <v>64644</v>
      </c>
      <c r="I40" s="369"/>
      <c r="J40" s="370">
        <v>37484</v>
      </c>
      <c r="K40" s="371">
        <v>27160</v>
      </c>
      <c r="L40" s="330"/>
      <c r="M40" s="291"/>
      <c r="N40" s="291"/>
    </row>
    <row r="41" spans="1:18" s="213" customFormat="1" ht="16.5" customHeight="1" thickBot="1">
      <c r="A41" s="372" t="s">
        <v>296</v>
      </c>
      <c r="B41" s="362"/>
      <c r="C41" s="373">
        <v>31577</v>
      </c>
      <c r="D41" s="374"/>
      <c r="E41" s="375">
        <v>9981</v>
      </c>
      <c r="F41" s="376">
        <v>21596</v>
      </c>
      <c r="G41" s="377"/>
      <c r="H41" s="378">
        <v>33846</v>
      </c>
      <c r="I41" s="379"/>
      <c r="J41" s="380">
        <v>11061</v>
      </c>
      <c r="K41" s="375">
        <v>22785</v>
      </c>
      <c r="L41" s="330"/>
      <c r="M41" s="291"/>
      <c r="N41" s="291"/>
    </row>
    <row r="42" spans="1:18" s="213" customFormat="1" ht="10.5" customHeight="1">
      <c r="A42" s="381"/>
      <c r="B42" s="382"/>
      <c r="C42" s="382"/>
      <c r="D42" s="382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0"/>
      <c r="Q42" s="320"/>
      <c r="R42" s="320"/>
    </row>
    <row r="43" spans="1:18" s="213" customFormat="1" ht="15" customHeight="1" thickBot="1">
      <c r="A43" s="383" t="s">
        <v>297</v>
      </c>
      <c r="B43" s="384"/>
      <c r="C43" s="320"/>
      <c r="D43" s="320"/>
      <c r="E43" s="320"/>
      <c r="F43" s="320"/>
      <c r="G43" s="320"/>
      <c r="H43" s="320"/>
      <c r="I43" s="321" t="s">
        <v>298</v>
      </c>
      <c r="J43" s="322"/>
      <c r="K43" s="322"/>
      <c r="L43" s="323"/>
      <c r="M43" s="323"/>
      <c r="N43" s="323"/>
      <c r="R43" s="320"/>
    </row>
    <row r="44" spans="1:18" s="213" customFormat="1" ht="16.5" customHeight="1">
      <c r="A44" s="324" t="s">
        <v>299</v>
      </c>
      <c r="B44" s="325"/>
      <c r="C44" s="326" t="s">
        <v>290</v>
      </c>
      <c r="D44" s="327"/>
      <c r="E44" s="327"/>
      <c r="F44" s="327"/>
      <c r="G44" s="328"/>
      <c r="H44" s="385">
        <v>22</v>
      </c>
      <c r="I44" s="385"/>
      <c r="J44" s="385"/>
      <c r="K44" s="386"/>
      <c r="L44" s="330"/>
      <c r="M44" s="291"/>
      <c r="N44" s="291"/>
    </row>
    <row r="45" spans="1:18" s="213" customFormat="1" ht="16.5" customHeight="1">
      <c r="A45" s="329" t="s">
        <v>291</v>
      </c>
      <c r="B45" s="387"/>
      <c r="C45" s="388" t="s">
        <v>300</v>
      </c>
      <c r="D45" s="389"/>
      <c r="E45" s="390" t="s">
        <v>275</v>
      </c>
      <c r="F45" s="388" t="s">
        <v>276</v>
      </c>
      <c r="G45" s="388"/>
      <c r="H45" s="388" t="s">
        <v>62</v>
      </c>
      <c r="I45" s="389"/>
      <c r="J45" s="390" t="s">
        <v>275</v>
      </c>
      <c r="K45" s="391" t="s">
        <v>276</v>
      </c>
      <c r="L45" s="330"/>
      <c r="M45" s="291"/>
      <c r="N45" s="291"/>
    </row>
    <row r="46" spans="1:18" s="213" customFormat="1" ht="16.5" customHeight="1">
      <c r="A46" s="392" t="s">
        <v>294</v>
      </c>
      <c r="B46" s="393"/>
      <c r="C46" s="394">
        <v>85.5</v>
      </c>
      <c r="D46" s="395"/>
      <c r="E46" s="396">
        <v>85.1</v>
      </c>
      <c r="F46" s="397">
        <v>85.8</v>
      </c>
      <c r="G46" s="397"/>
      <c r="H46" s="398">
        <v>85</v>
      </c>
      <c r="I46" s="399"/>
      <c r="J46" s="400">
        <v>84.2</v>
      </c>
      <c r="K46" s="401">
        <v>85.7</v>
      </c>
      <c r="L46" s="330"/>
      <c r="M46" s="291"/>
      <c r="N46" s="291"/>
    </row>
    <row r="47" spans="1:18" s="213" customFormat="1" ht="16.5" customHeight="1">
      <c r="A47" s="361" t="s">
        <v>295</v>
      </c>
      <c r="B47" s="362"/>
      <c r="C47" s="402">
        <v>67.8</v>
      </c>
      <c r="D47" s="403"/>
      <c r="E47" s="404">
        <v>79</v>
      </c>
      <c r="F47" s="405">
        <v>56.9</v>
      </c>
      <c r="G47" s="405"/>
      <c r="H47" s="406">
        <v>65.400000000000006</v>
      </c>
      <c r="I47" s="407"/>
      <c r="J47" s="408">
        <v>76.8</v>
      </c>
      <c r="K47" s="409">
        <v>54.2</v>
      </c>
      <c r="L47" s="330"/>
      <c r="M47" s="291"/>
      <c r="N47" s="291"/>
    </row>
    <row r="48" spans="1:18" s="213" customFormat="1" ht="16.5" customHeight="1" thickBot="1">
      <c r="A48" s="410" t="s">
        <v>296</v>
      </c>
      <c r="B48" s="411"/>
      <c r="C48" s="412">
        <v>31.3</v>
      </c>
      <c r="D48" s="413"/>
      <c r="E48" s="414">
        <v>19.899999999999999</v>
      </c>
      <c r="F48" s="415">
        <v>42.7</v>
      </c>
      <c r="G48" s="415"/>
      <c r="H48" s="416">
        <v>34.200000000000003</v>
      </c>
      <c r="I48" s="417"/>
      <c r="J48" s="418">
        <v>22.7</v>
      </c>
      <c r="K48" s="419">
        <v>45.5</v>
      </c>
      <c r="L48" s="330"/>
      <c r="M48" s="291"/>
      <c r="N48" s="291"/>
    </row>
    <row r="49" spans="1:18" s="213" customFormat="1" ht="15.75" customHeight="1">
      <c r="A49" s="420" t="s">
        <v>286</v>
      </c>
      <c r="B49" s="381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0"/>
    </row>
    <row r="50" spans="1:18" s="213" customFormat="1" ht="12.75" customHeight="1">
      <c r="A50" s="421" t="s">
        <v>301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0"/>
    </row>
    <row r="51" spans="1:18" s="213" customFormat="1" ht="12.75" customHeight="1">
      <c r="A51" s="422" t="s">
        <v>302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23"/>
      <c r="M51" s="323"/>
      <c r="N51" s="323"/>
      <c r="O51" s="323"/>
      <c r="P51" s="323"/>
      <c r="Q51" s="323"/>
      <c r="R51" s="320"/>
    </row>
    <row r="52" spans="1:18" s="213" customFormat="1" ht="12.75" customHeight="1">
      <c r="A52" s="421" t="s">
        <v>303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0"/>
    </row>
    <row r="53" spans="1:18" ht="6.75" customHeight="1">
      <c r="A53" s="423"/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</row>
  </sheetData>
  <mergeCells count="158">
    <mergeCell ref="A48:B48"/>
    <mergeCell ref="C48:D48"/>
    <mergeCell ref="F48:G48"/>
    <mergeCell ref="H48:I48"/>
    <mergeCell ref="A51:K51"/>
    <mergeCell ref="A46:B46"/>
    <mergeCell ref="C46:D46"/>
    <mergeCell ref="F46:G46"/>
    <mergeCell ref="H46:I46"/>
    <mergeCell ref="A47:B47"/>
    <mergeCell ref="C47:D47"/>
    <mergeCell ref="F47:G47"/>
    <mergeCell ref="H47:I47"/>
    <mergeCell ref="A43:B43"/>
    <mergeCell ref="I43:K43"/>
    <mergeCell ref="A44:B44"/>
    <mergeCell ref="C44:G44"/>
    <mergeCell ref="H44:K44"/>
    <mergeCell ref="A45:B45"/>
    <mergeCell ref="C45:D45"/>
    <mergeCell ref="F45:G45"/>
    <mergeCell ref="H45:I45"/>
    <mergeCell ref="A40:B40"/>
    <mergeCell ref="C40:D40"/>
    <mergeCell ref="F40:G40"/>
    <mergeCell ref="H40:I40"/>
    <mergeCell ref="A41:B41"/>
    <mergeCell ref="C41:D41"/>
    <mergeCell ref="F41:G41"/>
    <mergeCell ref="H41:I41"/>
    <mergeCell ref="A38:B38"/>
    <mergeCell ref="C38:D38"/>
    <mergeCell ref="F38:G38"/>
    <mergeCell ref="H38:I38"/>
    <mergeCell ref="A39:B39"/>
    <mergeCell ref="C39:D39"/>
    <mergeCell ref="F39:G39"/>
    <mergeCell ref="H39:I39"/>
    <mergeCell ref="I35:K35"/>
    <mergeCell ref="A36:B36"/>
    <mergeCell ref="C36:G36"/>
    <mergeCell ref="H36:K36"/>
    <mergeCell ref="A37:B37"/>
    <mergeCell ref="C37:D37"/>
    <mergeCell ref="F37:G37"/>
    <mergeCell ref="H37:I37"/>
    <mergeCell ref="B31:C31"/>
    <mergeCell ref="F31:G31"/>
    <mergeCell ref="M31:N31"/>
    <mergeCell ref="P31:Q31"/>
    <mergeCell ref="B32:C32"/>
    <mergeCell ref="F32:G32"/>
    <mergeCell ref="M32:N32"/>
    <mergeCell ref="P32:Q32"/>
    <mergeCell ref="B29:C29"/>
    <mergeCell ref="F29:G29"/>
    <mergeCell ref="M29:N29"/>
    <mergeCell ref="P29:Q29"/>
    <mergeCell ref="B30:C30"/>
    <mergeCell ref="F30:G30"/>
    <mergeCell ref="M30:N30"/>
    <mergeCell ref="P30:Q30"/>
    <mergeCell ref="B27:C27"/>
    <mergeCell ref="F27:G27"/>
    <mergeCell ref="M27:N27"/>
    <mergeCell ref="P27:Q27"/>
    <mergeCell ref="B28:C28"/>
    <mergeCell ref="F28:G28"/>
    <mergeCell ref="M28:N28"/>
    <mergeCell ref="P28:Q28"/>
    <mergeCell ref="B25:C25"/>
    <mergeCell ref="F25:G25"/>
    <mergeCell ref="M25:N25"/>
    <mergeCell ref="P25:Q25"/>
    <mergeCell ref="B26:C26"/>
    <mergeCell ref="F26:G26"/>
    <mergeCell ref="M26:N26"/>
    <mergeCell ref="P26:Q26"/>
    <mergeCell ref="B23:C23"/>
    <mergeCell ref="F23:G23"/>
    <mergeCell ref="M23:N23"/>
    <mergeCell ref="P23:Q23"/>
    <mergeCell ref="B24:C24"/>
    <mergeCell ref="F24:G24"/>
    <mergeCell ref="M24:N24"/>
    <mergeCell ref="P24:Q24"/>
    <mergeCell ref="B21:C21"/>
    <mergeCell ref="F21:G21"/>
    <mergeCell ref="M21:N21"/>
    <mergeCell ref="P21:Q21"/>
    <mergeCell ref="B22:C22"/>
    <mergeCell ref="F22:G22"/>
    <mergeCell ref="M22:N22"/>
    <mergeCell ref="P22:Q22"/>
    <mergeCell ref="A18:C18"/>
    <mergeCell ref="B19:E20"/>
    <mergeCell ref="F19:I19"/>
    <mergeCell ref="J19:L19"/>
    <mergeCell ref="M19:Q19"/>
    <mergeCell ref="F20:I20"/>
    <mergeCell ref="J20:L20"/>
    <mergeCell ref="M20:Q20"/>
    <mergeCell ref="B15:C15"/>
    <mergeCell ref="F15:G15"/>
    <mergeCell ref="M15:N15"/>
    <mergeCell ref="P15:Q15"/>
    <mergeCell ref="B16:C16"/>
    <mergeCell ref="F16:G16"/>
    <mergeCell ref="M16:N16"/>
    <mergeCell ref="P16:Q16"/>
    <mergeCell ref="B13:C13"/>
    <mergeCell ref="F13:G13"/>
    <mergeCell ref="M13:N13"/>
    <mergeCell ref="P13:Q13"/>
    <mergeCell ref="B14:C14"/>
    <mergeCell ref="F14:G14"/>
    <mergeCell ref="M14:N14"/>
    <mergeCell ref="P14:Q14"/>
    <mergeCell ref="B11:C11"/>
    <mergeCell ref="F11:G11"/>
    <mergeCell ref="M11:N11"/>
    <mergeCell ref="P11:Q11"/>
    <mergeCell ref="B12:C12"/>
    <mergeCell ref="F12:G12"/>
    <mergeCell ref="M12:N12"/>
    <mergeCell ref="P12:Q12"/>
    <mergeCell ref="B9:C9"/>
    <mergeCell ref="F9:G9"/>
    <mergeCell ref="M9:N9"/>
    <mergeCell ref="P9:Q9"/>
    <mergeCell ref="B10:C10"/>
    <mergeCell ref="F10:G10"/>
    <mergeCell ref="M10:N10"/>
    <mergeCell ref="P10:Q10"/>
    <mergeCell ref="B7:C7"/>
    <mergeCell ref="F7:G7"/>
    <mergeCell ref="M7:N7"/>
    <mergeCell ref="P7:Q7"/>
    <mergeCell ref="B8:C8"/>
    <mergeCell ref="F8:G8"/>
    <mergeCell ref="M8:N8"/>
    <mergeCell ref="P8:Q8"/>
    <mergeCell ref="B5:C5"/>
    <mergeCell ref="F5:G5"/>
    <mergeCell ref="M5:N5"/>
    <mergeCell ref="P5:Q5"/>
    <mergeCell ref="B6:C6"/>
    <mergeCell ref="F6:G6"/>
    <mergeCell ref="M6:N6"/>
    <mergeCell ref="P6:Q6"/>
    <mergeCell ref="N1:Q2"/>
    <mergeCell ref="B3:E4"/>
    <mergeCell ref="F3:I3"/>
    <mergeCell ref="J3:L3"/>
    <mergeCell ref="M3:Q3"/>
    <mergeCell ref="F4:I4"/>
    <mergeCell ref="J4:L4"/>
    <mergeCell ref="M4:Q4"/>
  </mergeCells>
  <phoneticPr fontId="3"/>
  <printOptions gridLinesSet="0"/>
  <pageMargins left="0.78740157480314965" right="0.71" top="0.79" bottom="0.78" header="0" footer="0"/>
  <pageSetup paperSize="9" scale="93" firstPageNumber="41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zoomScaleNormal="100" zoomScaleSheetLayoutView="100" workbookViewId="0">
      <selection activeCell="F33" sqref="F33"/>
    </sheetView>
  </sheetViews>
  <sheetFormatPr defaultColWidth="10.375" defaultRowHeight="16.149999999999999" customHeight="1"/>
  <cols>
    <col min="1" max="1" width="7.5" style="424" customWidth="1"/>
    <col min="2" max="2" width="7.625" style="424" customWidth="1"/>
    <col min="3" max="3" width="6.5" style="424" customWidth="1"/>
    <col min="4" max="6" width="5.875" style="424" customWidth="1"/>
    <col min="7" max="7" width="5" style="424" customWidth="1"/>
    <col min="8" max="8" width="5.5" style="424" customWidth="1"/>
    <col min="9" max="9" width="5.875" style="424" customWidth="1"/>
    <col min="10" max="10" width="6.875" style="424" customWidth="1"/>
    <col min="11" max="12" width="5.875" style="424" customWidth="1"/>
    <col min="13" max="13" width="7" style="424" customWidth="1"/>
    <col min="14" max="14" width="28.75" style="424" customWidth="1"/>
    <col min="15" max="17" width="6.25" style="424" customWidth="1"/>
    <col min="18" max="256" width="10.375" style="424"/>
    <col min="257" max="257" width="7.5" style="424" customWidth="1"/>
    <col min="258" max="258" width="7.625" style="424" customWidth="1"/>
    <col min="259" max="259" width="6.5" style="424" customWidth="1"/>
    <col min="260" max="262" width="5.875" style="424" customWidth="1"/>
    <col min="263" max="263" width="5" style="424" customWidth="1"/>
    <col min="264" max="264" width="5.5" style="424" customWidth="1"/>
    <col min="265" max="265" width="5.875" style="424" customWidth="1"/>
    <col min="266" max="266" width="6.875" style="424" customWidth="1"/>
    <col min="267" max="268" width="5.875" style="424" customWidth="1"/>
    <col min="269" max="269" width="7" style="424" customWidth="1"/>
    <col min="270" max="270" width="28.75" style="424" customWidth="1"/>
    <col min="271" max="273" width="6.25" style="424" customWidth="1"/>
    <col min="274" max="512" width="10.375" style="424"/>
    <col min="513" max="513" width="7.5" style="424" customWidth="1"/>
    <col min="514" max="514" width="7.625" style="424" customWidth="1"/>
    <col min="515" max="515" width="6.5" style="424" customWidth="1"/>
    <col min="516" max="518" width="5.875" style="424" customWidth="1"/>
    <col min="519" max="519" width="5" style="424" customWidth="1"/>
    <col min="520" max="520" width="5.5" style="424" customWidth="1"/>
    <col min="521" max="521" width="5.875" style="424" customWidth="1"/>
    <col min="522" max="522" width="6.875" style="424" customWidth="1"/>
    <col min="523" max="524" width="5.875" style="424" customWidth="1"/>
    <col min="525" max="525" width="7" style="424" customWidth="1"/>
    <col min="526" max="526" width="28.75" style="424" customWidth="1"/>
    <col min="527" max="529" width="6.25" style="424" customWidth="1"/>
    <col min="530" max="768" width="10.375" style="424"/>
    <col min="769" max="769" width="7.5" style="424" customWidth="1"/>
    <col min="770" max="770" width="7.625" style="424" customWidth="1"/>
    <col min="771" max="771" width="6.5" style="424" customWidth="1"/>
    <col min="772" max="774" width="5.875" style="424" customWidth="1"/>
    <col min="775" max="775" width="5" style="424" customWidth="1"/>
    <col min="776" max="776" width="5.5" style="424" customWidth="1"/>
    <col min="777" max="777" width="5.875" style="424" customWidth="1"/>
    <col min="778" max="778" width="6.875" style="424" customWidth="1"/>
    <col min="779" max="780" width="5.875" style="424" customWidth="1"/>
    <col min="781" max="781" width="7" style="424" customWidth="1"/>
    <col min="782" max="782" width="28.75" style="424" customWidth="1"/>
    <col min="783" max="785" width="6.25" style="424" customWidth="1"/>
    <col min="786" max="1024" width="10.375" style="424"/>
    <col min="1025" max="1025" width="7.5" style="424" customWidth="1"/>
    <col min="1026" max="1026" width="7.625" style="424" customWidth="1"/>
    <col min="1027" max="1027" width="6.5" style="424" customWidth="1"/>
    <col min="1028" max="1030" width="5.875" style="424" customWidth="1"/>
    <col min="1031" max="1031" width="5" style="424" customWidth="1"/>
    <col min="1032" max="1032" width="5.5" style="424" customWidth="1"/>
    <col min="1033" max="1033" width="5.875" style="424" customWidth="1"/>
    <col min="1034" max="1034" width="6.875" style="424" customWidth="1"/>
    <col min="1035" max="1036" width="5.875" style="424" customWidth="1"/>
    <col min="1037" max="1037" width="7" style="424" customWidth="1"/>
    <col min="1038" max="1038" width="28.75" style="424" customWidth="1"/>
    <col min="1039" max="1041" width="6.25" style="424" customWidth="1"/>
    <col min="1042" max="1280" width="10.375" style="424"/>
    <col min="1281" max="1281" width="7.5" style="424" customWidth="1"/>
    <col min="1282" max="1282" width="7.625" style="424" customWidth="1"/>
    <col min="1283" max="1283" width="6.5" style="424" customWidth="1"/>
    <col min="1284" max="1286" width="5.875" style="424" customWidth="1"/>
    <col min="1287" max="1287" width="5" style="424" customWidth="1"/>
    <col min="1288" max="1288" width="5.5" style="424" customWidth="1"/>
    <col min="1289" max="1289" width="5.875" style="424" customWidth="1"/>
    <col min="1290" max="1290" width="6.875" style="424" customWidth="1"/>
    <col min="1291" max="1292" width="5.875" style="424" customWidth="1"/>
    <col min="1293" max="1293" width="7" style="424" customWidth="1"/>
    <col min="1294" max="1294" width="28.75" style="424" customWidth="1"/>
    <col min="1295" max="1297" width="6.25" style="424" customWidth="1"/>
    <col min="1298" max="1536" width="10.375" style="424"/>
    <col min="1537" max="1537" width="7.5" style="424" customWidth="1"/>
    <col min="1538" max="1538" width="7.625" style="424" customWidth="1"/>
    <col min="1539" max="1539" width="6.5" style="424" customWidth="1"/>
    <col min="1540" max="1542" width="5.875" style="424" customWidth="1"/>
    <col min="1543" max="1543" width="5" style="424" customWidth="1"/>
    <col min="1544" max="1544" width="5.5" style="424" customWidth="1"/>
    <col min="1545" max="1545" width="5.875" style="424" customWidth="1"/>
    <col min="1546" max="1546" width="6.875" style="424" customWidth="1"/>
    <col min="1547" max="1548" width="5.875" style="424" customWidth="1"/>
    <col min="1549" max="1549" width="7" style="424" customWidth="1"/>
    <col min="1550" max="1550" width="28.75" style="424" customWidth="1"/>
    <col min="1551" max="1553" width="6.25" style="424" customWidth="1"/>
    <col min="1554" max="1792" width="10.375" style="424"/>
    <col min="1793" max="1793" width="7.5" style="424" customWidth="1"/>
    <col min="1794" max="1794" width="7.625" style="424" customWidth="1"/>
    <col min="1795" max="1795" width="6.5" style="424" customWidth="1"/>
    <col min="1796" max="1798" width="5.875" style="424" customWidth="1"/>
    <col min="1799" max="1799" width="5" style="424" customWidth="1"/>
    <col min="1800" max="1800" width="5.5" style="424" customWidth="1"/>
    <col min="1801" max="1801" width="5.875" style="424" customWidth="1"/>
    <col min="1802" max="1802" width="6.875" style="424" customWidth="1"/>
    <col min="1803" max="1804" width="5.875" style="424" customWidth="1"/>
    <col min="1805" max="1805" width="7" style="424" customWidth="1"/>
    <col min="1806" max="1806" width="28.75" style="424" customWidth="1"/>
    <col min="1807" max="1809" width="6.25" style="424" customWidth="1"/>
    <col min="1810" max="2048" width="10.375" style="424"/>
    <col min="2049" max="2049" width="7.5" style="424" customWidth="1"/>
    <col min="2050" max="2050" width="7.625" style="424" customWidth="1"/>
    <col min="2051" max="2051" width="6.5" style="424" customWidth="1"/>
    <col min="2052" max="2054" width="5.875" style="424" customWidth="1"/>
    <col min="2055" max="2055" width="5" style="424" customWidth="1"/>
    <col min="2056" max="2056" width="5.5" style="424" customWidth="1"/>
    <col min="2057" max="2057" width="5.875" style="424" customWidth="1"/>
    <col min="2058" max="2058" width="6.875" style="424" customWidth="1"/>
    <col min="2059" max="2060" width="5.875" style="424" customWidth="1"/>
    <col min="2061" max="2061" width="7" style="424" customWidth="1"/>
    <col min="2062" max="2062" width="28.75" style="424" customWidth="1"/>
    <col min="2063" max="2065" width="6.25" style="424" customWidth="1"/>
    <col min="2066" max="2304" width="10.375" style="424"/>
    <col min="2305" max="2305" width="7.5" style="424" customWidth="1"/>
    <col min="2306" max="2306" width="7.625" style="424" customWidth="1"/>
    <col min="2307" max="2307" width="6.5" style="424" customWidth="1"/>
    <col min="2308" max="2310" width="5.875" style="424" customWidth="1"/>
    <col min="2311" max="2311" width="5" style="424" customWidth="1"/>
    <col min="2312" max="2312" width="5.5" style="424" customWidth="1"/>
    <col min="2313" max="2313" width="5.875" style="424" customWidth="1"/>
    <col min="2314" max="2314" width="6.875" style="424" customWidth="1"/>
    <col min="2315" max="2316" width="5.875" style="424" customWidth="1"/>
    <col min="2317" max="2317" width="7" style="424" customWidth="1"/>
    <col min="2318" max="2318" width="28.75" style="424" customWidth="1"/>
    <col min="2319" max="2321" width="6.25" style="424" customWidth="1"/>
    <col min="2322" max="2560" width="10.375" style="424"/>
    <col min="2561" max="2561" width="7.5" style="424" customWidth="1"/>
    <col min="2562" max="2562" width="7.625" style="424" customWidth="1"/>
    <col min="2563" max="2563" width="6.5" style="424" customWidth="1"/>
    <col min="2564" max="2566" width="5.875" style="424" customWidth="1"/>
    <col min="2567" max="2567" width="5" style="424" customWidth="1"/>
    <col min="2568" max="2568" width="5.5" style="424" customWidth="1"/>
    <col min="2569" max="2569" width="5.875" style="424" customWidth="1"/>
    <col min="2570" max="2570" width="6.875" style="424" customWidth="1"/>
    <col min="2571" max="2572" width="5.875" style="424" customWidth="1"/>
    <col min="2573" max="2573" width="7" style="424" customWidth="1"/>
    <col min="2574" max="2574" width="28.75" style="424" customWidth="1"/>
    <col min="2575" max="2577" width="6.25" style="424" customWidth="1"/>
    <col min="2578" max="2816" width="10.375" style="424"/>
    <col min="2817" max="2817" width="7.5" style="424" customWidth="1"/>
    <col min="2818" max="2818" width="7.625" style="424" customWidth="1"/>
    <col min="2819" max="2819" width="6.5" style="424" customWidth="1"/>
    <col min="2820" max="2822" width="5.875" style="424" customWidth="1"/>
    <col min="2823" max="2823" width="5" style="424" customWidth="1"/>
    <col min="2824" max="2824" width="5.5" style="424" customWidth="1"/>
    <col min="2825" max="2825" width="5.875" style="424" customWidth="1"/>
    <col min="2826" max="2826" width="6.875" style="424" customWidth="1"/>
    <col min="2827" max="2828" width="5.875" style="424" customWidth="1"/>
    <col min="2829" max="2829" width="7" style="424" customWidth="1"/>
    <col min="2830" max="2830" width="28.75" style="424" customWidth="1"/>
    <col min="2831" max="2833" width="6.25" style="424" customWidth="1"/>
    <col min="2834" max="3072" width="10.375" style="424"/>
    <col min="3073" max="3073" width="7.5" style="424" customWidth="1"/>
    <col min="3074" max="3074" width="7.625" style="424" customWidth="1"/>
    <col min="3075" max="3075" width="6.5" style="424" customWidth="1"/>
    <col min="3076" max="3078" width="5.875" style="424" customWidth="1"/>
    <col min="3079" max="3079" width="5" style="424" customWidth="1"/>
    <col min="3080" max="3080" width="5.5" style="424" customWidth="1"/>
    <col min="3081" max="3081" width="5.875" style="424" customWidth="1"/>
    <col min="3082" max="3082" width="6.875" style="424" customWidth="1"/>
    <col min="3083" max="3084" width="5.875" style="424" customWidth="1"/>
    <col min="3085" max="3085" width="7" style="424" customWidth="1"/>
    <col min="3086" max="3086" width="28.75" style="424" customWidth="1"/>
    <col min="3087" max="3089" width="6.25" style="424" customWidth="1"/>
    <col min="3090" max="3328" width="10.375" style="424"/>
    <col min="3329" max="3329" width="7.5" style="424" customWidth="1"/>
    <col min="3330" max="3330" width="7.625" style="424" customWidth="1"/>
    <col min="3331" max="3331" width="6.5" style="424" customWidth="1"/>
    <col min="3332" max="3334" width="5.875" style="424" customWidth="1"/>
    <col min="3335" max="3335" width="5" style="424" customWidth="1"/>
    <col min="3336" max="3336" width="5.5" style="424" customWidth="1"/>
    <col min="3337" max="3337" width="5.875" style="424" customWidth="1"/>
    <col min="3338" max="3338" width="6.875" style="424" customWidth="1"/>
    <col min="3339" max="3340" width="5.875" style="424" customWidth="1"/>
    <col min="3341" max="3341" width="7" style="424" customWidth="1"/>
    <col min="3342" max="3342" width="28.75" style="424" customWidth="1"/>
    <col min="3343" max="3345" width="6.25" style="424" customWidth="1"/>
    <col min="3346" max="3584" width="10.375" style="424"/>
    <col min="3585" max="3585" width="7.5" style="424" customWidth="1"/>
    <col min="3586" max="3586" width="7.625" style="424" customWidth="1"/>
    <col min="3587" max="3587" width="6.5" style="424" customWidth="1"/>
    <col min="3588" max="3590" width="5.875" style="424" customWidth="1"/>
    <col min="3591" max="3591" width="5" style="424" customWidth="1"/>
    <col min="3592" max="3592" width="5.5" style="424" customWidth="1"/>
    <col min="3593" max="3593" width="5.875" style="424" customWidth="1"/>
    <col min="3594" max="3594" width="6.875" style="424" customWidth="1"/>
    <col min="3595" max="3596" width="5.875" style="424" customWidth="1"/>
    <col min="3597" max="3597" width="7" style="424" customWidth="1"/>
    <col min="3598" max="3598" width="28.75" style="424" customWidth="1"/>
    <col min="3599" max="3601" width="6.25" style="424" customWidth="1"/>
    <col min="3602" max="3840" width="10.375" style="424"/>
    <col min="3841" max="3841" width="7.5" style="424" customWidth="1"/>
    <col min="3842" max="3842" width="7.625" style="424" customWidth="1"/>
    <col min="3843" max="3843" width="6.5" style="424" customWidth="1"/>
    <col min="3844" max="3846" width="5.875" style="424" customWidth="1"/>
    <col min="3847" max="3847" width="5" style="424" customWidth="1"/>
    <col min="3848" max="3848" width="5.5" style="424" customWidth="1"/>
    <col min="3849" max="3849" width="5.875" style="424" customWidth="1"/>
    <col min="3850" max="3850" width="6.875" style="424" customWidth="1"/>
    <col min="3851" max="3852" width="5.875" style="424" customWidth="1"/>
    <col min="3853" max="3853" width="7" style="424" customWidth="1"/>
    <col min="3854" max="3854" width="28.75" style="424" customWidth="1"/>
    <col min="3855" max="3857" width="6.25" style="424" customWidth="1"/>
    <col min="3858" max="4096" width="10.375" style="424"/>
    <col min="4097" max="4097" width="7.5" style="424" customWidth="1"/>
    <col min="4098" max="4098" width="7.625" style="424" customWidth="1"/>
    <col min="4099" max="4099" width="6.5" style="424" customWidth="1"/>
    <col min="4100" max="4102" width="5.875" style="424" customWidth="1"/>
    <col min="4103" max="4103" width="5" style="424" customWidth="1"/>
    <col min="4104" max="4104" width="5.5" style="424" customWidth="1"/>
    <col min="4105" max="4105" width="5.875" style="424" customWidth="1"/>
    <col min="4106" max="4106" width="6.875" style="424" customWidth="1"/>
    <col min="4107" max="4108" width="5.875" style="424" customWidth="1"/>
    <col min="4109" max="4109" width="7" style="424" customWidth="1"/>
    <col min="4110" max="4110" width="28.75" style="424" customWidth="1"/>
    <col min="4111" max="4113" width="6.25" style="424" customWidth="1"/>
    <col min="4114" max="4352" width="10.375" style="424"/>
    <col min="4353" max="4353" width="7.5" style="424" customWidth="1"/>
    <col min="4354" max="4354" width="7.625" style="424" customWidth="1"/>
    <col min="4355" max="4355" width="6.5" style="424" customWidth="1"/>
    <col min="4356" max="4358" width="5.875" style="424" customWidth="1"/>
    <col min="4359" max="4359" width="5" style="424" customWidth="1"/>
    <col min="4360" max="4360" width="5.5" style="424" customWidth="1"/>
    <col min="4361" max="4361" width="5.875" style="424" customWidth="1"/>
    <col min="4362" max="4362" width="6.875" style="424" customWidth="1"/>
    <col min="4363" max="4364" width="5.875" style="424" customWidth="1"/>
    <col min="4365" max="4365" width="7" style="424" customWidth="1"/>
    <col min="4366" max="4366" width="28.75" style="424" customWidth="1"/>
    <col min="4367" max="4369" width="6.25" style="424" customWidth="1"/>
    <col min="4370" max="4608" width="10.375" style="424"/>
    <col min="4609" max="4609" width="7.5" style="424" customWidth="1"/>
    <col min="4610" max="4610" width="7.625" style="424" customWidth="1"/>
    <col min="4611" max="4611" width="6.5" style="424" customWidth="1"/>
    <col min="4612" max="4614" width="5.875" style="424" customWidth="1"/>
    <col min="4615" max="4615" width="5" style="424" customWidth="1"/>
    <col min="4616" max="4616" width="5.5" style="424" customWidth="1"/>
    <col min="4617" max="4617" width="5.875" style="424" customWidth="1"/>
    <col min="4618" max="4618" width="6.875" style="424" customWidth="1"/>
    <col min="4619" max="4620" width="5.875" style="424" customWidth="1"/>
    <col min="4621" max="4621" width="7" style="424" customWidth="1"/>
    <col min="4622" max="4622" width="28.75" style="424" customWidth="1"/>
    <col min="4623" max="4625" width="6.25" style="424" customWidth="1"/>
    <col min="4626" max="4864" width="10.375" style="424"/>
    <col min="4865" max="4865" width="7.5" style="424" customWidth="1"/>
    <col min="4866" max="4866" width="7.625" style="424" customWidth="1"/>
    <col min="4867" max="4867" width="6.5" style="424" customWidth="1"/>
    <col min="4868" max="4870" width="5.875" style="424" customWidth="1"/>
    <col min="4871" max="4871" width="5" style="424" customWidth="1"/>
    <col min="4872" max="4872" width="5.5" style="424" customWidth="1"/>
    <col min="4873" max="4873" width="5.875" style="424" customWidth="1"/>
    <col min="4874" max="4874" width="6.875" style="424" customWidth="1"/>
    <col min="4875" max="4876" width="5.875" style="424" customWidth="1"/>
    <col min="4877" max="4877" width="7" style="424" customWidth="1"/>
    <col min="4878" max="4878" width="28.75" style="424" customWidth="1"/>
    <col min="4879" max="4881" width="6.25" style="424" customWidth="1"/>
    <col min="4882" max="5120" width="10.375" style="424"/>
    <col min="5121" max="5121" width="7.5" style="424" customWidth="1"/>
    <col min="5122" max="5122" width="7.625" style="424" customWidth="1"/>
    <col min="5123" max="5123" width="6.5" style="424" customWidth="1"/>
    <col min="5124" max="5126" width="5.875" style="424" customWidth="1"/>
    <col min="5127" max="5127" width="5" style="424" customWidth="1"/>
    <col min="5128" max="5128" width="5.5" style="424" customWidth="1"/>
    <col min="5129" max="5129" width="5.875" style="424" customWidth="1"/>
    <col min="5130" max="5130" width="6.875" style="424" customWidth="1"/>
    <col min="5131" max="5132" width="5.875" style="424" customWidth="1"/>
    <col min="5133" max="5133" width="7" style="424" customWidth="1"/>
    <col min="5134" max="5134" width="28.75" style="424" customWidth="1"/>
    <col min="5135" max="5137" width="6.25" style="424" customWidth="1"/>
    <col min="5138" max="5376" width="10.375" style="424"/>
    <col min="5377" max="5377" width="7.5" style="424" customWidth="1"/>
    <col min="5378" max="5378" width="7.625" style="424" customWidth="1"/>
    <col min="5379" max="5379" width="6.5" style="424" customWidth="1"/>
    <col min="5380" max="5382" width="5.875" style="424" customWidth="1"/>
    <col min="5383" max="5383" width="5" style="424" customWidth="1"/>
    <col min="5384" max="5384" width="5.5" style="424" customWidth="1"/>
    <col min="5385" max="5385" width="5.875" style="424" customWidth="1"/>
    <col min="5386" max="5386" width="6.875" style="424" customWidth="1"/>
    <col min="5387" max="5388" width="5.875" style="424" customWidth="1"/>
    <col min="5389" max="5389" width="7" style="424" customWidth="1"/>
    <col min="5390" max="5390" width="28.75" style="424" customWidth="1"/>
    <col min="5391" max="5393" width="6.25" style="424" customWidth="1"/>
    <col min="5394" max="5632" width="10.375" style="424"/>
    <col min="5633" max="5633" width="7.5" style="424" customWidth="1"/>
    <col min="5634" max="5634" width="7.625" style="424" customWidth="1"/>
    <col min="5635" max="5635" width="6.5" style="424" customWidth="1"/>
    <col min="5636" max="5638" width="5.875" style="424" customWidth="1"/>
    <col min="5639" max="5639" width="5" style="424" customWidth="1"/>
    <col min="5640" max="5640" width="5.5" style="424" customWidth="1"/>
    <col min="5641" max="5641" width="5.875" style="424" customWidth="1"/>
    <col min="5642" max="5642" width="6.875" style="424" customWidth="1"/>
    <col min="5643" max="5644" width="5.875" style="424" customWidth="1"/>
    <col min="5645" max="5645" width="7" style="424" customWidth="1"/>
    <col min="5646" max="5646" width="28.75" style="424" customWidth="1"/>
    <col min="5647" max="5649" width="6.25" style="424" customWidth="1"/>
    <col min="5650" max="5888" width="10.375" style="424"/>
    <col min="5889" max="5889" width="7.5" style="424" customWidth="1"/>
    <col min="5890" max="5890" width="7.625" style="424" customWidth="1"/>
    <col min="5891" max="5891" width="6.5" style="424" customWidth="1"/>
    <col min="5892" max="5894" width="5.875" style="424" customWidth="1"/>
    <col min="5895" max="5895" width="5" style="424" customWidth="1"/>
    <col min="5896" max="5896" width="5.5" style="424" customWidth="1"/>
    <col min="5897" max="5897" width="5.875" style="424" customWidth="1"/>
    <col min="5898" max="5898" width="6.875" style="424" customWidth="1"/>
    <col min="5899" max="5900" width="5.875" style="424" customWidth="1"/>
    <col min="5901" max="5901" width="7" style="424" customWidth="1"/>
    <col min="5902" max="5902" width="28.75" style="424" customWidth="1"/>
    <col min="5903" max="5905" width="6.25" style="424" customWidth="1"/>
    <col min="5906" max="6144" width="10.375" style="424"/>
    <col min="6145" max="6145" width="7.5" style="424" customWidth="1"/>
    <col min="6146" max="6146" width="7.625" style="424" customWidth="1"/>
    <col min="6147" max="6147" width="6.5" style="424" customWidth="1"/>
    <col min="6148" max="6150" width="5.875" style="424" customWidth="1"/>
    <col min="6151" max="6151" width="5" style="424" customWidth="1"/>
    <col min="6152" max="6152" width="5.5" style="424" customWidth="1"/>
    <col min="6153" max="6153" width="5.875" style="424" customWidth="1"/>
    <col min="6154" max="6154" width="6.875" style="424" customWidth="1"/>
    <col min="6155" max="6156" width="5.875" style="424" customWidth="1"/>
    <col min="6157" max="6157" width="7" style="424" customWidth="1"/>
    <col min="6158" max="6158" width="28.75" style="424" customWidth="1"/>
    <col min="6159" max="6161" width="6.25" style="424" customWidth="1"/>
    <col min="6162" max="6400" width="10.375" style="424"/>
    <col min="6401" max="6401" width="7.5" style="424" customWidth="1"/>
    <col min="6402" max="6402" width="7.625" style="424" customWidth="1"/>
    <col min="6403" max="6403" width="6.5" style="424" customWidth="1"/>
    <col min="6404" max="6406" width="5.875" style="424" customWidth="1"/>
    <col min="6407" max="6407" width="5" style="424" customWidth="1"/>
    <col min="6408" max="6408" width="5.5" style="424" customWidth="1"/>
    <col min="6409" max="6409" width="5.875" style="424" customWidth="1"/>
    <col min="6410" max="6410" width="6.875" style="424" customWidth="1"/>
    <col min="6411" max="6412" width="5.875" style="424" customWidth="1"/>
    <col min="6413" max="6413" width="7" style="424" customWidth="1"/>
    <col min="6414" max="6414" width="28.75" style="424" customWidth="1"/>
    <col min="6415" max="6417" width="6.25" style="424" customWidth="1"/>
    <col min="6418" max="6656" width="10.375" style="424"/>
    <col min="6657" max="6657" width="7.5" style="424" customWidth="1"/>
    <col min="6658" max="6658" width="7.625" style="424" customWidth="1"/>
    <col min="6659" max="6659" width="6.5" style="424" customWidth="1"/>
    <col min="6660" max="6662" width="5.875" style="424" customWidth="1"/>
    <col min="6663" max="6663" width="5" style="424" customWidth="1"/>
    <col min="6664" max="6664" width="5.5" style="424" customWidth="1"/>
    <col min="6665" max="6665" width="5.875" style="424" customWidth="1"/>
    <col min="6666" max="6666" width="6.875" style="424" customWidth="1"/>
    <col min="6667" max="6668" width="5.875" style="424" customWidth="1"/>
    <col min="6669" max="6669" width="7" style="424" customWidth="1"/>
    <col min="6670" max="6670" width="28.75" style="424" customWidth="1"/>
    <col min="6671" max="6673" width="6.25" style="424" customWidth="1"/>
    <col min="6674" max="6912" width="10.375" style="424"/>
    <col min="6913" max="6913" width="7.5" style="424" customWidth="1"/>
    <col min="6914" max="6914" width="7.625" style="424" customWidth="1"/>
    <col min="6915" max="6915" width="6.5" style="424" customWidth="1"/>
    <col min="6916" max="6918" width="5.875" style="424" customWidth="1"/>
    <col min="6919" max="6919" width="5" style="424" customWidth="1"/>
    <col min="6920" max="6920" width="5.5" style="424" customWidth="1"/>
    <col min="6921" max="6921" width="5.875" style="424" customWidth="1"/>
    <col min="6922" max="6922" width="6.875" style="424" customWidth="1"/>
    <col min="6923" max="6924" width="5.875" style="424" customWidth="1"/>
    <col min="6925" max="6925" width="7" style="424" customWidth="1"/>
    <col min="6926" max="6926" width="28.75" style="424" customWidth="1"/>
    <col min="6927" max="6929" width="6.25" style="424" customWidth="1"/>
    <col min="6930" max="7168" width="10.375" style="424"/>
    <col min="7169" max="7169" width="7.5" style="424" customWidth="1"/>
    <col min="7170" max="7170" width="7.625" style="424" customWidth="1"/>
    <col min="7171" max="7171" width="6.5" style="424" customWidth="1"/>
    <col min="7172" max="7174" width="5.875" style="424" customWidth="1"/>
    <col min="7175" max="7175" width="5" style="424" customWidth="1"/>
    <col min="7176" max="7176" width="5.5" style="424" customWidth="1"/>
    <col min="7177" max="7177" width="5.875" style="424" customWidth="1"/>
    <col min="7178" max="7178" width="6.875" style="424" customWidth="1"/>
    <col min="7179" max="7180" width="5.875" style="424" customWidth="1"/>
    <col min="7181" max="7181" width="7" style="424" customWidth="1"/>
    <col min="7182" max="7182" width="28.75" style="424" customWidth="1"/>
    <col min="7183" max="7185" width="6.25" style="424" customWidth="1"/>
    <col min="7186" max="7424" width="10.375" style="424"/>
    <col min="7425" max="7425" width="7.5" style="424" customWidth="1"/>
    <col min="7426" max="7426" width="7.625" style="424" customWidth="1"/>
    <col min="7427" max="7427" width="6.5" style="424" customWidth="1"/>
    <col min="7428" max="7430" width="5.875" style="424" customWidth="1"/>
    <col min="7431" max="7431" width="5" style="424" customWidth="1"/>
    <col min="7432" max="7432" width="5.5" style="424" customWidth="1"/>
    <col min="7433" max="7433" width="5.875" style="424" customWidth="1"/>
    <col min="7434" max="7434" width="6.875" style="424" customWidth="1"/>
    <col min="7435" max="7436" width="5.875" style="424" customWidth="1"/>
    <col min="7437" max="7437" width="7" style="424" customWidth="1"/>
    <col min="7438" max="7438" width="28.75" style="424" customWidth="1"/>
    <col min="7439" max="7441" width="6.25" style="424" customWidth="1"/>
    <col min="7442" max="7680" width="10.375" style="424"/>
    <col min="7681" max="7681" width="7.5" style="424" customWidth="1"/>
    <col min="7682" max="7682" width="7.625" style="424" customWidth="1"/>
    <col min="7683" max="7683" width="6.5" style="424" customWidth="1"/>
    <col min="7684" max="7686" width="5.875" style="424" customWidth="1"/>
    <col min="7687" max="7687" width="5" style="424" customWidth="1"/>
    <col min="7688" max="7688" width="5.5" style="424" customWidth="1"/>
    <col min="7689" max="7689" width="5.875" style="424" customWidth="1"/>
    <col min="7690" max="7690" width="6.875" style="424" customWidth="1"/>
    <col min="7691" max="7692" width="5.875" style="424" customWidth="1"/>
    <col min="7693" max="7693" width="7" style="424" customWidth="1"/>
    <col min="7694" max="7694" width="28.75" style="424" customWidth="1"/>
    <col min="7695" max="7697" width="6.25" style="424" customWidth="1"/>
    <col min="7698" max="7936" width="10.375" style="424"/>
    <col min="7937" max="7937" width="7.5" style="424" customWidth="1"/>
    <col min="7938" max="7938" width="7.625" style="424" customWidth="1"/>
    <col min="7939" max="7939" width="6.5" style="424" customWidth="1"/>
    <col min="7940" max="7942" width="5.875" style="424" customWidth="1"/>
    <col min="7943" max="7943" width="5" style="424" customWidth="1"/>
    <col min="7944" max="7944" width="5.5" style="424" customWidth="1"/>
    <col min="7945" max="7945" width="5.875" style="424" customWidth="1"/>
    <col min="7946" max="7946" width="6.875" style="424" customWidth="1"/>
    <col min="7947" max="7948" width="5.875" style="424" customWidth="1"/>
    <col min="7949" max="7949" width="7" style="424" customWidth="1"/>
    <col min="7950" max="7950" width="28.75" style="424" customWidth="1"/>
    <col min="7951" max="7953" width="6.25" style="424" customWidth="1"/>
    <col min="7954" max="8192" width="10.375" style="424"/>
    <col min="8193" max="8193" width="7.5" style="424" customWidth="1"/>
    <col min="8194" max="8194" width="7.625" style="424" customWidth="1"/>
    <col min="8195" max="8195" width="6.5" style="424" customWidth="1"/>
    <col min="8196" max="8198" width="5.875" style="424" customWidth="1"/>
    <col min="8199" max="8199" width="5" style="424" customWidth="1"/>
    <col min="8200" max="8200" width="5.5" style="424" customWidth="1"/>
    <col min="8201" max="8201" width="5.875" style="424" customWidth="1"/>
    <col min="8202" max="8202" width="6.875" style="424" customWidth="1"/>
    <col min="8203" max="8204" width="5.875" style="424" customWidth="1"/>
    <col min="8205" max="8205" width="7" style="424" customWidth="1"/>
    <col min="8206" max="8206" width="28.75" style="424" customWidth="1"/>
    <col min="8207" max="8209" width="6.25" style="424" customWidth="1"/>
    <col min="8210" max="8448" width="10.375" style="424"/>
    <col min="8449" max="8449" width="7.5" style="424" customWidth="1"/>
    <col min="8450" max="8450" width="7.625" style="424" customWidth="1"/>
    <col min="8451" max="8451" width="6.5" style="424" customWidth="1"/>
    <col min="8452" max="8454" width="5.875" style="424" customWidth="1"/>
    <col min="8455" max="8455" width="5" style="424" customWidth="1"/>
    <col min="8456" max="8456" width="5.5" style="424" customWidth="1"/>
    <col min="8457" max="8457" width="5.875" style="424" customWidth="1"/>
    <col min="8458" max="8458" width="6.875" style="424" customWidth="1"/>
    <col min="8459" max="8460" width="5.875" style="424" customWidth="1"/>
    <col min="8461" max="8461" width="7" style="424" customWidth="1"/>
    <col min="8462" max="8462" width="28.75" style="424" customWidth="1"/>
    <col min="8463" max="8465" width="6.25" style="424" customWidth="1"/>
    <col min="8466" max="8704" width="10.375" style="424"/>
    <col min="8705" max="8705" width="7.5" style="424" customWidth="1"/>
    <col min="8706" max="8706" width="7.625" style="424" customWidth="1"/>
    <col min="8707" max="8707" width="6.5" style="424" customWidth="1"/>
    <col min="8708" max="8710" width="5.875" style="424" customWidth="1"/>
    <col min="8711" max="8711" width="5" style="424" customWidth="1"/>
    <col min="8712" max="8712" width="5.5" style="424" customWidth="1"/>
    <col min="8713" max="8713" width="5.875" style="424" customWidth="1"/>
    <col min="8714" max="8714" width="6.875" style="424" customWidth="1"/>
    <col min="8715" max="8716" width="5.875" style="424" customWidth="1"/>
    <col min="8717" max="8717" width="7" style="424" customWidth="1"/>
    <col min="8718" max="8718" width="28.75" style="424" customWidth="1"/>
    <col min="8719" max="8721" width="6.25" style="424" customWidth="1"/>
    <col min="8722" max="8960" width="10.375" style="424"/>
    <col min="8961" max="8961" width="7.5" style="424" customWidth="1"/>
    <col min="8962" max="8962" width="7.625" style="424" customWidth="1"/>
    <col min="8963" max="8963" width="6.5" style="424" customWidth="1"/>
    <col min="8964" max="8966" width="5.875" style="424" customWidth="1"/>
    <col min="8967" max="8967" width="5" style="424" customWidth="1"/>
    <col min="8968" max="8968" width="5.5" style="424" customWidth="1"/>
    <col min="8969" max="8969" width="5.875" style="424" customWidth="1"/>
    <col min="8970" max="8970" width="6.875" style="424" customWidth="1"/>
    <col min="8971" max="8972" width="5.875" style="424" customWidth="1"/>
    <col min="8973" max="8973" width="7" style="424" customWidth="1"/>
    <col min="8974" max="8974" width="28.75" style="424" customWidth="1"/>
    <col min="8975" max="8977" width="6.25" style="424" customWidth="1"/>
    <col min="8978" max="9216" width="10.375" style="424"/>
    <col min="9217" max="9217" width="7.5" style="424" customWidth="1"/>
    <col min="9218" max="9218" width="7.625" style="424" customWidth="1"/>
    <col min="9219" max="9219" width="6.5" style="424" customWidth="1"/>
    <col min="9220" max="9222" width="5.875" style="424" customWidth="1"/>
    <col min="9223" max="9223" width="5" style="424" customWidth="1"/>
    <col min="9224" max="9224" width="5.5" style="424" customWidth="1"/>
    <col min="9225" max="9225" width="5.875" style="424" customWidth="1"/>
    <col min="9226" max="9226" width="6.875" style="424" customWidth="1"/>
    <col min="9227" max="9228" width="5.875" style="424" customWidth="1"/>
    <col min="9229" max="9229" width="7" style="424" customWidth="1"/>
    <col min="9230" max="9230" width="28.75" style="424" customWidth="1"/>
    <col min="9231" max="9233" width="6.25" style="424" customWidth="1"/>
    <col min="9234" max="9472" width="10.375" style="424"/>
    <col min="9473" max="9473" width="7.5" style="424" customWidth="1"/>
    <col min="9474" max="9474" width="7.625" style="424" customWidth="1"/>
    <col min="9475" max="9475" width="6.5" style="424" customWidth="1"/>
    <col min="9476" max="9478" width="5.875" style="424" customWidth="1"/>
    <col min="9479" max="9479" width="5" style="424" customWidth="1"/>
    <col min="9480" max="9480" width="5.5" style="424" customWidth="1"/>
    <col min="9481" max="9481" width="5.875" style="424" customWidth="1"/>
    <col min="9482" max="9482" width="6.875" style="424" customWidth="1"/>
    <col min="9483" max="9484" width="5.875" style="424" customWidth="1"/>
    <col min="9485" max="9485" width="7" style="424" customWidth="1"/>
    <col min="9486" max="9486" width="28.75" style="424" customWidth="1"/>
    <col min="9487" max="9489" width="6.25" style="424" customWidth="1"/>
    <col min="9490" max="9728" width="10.375" style="424"/>
    <col min="9729" max="9729" width="7.5" style="424" customWidth="1"/>
    <col min="9730" max="9730" width="7.625" style="424" customWidth="1"/>
    <col min="9731" max="9731" width="6.5" style="424" customWidth="1"/>
    <col min="9732" max="9734" width="5.875" style="424" customWidth="1"/>
    <col min="9735" max="9735" width="5" style="424" customWidth="1"/>
    <col min="9736" max="9736" width="5.5" style="424" customWidth="1"/>
    <col min="9737" max="9737" width="5.875" style="424" customWidth="1"/>
    <col min="9738" max="9738" width="6.875" style="424" customWidth="1"/>
    <col min="9739" max="9740" width="5.875" style="424" customWidth="1"/>
    <col min="9741" max="9741" width="7" style="424" customWidth="1"/>
    <col min="9742" max="9742" width="28.75" style="424" customWidth="1"/>
    <col min="9743" max="9745" width="6.25" style="424" customWidth="1"/>
    <col min="9746" max="9984" width="10.375" style="424"/>
    <col min="9985" max="9985" width="7.5" style="424" customWidth="1"/>
    <col min="9986" max="9986" width="7.625" style="424" customWidth="1"/>
    <col min="9987" max="9987" width="6.5" style="424" customWidth="1"/>
    <col min="9988" max="9990" width="5.875" style="424" customWidth="1"/>
    <col min="9991" max="9991" width="5" style="424" customWidth="1"/>
    <col min="9992" max="9992" width="5.5" style="424" customWidth="1"/>
    <col min="9993" max="9993" width="5.875" style="424" customWidth="1"/>
    <col min="9994" max="9994" width="6.875" style="424" customWidth="1"/>
    <col min="9995" max="9996" width="5.875" style="424" customWidth="1"/>
    <col min="9997" max="9997" width="7" style="424" customWidth="1"/>
    <col min="9998" max="9998" width="28.75" style="424" customWidth="1"/>
    <col min="9999" max="10001" width="6.25" style="424" customWidth="1"/>
    <col min="10002" max="10240" width="10.375" style="424"/>
    <col min="10241" max="10241" width="7.5" style="424" customWidth="1"/>
    <col min="10242" max="10242" width="7.625" style="424" customWidth="1"/>
    <col min="10243" max="10243" width="6.5" style="424" customWidth="1"/>
    <col min="10244" max="10246" width="5.875" style="424" customWidth="1"/>
    <col min="10247" max="10247" width="5" style="424" customWidth="1"/>
    <col min="10248" max="10248" width="5.5" style="424" customWidth="1"/>
    <col min="10249" max="10249" width="5.875" style="424" customWidth="1"/>
    <col min="10250" max="10250" width="6.875" style="424" customWidth="1"/>
    <col min="10251" max="10252" width="5.875" style="424" customWidth="1"/>
    <col min="10253" max="10253" width="7" style="424" customWidth="1"/>
    <col min="10254" max="10254" width="28.75" style="424" customWidth="1"/>
    <col min="10255" max="10257" width="6.25" style="424" customWidth="1"/>
    <col min="10258" max="10496" width="10.375" style="424"/>
    <col min="10497" max="10497" width="7.5" style="424" customWidth="1"/>
    <col min="10498" max="10498" width="7.625" style="424" customWidth="1"/>
    <col min="10499" max="10499" width="6.5" style="424" customWidth="1"/>
    <col min="10500" max="10502" width="5.875" style="424" customWidth="1"/>
    <col min="10503" max="10503" width="5" style="424" customWidth="1"/>
    <col min="10504" max="10504" width="5.5" style="424" customWidth="1"/>
    <col min="10505" max="10505" width="5.875" style="424" customWidth="1"/>
    <col min="10506" max="10506" width="6.875" style="424" customWidth="1"/>
    <col min="10507" max="10508" width="5.875" style="424" customWidth="1"/>
    <col min="10509" max="10509" width="7" style="424" customWidth="1"/>
    <col min="10510" max="10510" width="28.75" style="424" customWidth="1"/>
    <col min="10511" max="10513" width="6.25" style="424" customWidth="1"/>
    <col min="10514" max="10752" width="10.375" style="424"/>
    <col min="10753" max="10753" width="7.5" style="424" customWidth="1"/>
    <col min="10754" max="10754" width="7.625" style="424" customWidth="1"/>
    <col min="10755" max="10755" width="6.5" style="424" customWidth="1"/>
    <col min="10756" max="10758" width="5.875" style="424" customWidth="1"/>
    <col min="10759" max="10759" width="5" style="424" customWidth="1"/>
    <col min="10760" max="10760" width="5.5" style="424" customWidth="1"/>
    <col min="10761" max="10761" width="5.875" style="424" customWidth="1"/>
    <col min="10762" max="10762" width="6.875" style="424" customWidth="1"/>
    <col min="10763" max="10764" width="5.875" style="424" customWidth="1"/>
    <col min="10765" max="10765" width="7" style="424" customWidth="1"/>
    <col min="10766" max="10766" width="28.75" style="424" customWidth="1"/>
    <col min="10767" max="10769" width="6.25" style="424" customWidth="1"/>
    <col min="10770" max="11008" width="10.375" style="424"/>
    <col min="11009" max="11009" width="7.5" style="424" customWidth="1"/>
    <col min="11010" max="11010" width="7.625" style="424" customWidth="1"/>
    <col min="11011" max="11011" width="6.5" style="424" customWidth="1"/>
    <col min="11012" max="11014" width="5.875" style="424" customWidth="1"/>
    <col min="11015" max="11015" width="5" style="424" customWidth="1"/>
    <col min="11016" max="11016" width="5.5" style="424" customWidth="1"/>
    <col min="11017" max="11017" width="5.875" style="424" customWidth="1"/>
    <col min="11018" max="11018" width="6.875" style="424" customWidth="1"/>
    <col min="11019" max="11020" width="5.875" style="424" customWidth="1"/>
    <col min="11021" max="11021" width="7" style="424" customWidth="1"/>
    <col min="11022" max="11022" width="28.75" style="424" customWidth="1"/>
    <col min="11023" max="11025" width="6.25" style="424" customWidth="1"/>
    <col min="11026" max="11264" width="10.375" style="424"/>
    <col min="11265" max="11265" width="7.5" style="424" customWidth="1"/>
    <col min="11266" max="11266" width="7.625" style="424" customWidth="1"/>
    <col min="11267" max="11267" width="6.5" style="424" customWidth="1"/>
    <col min="11268" max="11270" width="5.875" style="424" customWidth="1"/>
    <col min="11271" max="11271" width="5" style="424" customWidth="1"/>
    <col min="11272" max="11272" width="5.5" style="424" customWidth="1"/>
    <col min="11273" max="11273" width="5.875" style="424" customWidth="1"/>
    <col min="11274" max="11274" width="6.875" style="424" customWidth="1"/>
    <col min="11275" max="11276" width="5.875" style="424" customWidth="1"/>
    <col min="11277" max="11277" width="7" style="424" customWidth="1"/>
    <col min="11278" max="11278" width="28.75" style="424" customWidth="1"/>
    <col min="11279" max="11281" width="6.25" style="424" customWidth="1"/>
    <col min="11282" max="11520" width="10.375" style="424"/>
    <col min="11521" max="11521" width="7.5" style="424" customWidth="1"/>
    <col min="11522" max="11522" width="7.625" style="424" customWidth="1"/>
    <col min="11523" max="11523" width="6.5" style="424" customWidth="1"/>
    <col min="11524" max="11526" width="5.875" style="424" customWidth="1"/>
    <col min="11527" max="11527" width="5" style="424" customWidth="1"/>
    <col min="11528" max="11528" width="5.5" style="424" customWidth="1"/>
    <col min="11529" max="11529" width="5.875" style="424" customWidth="1"/>
    <col min="11530" max="11530" width="6.875" style="424" customWidth="1"/>
    <col min="11531" max="11532" width="5.875" style="424" customWidth="1"/>
    <col min="11533" max="11533" width="7" style="424" customWidth="1"/>
    <col min="11534" max="11534" width="28.75" style="424" customWidth="1"/>
    <col min="11535" max="11537" width="6.25" style="424" customWidth="1"/>
    <col min="11538" max="11776" width="10.375" style="424"/>
    <col min="11777" max="11777" width="7.5" style="424" customWidth="1"/>
    <col min="11778" max="11778" width="7.625" style="424" customWidth="1"/>
    <col min="11779" max="11779" width="6.5" style="424" customWidth="1"/>
    <col min="11780" max="11782" width="5.875" style="424" customWidth="1"/>
    <col min="11783" max="11783" width="5" style="424" customWidth="1"/>
    <col min="11784" max="11784" width="5.5" style="424" customWidth="1"/>
    <col min="11785" max="11785" width="5.875" style="424" customWidth="1"/>
    <col min="11786" max="11786" width="6.875" style="424" customWidth="1"/>
    <col min="11787" max="11788" width="5.875" style="424" customWidth="1"/>
    <col min="11789" max="11789" width="7" style="424" customWidth="1"/>
    <col min="11790" max="11790" width="28.75" style="424" customWidth="1"/>
    <col min="11791" max="11793" width="6.25" style="424" customWidth="1"/>
    <col min="11794" max="12032" width="10.375" style="424"/>
    <col min="12033" max="12033" width="7.5" style="424" customWidth="1"/>
    <col min="12034" max="12034" width="7.625" style="424" customWidth="1"/>
    <col min="12035" max="12035" width="6.5" style="424" customWidth="1"/>
    <col min="12036" max="12038" width="5.875" style="424" customWidth="1"/>
    <col min="12039" max="12039" width="5" style="424" customWidth="1"/>
    <col min="12040" max="12040" width="5.5" style="424" customWidth="1"/>
    <col min="12041" max="12041" width="5.875" style="424" customWidth="1"/>
    <col min="12042" max="12042" width="6.875" style="424" customWidth="1"/>
    <col min="12043" max="12044" width="5.875" style="424" customWidth="1"/>
    <col min="12045" max="12045" width="7" style="424" customWidth="1"/>
    <col min="12046" max="12046" width="28.75" style="424" customWidth="1"/>
    <col min="12047" max="12049" width="6.25" style="424" customWidth="1"/>
    <col min="12050" max="12288" width="10.375" style="424"/>
    <col min="12289" max="12289" width="7.5" style="424" customWidth="1"/>
    <col min="12290" max="12290" width="7.625" style="424" customWidth="1"/>
    <col min="12291" max="12291" width="6.5" style="424" customWidth="1"/>
    <col min="12292" max="12294" width="5.875" style="424" customWidth="1"/>
    <col min="12295" max="12295" width="5" style="424" customWidth="1"/>
    <col min="12296" max="12296" width="5.5" style="424" customWidth="1"/>
    <col min="12297" max="12297" width="5.875" style="424" customWidth="1"/>
    <col min="12298" max="12298" width="6.875" style="424" customWidth="1"/>
    <col min="12299" max="12300" width="5.875" style="424" customWidth="1"/>
    <col min="12301" max="12301" width="7" style="424" customWidth="1"/>
    <col min="12302" max="12302" width="28.75" style="424" customWidth="1"/>
    <col min="12303" max="12305" width="6.25" style="424" customWidth="1"/>
    <col min="12306" max="12544" width="10.375" style="424"/>
    <col min="12545" max="12545" width="7.5" style="424" customWidth="1"/>
    <col min="12546" max="12546" width="7.625" style="424" customWidth="1"/>
    <col min="12547" max="12547" width="6.5" style="424" customWidth="1"/>
    <col min="12548" max="12550" width="5.875" style="424" customWidth="1"/>
    <col min="12551" max="12551" width="5" style="424" customWidth="1"/>
    <col min="12552" max="12552" width="5.5" style="424" customWidth="1"/>
    <col min="12553" max="12553" width="5.875" style="424" customWidth="1"/>
    <col min="12554" max="12554" width="6.875" style="424" customWidth="1"/>
    <col min="12555" max="12556" width="5.875" style="424" customWidth="1"/>
    <col min="12557" max="12557" width="7" style="424" customWidth="1"/>
    <col min="12558" max="12558" width="28.75" style="424" customWidth="1"/>
    <col min="12559" max="12561" width="6.25" style="424" customWidth="1"/>
    <col min="12562" max="12800" width="10.375" style="424"/>
    <col min="12801" max="12801" width="7.5" style="424" customWidth="1"/>
    <col min="12802" max="12802" width="7.625" style="424" customWidth="1"/>
    <col min="12803" max="12803" width="6.5" style="424" customWidth="1"/>
    <col min="12804" max="12806" width="5.875" style="424" customWidth="1"/>
    <col min="12807" max="12807" width="5" style="424" customWidth="1"/>
    <col min="12808" max="12808" width="5.5" style="424" customWidth="1"/>
    <col min="12809" max="12809" width="5.875" style="424" customWidth="1"/>
    <col min="12810" max="12810" width="6.875" style="424" customWidth="1"/>
    <col min="12811" max="12812" width="5.875" style="424" customWidth="1"/>
    <col min="12813" max="12813" width="7" style="424" customWidth="1"/>
    <col min="12814" max="12814" width="28.75" style="424" customWidth="1"/>
    <col min="12815" max="12817" width="6.25" style="424" customWidth="1"/>
    <col min="12818" max="13056" width="10.375" style="424"/>
    <col min="13057" max="13057" width="7.5" style="424" customWidth="1"/>
    <col min="13058" max="13058" width="7.625" style="424" customWidth="1"/>
    <col min="13059" max="13059" width="6.5" style="424" customWidth="1"/>
    <col min="13060" max="13062" width="5.875" style="424" customWidth="1"/>
    <col min="13063" max="13063" width="5" style="424" customWidth="1"/>
    <col min="13064" max="13064" width="5.5" style="424" customWidth="1"/>
    <col min="13065" max="13065" width="5.875" style="424" customWidth="1"/>
    <col min="13066" max="13066" width="6.875" style="424" customWidth="1"/>
    <col min="13067" max="13068" width="5.875" style="424" customWidth="1"/>
    <col min="13069" max="13069" width="7" style="424" customWidth="1"/>
    <col min="13070" max="13070" width="28.75" style="424" customWidth="1"/>
    <col min="13071" max="13073" width="6.25" style="424" customWidth="1"/>
    <col min="13074" max="13312" width="10.375" style="424"/>
    <col min="13313" max="13313" width="7.5" style="424" customWidth="1"/>
    <col min="13314" max="13314" width="7.625" style="424" customWidth="1"/>
    <col min="13315" max="13315" width="6.5" style="424" customWidth="1"/>
    <col min="13316" max="13318" width="5.875" style="424" customWidth="1"/>
    <col min="13319" max="13319" width="5" style="424" customWidth="1"/>
    <col min="13320" max="13320" width="5.5" style="424" customWidth="1"/>
    <col min="13321" max="13321" width="5.875" style="424" customWidth="1"/>
    <col min="13322" max="13322" width="6.875" style="424" customWidth="1"/>
    <col min="13323" max="13324" width="5.875" style="424" customWidth="1"/>
    <col min="13325" max="13325" width="7" style="424" customWidth="1"/>
    <col min="13326" max="13326" width="28.75" style="424" customWidth="1"/>
    <col min="13327" max="13329" width="6.25" style="424" customWidth="1"/>
    <col min="13330" max="13568" width="10.375" style="424"/>
    <col min="13569" max="13569" width="7.5" style="424" customWidth="1"/>
    <col min="13570" max="13570" width="7.625" style="424" customWidth="1"/>
    <col min="13571" max="13571" width="6.5" style="424" customWidth="1"/>
    <col min="13572" max="13574" width="5.875" style="424" customWidth="1"/>
    <col min="13575" max="13575" width="5" style="424" customWidth="1"/>
    <col min="13576" max="13576" width="5.5" style="424" customWidth="1"/>
    <col min="13577" max="13577" width="5.875" style="424" customWidth="1"/>
    <col min="13578" max="13578" width="6.875" style="424" customWidth="1"/>
    <col min="13579" max="13580" width="5.875" style="424" customWidth="1"/>
    <col min="13581" max="13581" width="7" style="424" customWidth="1"/>
    <col min="13582" max="13582" width="28.75" style="424" customWidth="1"/>
    <col min="13583" max="13585" width="6.25" style="424" customWidth="1"/>
    <col min="13586" max="13824" width="10.375" style="424"/>
    <col min="13825" max="13825" width="7.5" style="424" customWidth="1"/>
    <col min="13826" max="13826" width="7.625" style="424" customWidth="1"/>
    <col min="13827" max="13827" width="6.5" style="424" customWidth="1"/>
    <col min="13828" max="13830" width="5.875" style="424" customWidth="1"/>
    <col min="13831" max="13831" width="5" style="424" customWidth="1"/>
    <col min="13832" max="13832" width="5.5" style="424" customWidth="1"/>
    <col min="13833" max="13833" width="5.875" style="424" customWidth="1"/>
    <col min="13834" max="13834" width="6.875" style="424" customWidth="1"/>
    <col min="13835" max="13836" width="5.875" style="424" customWidth="1"/>
    <col min="13837" max="13837" width="7" style="424" customWidth="1"/>
    <col min="13838" max="13838" width="28.75" style="424" customWidth="1"/>
    <col min="13839" max="13841" width="6.25" style="424" customWidth="1"/>
    <col min="13842" max="14080" width="10.375" style="424"/>
    <col min="14081" max="14081" width="7.5" style="424" customWidth="1"/>
    <col min="14082" max="14082" width="7.625" style="424" customWidth="1"/>
    <col min="14083" max="14083" width="6.5" style="424" customWidth="1"/>
    <col min="14084" max="14086" width="5.875" style="424" customWidth="1"/>
    <col min="14087" max="14087" width="5" style="424" customWidth="1"/>
    <col min="14088" max="14088" width="5.5" style="424" customWidth="1"/>
    <col min="14089" max="14089" width="5.875" style="424" customWidth="1"/>
    <col min="14090" max="14090" width="6.875" style="424" customWidth="1"/>
    <col min="14091" max="14092" width="5.875" style="424" customWidth="1"/>
    <col min="14093" max="14093" width="7" style="424" customWidth="1"/>
    <col min="14094" max="14094" width="28.75" style="424" customWidth="1"/>
    <col min="14095" max="14097" width="6.25" style="424" customWidth="1"/>
    <col min="14098" max="14336" width="10.375" style="424"/>
    <col min="14337" max="14337" width="7.5" style="424" customWidth="1"/>
    <col min="14338" max="14338" width="7.625" style="424" customWidth="1"/>
    <col min="14339" max="14339" width="6.5" style="424" customWidth="1"/>
    <col min="14340" max="14342" width="5.875" style="424" customWidth="1"/>
    <col min="14343" max="14343" width="5" style="424" customWidth="1"/>
    <col min="14344" max="14344" width="5.5" style="424" customWidth="1"/>
    <col min="14345" max="14345" width="5.875" style="424" customWidth="1"/>
    <col min="14346" max="14346" width="6.875" style="424" customWidth="1"/>
    <col min="14347" max="14348" width="5.875" style="424" customWidth="1"/>
    <col min="14349" max="14349" width="7" style="424" customWidth="1"/>
    <col min="14350" max="14350" width="28.75" style="424" customWidth="1"/>
    <col min="14351" max="14353" width="6.25" style="424" customWidth="1"/>
    <col min="14354" max="14592" width="10.375" style="424"/>
    <col min="14593" max="14593" width="7.5" style="424" customWidth="1"/>
    <col min="14594" max="14594" width="7.625" style="424" customWidth="1"/>
    <col min="14595" max="14595" width="6.5" style="424" customWidth="1"/>
    <col min="14596" max="14598" width="5.875" style="424" customWidth="1"/>
    <col min="14599" max="14599" width="5" style="424" customWidth="1"/>
    <col min="14600" max="14600" width="5.5" style="424" customWidth="1"/>
    <col min="14601" max="14601" width="5.875" style="424" customWidth="1"/>
    <col min="14602" max="14602" width="6.875" style="424" customWidth="1"/>
    <col min="14603" max="14604" width="5.875" style="424" customWidth="1"/>
    <col min="14605" max="14605" width="7" style="424" customWidth="1"/>
    <col min="14606" max="14606" width="28.75" style="424" customWidth="1"/>
    <col min="14607" max="14609" width="6.25" style="424" customWidth="1"/>
    <col min="14610" max="14848" width="10.375" style="424"/>
    <col min="14849" max="14849" width="7.5" style="424" customWidth="1"/>
    <col min="14850" max="14850" width="7.625" style="424" customWidth="1"/>
    <col min="14851" max="14851" width="6.5" style="424" customWidth="1"/>
    <col min="14852" max="14854" width="5.875" style="424" customWidth="1"/>
    <col min="14855" max="14855" width="5" style="424" customWidth="1"/>
    <col min="14856" max="14856" width="5.5" style="424" customWidth="1"/>
    <col min="14857" max="14857" width="5.875" style="424" customWidth="1"/>
    <col min="14858" max="14858" width="6.875" style="424" customWidth="1"/>
    <col min="14859" max="14860" width="5.875" style="424" customWidth="1"/>
    <col min="14861" max="14861" width="7" style="424" customWidth="1"/>
    <col min="14862" max="14862" width="28.75" style="424" customWidth="1"/>
    <col min="14863" max="14865" width="6.25" style="424" customWidth="1"/>
    <col min="14866" max="15104" width="10.375" style="424"/>
    <col min="15105" max="15105" width="7.5" style="424" customWidth="1"/>
    <col min="15106" max="15106" width="7.625" style="424" customWidth="1"/>
    <col min="15107" max="15107" width="6.5" style="424" customWidth="1"/>
    <col min="15108" max="15110" width="5.875" style="424" customWidth="1"/>
    <col min="15111" max="15111" width="5" style="424" customWidth="1"/>
    <col min="15112" max="15112" width="5.5" style="424" customWidth="1"/>
    <col min="15113" max="15113" width="5.875" style="424" customWidth="1"/>
    <col min="15114" max="15114" width="6.875" style="424" customWidth="1"/>
    <col min="15115" max="15116" width="5.875" style="424" customWidth="1"/>
    <col min="15117" max="15117" width="7" style="424" customWidth="1"/>
    <col min="15118" max="15118" width="28.75" style="424" customWidth="1"/>
    <col min="15119" max="15121" width="6.25" style="424" customWidth="1"/>
    <col min="15122" max="15360" width="10.375" style="424"/>
    <col min="15361" max="15361" width="7.5" style="424" customWidth="1"/>
    <col min="15362" max="15362" width="7.625" style="424" customWidth="1"/>
    <col min="15363" max="15363" width="6.5" style="424" customWidth="1"/>
    <col min="15364" max="15366" width="5.875" style="424" customWidth="1"/>
    <col min="15367" max="15367" width="5" style="424" customWidth="1"/>
    <col min="15368" max="15368" width="5.5" style="424" customWidth="1"/>
    <col min="15369" max="15369" width="5.875" style="424" customWidth="1"/>
    <col min="15370" max="15370" width="6.875" style="424" customWidth="1"/>
    <col min="15371" max="15372" width="5.875" style="424" customWidth="1"/>
    <col min="15373" max="15373" width="7" style="424" customWidth="1"/>
    <col min="15374" max="15374" width="28.75" style="424" customWidth="1"/>
    <col min="15375" max="15377" width="6.25" style="424" customWidth="1"/>
    <col min="15378" max="15616" width="10.375" style="424"/>
    <col min="15617" max="15617" width="7.5" style="424" customWidth="1"/>
    <col min="15618" max="15618" width="7.625" style="424" customWidth="1"/>
    <col min="15619" max="15619" width="6.5" style="424" customWidth="1"/>
    <col min="15620" max="15622" width="5.875" style="424" customWidth="1"/>
    <col min="15623" max="15623" width="5" style="424" customWidth="1"/>
    <col min="15624" max="15624" width="5.5" style="424" customWidth="1"/>
    <col min="15625" max="15625" width="5.875" style="424" customWidth="1"/>
    <col min="15626" max="15626" width="6.875" style="424" customWidth="1"/>
    <col min="15627" max="15628" width="5.875" style="424" customWidth="1"/>
    <col min="15629" max="15629" width="7" style="424" customWidth="1"/>
    <col min="15630" max="15630" width="28.75" style="424" customWidth="1"/>
    <col min="15631" max="15633" width="6.25" style="424" customWidth="1"/>
    <col min="15634" max="15872" width="10.375" style="424"/>
    <col min="15873" max="15873" width="7.5" style="424" customWidth="1"/>
    <col min="15874" max="15874" width="7.625" style="424" customWidth="1"/>
    <col min="15875" max="15875" width="6.5" style="424" customWidth="1"/>
    <col min="15876" max="15878" width="5.875" style="424" customWidth="1"/>
    <col min="15879" max="15879" width="5" style="424" customWidth="1"/>
    <col min="15880" max="15880" width="5.5" style="424" customWidth="1"/>
    <col min="15881" max="15881" width="5.875" style="424" customWidth="1"/>
    <col min="15882" max="15882" width="6.875" style="424" customWidth="1"/>
    <col min="15883" max="15884" width="5.875" style="424" customWidth="1"/>
    <col min="15885" max="15885" width="7" style="424" customWidth="1"/>
    <col min="15886" max="15886" width="28.75" style="424" customWidth="1"/>
    <col min="15887" max="15889" width="6.25" style="424" customWidth="1"/>
    <col min="15890" max="16128" width="10.375" style="424"/>
    <col min="16129" max="16129" width="7.5" style="424" customWidth="1"/>
    <col min="16130" max="16130" width="7.625" style="424" customWidth="1"/>
    <col min="16131" max="16131" width="6.5" style="424" customWidth="1"/>
    <col min="16132" max="16134" width="5.875" style="424" customWidth="1"/>
    <col min="16135" max="16135" width="5" style="424" customWidth="1"/>
    <col min="16136" max="16136" width="5.5" style="424" customWidth="1"/>
    <col min="16137" max="16137" width="5.875" style="424" customWidth="1"/>
    <col min="16138" max="16138" width="6.875" style="424" customWidth="1"/>
    <col min="16139" max="16140" width="5.875" style="424" customWidth="1"/>
    <col min="16141" max="16141" width="7" style="424" customWidth="1"/>
    <col min="16142" max="16142" width="28.75" style="424" customWidth="1"/>
    <col min="16143" max="16145" width="6.25" style="424" customWidth="1"/>
    <col min="16146" max="16384" width="10.375" style="424"/>
  </cols>
  <sheetData>
    <row r="1" spans="1:16" ht="19.5" customHeight="1">
      <c r="A1" s="425" t="s">
        <v>304</v>
      </c>
    </row>
    <row r="2" spans="1:16" ht="15.75" customHeight="1" thickBot="1">
      <c r="G2" s="426"/>
      <c r="J2" s="427"/>
      <c r="K2" s="423"/>
      <c r="L2" s="428"/>
      <c r="M2" s="429" t="s">
        <v>305</v>
      </c>
      <c r="P2" s="430"/>
    </row>
    <row r="3" spans="1:16" ht="13.5" customHeight="1">
      <c r="A3" s="431"/>
      <c r="B3" s="432"/>
      <c r="C3" s="433" t="s">
        <v>306</v>
      </c>
      <c r="D3" s="434"/>
      <c r="E3" s="434"/>
      <c r="F3" s="434"/>
      <c r="G3" s="434"/>
      <c r="H3" s="434"/>
      <c r="I3" s="434"/>
      <c r="J3" s="435" t="s">
        <v>307</v>
      </c>
      <c r="K3" s="434"/>
      <c r="L3" s="434"/>
      <c r="M3" s="434"/>
    </row>
    <row r="4" spans="1:16" ht="13.5" customHeight="1">
      <c r="A4" s="426" t="s">
        <v>7</v>
      </c>
      <c r="B4" s="436" t="s">
        <v>308</v>
      </c>
      <c r="C4" s="437"/>
      <c r="D4" s="438" t="s">
        <v>309</v>
      </c>
      <c r="E4" s="439"/>
      <c r="F4" s="439"/>
      <c r="G4" s="439"/>
      <c r="H4" s="439"/>
      <c r="I4" s="440"/>
      <c r="J4" s="436"/>
      <c r="K4" s="441"/>
      <c r="L4" s="441"/>
      <c r="M4" s="441"/>
    </row>
    <row r="5" spans="1:16" ht="13.5" customHeight="1">
      <c r="A5" s="426" t="s">
        <v>310</v>
      </c>
      <c r="B5" s="436"/>
      <c r="C5" s="437" t="s">
        <v>311</v>
      </c>
      <c r="D5" s="442" t="s">
        <v>312</v>
      </c>
      <c r="E5" s="443" t="s">
        <v>313</v>
      </c>
      <c r="F5" s="444" t="s">
        <v>314</v>
      </c>
      <c r="G5" s="444" t="s">
        <v>315</v>
      </c>
      <c r="H5" s="444" t="s">
        <v>316</v>
      </c>
      <c r="I5" s="445" t="s">
        <v>317</v>
      </c>
      <c r="J5" s="446" t="s">
        <v>318</v>
      </c>
      <c r="K5" s="436" t="s">
        <v>319</v>
      </c>
      <c r="L5" s="436" t="s">
        <v>320</v>
      </c>
      <c r="M5" s="436" t="s">
        <v>321</v>
      </c>
    </row>
    <row r="6" spans="1:16" ht="12.75" customHeight="1">
      <c r="A6" s="426" t="s">
        <v>322</v>
      </c>
      <c r="B6" s="447"/>
      <c r="C6" s="448"/>
      <c r="D6" s="449"/>
      <c r="E6" s="450"/>
      <c r="F6" s="436" t="s">
        <v>323</v>
      </c>
      <c r="G6" s="436" t="s">
        <v>323</v>
      </c>
      <c r="H6" s="436" t="s">
        <v>324</v>
      </c>
      <c r="I6" s="451"/>
      <c r="J6" s="447"/>
      <c r="K6" s="447"/>
      <c r="L6" s="447"/>
      <c r="M6" s="436" t="s">
        <v>325</v>
      </c>
    </row>
    <row r="7" spans="1:16" ht="12" customHeight="1">
      <c r="A7" s="426" t="s">
        <v>326</v>
      </c>
      <c r="B7" s="452" t="s">
        <v>327</v>
      </c>
      <c r="C7" s="453" t="s">
        <v>328</v>
      </c>
      <c r="D7" s="454" t="s">
        <v>274</v>
      </c>
      <c r="E7" s="455" t="s">
        <v>329</v>
      </c>
      <c r="F7" s="452" t="s">
        <v>329</v>
      </c>
      <c r="G7" s="452" t="s">
        <v>329</v>
      </c>
      <c r="H7" s="452" t="s">
        <v>330</v>
      </c>
      <c r="I7" s="456" t="s">
        <v>331</v>
      </c>
      <c r="J7" s="452" t="s">
        <v>328</v>
      </c>
      <c r="K7" s="452" t="s">
        <v>332</v>
      </c>
      <c r="L7" s="457" t="s">
        <v>333</v>
      </c>
      <c r="M7" s="452" t="s">
        <v>334</v>
      </c>
    </row>
    <row r="8" spans="1:16" ht="26.25" customHeight="1" thickBot="1">
      <c r="A8" s="443" t="s">
        <v>335</v>
      </c>
      <c r="B8" s="458">
        <v>98897</v>
      </c>
      <c r="C8" s="459">
        <v>64644</v>
      </c>
      <c r="D8" s="460">
        <v>60958</v>
      </c>
      <c r="E8" s="461">
        <v>52517</v>
      </c>
      <c r="F8" s="461">
        <v>7344</v>
      </c>
      <c r="G8" s="462">
        <v>312</v>
      </c>
      <c r="H8" s="463">
        <v>785</v>
      </c>
      <c r="I8" s="464">
        <v>3686</v>
      </c>
      <c r="J8" s="465">
        <v>33846</v>
      </c>
      <c r="K8" s="461">
        <v>14492</v>
      </c>
      <c r="L8" s="461">
        <v>5061</v>
      </c>
      <c r="M8" s="461">
        <v>14293</v>
      </c>
    </row>
    <row r="9" spans="1:16" ht="18" customHeight="1" thickTop="1">
      <c r="A9" s="466" t="s">
        <v>44</v>
      </c>
      <c r="B9" s="467">
        <v>5404</v>
      </c>
      <c r="C9" s="468">
        <v>837</v>
      </c>
      <c r="D9" s="469">
        <v>726</v>
      </c>
      <c r="E9" s="470">
        <v>562</v>
      </c>
      <c r="F9" s="470">
        <v>11</v>
      </c>
      <c r="G9" s="471">
        <v>146</v>
      </c>
      <c r="H9" s="472">
        <v>7</v>
      </c>
      <c r="I9" s="473">
        <v>111</v>
      </c>
      <c r="J9" s="474">
        <v>4544</v>
      </c>
      <c r="K9" s="470">
        <v>38</v>
      </c>
      <c r="L9" s="470">
        <v>4471</v>
      </c>
      <c r="M9" s="470">
        <v>35</v>
      </c>
    </row>
    <row r="10" spans="1:16" ht="18" customHeight="1">
      <c r="A10" s="424" t="s">
        <v>45</v>
      </c>
      <c r="B10" s="467">
        <v>5160</v>
      </c>
      <c r="C10" s="468">
        <v>4339</v>
      </c>
      <c r="D10" s="469">
        <v>3966</v>
      </c>
      <c r="E10" s="470">
        <v>3749</v>
      </c>
      <c r="F10" s="470">
        <v>40</v>
      </c>
      <c r="G10" s="471">
        <v>141</v>
      </c>
      <c r="H10" s="472">
        <v>36</v>
      </c>
      <c r="I10" s="473">
        <v>373</v>
      </c>
      <c r="J10" s="474">
        <v>787</v>
      </c>
      <c r="K10" s="470">
        <v>251</v>
      </c>
      <c r="L10" s="470">
        <v>489</v>
      </c>
      <c r="M10" s="470">
        <v>47</v>
      </c>
    </row>
    <row r="11" spans="1:16" ht="18" customHeight="1">
      <c r="A11" s="424" t="s">
        <v>46</v>
      </c>
      <c r="B11" s="467">
        <v>6947</v>
      </c>
      <c r="C11" s="468">
        <v>6090</v>
      </c>
      <c r="D11" s="469">
        <v>5690</v>
      </c>
      <c r="E11" s="470">
        <v>5354</v>
      </c>
      <c r="F11" s="470">
        <v>213</v>
      </c>
      <c r="G11" s="471">
        <v>7</v>
      </c>
      <c r="H11" s="472">
        <v>116</v>
      </c>
      <c r="I11" s="473">
        <v>400</v>
      </c>
      <c r="J11" s="474">
        <v>810</v>
      </c>
      <c r="K11" s="470">
        <v>719</v>
      </c>
      <c r="L11" s="470">
        <v>33</v>
      </c>
      <c r="M11" s="470">
        <v>58</v>
      </c>
    </row>
    <row r="12" spans="1:16" ht="18" customHeight="1">
      <c r="A12" s="424" t="s">
        <v>47</v>
      </c>
      <c r="B12" s="467">
        <v>7693</v>
      </c>
      <c r="C12" s="468">
        <v>6412</v>
      </c>
      <c r="D12" s="469">
        <v>6019</v>
      </c>
      <c r="E12" s="470">
        <v>5438</v>
      </c>
      <c r="F12" s="470">
        <v>445</v>
      </c>
      <c r="G12" s="471">
        <v>4</v>
      </c>
      <c r="H12" s="472">
        <v>132</v>
      </c>
      <c r="I12" s="473">
        <v>393</v>
      </c>
      <c r="J12" s="474">
        <v>1221</v>
      </c>
      <c r="K12" s="470">
        <v>1157</v>
      </c>
      <c r="L12" s="470">
        <v>18</v>
      </c>
      <c r="M12" s="470">
        <v>46</v>
      </c>
    </row>
    <row r="13" spans="1:16" ht="18" customHeight="1">
      <c r="A13" s="424" t="s">
        <v>48</v>
      </c>
      <c r="B13" s="467">
        <v>8137</v>
      </c>
      <c r="C13" s="468">
        <v>6889</v>
      </c>
      <c r="D13" s="469">
        <v>6521</v>
      </c>
      <c r="E13" s="470">
        <v>5713</v>
      </c>
      <c r="F13" s="470">
        <v>717</v>
      </c>
      <c r="G13" s="471">
        <v>4</v>
      </c>
      <c r="H13" s="472">
        <v>87</v>
      </c>
      <c r="I13" s="473">
        <v>368</v>
      </c>
      <c r="J13" s="474">
        <v>1213</v>
      </c>
      <c r="K13" s="470">
        <v>1130</v>
      </c>
      <c r="L13" s="470">
        <v>14</v>
      </c>
      <c r="M13" s="470">
        <v>69</v>
      </c>
    </row>
    <row r="14" spans="1:16" ht="18" customHeight="1">
      <c r="A14" s="424" t="s">
        <v>49</v>
      </c>
      <c r="B14" s="467">
        <v>7170</v>
      </c>
      <c r="C14" s="468">
        <v>6313</v>
      </c>
      <c r="D14" s="469">
        <v>6022</v>
      </c>
      <c r="E14" s="470">
        <v>5176</v>
      </c>
      <c r="F14" s="470">
        <v>802</v>
      </c>
      <c r="G14" s="471">
        <v>3</v>
      </c>
      <c r="H14" s="472">
        <v>41</v>
      </c>
      <c r="I14" s="473">
        <v>291</v>
      </c>
      <c r="J14" s="474">
        <v>827</v>
      </c>
      <c r="K14" s="470">
        <v>760</v>
      </c>
      <c r="L14" s="470">
        <v>11</v>
      </c>
      <c r="M14" s="470">
        <v>56</v>
      </c>
    </row>
    <row r="15" spans="1:16" ht="18" customHeight="1">
      <c r="A15" s="424" t="s">
        <v>50</v>
      </c>
      <c r="B15" s="467">
        <v>7402</v>
      </c>
      <c r="C15" s="468">
        <v>6635</v>
      </c>
      <c r="D15" s="469">
        <v>6337</v>
      </c>
      <c r="E15" s="470">
        <v>5401</v>
      </c>
      <c r="F15" s="470">
        <v>895</v>
      </c>
      <c r="G15" s="471">
        <v>1</v>
      </c>
      <c r="H15" s="472">
        <v>40</v>
      </c>
      <c r="I15" s="473">
        <v>298</v>
      </c>
      <c r="J15" s="474">
        <v>737</v>
      </c>
      <c r="K15" s="470">
        <v>667</v>
      </c>
      <c r="L15" s="470">
        <v>6</v>
      </c>
      <c r="M15" s="470">
        <v>64</v>
      </c>
    </row>
    <row r="16" spans="1:16" ht="18" customHeight="1">
      <c r="A16" s="424" t="s">
        <v>51</v>
      </c>
      <c r="B16" s="467">
        <v>7714</v>
      </c>
      <c r="C16" s="468">
        <v>6911</v>
      </c>
      <c r="D16" s="469">
        <v>6645</v>
      </c>
      <c r="E16" s="470">
        <v>5755</v>
      </c>
      <c r="F16" s="470">
        <v>853</v>
      </c>
      <c r="G16" s="471" t="s">
        <v>336</v>
      </c>
      <c r="H16" s="472">
        <v>37</v>
      </c>
      <c r="I16" s="473">
        <v>266</v>
      </c>
      <c r="J16" s="474">
        <v>774</v>
      </c>
      <c r="K16" s="470">
        <v>687</v>
      </c>
      <c r="L16" s="470">
        <v>1</v>
      </c>
      <c r="M16" s="470">
        <v>86</v>
      </c>
    </row>
    <row r="17" spans="1:13" ht="18" customHeight="1">
      <c r="A17" s="424" t="s">
        <v>52</v>
      </c>
      <c r="B17" s="467">
        <v>8926</v>
      </c>
      <c r="C17" s="468">
        <v>7532</v>
      </c>
      <c r="D17" s="469">
        <v>7144</v>
      </c>
      <c r="E17" s="470">
        <v>6207</v>
      </c>
      <c r="F17" s="470">
        <v>862</v>
      </c>
      <c r="G17" s="471">
        <v>2</v>
      </c>
      <c r="H17" s="472">
        <v>73</v>
      </c>
      <c r="I17" s="473">
        <v>388</v>
      </c>
      <c r="J17" s="474">
        <v>1368</v>
      </c>
      <c r="K17" s="470">
        <v>1163</v>
      </c>
      <c r="L17" s="470">
        <v>1</v>
      </c>
      <c r="M17" s="470">
        <v>204</v>
      </c>
    </row>
    <row r="18" spans="1:13" ht="18" customHeight="1">
      <c r="A18" s="424" t="s">
        <v>53</v>
      </c>
      <c r="B18" s="467">
        <v>8911</v>
      </c>
      <c r="C18" s="468">
        <v>5973</v>
      </c>
      <c r="D18" s="469">
        <v>5503</v>
      </c>
      <c r="E18" s="470">
        <v>4535</v>
      </c>
      <c r="F18" s="470">
        <v>896</v>
      </c>
      <c r="G18" s="471" t="s">
        <v>336</v>
      </c>
      <c r="H18" s="472">
        <v>72</v>
      </c>
      <c r="I18" s="473">
        <v>470</v>
      </c>
      <c r="J18" s="474">
        <v>2913</v>
      </c>
      <c r="K18" s="470">
        <v>1901</v>
      </c>
      <c r="L18" s="470" t="s">
        <v>336</v>
      </c>
      <c r="M18" s="470">
        <v>1012</v>
      </c>
    </row>
    <row r="19" spans="1:13" ht="18" customHeight="1">
      <c r="A19" s="426" t="s">
        <v>337</v>
      </c>
      <c r="B19" s="475">
        <v>25433</v>
      </c>
      <c r="C19" s="476">
        <v>6713</v>
      </c>
      <c r="D19" s="477">
        <v>6385</v>
      </c>
      <c r="E19" s="478">
        <v>4627</v>
      </c>
      <c r="F19" s="478">
        <v>1610</v>
      </c>
      <c r="G19" s="478">
        <v>4</v>
      </c>
      <c r="H19" s="479">
        <v>144</v>
      </c>
      <c r="I19" s="480">
        <v>328</v>
      </c>
      <c r="J19" s="481">
        <v>18652</v>
      </c>
      <c r="K19" s="482">
        <v>6019</v>
      </c>
      <c r="L19" s="478">
        <v>17</v>
      </c>
      <c r="M19" s="478">
        <v>12616</v>
      </c>
    </row>
    <row r="20" spans="1:13" ht="23.25" customHeight="1">
      <c r="A20" s="483" t="s">
        <v>338</v>
      </c>
      <c r="B20" s="484">
        <v>48793</v>
      </c>
      <c r="C20" s="485">
        <v>37484</v>
      </c>
      <c r="D20" s="486">
        <v>34959</v>
      </c>
      <c r="E20" s="487">
        <v>33906</v>
      </c>
      <c r="F20" s="487">
        <v>559</v>
      </c>
      <c r="G20" s="488">
        <v>137</v>
      </c>
      <c r="H20" s="489">
        <v>357</v>
      </c>
      <c r="I20" s="490">
        <v>2525</v>
      </c>
      <c r="J20" s="491">
        <v>11061</v>
      </c>
      <c r="K20" s="487">
        <v>1664</v>
      </c>
      <c r="L20" s="487">
        <v>2475</v>
      </c>
      <c r="M20" s="487">
        <v>6922</v>
      </c>
    </row>
    <row r="21" spans="1:13" ht="18" customHeight="1">
      <c r="A21" s="450" t="s">
        <v>44</v>
      </c>
      <c r="B21" s="467">
        <v>2708</v>
      </c>
      <c r="C21" s="468">
        <v>471</v>
      </c>
      <c r="D21" s="469">
        <v>418</v>
      </c>
      <c r="E21" s="470">
        <v>352</v>
      </c>
      <c r="F21" s="470">
        <v>5</v>
      </c>
      <c r="G21" s="471">
        <v>56</v>
      </c>
      <c r="H21" s="472">
        <v>5</v>
      </c>
      <c r="I21" s="492">
        <v>53</v>
      </c>
      <c r="J21" s="474">
        <v>2218</v>
      </c>
      <c r="K21" s="470">
        <v>6</v>
      </c>
      <c r="L21" s="470">
        <v>2191</v>
      </c>
      <c r="M21" s="470">
        <v>21</v>
      </c>
    </row>
    <row r="22" spans="1:13" ht="18" customHeight="1">
      <c r="A22" s="424" t="s">
        <v>45</v>
      </c>
      <c r="B22" s="467">
        <v>2585</v>
      </c>
      <c r="C22" s="468">
        <v>2268</v>
      </c>
      <c r="D22" s="469">
        <v>2059</v>
      </c>
      <c r="E22" s="470">
        <v>1979</v>
      </c>
      <c r="F22" s="470">
        <v>5</v>
      </c>
      <c r="G22" s="471">
        <v>66</v>
      </c>
      <c r="H22" s="472">
        <v>9</v>
      </c>
      <c r="I22" s="492">
        <v>209</v>
      </c>
      <c r="J22" s="474">
        <v>292</v>
      </c>
      <c r="K22" s="470">
        <v>18</v>
      </c>
      <c r="L22" s="470">
        <v>240</v>
      </c>
      <c r="M22" s="470">
        <v>34</v>
      </c>
    </row>
    <row r="23" spans="1:13" ht="18" customHeight="1">
      <c r="A23" s="424" t="s">
        <v>46</v>
      </c>
      <c r="B23" s="467">
        <v>3575</v>
      </c>
      <c r="C23" s="468">
        <v>3486</v>
      </c>
      <c r="D23" s="469">
        <v>3250</v>
      </c>
      <c r="E23" s="470">
        <v>3220</v>
      </c>
      <c r="F23" s="470">
        <v>9</v>
      </c>
      <c r="G23" s="471">
        <v>4</v>
      </c>
      <c r="H23" s="472">
        <v>17</v>
      </c>
      <c r="I23" s="492">
        <v>236</v>
      </c>
      <c r="J23" s="474">
        <v>61</v>
      </c>
      <c r="K23" s="470">
        <v>15</v>
      </c>
      <c r="L23" s="470">
        <v>14</v>
      </c>
      <c r="M23" s="470">
        <v>32</v>
      </c>
    </row>
    <row r="24" spans="1:13" ht="18" customHeight="1">
      <c r="A24" s="424" t="s">
        <v>47</v>
      </c>
      <c r="B24" s="467">
        <v>3991</v>
      </c>
      <c r="C24" s="468">
        <v>3891</v>
      </c>
      <c r="D24" s="469">
        <v>3632</v>
      </c>
      <c r="E24" s="470">
        <v>3602</v>
      </c>
      <c r="F24" s="470">
        <v>10</v>
      </c>
      <c r="G24" s="471">
        <v>3</v>
      </c>
      <c r="H24" s="472">
        <v>17</v>
      </c>
      <c r="I24" s="492">
        <v>259</v>
      </c>
      <c r="J24" s="474">
        <v>60</v>
      </c>
      <c r="K24" s="470">
        <v>18</v>
      </c>
      <c r="L24" s="470">
        <v>12</v>
      </c>
      <c r="M24" s="470">
        <v>30</v>
      </c>
    </row>
    <row r="25" spans="1:13" ht="18" customHeight="1">
      <c r="A25" s="424" t="s">
        <v>48</v>
      </c>
      <c r="B25" s="467">
        <v>4265</v>
      </c>
      <c r="C25" s="468">
        <v>4192</v>
      </c>
      <c r="D25" s="469">
        <v>3960</v>
      </c>
      <c r="E25" s="470">
        <v>3933</v>
      </c>
      <c r="F25" s="470">
        <v>6</v>
      </c>
      <c r="G25" s="471">
        <v>1</v>
      </c>
      <c r="H25" s="472">
        <v>20</v>
      </c>
      <c r="I25" s="492">
        <v>232</v>
      </c>
      <c r="J25" s="474">
        <v>54</v>
      </c>
      <c r="K25" s="470">
        <v>10</v>
      </c>
      <c r="L25" s="470">
        <v>4</v>
      </c>
      <c r="M25" s="470">
        <v>40</v>
      </c>
    </row>
    <row r="26" spans="1:13" ht="18" customHeight="1">
      <c r="A26" s="424" t="s">
        <v>49</v>
      </c>
      <c r="B26" s="467">
        <v>3708</v>
      </c>
      <c r="C26" s="468">
        <v>3640</v>
      </c>
      <c r="D26" s="469">
        <v>3446</v>
      </c>
      <c r="E26" s="470">
        <v>3416</v>
      </c>
      <c r="F26" s="470">
        <v>13</v>
      </c>
      <c r="G26" s="471">
        <v>2</v>
      </c>
      <c r="H26" s="472">
        <v>15</v>
      </c>
      <c r="I26" s="492">
        <v>194</v>
      </c>
      <c r="J26" s="474">
        <v>50</v>
      </c>
      <c r="K26" s="470">
        <v>9</v>
      </c>
      <c r="L26" s="470">
        <v>4</v>
      </c>
      <c r="M26" s="470">
        <v>37</v>
      </c>
    </row>
    <row r="27" spans="1:13" ht="18" customHeight="1">
      <c r="A27" s="424" t="s">
        <v>50</v>
      </c>
      <c r="B27" s="467">
        <v>3756</v>
      </c>
      <c r="C27" s="468">
        <v>3681</v>
      </c>
      <c r="D27" s="469">
        <v>3492</v>
      </c>
      <c r="E27" s="470">
        <v>3464</v>
      </c>
      <c r="F27" s="470">
        <v>6</v>
      </c>
      <c r="G27" s="471" t="s">
        <v>336</v>
      </c>
      <c r="H27" s="472">
        <v>22</v>
      </c>
      <c r="I27" s="492">
        <v>189</v>
      </c>
      <c r="J27" s="474">
        <v>59</v>
      </c>
      <c r="K27" s="470">
        <v>20</v>
      </c>
      <c r="L27" s="470">
        <v>5</v>
      </c>
      <c r="M27" s="470">
        <v>34</v>
      </c>
    </row>
    <row r="28" spans="1:13" ht="18" customHeight="1">
      <c r="A28" s="424" t="s">
        <v>51</v>
      </c>
      <c r="B28" s="467">
        <v>3880</v>
      </c>
      <c r="C28" s="468">
        <v>3785</v>
      </c>
      <c r="D28" s="469">
        <v>3599</v>
      </c>
      <c r="E28" s="470">
        <v>3560</v>
      </c>
      <c r="F28" s="470">
        <v>17</v>
      </c>
      <c r="G28" s="471" t="s">
        <v>336</v>
      </c>
      <c r="H28" s="472">
        <v>22</v>
      </c>
      <c r="I28" s="492">
        <v>186</v>
      </c>
      <c r="J28" s="474">
        <v>80</v>
      </c>
      <c r="K28" s="470">
        <v>24</v>
      </c>
      <c r="L28" s="470">
        <v>1</v>
      </c>
      <c r="M28" s="470">
        <v>55</v>
      </c>
    </row>
    <row r="29" spans="1:13" ht="18" customHeight="1">
      <c r="A29" s="424" t="s">
        <v>52</v>
      </c>
      <c r="B29" s="467">
        <v>4625</v>
      </c>
      <c r="C29" s="468">
        <v>4420</v>
      </c>
      <c r="D29" s="469">
        <v>4119</v>
      </c>
      <c r="E29" s="470">
        <v>4044</v>
      </c>
      <c r="F29" s="470">
        <v>22</v>
      </c>
      <c r="G29" s="471">
        <v>2</v>
      </c>
      <c r="H29" s="472">
        <v>51</v>
      </c>
      <c r="I29" s="492">
        <v>301</v>
      </c>
      <c r="J29" s="474">
        <v>186</v>
      </c>
      <c r="K29" s="470">
        <v>61</v>
      </c>
      <c r="L29" s="470">
        <v>1</v>
      </c>
      <c r="M29" s="470">
        <v>124</v>
      </c>
    </row>
    <row r="30" spans="1:13" ht="18" customHeight="1">
      <c r="A30" s="424" t="s">
        <v>53</v>
      </c>
      <c r="B30" s="467">
        <v>4683</v>
      </c>
      <c r="C30" s="468">
        <v>3704</v>
      </c>
      <c r="D30" s="469">
        <v>3309</v>
      </c>
      <c r="E30" s="470">
        <v>3146</v>
      </c>
      <c r="F30" s="470">
        <v>106</v>
      </c>
      <c r="G30" s="471" t="s">
        <v>336</v>
      </c>
      <c r="H30" s="472">
        <v>57</v>
      </c>
      <c r="I30" s="492">
        <v>395</v>
      </c>
      <c r="J30" s="474">
        <v>964</v>
      </c>
      <c r="K30" s="470">
        <v>274</v>
      </c>
      <c r="L30" s="470" t="s">
        <v>336</v>
      </c>
      <c r="M30" s="470">
        <v>690</v>
      </c>
    </row>
    <row r="31" spans="1:13" ht="18" customHeight="1">
      <c r="A31" s="426" t="s">
        <v>337</v>
      </c>
      <c r="B31" s="493">
        <v>11017</v>
      </c>
      <c r="C31" s="494">
        <v>3946</v>
      </c>
      <c r="D31" s="495">
        <v>3675</v>
      </c>
      <c r="E31" s="496">
        <v>3190</v>
      </c>
      <c r="F31" s="496">
        <v>360</v>
      </c>
      <c r="G31" s="497">
        <v>3</v>
      </c>
      <c r="H31" s="498">
        <v>122</v>
      </c>
      <c r="I31" s="499">
        <v>271</v>
      </c>
      <c r="J31" s="500">
        <v>7037</v>
      </c>
      <c r="K31" s="496">
        <v>1209</v>
      </c>
      <c r="L31" s="496">
        <v>3</v>
      </c>
      <c r="M31" s="496">
        <v>5825</v>
      </c>
    </row>
    <row r="32" spans="1:13" ht="24" customHeight="1">
      <c r="A32" s="483" t="s">
        <v>339</v>
      </c>
      <c r="B32" s="501">
        <v>50104</v>
      </c>
      <c r="C32" s="485">
        <v>27160</v>
      </c>
      <c r="D32" s="502">
        <v>25999</v>
      </c>
      <c r="E32" s="503">
        <v>18611</v>
      </c>
      <c r="F32" s="503">
        <v>6785</v>
      </c>
      <c r="G32" s="504">
        <v>175</v>
      </c>
      <c r="H32" s="505">
        <v>428</v>
      </c>
      <c r="I32" s="506">
        <v>1161</v>
      </c>
      <c r="J32" s="491">
        <v>22785</v>
      </c>
      <c r="K32" s="503">
        <v>12828</v>
      </c>
      <c r="L32" s="503">
        <v>2586</v>
      </c>
      <c r="M32" s="503">
        <v>7371</v>
      </c>
    </row>
    <row r="33" spans="1:13" ht="18" customHeight="1">
      <c r="A33" s="450" t="s">
        <v>44</v>
      </c>
      <c r="B33" s="467">
        <v>2696</v>
      </c>
      <c r="C33" s="468">
        <v>366</v>
      </c>
      <c r="D33" s="469">
        <v>308</v>
      </c>
      <c r="E33" s="470">
        <v>210</v>
      </c>
      <c r="F33" s="470">
        <v>6</v>
      </c>
      <c r="G33" s="471">
        <v>90</v>
      </c>
      <c r="H33" s="472">
        <v>2</v>
      </c>
      <c r="I33" s="507">
        <v>58</v>
      </c>
      <c r="J33" s="474">
        <v>2326</v>
      </c>
      <c r="K33" s="470">
        <v>32</v>
      </c>
      <c r="L33" s="470">
        <v>2280</v>
      </c>
      <c r="M33" s="470">
        <v>14</v>
      </c>
    </row>
    <row r="34" spans="1:13" ht="18" customHeight="1">
      <c r="A34" s="424" t="s">
        <v>45</v>
      </c>
      <c r="B34" s="467">
        <v>2575</v>
      </c>
      <c r="C34" s="468">
        <v>2071</v>
      </c>
      <c r="D34" s="469">
        <v>1907</v>
      </c>
      <c r="E34" s="470">
        <v>1770</v>
      </c>
      <c r="F34" s="470">
        <v>35</v>
      </c>
      <c r="G34" s="471">
        <v>75</v>
      </c>
      <c r="H34" s="472">
        <v>27</v>
      </c>
      <c r="I34" s="492">
        <v>164</v>
      </c>
      <c r="J34" s="474">
        <v>495</v>
      </c>
      <c r="K34" s="470">
        <v>233</v>
      </c>
      <c r="L34" s="470">
        <v>249</v>
      </c>
      <c r="M34" s="470">
        <v>13</v>
      </c>
    </row>
    <row r="35" spans="1:13" ht="18" customHeight="1">
      <c r="A35" s="424" t="s">
        <v>46</v>
      </c>
      <c r="B35" s="467">
        <v>3372</v>
      </c>
      <c r="C35" s="468">
        <v>2604</v>
      </c>
      <c r="D35" s="469">
        <v>2440</v>
      </c>
      <c r="E35" s="470">
        <v>2134</v>
      </c>
      <c r="F35" s="470">
        <v>204</v>
      </c>
      <c r="G35" s="471">
        <v>3</v>
      </c>
      <c r="H35" s="472">
        <v>99</v>
      </c>
      <c r="I35" s="492">
        <v>164</v>
      </c>
      <c r="J35" s="474">
        <v>749</v>
      </c>
      <c r="K35" s="470">
        <v>704</v>
      </c>
      <c r="L35" s="470">
        <v>19</v>
      </c>
      <c r="M35" s="470">
        <v>26</v>
      </c>
    </row>
    <row r="36" spans="1:13" ht="18" customHeight="1">
      <c r="A36" s="424" t="s">
        <v>47</v>
      </c>
      <c r="B36" s="467">
        <v>3702</v>
      </c>
      <c r="C36" s="468">
        <v>2521</v>
      </c>
      <c r="D36" s="469">
        <v>2387</v>
      </c>
      <c r="E36" s="470">
        <v>1836</v>
      </c>
      <c r="F36" s="470">
        <v>435</v>
      </c>
      <c r="G36" s="471">
        <v>1</v>
      </c>
      <c r="H36" s="472">
        <v>115</v>
      </c>
      <c r="I36" s="492">
        <v>134</v>
      </c>
      <c r="J36" s="474">
        <v>1161</v>
      </c>
      <c r="K36" s="470">
        <v>1139</v>
      </c>
      <c r="L36" s="470">
        <v>6</v>
      </c>
      <c r="M36" s="470">
        <v>16</v>
      </c>
    </row>
    <row r="37" spans="1:13" ht="18" customHeight="1">
      <c r="A37" s="424" t="s">
        <v>48</v>
      </c>
      <c r="B37" s="467">
        <v>3872</v>
      </c>
      <c r="C37" s="468">
        <v>2697</v>
      </c>
      <c r="D37" s="469">
        <v>2561</v>
      </c>
      <c r="E37" s="470">
        <v>1780</v>
      </c>
      <c r="F37" s="470">
        <v>711</v>
      </c>
      <c r="G37" s="471">
        <v>3</v>
      </c>
      <c r="H37" s="472">
        <v>67</v>
      </c>
      <c r="I37" s="492">
        <v>136</v>
      </c>
      <c r="J37" s="474">
        <v>1159</v>
      </c>
      <c r="K37" s="470">
        <v>1120</v>
      </c>
      <c r="L37" s="470">
        <v>10</v>
      </c>
      <c r="M37" s="470">
        <v>29</v>
      </c>
    </row>
    <row r="38" spans="1:13" ht="18" customHeight="1">
      <c r="A38" s="424" t="s">
        <v>49</v>
      </c>
      <c r="B38" s="467">
        <v>3462</v>
      </c>
      <c r="C38" s="468">
        <v>2673</v>
      </c>
      <c r="D38" s="469">
        <v>2576</v>
      </c>
      <c r="E38" s="470">
        <v>1760</v>
      </c>
      <c r="F38" s="470">
        <v>789</v>
      </c>
      <c r="G38" s="471">
        <v>1</v>
      </c>
      <c r="H38" s="472">
        <v>26</v>
      </c>
      <c r="I38" s="492">
        <v>97</v>
      </c>
      <c r="J38" s="474">
        <v>777</v>
      </c>
      <c r="K38" s="470">
        <v>751</v>
      </c>
      <c r="L38" s="470">
        <v>7</v>
      </c>
      <c r="M38" s="470">
        <v>19</v>
      </c>
    </row>
    <row r="39" spans="1:13" ht="18" customHeight="1">
      <c r="A39" s="424" t="s">
        <v>50</v>
      </c>
      <c r="B39" s="467">
        <v>3646</v>
      </c>
      <c r="C39" s="468">
        <v>2954</v>
      </c>
      <c r="D39" s="469">
        <v>2845</v>
      </c>
      <c r="E39" s="470">
        <v>1937</v>
      </c>
      <c r="F39" s="470">
        <v>889</v>
      </c>
      <c r="G39" s="471">
        <v>1</v>
      </c>
      <c r="H39" s="472">
        <v>18</v>
      </c>
      <c r="I39" s="492">
        <v>109</v>
      </c>
      <c r="J39" s="474">
        <v>678</v>
      </c>
      <c r="K39" s="470">
        <v>647</v>
      </c>
      <c r="L39" s="470">
        <v>1</v>
      </c>
      <c r="M39" s="470">
        <v>30</v>
      </c>
    </row>
    <row r="40" spans="1:13" ht="18" customHeight="1">
      <c r="A40" s="424" t="s">
        <v>51</v>
      </c>
      <c r="B40" s="467">
        <v>3834</v>
      </c>
      <c r="C40" s="468">
        <v>3126</v>
      </c>
      <c r="D40" s="469">
        <v>3046</v>
      </c>
      <c r="E40" s="470">
        <v>2195</v>
      </c>
      <c r="F40" s="470">
        <v>836</v>
      </c>
      <c r="G40" s="471" t="s">
        <v>336</v>
      </c>
      <c r="H40" s="472">
        <v>15</v>
      </c>
      <c r="I40" s="492">
        <v>80</v>
      </c>
      <c r="J40" s="474">
        <v>694</v>
      </c>
      <c r="K40" s="470">
        <v>663</v>
      </c>
      <c r="L40" s="470" t="s">
        <v>336</v>
      </c>
      <c r="M40" s="470">
        <v>31</v>
      </c>
    </row>
    <row r="41" spans="1:13" ht="18" customHeight="1">
      <c r="A41" s="424" t="s">
        <v>52</v>
      </c>
      <c r="B41" s="467">
        <v>4301</v>
      </c>
      <c r="C41" s="468">
        <v>3112</v>
      </c>
      <c r="D41" s="469">
        <v>3025</v>
      </c>
      <c r="E41" s="470">
        <v>2163</v>
      </c>
      <c r="F41" s="470">
        <v>840</v>
      </c>
      <c r="G41" s="471" t="s">
        <v>336</v>
      </c>
      <c r="H41" s="472">
        <v>22</v>
      </c>
      <c r="I41" s="492">
        <v>87</v>
      </c>
      <c r="J41" s="474">
        <v>1182</v>
      </c>
      <c r="K41" s="470">
        <v>1102</v>
      </c>
      <c r="L41" s="470" t="s">
        <v>336</v>
      </c>
      <c r="M41" s="470">
        <v>80</v>
      </c>
    </row>
    <row r="42" spans="1:13" ht="18" customHeight="1">
      <c r="A42" s="424" t="s">
        <v>53</v>
      </c>
      <c r="B42" s="467">
        <v>4228</v>
      </c>
      <c r="C42" s="468">
        <v>2269</v>
      </c>
      <c r="D42" s="469">
        <v>2194</v>
      </c>
      <c r="E42" s="470">
        <v>1389</v>
      </c>
      <c r="F42" s="470">
        <v>790</v>
      </c>
      <c r="G42" s="471" t="s">
        <v>336</v>
      </c>
      <c r="H42" s="472">
        <v>15</v>
      </c>
      <c r="I42" s="492">
        <v>75</v>
      </c>
      <c r="J42" s="474">
        <v>1949</v>
      </c>
      <c r="K42" s="470">
        <v>1627</v>
      </c>
      <c r="L42" s="470" t="s">
        <v>336</v>
      </c>
      <c r="M42" s="470">
        <v>322</v>
      </c>
    </row>
    <row r="43" spans="1:13" ht="18" customHeight="1" thickBot="1">
      <c r="A43" s="426" t="s">
        <v>337</v>
      </c>
      <c r="B43" s="508">
        <v>14416</v>
      </c>
      <c r="C43" s="509">
        <v>2767</v>
      </c>
      <c r="D43" s="510">
        <v>2710</v>
      </c>
      <c r="E43" s="470">
        <v>1437</v>
      </c>
      <c r="F43" s="470">
        <v>1250</v>
      </c>
      <c r="G43" s="471">
        <v>1</v>
      </c>
      <c r="H43" s="511">
        <v>22</v>
      </c>
      <c r="I43" s="512">
        <v>57</v>
      </c>
      <c r="J43" s="513">
        <v>11615</v>
      </c>
      <c r="K43" s="470">
        <v>4810</v>
      </c>
      <c r="L43" s="470">
        <v>14</v>
      </c>
      <c r="M43" s="470">
        <v>6791</v>
      </c>
    </row>
    <row r="44" spans="1:13" ht="12.75">
      <c r="A44" s="514" t="s">
        <v>63</v>
      </c>
      <c r="B44" s="431"/>
      <c r="C44" s="431"/>
      <c r="D44" s="514"/>
      <c r="E44" s="431"/>
      <c r="F44" s="431"/>
      <c r="G44" s="431"/>
      <c r="H44" s="431"/>
      <c r="I44" s="431"/>
      <c r="J44" s="431"/>
      <c r="K44" s="431"/>
      <c r="L44" s="431"/>
      <c r="M44" s="431"/>
    </row>
    <row r="45" spans="1:13" ht="12.75">
      <c r="A45" s="515" t="s">
        <v>340</v>
      </c>
      <c r="B45" s="450"/>
      <c r="C45" s="450"/>
      <c r="D45" s="515"/>
      <c r="E45" s="450"/>
      <c r="F45" s="450"/>
      <c r="G45" s="450"/>
      <c r="H45" s="450"/>
      <c r="I45" s="450"/>
      <c r="J45" s="450"/>
      <c r="K45" s="450"/>
      <c r="L45" s="450"/>
      <c r="M45" s="450"/>
    </row>
    <row r="47" spans="1:13" ht="16.149999999999999" customHeight="1">
      <c r="C47" s="450"/>
    </row>
  </sheetData>
  <mergeCells count="3">
    <mergeCell ref="C3:I3"/>
    <mergeCell ref="J3:M3"/>
    <mergeCell ref="D4:H4"/>
  </mergeCells>
  <phoneticPr fontId="3"/>
  <printOptions gridLinesSet="0"/>
  <pageMargins left="0.78740157480314965" right="0.78740157480314965" top="0.78740157480314965" bottom="0.78" header="0" footer="0"/>
  <pageSetup paperSize="9" scale="98" firstPageNumber="4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0"/>
  <sheetViews>
    <sheetView view="pageBreakPreview" zoomScaleNormal="100" zoomScaleSheetLayoutView="100" workbookViewId="0">
      <selection activeCell="A15" sqref="A15"/>
    </sheetView>
  </sheetViews>
  <sheetFormatPr defaultColWidth="10.375" defaultRowHeight="15.4" customHeight="1"/>
  <cols>
    <col min="1" max="1" width="15.5" style="423" customWidth="1"/>
    <col min="2" max="2" width="7.625" style="423" customWidth="1"/>
    <col min="3" max="4" width="6.75" style="423" customWidth="1"/>
    <col min="5" max="5" width="7.625" style="423" customWidth="1"/>
    <col min="6" max="7" width="6.75" style="423" customWidth="1"/>
    <col min="8" max="8" width="7.625" style="423" customWidth="1"/>
    <col min="9" max="10" width="6.75" style="423" customWidth="1"/>
    <col min="11" max="25" width="8.25" style="423" customWidth="1"/>
    <col min="26" max="256" width="10.375" style="423"/>
    <col min="257" max="257" width="15.5" style="423" customWidth="1"/>
    <col min="258" max="258" width="7.625" style="423" customWidth="1"/>
    <col min="259" max="260" width="6.75" style="423" customWidth="1"/>
    <col min="261" max="261" width="7.625" style="423" customWidth="1"/>
    <col min="262" max="263" width="6.75" style="423" customWidth="1"/>
    <col min="264" max="264" width="7.625" style="423" customWidth="1"/>
    <col min="265" max="266" width="6.75" style="423" customWidth="1"/>
    <col min="267" max="281" width="8.25" style="423" customWidth="1"/>
    <col min="282" max="512" width="10.375" style="423"/>
    <col min="513" max="513" width="15.5" style="423" customWidth="1"/>
    <col min="514" max="514" width="7.625" style="423" customWidth="1"/>
    <col min="515" max="516" width="6.75" style="423" customWidth="1"/>
    <col min="517" max="517" width="7.625" style="423" customWidth="1"/>
    <col min="518" max="519" width="6.75" style="423" customWidth="1"/>
    <col min="520" max="520" width="7.625" style="423" customWidth="1"/>
    <col min="521" max="522" width="6.75" style="423" customWidth="1"/>
    <col min="523" max="537" width="8.25" style="423" customWidth="1"/>
    <col min="538" max="768" width="10.375" style="423"/>
    <col min="769" max="769" width="15.5" style="423" customWidth="1"/>
    <col min="770" max="770" width="7.625" style="423" customWidth="1"/>
    <col min="771" max="772" width="6.75" style="423" customWidth="1"/>
    <col min="773" max="773" width="7.625" style="423" customWidth="1"/>
    <col min="774" max="775" width="6.75" style="423" customWidth="1"/>
    <col min="776" max="776" width="7.625" style="423" customWidth="1"/>
    <col min="777" max="778" width="6.75" style="423" customWidth="1"/>
    <col min="779" max="793" width="8.25" style="423" customWidth="1"/>
    <col min="794" max="1024" width="10.375" style="423"/>
    <col min="1025" max="1025" width="15.5" style="423" customWidth="1"/>
    <col min="1026" max="1026" width="7.625" style="423" customWidth="1"/>
    <col min="1027" max="1028" width="6.75" style="423" customWidth="1"/>
    <col min="1029" max="1029" width="7.625" style="423" customWidth="1"/>
    <col min="1030" max="1031" width="6.75" style="423" customWidth="1"/>
    <col min="1032" max="1032" width="7.625" style="423" customWidth="1"/>
    <col min="1033" max="1034" width="6.75" style="423" customWidth="1"/>
    <col min="1035" max="1049" width="8.25" style="423" customWidth="1"/>
    <col min="1050" max="1280" width="10.375" style="423"/>
    <col min="1281" max="1281" width="15.5" style="423" customWidth="1"/>
    <col min="1282" max="1282" width="7.625" style="423" customWidth="1"/>
    <col min="1283" max="1284" width="6.75" style="423" customWidth="1"/>
    <col min="1285" max="1285" width="7.625" style="423" customWidth="1"/>
    <col min="1286" max="1287" width="6.75" style="423" customWidth="1"/>
    <col min="1288" max="1288" width="7.625" style="423" customWidth="1"/>
    <col min="1289" max="1290" width="6.75" style="423" customWidth="1"/>
    <col min="1291" max="1305" width="8.25" style="423" customWidth="1"/>
    <col min="1306" max="1536" width="10.375" style="423"/>
    <col min="1537" max="1537" width="15.5" style="423" customWidth="1"/>
    <col min="1538" max="1538" width="7.625" style="423" customWidth="1"/>
    <col min="1539" max="1540" width="6.75" style="423" customWidth="1"/>
    <col min="1541" max="1541" width="7.625" style="423" customWidth="1"/>
    <col min="1542" max="1543" width="6.75" style="423" customWidth="1"/>
    <col min="1544" max="1544" width="7.625" style="423" customWidth="1"/>
    <col min="1545" max="1546" width="6.75" style="423" customWidth="1"/>
    <col min="1547" max="1561" width="8.25" style="423" customWidth="1"/>
    <col min="1562" max="1792" width="10.375" style="423"/>
    <col min="1793" max="1793" width="15.5" style="423" customWidth="1"/>
    <col min="1794" max="1794" width="7.625" style="423" customWidth="1"/>
    <col min="1795" max="1796" width="6.75" style="423" customWidth="1"/>
    <col min="1797" max="1797" width="7.625" style="423" customWidth="1"/>
    <col min="1798" max="1799" width="6.75" style="423" customWidth="1"/>
    <col min="1800" max="1800" width="7.625" style="423" customWidth="1"/>
    <col min="1801" max="1802" width="6.75" style="423" customWidth="1"/>
    <col min="1803" max="1817" width="8.25" style="423" customWidth="1"/>
    <col min="1818" max="2048" width="10.375" style="423"/>
    <col min="2049" max="2049" width="15.5" style="423" customWidth="1"/>
    <col min="2050" max="2050" width="7.625" style="423" customWidth="1"/>
    <col min="2051" max="2052" width="6.75" style="423" customWidth="1"/>
    <col min="2053" max="2053" width="7.625" style="423" customWidth="1"/>
    <col min="2054" max="2055" width="6.75" style="423" customWidth="1"/>
    <col min="2056" max="2056" width="7.625" style="423" customWidth="1"/>
    <col min="2057" max="2058" width="6.75" style="423" customWidth="1"/>
    <col min="2059" max="2073" width="8.25" style="423" customWidth="1"/>
    <col min="2074" max="2304" width="10.375" style="423"/>
    <col min="2305" max="2305" width="15.5" style="423" customWidth="1"/>
    <col min="2306" max="2306" width="7.625" style="423" customWidth="1"/>
    <col min="2307" max="2308" width="6.75" style="423" customWidth="1"/>
    <col min="2309" max="2309" width="7.625" style="423" customWidth="1"/>
    <col min="2310" max="2311" width="6.75" style="423" customWidth="1"/>
    <col min="2312" max="2312" width="7.625" style="423" customWidth="1"/>
    <col min="2313" max="2314" width="6.75" style="423" customWidth="1"/>
    <col min="2315" max="2329" width="8.25" style="423" customWidth="1"/>
    <col min="2330" max="2560" width="10.375" style="423"/>
    <col min="2561" max="2561" width="15.5" style="423" customWidth="1"/>
    <col min="2562" max="2562" width="7.625" style="423" customWidth="1"/>
    <col min="2563" max="2564" width="6.75" style="423" customWidth="1"/>
    <col min="2565" max="2565" width="7.625" style="423" customWidth="1"/>
    <col min="2566" max="2567" width="6.75" style="423" customWidth="1"/>
    <col min="2568" max="2568" width="7.625" style="423" customWidth="1"/>
    <col min="2569" max="2570" width="6.75" style="423" customWidth="1"/>
    <col min="2571" max="2585" width="8.25" style="423" customWidth="1"/>
    <col min="2586" max="2816" width="10.375" style="423"/>
    <col min="2817" max="2817" width="15.5" style="423" customWidth="1"/>
    <col min="2818" max="2818" width="7.625" style="423" customWidth="1"/>
    <col min="2819" max="2820" width="6.75" style="423" customWidth="1"/>
    <col min="2821" max="2821" width="7.625" style="423" customWidth="1"/>
    <col min="2822" max="2823" width="6.75" style="423" customWidth="1"/>
    <col min="2824" max="2824" width="7.625" style="423" customWidth="1"/>
    <col min="2825" max="2826" width="6.75" style="423" customWidth="1"/>
    <col min="2827" max="2841" width="8.25" style="423" customWidth="1"/>
    <col min="2842" max="3072" width="10.375" style="423"/>
    <col min="3073" max="3073" width="15.5" style="423" customWidth="1"/>
    <col min="3074" max="3074" width="7.625" style="423" customWidth="1"/>
    <col min="3075" max="3076" width="6.75" style="423" customWidth="1"/>
    <col min="3077" max="3077" width="7.625" style="423" customWidth="1"/>
    <col min="3078" max="3079" width="6.75" style="423" customWidth="1"/>
    <col min="3080" max="3080" width="7.625" style="423" customWidth="1"/>
    <col min="3081" max="3082" width="6.75" style="423" customWidth="1"/>
    <col min="3083" max="3097" width="8.25" style="423" customWidth="1"/>
    <col min="3098" max="3328" width="10.375" style="423"/>
    <col min="3329" max="3329" width="15.5" style="423" customWidth="1"/>
    <col min="3330" max="3330" width="7.625" style="423" customWidth="1"/>
    <col min="3331" max="3332" width="6.75" style="423" customWidth="1"/>
    <col min="3333" max="3333" width="7.625" style="423" customWidth="1"/>
    <col min="3334" max="3335" width="6.75" style="423" customWidth="1"/>
    <col min="3336" max="3336" width="7.625" style="423" customWidth="1"/>
    <col min="3337" max="3338" width="6.75" style="423" customWidth="1"/>
    <col min="3339" max="3353" width="8.25" style="423" customWidth="1"/>
    <col min="3354" max="3584" width="10.375" style="423"/>
    <col min="3585" max="3585" width="15.5" style="423" customWidth="1"/>
    <col min="3586" max="3586" width="7.625" style="423" customWidth="1"/>
    <col min="3587" max="3588" width="6.75" style="423" customWidth="1"/>
    <col min="3589" max="3589" width="7.625" style="423" customWidth="1"/>
    <col min="3590" max="3591" width="6.75" style="423" customWidth="1"/>
    <col min="3592" max="3592" width="7.625" style="423" customWidth="1"/>
    <col min="3593" max="3594" width="6.75" style="423" customWidth="1"/>
    <col min="3595" max="3609" width="8.25" style="423" customWidth="1"/>
    <col min="3610" max="3840" width="10.375" style="423"/>
    <col min="3841" max="3841" width="15.5" style="423" customWidth="1"/>
    <col min="3842" max="3842" width="7.625" style="423" customWidth="1"/>
    <col min="3843" max="3844" width="6.75" style="423" customWidth="1"/>
    <col min="3845" max="3845" width="7.625" style="423" customWidth="1"/>
    <col min="3846" max="3847" width="6.75" style="423" customWidth="1"/>
    <col min="3848" max="3848" width="7.625" style="423" customWidth="1"/>
    <col min="3849" max="3850" width="6.75" style="423" customWidth="1"/>
    <col min="3851" max="3865" width="8.25" style="423" customWidth="1"/>
    <col min="3866" max="4096" width="10.375" style="423"/>
    <col min="4097" max="4097" width="15.5" style="423" customWidth="1"/>
    <col min="4098" max="4098" width="7.625" style="423" customWidth="1"/>
    <col min="4099" max="4100" width="6.75" style="423" customWidth="1"/>
    <col min="4101" max="4101" width="7.625" style="423" customWidth="1"/>
    <col min="4102" max="4103" width="6.75" style="423" customWidth="1"/>
    <col min="4104" max="4104" width="7.625" style="423" customWidth="1"/>
    <col min="4105" max="4106" width="6.75" style="423" customWidth="1"/>
    <col min="4107" max="4121" width="8.25" style="423" customWidth="1"/>
    <col min="4122" max="4352" width="10.375" style="423"/>
    <col min="4353" max="4353" width="15.5" style="423" customWidth="1"/>
    <col min="4354" max="4354" width="7.625" style="423" customWidth="1"/>
    <col min="4355" max="4356" width="6.75" style="423" customWidth="1"/>
    <col min="4357" max="4357" width="7.625" style="423" customWidth="1"/>
    <col min="4358" max="4359" width="6.75" style="423" customWidth="1"/>
    <col min="4360" max="4360" width="7.625" style="423" customWidth="1"/>
    <col min="4361" max="4362" width="6.75" style="423" customWidth="1"/>
    <col min="4363" max="4377" width="8.25" style="423" customWidth="1"/>
    <col min="4378" max="4608" width="10.375" style="423"/>
    <col min="4609" max="4609" width="15.5" style="423" customWidth="1"/>
    <col min="4610" max="4610" width="7.625" style="423" customWidth="1"/>
    <col min="4611" max="4612" width="6.75" style="423" customWidth="1"/>
    <col min="4613" max="4613" width="7.625" style="423" customWidth="1"/>
    <col min="4614" max="4615" width="6.75" style="423" customWidth="1"/>
    <col min="4616" max="4616" width="7.625" style="423" customWidth="1"/>
    <col min="4617" max="4618" width="6.75" style="423" customWidth="1"/>
    <col min="4619" max="4633" width="8.25" style="423" customWidth="1"/>
    <col min="4634" max="4864" width="10.375" style="423"/>
    <col min="4865" max="4865" width="15.5" style="423" customWidth="1"/>
    <col min="4866" max="4866" width="7.625" style="423" customWidth="1"/>
    <col min="4867" max="4868" width="6.75" style="423" customWidth="1"/>
    <col min="4869" max="4869" width="7.625" style="423" customWidth="1"/>
    <col min="4870" max="4871" width="6.75" style="423" customWidth="1"/>
    <col min="4872" max="4872" width="7.625" style="423" customWidth="1"/>
    <col min="4873" max="4874" width="6.75" style="423" customWidth="1"/>
    <col min="4875" max="4889" width="8.25" style="423" customWidth="1"/>
    <col min="4890" max="5120" width="10.375" style="423"/>
    <col min="5121" max="5121" width="15.5" style="423" customWidth="1"/>
    <col min="5122" max="5122" width="7.625" style="423" customWidth="1"/>
    <col min="5123" max="5124" width="6.75" style="423" customWidth="1"/>
    <col min="5125" max="5125" width="7.625" style="423" customWidth="1"/>
    <col min="5126" max="5127" width="6.75" style="423" customWidth="1"/>
    <col min="5128" max="5128" width="7.625" style="423" customWidth="1"/>
    <col min="5129" max="5130" width="6.75" style="423" customWidth="1"/>
    <col min="5131" max="5145" width="8.25" style="423" customWidth="1"/>
    <col min="5146" max="5376" width="10.375" style="423"/>
    <col min="5377" max="5377" width="15.5" style="423" customWidth="1"/>
    <col min="5378" max="5378" width="7.625" style="423" customWidth="1"/>
    <col min="5379" max="5380" width="6.75" style="423" customWidth="1"/>
    <col min="5381" max="5381" width="7.625" style="423" customWidth="1"/>
    <col min="5382" max="5383" width="6.75" style="423" customWidth="1"/>
    <col min="5384" max="5384" width="7.625" style="423" customWidth="1"/>
    <col min="5385" max="5386" width="6.75" style="423" customWidth="1"/>
    <col min="5387" max="5401" width="8.25" style="423" customWidth="1"/>
    <col min="5402" max="5632" width="10.375" style="423"/>
    <col min="5633" max="5633" width="15.5" style="423" customWidth="1"/>
    <col min="5634" max="5634" width="7.625" style="423" customWidth="1"/>
    <col min="5635" max="5636" width="6.75" style="423" customWidth="1"/>
    <col min="5637" max="5637" width="7.625" style="423" customWidth="1"/>
    <col min="5638" max="5639" width="6.75" style="423" customWidth="1"/>
    <col min="5640" max="5640" width="7.625" style="423" customWidth="1"/>
    <col min="5641" max="5642" width="6.75" style="423" customWidth="1"/>
    <col min="5643" max="5657" width="8.25" style="423" customWidth="1"/>
    <col min="5658" max="5888" width="10.375" style="423"/>
    <col min="5889" max="5889" width="15.5" style="423" customWidth="1"/>
    <col min="5890" max="5890" width="7.625" style="423" customWidth="1"/>
    <col min="5891" max="5892" width="6.75" style="423" customWidth="1"/>
    <col min="5893" max="5893" width="7.625" style="423" customWidth="1"/>
    <col min="5894" max="5895" width="6.75" style="423" customWidth="1"/>
    <col min="5896" max="5896" width="7.625" style="423" customWidth="1"/>
    <col min="5897" max="5898" width="6.75" style="423" customWidth="1"/>
    <col min="5899" max="5913" width="8.25" style="423" customWidth="1"/>
    <col min="5914" max="6144" width="10.375" style="423"/>
    <col min="6145" max="6145" width="15.5" style="423" customWidth="1"/>
    <col min="6146" max="6146" width="7.625" style="423" customWidth="1"/>
    <col min="6147" max="6148" width="6.75" style="423" customWidth="1"/>
    <col min="6149" max="6149" width="7.625" style="423" customWidth="1"/>
    <col min="6150" max="6151" width="6.75" style="423" customWidth="1"/>
    <col min="6152" max="6152" width="7.625" style="423" customWidth="1"/>
    <col min="6153" max="6154" width="6.75" style="423" customWidth="1"/>
    <col min="6155" max="6169" width="8.25" style="423" customWidth="1"/>
    <col min="6170" max="6400" width="10.375" style="423"/>
    <col min="6401" max="6401" width="15.5" style="423" customWidth="1"/>
    <col min="6402" max="6402" width="7.625" style="423" customWidth="1"/>
    <col min="6403" max="6404" width="6.75" style="423" customWidth="1"/>
    <col min="6405" max="6405" width="7.625" style="423" customWidth="1"/>
    <col min="6406" max="6407" width="6.75" style="423" customWidth="1"/>
    <col min="6408" max="6408" width="7.625" style="423" customWidth="1"/>
    <col min="6409" max="6410" width="6.75" style="423" customWidth="1"/>
    <col min="6411" max="6425" width="8.25" style="423" customWidth="1"/>
    <col min="6426" max="6656" width="10.375" style="423"/>
    <col min="6657" max="6657" width="15.5" style="423" customWidth="1"/>
    <col min="6658" max="6658" width="7.625" style="423" customWidth="1"/>
    <col min="6659" max="6660" width="6.75" style="423" customWidth="1"/>
    <col min="6661" max="6661" width="7.625" style="423" customWidth="1"/>
    <col min="6662" max="6663" width="6.75" style="423" customWidth="1"/>
    <col min="6664" max="6664" width="7.625" style="423" customWidth="1"/>
    <col min="6665" max="6666" width="6.75" style="423" customWidth="1"/>
    <col min="6667" max="6681" width="8.25" style="423" customWidth="1"/>
    <col min="6682" max="6912" width="10.375" style="423"/>
    <col min="6913" max="6913" width="15.5" style="423" customWidth="1"/>
    <col min="6914" max="6914" width="7.625" style="423" customWidth="1"/>
    <col min="6915" max="6916" width="6.75" style="423" customWidth="1"/>
    <col min="6917" max="6917" width="7.625" style="423" customWidth="1"/>
    <col min="6918" max="6919" width="6.75" style="423" customWidth="1"/>
    <col min="6920" max="6920" width="7.625" style="423" customWidth="1"/>
    <col min="6921" max="6922" width="6.75" style="423" customWidth="1"/>
    <col min="6923" max="6937" width="8.25" style="423" customWidth="1"/>
    <col min="6938" max="7168" width="10.375" style="423"/>
    <col min="7169" max="7169" width="15.5" style="423" customWidth="1"/>
    <col min="7170" max="7170" width="7.625" style="423" customWidth="1"/>
    <col min="7171" max="7172" width="6.75" style="423" customWidth="1"/>
    <col min="7173" max="7173" width="7.625" style="423" customWidth="1"/>
    <col min="7174" max="7175" width="6.75" style="423" customWidth="1"/>
    <col min="7176" max="7176" width="7.625" style="423" customWidth="1"/>
    <col min="7177" max="7178" width="6.75" style="423" customWidth="1"/>
    <col min="7179" max="7193" width="8.25" style="423" customWidth="1"/>
    <col min="7194" max="7424" width="10.375" style="423"/>
    <col min="7425" max="7425" width="15.5" style="423" customWidth="1"/>
    <col min="7426" max="7426" width="7.625" style="423" customWidth="1"/>
    <col min="7427" max="7428" width="6.75" style="423" customWidth="1"/>
    <col min="7429" max="7429" width="7.625" style="423" customWidth="1"/>
    <col min="7430" max="7431" width="6.75" style="423" customWidth="1"/>
    <col min="7432" max="7432" width="7.625" style="423" customWidth="1"/>
    <col min="7433" max="7434" width="6.75" style="423" customWidth="1"/>
    <col min="7435" max="7449" width="8.25" style="423" customWidth="1"/>
    <col min="7450" max="7680" width="10.375" style="423"/>
    <col min="7681" max="7681" width="15.5" style="423" customWidth="1"/>
    <col min="7682" max="7682" width="7.625" style="423" customWidth="1"/>
    <col min="7683" max="7684" width="6.75" style="423" customWidth="1"/>
    <col min="7685" max="7685" width="7.625" style="423" customWidth="1"/>
    <col min="7686" max="7687" width="6.75" style="423" customWidth="1"/>
    <col min="7688" max="7688" width="7.625" style="423" customWidth="1"/>
    <col min="7689" max="7690" width="6.75" style="423" customWidth="1"/>
    <col min="7691" max="7705" width="8.25" style="423" customWidth="1"/>
    <col min="7706" max="7936" width="10.375" style="423"/>
    <col min="7937" max="7937" width="15.5" style="423" customWidth="1"/>
    <col min="7938" max="7938" width="7.625" style="423" customWidth="1"/>
    <col min="7939" max="7940" width="6.75" style="423" customWidth="1"/>
    <col min="7941" max="7941" width="7.625" style="423" customWidth="1"/>
    <col min="7942" max="7943" width="6.75" style="423" customWidth="1"/>
    <col min="7944" max="7944" width="7.625" style="423" customWidth="1"/>
    <col min="7945" max="7946" width="6.75" style="423" customWidth="1"/>
    <col min="7947" max="7961" width="8.25" style="423" customWidth="1"/>
    <col min="7962" max="8192" width="10.375" style="423"/>
    <col min="8193" max="8193" width="15.5" style="423" customWidth="1"/>
    <col min="8194" max="8194" width="7.625" style="423" customWidth="1"/>
    <col min="8195" max="8196" width="6.75" style="423" customWidth="1"/>
    <col min="8197" max="8197" width="7.625" style="423" customWidth="1"/>
    <col min="8198" max="8199" width="6.75" style="423" customWidth="1"/>
    <col min="8200" max="8200" width="7.625" style="423" customWidth="1"/>
    <col min="8201" max="8202" width="6.75" style="423" customWidth="1"/>
    <col min="8203" max="8217" width="8.25" style="423" customWidth="1"/>
    <col min="8218" max="8448" width="10.375" style="423"/>
    <col min="8449" max="8449" width="15.5" style="423" customWidth="1"/>
    <col min="8450" max="8450" width="7.625" style="423" customWidth="1"/>
    <col min="8451" max="8452" width="6.75" style="423" customWidth="1"/>
    <col min="8453" max="8453" width="7.625" style="423" customWidth="1"/>
    <col min="8454" max="8455" width="6.75" style="423" customWidth="1"/>
    <col min="8456" max="8456" width="7.625" style="423" customWidth="1"/>
    <col min="8457" max="8458" width="6.75" style="423" customWidth="1"/>
    <col min="8459" max="8473" width="8.25" style="423" customWidth="1"/>
    <col min="8474" max="8704" width="10.375" style="423"/>
    <col min="8705" max="8705" width="15.5" style="423" customWidth="1"/>
    <col min="8706" max="8706" width="7.625" style="423" customWidth="1"/>
    <col min="8707" max="8708" width="6.75" style="423" customWidth="1"/>
    <col min="8709" max="8709" width="7.625" style="423" customWidth="1"/>
    <col min="8710" max="8711" width="6.75" style="423" customWidth="1"/>
    <col min="8712" max="8712" width="7.625" style="423" customWidth="1"/>
    <col min="8713" max="8714" width="6.75" style="423" customWidth="1"/>
    <col min="8715" max="8729" width="8.25" style="423" customWidth="1"/>
    <col min="8730" max="8960" width="10.375" style="423"/>
    <col min="8961" max="8961" width="15.5" style="423" customWidth="1"/>
    <col min="8962" max="8962" width="7.625" style="423" customWidth="1"/>
    <col min="8963" max="8964" width="6.75" style="423" customWidth="1"/>
    <col min="8965" max="8965" width="7.625" style="423" customWidth="1"/>
    <col min="8966" max="8967" width="6.75" style="423" customWidth="1"/>
    <col min="8968" max="8968" width="7.625" style="423" customWidth="1"/>
    <col min="8969" max="8970" width="6.75" style="423" customWidth="1"/>
    <col min="8971" max="8985" width="8.25" style="423" customWidth="1"/>
    <col min="8986" max="9216" width="10.375" style="423"/>
    <col min="9217" max="9217" width="15.5" style="423" customWidth="1"/>
    <col min="9218" max="9218" width="7.625" style="423" customWidth="1"/>
    <col min="9219" max="9220" width="6.75" style="423" customWidth="1"/>
    <col min="9221" max="9221" width="7.625" style="423" customWidth="1"/>
    <col min="9222" max="9223" width="6.75" style="423" customWidth="1"/>
    <col min="9224" max="9224" width="7.625" style="423" customWidth="1"/>
    <col min="9225" max="9226" width="6.75" style="423" customWidth="1"/>
    <col min="9227" max="9241" width="8.25" style="423" customWidth="1"/>
    <col min="9242" max="9472" width="10.375" style="423"/>
    <col min="9473" max="9473" width="15.5" style="423" customWidth="1"/>
    <col min="9474" max="9474" width="7.625" style="423" customWidth="1"/>
    <col min="9475" max="9476" width="6.75" style="423" customWidth="1"/>
    <col min="9477" max="9477" width="7.625" style="423" customWidth="1"/>
    <col min="9478" max="9479" width="6.75" style="423" customWidth="1"/>
    <col min="9480" max="9480" width="7.625" style="423" customWidth="1"/>
    <col min="9481" max="9482" width="6.75" style="423" customWidth="1"/>
    <col min="9483" max="9497" width="8.25" style="423" customWidth="1"/>
    <col min="9498" max="9728" width="10.375" style="423"/>
    <col min="9729" max="9729" width="15.5" style="423" customWidth="1"/>
    <col min="9730" max="9730" width="7.625" style="423" customWidth="1"/>
    <col min="9731" max="9732" width="6.75" style="423" customWidth="1"/>
    <col min="9733" max="9733" width="7.625" style="423" customWidth="1"/>
    <col min="9734" max="9735" width="6.75" style="423" customWidth="1"/>
    <col min="9736" max="9736" width="7.625" style="423" customWidth="1"/>
    <col min="9737" max="9738" width="6.75" style="423" customWidth="1"/>
    <col min="9739" max="9753" width="8.25" style="423" customWidth="1"/>
    <col min="9754" max="9984" width="10.375" style="423"/>
    <col min="9985" max="9985" width="15.5" style="423" customWidth="1"/>
    <col min="9986" max="9986" width="7.625" style="423" customWidth="1"/>
    <col min="9987" max="9988" width="6.75" style="423" customWidth="1"/>
    <col min="9989" max="9989" width="7.625" style="423" customWidth="1"/>
    <col min="9990" max="9991" width="6.75" style="423" customWidth="1"/>
    <col min="9992" max="9992" width="7.625" style="423" customWidth="1"/>
    <col min="9993" max="9994" width="6.75" style="423" customWidth="1"/>
    <col min="9995" max="10009" width="8.25" style="423" customWidth="1"/>
    <col min="10010" max="10240" width="10.375" style="423"/>
    <col min="10241" max="10241" width="15.5" style="423" customWidth="1"/>
    <col min="10242" max="10242" width="7.625" style="423" customWidth="1"/>
    <col min="10243" max="10244" width="6.75" style="423" customWidth="1"/>
    <col min="10245" max="10245" width="7.625" style="423" customWidth="1"/>
    <col min="10246" max="10247" width="6.75" style="423" customWidth="1"/>
    <col min="10248" max="10248" width="7.625" style="423" customWidth="1"/>
    <col min="10249" max="10250" width="6.75" style="423" customWidth="1"/>
    <col min="10251" max="10265" width="8.25" style="423" customWidth="1"/>
    <col min="10266" max="10496" width="10.375" style="423"/>
    <col min="10497" max="10497" width="15.5" style="423" customWidth="1"/>
    <col min="10498" max="10498" width="7.625" style="423" customWidth="1"/>
    <col min="10499" max="10500" width="6.75" style="423" customWidth="1"/>
    <col min="10501" max="10501" width="7.625" style="423" customWidth="1"/>
    <col min="10502" max="10503" width="6.75" style="423" customWidth="1"/>
    <col min="10504" max="10504" width="7.625" style="423" customWidth="1"/>
    <col min="10505" max="10506" width="6.75" style="423" customWidth="1"/>
    <col min="10507" max="10521" width="8.25" style="423" customWidth="1"/>
    <col min="10522" max="10752" width="10.375" style="423"/>
    <col min="10753" max="10753" width="15.5" style="423" customWidth="1"/>
    <col min="10754" max="10754" width="7.625" style="423" customWidth="1"/>
    <col min="10755" max="10756" width="6.75" style="423" customWidth="1"/>
    <col min="10757" max="10757" width="7.625" style="423" customWidth="1"/>
    <col min="10758" max="10759" width="6.75" style="423" customWidth="1"/>
    <col min="10760" max="10760" width="7.625" style="423" customWidth="1"/>
    <col min="10761" max="10762" width="6.75" style="423" customWidth="1"/>
    <col min="10763" max="10777" width="8.25" style="423" customWidth="1"/>
    <col min="10778" max="11008" width="10.375" style="423"/>
    <col min="11009" max="11009" width="15.5" style="423" customWidth="1"/>
    <col min="11010" max="11010" width="7.625" style="423" customWidth="1"/>
    <col min="11011" max="11012" width="6.75" style="423" customWidth="1"/>
    <col min="11013" max="11013" width="7.625" style="423" customWidth="1"/>
    <col min="11014" max="11015" width="6.75" style="423" customWidth="1"/>
    <col min="11016" max="11016" width="7.625" style="423" customWidth="1"/>
    <col min="11017" max="11018" width="6.75" style="423" customWidth="1"/>
    <col min="11019" max="11033" width="8.25" style="423" customWidth="1"/>
    <col min="11034" max="11264" width="10.375" style="423"/>
    <col min="11265" max="11265" width="15.5" style="423" customWidth="1"/>
    <col min="11266" max="11266" width="7.625" style="423" customWidth="1"/>
    <col min="11267" max="11268" width="6.75" style="423" customWidth="1"/>
    <col min="11269" max="11269" width="7.625" style="423" customWidth="1"/>
    <col min="11270" max="11271" width="6.75" style="423" customWidth="1"/>
    <col min="11272" max="11272" width="7.625" style="423" customWidth="1"/>
    <col min="11273" max="11274" width="6.75" style="423" customWidth="1"/>
    <col min="11275" max="11289" width="8.25" style="423" customWidth="1"/>
    <col min="11290" max="11520" width="10.375" style="423"/>
    <col min="11521" max="11521" width="15.5" style="423" customWidth="1"/>
    <col min="11522" max="11522" width="7.625" style="423" customWidth="1"/>
    <col min="11523" max="11524" width="6.75" style="423" customWidth="1"/>
    <col min="11525" max="11525" width="7.625" style="423" customWidth="1"/>
    <col min="11526" max="11527" width="6.75" style="423" customWidth="1"/>
    <col min="11528" max="11528" width="7.625" style="423" customWidth="1"/>
    <col min="11529" max="11530" width="6.75" style="423" customWidth="1"/>
    <col min="11531" max="11545" width="8.25" style="423" customWidth="1"/>
    <col min="11546" max="11776" width="10.375" style="423"/>
    <col min="11777" max="11777" width="15.5" style="423" customWidth="1"/>
    <col min="11778" max="11778" width="7.625" style="423" customWidth="1"/>
    <col min="11779" max="11780" width="6.75" style="423" customWidth="1"/>
    <col min="11781" max="11781" width="7.625" style="423" customWidth="1"/>
    <col min="11782" max="11783" width="6.75" style="423" customWidth="1"/>
    <col min="11784" max="11784" width="7.625" style="423" customWidth="1"/>
    <col min="11785" max="11786" width="6.75" style="423" customWidth="1"/>
    <col min="11787" max="11801" width="8.25" style="423" customWidth="1"/>
    <col min="11802" max="12032" width="10.375" style="423"/>
    <col min="12033" max="12033" width="15.5" style="423" customWidth="1"/>
    <col min="12034" max="12034" width="7.625" style="423" customWidth="1"/>
    <col min="12035" max="12036" width="6.75" style="423" customWidth="1"/>
    <col min="12037" max="12037" width="7.625" style="423" customWidth="1"/>
    <col min="12038" max="12039" width="6.75" style="423" customWidth="1"/>
    <col min="12040" max="12040" width="7.625" style="423" customWidth="1"/>
    <col min="12041" max="12042" width="6.75" style="423" customWidth="1"/>
    <col min="12043" max="12057" width="8.25" style="423" customWidth="1"/>
    <col min="12058" max="12288" width="10.375" style="423"/>
    <col min="12289" max="12289" width="15.5" style="423" customWidth="1"/>
    <col min="12290" max="12290" width="7.625" style="423" customWidth="1"/>
    <col min="12291" max="12292" width="6.75" style="423" customWidth="1"/>
    <col min="12293" max="12293" width="7.625" style="423" customWidth="1"/>
    <col min="12294" max="12295" width="6.75" style="423" customWidth="1"/>
    <col min="12296" max="12296" width="7.625" style="423" customWidth="1"/>
    <col min="12297" max="12298" width="6.75" style="423" customWidth="1"/>
    <col min="12299" max="12313" width="8.25" style="423" customWidth="1"/>
    <col min="12314" max="12544" width="10.375" style="423"/>
    <col min="12545" max="12545" width="15.5" style="423" customWidth="1"/>
    <col min="12546" max="12546" width="7.625" style="423" customWidth="1"/>
    <col min="12547" max="12548" width="6.75" style="423" customWidth="1"/>
    <col min="12549" max="12549" width="7.625" style="423" customWidth="1"/>
    <col min="12550" max="12551" width="6.75" style="423" customWidth="1"/>
    <col min="12552" max="12552" width="7.625" style="423" customWidth="1"/>
    <col min="12553" max="12554" width="6.75" style="423" customWidth="1"/>
    <col min="12555" max="12569" width="8.25" style="423" customWidth="1"/>
    <col min="12570" max="12800" width="10.375" style="423"/>
    <col min="12801" max="12801" width="15.5" style="423" customWidth="1"/>
    <col min="12802" max="12802" width="7.625" style="423" customWidth="1"/>
    <col min="12803" max="12804" width="6.75" style="423" customWidth="1"/>
    <col min="12805" max="12805" width="7.625" style="423" customWidth="1"/>
    <col min="12806" max="12807" width="6.75" style="423" customWidth="1"/>
    <col min="12808" max="12808" width="7.625" style="423" customWidth="1"/>
    <col min="12809" max="12810" width="6.75" style="423" customWidth="1"/>
    <col min="12811" max="12825" width="8.25" style="423" customWidth="1"/>
    <col min="12826" max="13056" width="10.375" style="423"/>
    <col min="13057" max="13057" width="15.5" style="423" customWidth="1"/>
    <col min="13058" max="13058" width="7.625" style="423" customWidth="1"/>
    <col min="13059" max="13060" width="6.75" style="423" customWidth="1"/>
    <col min="13061" max="13061" width="7.625" style="423" customWidth="1"/>
    <col min="13062" max="13063" width="6.75" style="423" customWidth="1"/>
    <col min="13064" max="13064" width="7.625" style="423" customWidth="1"/>
    <col min="13065" max="13066" width="6.75" style="423" customWidth="1"/>
    <col min="13067" max="13081" width="8.25" style="423" customWidth="1"/>
    <col min="13082" max="13312" width="10.375" style="423"/>
    <col min="13313" max="13313" width="15.5" style="423" customWidth="1"/>
    <col min="13314" max="13314" width="7.625" style="423" customWidth="1"/>
    <col min="13315" max="13316" width="6.75" style="423" customWidth="1"/>
    <col min="13317" max="13317" width="7.625" style="423" customWidth="1"/>
    <col min="13318" max="13319" width="6.75" style="423" customWidth="1"/>
    <col min="13320" max="13320" width="7.625" style="423" customWidth="1"/>
    <col min="13321" max="13322" width="6.75" style="423" customWidth="1"/>
    <col min="13323" max="13337" width="8.25" style="423" customWidth="1"/>
    <col min="13338" max="13568" width="10.375" style="423"/>
    <col min="13569" max="13569" width="15.5" style="423" customWidth="1"/>
    <col min="13570" max="13570" width="7.625" style="423" customWidth="1"/>
    <col min="13571" max="13572" width="6.75" style="423" customWidth="1"/>
    <col min="13573" max="13573" width="7.625" style="423" customWidth="1"/>
    <col min="13574" max="13575" width="6.75" style="423" customWidth="1"/>
    <col min="13576" max="13576" width="7.625" style="423" customWidth="1"/>
    <col min="13577" max="13578" width="6.75" style="423" customWidth="1"/>
    <col min="13579" max="13593" width="8.25" style="423" customWidth="1"/>
    <col min="13594" max="13824" width="10.375" style="423"/>
    <col min="13825" max="13825" width="15.5" style="423" customWidth="1"/>
    <col min="13826" max="13826" width="7.625" style="423" customWidth="1"/>
    <col min="13827" max="13828" width="6.75" style="423" customWidth="1"/>
    <col min="13829" max="13829" width="7.625" style="423" customWidth="1"/>
    <col min="13830" max="13831" width="6.75" style="423" customWidth="1"/>
    <col min="13832" max="13832" width="7.625" style="423" customWidth="1"/>
    <col min="13833" max="13834" width="6.75" style="423" customWidth="1"/>
    <col min="13835" max="13849" width="8.25" style="423" customWidth="1"/>
    <col min="13850" max="14080" width="10.375" style="423"/>
    <col min="14081" max="14081" width="15.5" style="423" customWidth="1"/>
    <col min="14082" max="14082" width="7.625" style="423" customWidth="1"/>
    <col min="14083" max="14084" width="6.75" style="423" customWidth="1"/>
    <col min="14085" max="14085" width="7.625" style="423" customWidth="1"/>
    <col min="14086" max="14087" width="6.75" style="423" customWidth="1"/>
    <col min="14088" max="14088" width="7.625" style="423" customWidth="1"/>
    <col min="14089" max="14090" width="6.75" style="423" customWidth="1"/>
    <col min="14091" max="14105" width="8.25" style="423" customWidth="1"/>
    <col min="14106" max="14336" width="10.375" style="423"/>
    <col min="14337" max="14337" width="15.5" style="423" customWidth="1"/>
    <col min="14338" max="14338" width="7.625" style="423" customWidth="1"/>
    <col min="14339" max="14340" width="6.75" style="423" customWidth="1"/>
    <col min="14341" max="14341" width="7.625" style="423" customWidth="1"/>
    <col min="14342" max="14343" width="6.75" style="423" customWidth="1"/>
    <col min="14344" max="14344" width="7.625" style="423" customWidth="1"/>
    <col min="14345" max="14346" width="6.75" style="423" customWidth="1"/>
    <col min="14347" max="14361" width="8.25" style="423" customWidth="1"/>
    <col min="14362" max="14592" width="10.375" style="423"/>
    <col min="14593" max="14593" width="15.5" style="423" customWidth="1"/>
    <col min="14594" max="14594" width="7.625" style="423" customWidth="1"/>
    <col min="14595" max="14596" width="6.75" style="423" customWidth="1"/>
    <col min="14597" max="14597" width="7.625" style="423" customWidth="1"/>
    <col min="14598" max="14599" width="6.75" style="423" customWidth="1"/>
    <col min="14600" max="14600" width="7.625" style="423" customWidth="1"/>
    <col min="14601" max="14602" width="6.75" style="423" customWidth="1"/>
    <col min="14603" max="14617" width="8.25" style="423" customWidth="1"/>
    <col min="14618" max="14848" width="10.375" style="423"/>
    <col min="14849" max="14849" width="15.5" style="423" customWidth="1"/>
    <col min="14850" max="14850" width="7.625" style="423" customWidth="1"/>
    <col min="14851" max="14852" width="6.75" style="423" customWidth="1"/>
    <col min="14853" max="14853" width="7.625" style="423" customWidth="1"/>
    <col min="14854" max="14855" width="6.75" style="423" customWidth="1"/>
    <col min="14856" max="14856" width="7.625" style="423" customWidth="1"/>
    <col min="14857" max="14858" width="6.75" style="423" customWidth="1"/>
    <col min="14859" max="14873" width="8.25" style="423" customWidth="1"/>
    <col min="14874" max="15104" width="10.375" style="423"/>
    <col min="15105" max="15105" width="15.5" style="423" customWidth="1"/>
    <col min="15106" max="15106" width="7.625" style="423" customWidth="1"/>
    <col min="15107" max="15108" width="6.75" style="423" customWidth="1"/>
    <col min="15109" max="15109" width="7.625" style="423" customWidth="1"/>
    <col min="15110" max="15111" width="6.75" style="423" customWidth="1"/>
    <col min="15112" max="15112" width="7.625" style="423" customWidth="1"/>
    <col min="15113" max="15114" width="6.75" style="423" customWidth="1"/>
    <col min="15115" max="15129" width="8.25" style="423" customWidth="1"/>
    <col min="15130" max="15360" width="10.375" style="423"/>
    <col min="15361" max="15361" width="15.5" style="423" customWidth="1"/>
    <col min="15362" max="15362" width="7.625" style="423" customWidth="1"/>
    <col min="15363" max="15364" width="6.75" style="423" customWidth="1"/>
    <col min="15365" max="15365" width="7.625" style="423" customWidth="1"/>
    <col min="15366" max="15367" width="6.75" style="423" customWidth="1"/>
    <col min="15368" max="15368" width="7.625" style="423" customWidth="1"/>
    <col min="15369" max="15370" width="6.75" style="423" customWidth="1"/>
    <col min="15371" max="15385" width="8.25" style="423" customWidth="1"/>
    <col min="15386" max="15616" width="10.375" style="423"/>
    <col min="15617" max="15617" width="15.5" style="423" customWidth="1"/>
    <col min="15618" max="15618" width="7.625" style="423" customWidth="1"/>
    <col min="15619" max="15620" width="6.75" style="423" customWidth="1"/>
    <col min="15621" max="15621" width="7.625" style="423" customWidth="1"/>
    <col min="15622" max="15623" width="6.75" style="423" customWidth="1"/>
    <col min="15624" max="15624" width="7.625" style="423" customWidth="1"/>
    <col min="15625" max="15626" width="6.75" style="423" customWidth="1"/>
    <col min="15627" max="15641" width="8.25" style="423" customWidth="1"/>
    <col min="15642" max="15872" width="10.375" style="423"/>
    <col min="15873" max="15873" width="15.5" style="423" customWidth="1"/>
    <col min="15874" max="15874" width="7.625" style="423" customWidth="1"/>
    <col min="15875" max="15876" width="6.75" style="423" customWidth="1"/>
    <col min="15877" max="15877" width="7.625" style="423" customWidth="1"/>
    <col min="15878" max="15879" width="6.75" style="423" customWidth="1"/>
    <col min="15880" max="15880" width="7.625" style="423" customWidth="1"/>
    <col min="15881" max="15882" width="6.75" style="423" customWidth="1"/>
    <col min="15883" max="15897" width="8.25" style="423" customWidth="1"/>
    <col min="15898" max="16128" width="10.375" style="423"/>
    <col min="16129" max="16129" width="15.5" style="423" customWidth="1"/>
    <col min="16130" max="16130" width="7.625" style="423" customWidth="1"/>
    <col min="16131" max="16132" width="6.75" style="423" customWidth="1"/>
    <col min="16133" max="16133" width="7.625" style="423" customWidth="1"/>
    <col min="16134" max="16135" width="6.75" style="423" customWidth="1"/>
    <col min="16136" max="16136" width="7.625" style="423" customWidth="1"/>
    <col min="16137" max="16138" width="6.75" style="423" customWidth="1"/>
    <col min="16139" max="16153" width="8.25" style="423" customWidth="1"/>
    <col min="16154" max="16384" width="10.375" style="423"/>
  </cols>
  <sheetData>
    <row r="1" spans="1:16" ht="19.5" customHeight="1">
      <c r="A1" s="516" t="s">
        <v>341</v>
      </c>
      <c r="B1" s="516"/>
      <c r="C1" s="516"/>
      <c r="D1" s="516"/>
      <c r="E1" s="516"/>
      <c r="F1" s="516"/>
      <c r="G1" s="517"/>
      <c r="H1" s="516"/>
      <c r="I1" s="428"/>
      <c r="J1" s="516"/>
      <c r="K1" s="516"/>
      <c r="L1" s="516"/>
      <c r="M1" s="516"/>
      <c r="N1" s="516"/>
      <c r="O1" s="516"/>
      <c r="P1" s="516"/>
    </row>
    <row r="2" spans="1:16" ht="14.25" customHeight="1" thickBot="1">
      <c r="A2" s="518"/>
      <c r="B2" s="516"/>
      <c r="C2" s="516"/>
      <c r="D2" s="516"/>
      <c r="E2" s="516"/>
      <c r="F2" s="516"/>
      <c r="G2" s="516"/>
      <c r="H2" s="516"/>
      <c r="I2" s="428"/>
      <c r="J2" s="519" t="s">
        <v>342</v>
      </c>
      <c r="K2" s="516"/>
      <c r="L2" s="516"/>
      <c r="M2" s="516"/>
      <c r="N2" s="516"/>
      <c r="O2" s="516"/>
      <c r="P2" s="516"/>
    </row>
    <row r="3" spans="1:16" ht="15.75" customHeight="1">
      <c r="A3" s="520" t="s">
        <v>299</v>
      </c>
      <c r="B3" s="521" t="s">
        <v>343</v>
      </c>
      <c r="C3" s="522"/>
      <c r="D3" s="523"/>
      <c r="E3" s="524">
        <v>17</v>
      </c>
      <c r="F3" s="525"/>
      <c r="G3" s="526"/>
      <c r="H3" s="527">
        <v>22</v>
      </c>
      <c r="I3" s="525"/>
      <c r="J3" s="525"/>
    </row>
    <row r="4" spans="1:16" ht="15.75" customHeight="1">
      <c r="A4" s="528" t="s">
        <v>344</v>
      </c>
      <c r="B4" s="529" t="s">
        <v>62</v>
      </c>
      <c r="C4" s="530" t="s">
        <v>275</v>
      </c>
      <c r="D4" s="531" t="s">
        <v>276</v>
      </c>
      <c r="E4" s="532" t="s">
        <v>62</v>
      </c>
      <c r="F4" s="533" t="s">
        <v>275</v>
      </c>
      <c r="G4" s="534" t="s">
        <v>276</v>
      </c>
      <c r="H4" s="535" t="s">
        <v>62</v>
      </c>
      <c r="I4" s="533" t="s">
        <v>275</v>
      </c>
      <c r="J4" s="536" t="s">
        <v>276</v>
      </c>
    </row>
    <row r="5" spans="1:16" ht="18" customHeight="1" thickBot="1">
      <c r="A5" s="537" t="s">
        <v>267</v>
      </c>
      <c r="B5" s="538">
        <v>63643</v>
      </c>
      <c r="C5" s="539">
        <v>36822</v>
      </c>
      <c r="D5" s="540">
        <v>26821</v>
      </c>
      <c r="E5" s="538">
        <v>65814</v>
      </c>
      <c r="F5" s="539">
        <v>37907</v>
      </c>
      <c r="G5" s="540">
        <v>27907</v>
      </c>
      <c r="H5" s="538">
        <v>60958</v>
      </c>
      <c r="I5" s="539">
        <v>34959</v>
      </c>
      <c r="J5" s="541">
        <v>25999</v>
      </c>
      <c r="K5" s="542"/>
    </row>
    <row r="6" spans="1:16" ht="21" customHeight="1" thickTop="1">
      <c r="A6" s="543" t="s">
        <v>345</v>
      </c>
      <c r="B6" s="544">
        <v>6606</v>
      </c>
      <c r="C6" s="545">
        <v>3390</v>
      </c>
      <c r="D6" s="546">
        <v>3216</v>
      </c>
      <c r="E6" s="544">
        <v>6176</v>
      </c>
      <c r="F6" s="545">
        <v>3275</v>
      </c>
      <c r="G6" s="546">
        <v>2901</v>
      </c>
      <c r="H6" s="544">
        <v>4654</v>
      </c>
      <c r="I6" s="545">
        <v>2601</v>
      </c>
      <c r="J6" s="542">
        <v>2053</v>
      </c>
    </row>
    <row r="7" spans="1:16" ht="21" customHeight="1">
      <c r="A7" s="547" t="s">
        <v>346</v>
      </c>
      <c r="B7" s="548">
        <v>6563</v>
      </c>
      <c r="C7" s="549">
        <v>3354</v>
      </c>
      <c r="D7" s="550">
        <v>3209</v>
      </c>
      <c r="E7" s="551">
        <v>6145</v>
      </c>
      <c r="F7" s="549">
        <v>3247</v>
      </c>
      <c r="G7" s="550">
        <v>2898</v>
      </c>
      <c r="H7" s="551">
        <v>4609</v>
      </c>
      <c r="I7" s="549">
        <v>2565</v>
      </c>
      <c r="J7" s="552">
        <v>2044</v>
      </c>
      <c r="K7" s="553"/>
    </row>
    <row r="8" spans="1:16" ht="21" customHeight="1">
      <c r="A8" s="547" t="s">
        <v>347</v>
      </c>
      <c r="B8" s="548">
        <v>14</v>
      </c>
      <c r="C8" s="549">
        <v>12</v>
      </c>
      <c r="D8" s="542">
        <v>2</v>
      </c>
      <c r="E8" s="548">
        <v>12</v>
      </c>
      <c r="F8" s="549">
        <v>10</v>
      </c>
      <c r="G8" s="546">
        <v>2</v>
      </c>
      <c r="H8" s="551">
        <v>25</v>
      </c>
      <c r="I8" s="549">
        <v>18</v>
      </c>
      <c r="J8" s="542">
        <v>7</v>
      </c>
      <c r="K8" s="553"/>
    </row>
    <row r="9" spans="1:16" ht="21" customHeight="1">
      <c r="A9" s="547" t="s">
        <v>348</v>
      </c>
      <c r="B9" s="548">
        <v>29</v>
      </c>
      <c r="C9" s="549">
        <v>24</v>
      </c>
      <c r="D9" s="554">
        <v>5</v>
      </c>
      <c r="E9" s="548">
        <v>19</v>
      </c>
      <c r="F9" s="549">
        <v>18</v>
      </c>
      <c r="G9" s="555">
        <v>1</v>
      </c>
      <c r="H9" s="551">
        <v>20</v>
      </c>
      <c r="I9" s="549">
        <v>18</v>
      </c>
      <c r="J9" s="554">
        <v>2</v>
      </c>
      <c r="K9" s="553"/>
    </row>
    <row r="10" spans="1:16" ht="21" customHeight="1">
      <c r="A10" s="556" t="s">
        <v>349</v>
      </c>
      <c r="B10" s="557">
        <v>28773</v>
      </c>
      <c r="C10" s="558">
        <v>19475</v>
      </c>
      <c r="D10" s="559">
        <v>9298</v>
      </c>
      <c r="E10" s="557">
        <v>27251</v>
      </c>
      <c r="F10" s="558">
        <v>18986</v>
      </c>
      <c r="G10" s="546">
        <v>8265</v>
      </c>
      <c r="H10" s="557">
        <v>24856</v>
      </c>
      <c r="I10" s="558">
        <v>17753</v>
      </c>
      <c r="J10" s="542">
        <v>7103</v>
      </c>
      <c r="K10" s="553"/>
    </row>
    <row r="11" spans="1:16" ht="21" customHeight="1">
      <c r="A11" s="547" t="s">
        <v>350</v>
      </c>
      <c r="B11" s="551">
        <v>36</v>
      </c>
      <c r="C11" s="549">
        <v>27</v>
      </c>
      <c r="D11" s="550">
        <v>9</v>
      </c>
      <c r="E11" s="560">
        <v>13</v>
      </c>
      <c r="F11" s="549">
        <v>10</v>
      </c>
      <c r="G11" s="550">
        <v>3</v>
      </c>
      <c r="H11" s="560">
        <v>14</v>
      </c>
      <c r="I11" s="549">
        <v>12</v>
      </c>
      <c r="J11" s="552">
        <v>2</v>
      </c>
      <c r="K11" s="553"/>
    </row>
    <row r="12" spans="1:16" ht="21" customHeight="1">
      <c r="A12" s="547" t="s">
        <v>351</v>
      </c>
      <c r="B12" s="548">
        <v>5322</v>
      </c>
      <c r="C12" s="549">
        <v>4434</v>
      </c>
      <c r="D12" s="542">
        <v>888</v>
      </c>
      <c r="E12" s="548">
        <v>4900</v>
      </c>
      <c r="F12" s="549">
        <v>4121</v>
      </c>
      <c r="G12" s="546">
        <v>779</v>
      </c>
      <c r="H12" s="551">
        <v>4206</v>
      </c>
      <c r="I12" s="549">
        <v>3507</v>
      </c>
      <c r="J12" s="542">
        <v>699</v>
      </c>
      <c r="K12" s="553"/>
    </row>
    <row r="13" spans="1:16" ht="21" customHeight="1">
      <c r="A13" s="561" t="s">
        <v>352</v>
      </c>
      <c r="B13" s="548">
        <v>23415</v>
      </c>
      <c r="C13" s="549">
        <v>15014</v>
      </c>
      <c r="D13" s="554">
        <v>8401</v>
      </c>
      <c r="E13" s="548">
        <v>22338</v>
      </c>
      <c r="F13" s="549">
        <v>14855</v>
      </c>
      <c r="G13" s="555">
        <v>7483</v>
      </c>
      <c r="H13" s="551">
        <v>20636</v>
      </c>
      <c r="I13" s="549">
        <v>14234</v>
      </c>
      <c r="J13" s="554">
        <v>6402</v>
      </c>
      <c r="K13" s="553"/>
    </row>
    <row r="14" spans="1:16" ht="21" customHeight="1">
      <c r="A14" s="556" t="s">
        <v>353</v>
      </c>
      <c r="B14" s="562">
        <v>28188</v>
      </c>
      <c r="C14" s="558">
        <v>13914</v>
      </c>
      <c r="D14" s="542">
        <v>14274</v>
      </c>
      <c r="E14" s="562">
        <f>SUM(E15:E28)</f>
        <v>32182</v>
      </c>
      <c r="F14" s="558">
        <f>SUM(F15:F28)</f>
        <v>15533</v>
      </c>
      <c r="G14" s="563">
        <f>SUM(G15:G28)</f>
        <v>16649</v>
      </c>
      <c r="H14" s="557">
        <v>30901</v>
      </c>
      <c r="I14" s="558">
        <v>14268</v>
      </c>
      <c r="J14" s="564">
        <v>16633</v>
      </c>
      <c r="K14" s="553"/>
    </row>
    <row r="15" spans="1:16" ht="21" customHeight="1">
      <c r="A15" s="565" t="s">
        <v>354</v>
      </c>
      <c r="B15" s="548">
        <v>338</v>
      </c>
      <c r="C15" s="549">
        <v>293</v>
      </c>
      <c r="D15" s="552">
        <v>45</v>
      </c>
      <c r="E15" s="548">
        <f>F15+G15</f>
        <v>351</v>
      </c>
      <c r="F15" s="566">
        <v>309</v>
      </c>
      <c r="G15" s="567">
        <v>42</v>
      </c>
      <c r="H15" s="551">
        <v>370</v>
      </c>
      <c r="I15" s="566">
        <v>311</v>
      </c>
      <c r="J15" s="566">
        <v>59</v>
      </c>
      <c r="K15" s="553"/>
    </row>
    <row r="16" spans="1:16" ht="21" customHeight="1">
      <c r="A16" s="547" t="s">
        <v>355</v>
      </c>
      <c r="B16" s="568" t="s">
        <v>356</v>
      </c>
      <c r="C16" s="569" t="s">
        <v>357</v>
      </c>
      <c r="D16" s="569" t="s">
        <v>356</v>
      </c>
      <c r="E16" s="548">
        <f>F16+G16</f>
        <v>355</v>
      </c>
      <c r="F16" s="566">
        <v>271</v>
      </c>
      <c r="G16" s="567">
        <v>84</v>
      </c>
      <c r="H16" s="551">
        <v>401</v>
      </c>
      <c r="I16" s="566">
        <v>271</v>
      </c>
      <c r="J16" s="566">
        <v>130</v>
      </c>
      <c r="K16" s="553"/>
    </row>
    <row r="17" spans="1:11" ht="21" customHeight="1">
      <c r="A17" s="547" t="s">
        <v>358</v>
      </c>
      <c r="B17" s="568" t="s">
        <v>356</v>
      </c>
      <c r="C17" s="569" t="s">
        <v>356</v>
      </c>
      <c r="D17" s="569" t="s">
        <v>357</v>
      </c>
      <c r="E17" s="548">
        <f>F17+G17</f>
        <v>2950</v>
      </c>
      <c r="F17" s="566">
        <v>2223</v>
      </c>
      <c r="G17" s="567">
        <v>727</v>
      </c>
      <c r="H17" s="551">
        <v>3277</v>
      </c>
      <c r="I17" s="566">
        <v>2336</v>
      </c>
      <c r="J17" s="566">
        <v>941</v>
      </c>
      <c r="K17" s="553"/>
    </row>
    <row r="18" spans="1:11" ht="21" customHeight="1">
      <c r="A18" s="547" t="s">
        <v>359</v>
      </c>
      <c r="B18" s="551">
        <v>3137</v>
      </c>
      <c r="C18" s="549">
        <v>2392</v>
      </c>
      <c r="D18" s="546">
        <v>745</v>
      </c>
      <c r="E18" s="568" t="s">
        <v>356</v>
      </c>
      <c r="F18" s="569" t="s">
        <v>356</v>
      </c>
      <c r="G18" s="570" t="s">
        <v>356</v>
      </c>
      <c r="H18" s="568" t="s">
        <v>357</v>
      </c>
      <c r="I18" s="569" t="s">
        <v>360</v>
      </c>
      <c r="J18" s="571" t="s">
        <v>356</v>
      </c>
      <c r="K18" s="553"/>
    </row>
    <row r="19" spans="1:11" ht="21" customHeight="1">
      <c r="A19" s="572" t="s">
        <v>361</v>
      </c>
      <c r="B19" s="568" t="s">
        <v>356</v>
      </c>
      <c r="C19" s="569" t="s">
        <v>356</v>
      </c>
      <c r="D19" s="570" t="s">
        <v>357</v>
      </c>
      <c r="E19" s="551">
        <f>F19+G19</f>
        <v>8488</v>
      </c>
      <c r="F19" s="566">
        <v>3770</v>
      </c>
      <c r="G19" s="567">
        <v>4718</v>
      </c>
      <c r="H19" s="551">
        <v>8026</v>
      </c>
      <c r="I19" s="566">
        <v>3547</v>
      </c>
      <c r="J19" s="566">
        <v>4479</v>
      </c>
      <c r="K19" s="553"/>
    </row>
    <row r="20" spans="1:11" ht="21" customHeight="1">
      <c r="A20" s="573" t="s">
        <v>362</v>
      </c>
      <c r="B20" s="551">
        <v>10242</v>
      </c>
      <c r="C20" s="549">
        <v>4435</v>
      </c>
      <c r="D20" s="546">
        <v>5807</v>
      </c>
      <c r="E20" s="568" t="s">
        <v>356</v>
      </c>
      <c r="F20" s="569" t="s">
        <v>360</v>
      </c>
      <c r="G20" s="570" t="s">
        <v>356</v>
      </c>
      <c r="H20" s="568" t="s">
        <v>357</v>
      </c>
      <c r="I20" s="569" t="s">
        <v>357</v>
      </c>
      <c r="J20" s="571" t="s">
        <v>356</v>
      </c>
      <c r="K20" s="553"/>
    </row>
    <row r="21" spans="1:11" ht="21" customHeight="1">
      <c r="A21" s="547" t="s">
        <v>363</v>
      </c>
      <c r="B21" s="551">
        <v>1135</v>
      </c>
      <c r="C21" s="549">
        <v>505</v>
      </c>
      <c r="D21" s="546">
        <v>630</v>
      </c>
      <c r="E21" s="551">
        <f t="shared" ref="E21:E29" si="0">F21+G21</f>
        <v>1005</v>
      </c>
      <c r="F21" s="566">
        <v>476</v>
      </c>
      <c r="G21" s="567">
        <v>529</v>
      </c>
      <c r="H21" s="551">
        <v>1051</v>
      </c>
      <c r="I21" s="566">
        <v>471</v>
      </c>
      <c r="J21" s="566">
        <v>580</v>
      </c>
      <c r="K21" s="553"/>
    </row>
    <row r="22" spans="1:11" ht="21" customHeight="1">
      <c r="A22" s="547" t="s">
        <v>364</v>
      </c>
      <c r="B22" s="574">
        <v>207</v>
      </c>
      <c r="C22" s="549">
        <v>129</v>
      </c>
      <c r="D22" s="546">
        <v>78</v>
      </c>
      <c r="E22" s="551">
        <f t="shared" si="0"/>
        <v>259</v>
      </c>
      <c r="F22" s="566">
        <v>163</v>
      </c>
      <c r="G22" s="567">
        <v>96</v>
      </c>
      <c r="H22" s="551">
        <v>493</v>
      </c>
      <c r="I22" s="566">
        <v>314</v>
      </c>
      <c r="J22" s="566">
        <v>179</v>
      </c>
      <c r="K22" s="553"/>
    </row>
    <row r="23" spans="1:11" ht="21" customHeight="1">
      <c r="A23" s="547" t="s">
        <v>365</v>
      </c>
      <c r="B23" s="575" t="s">
        <v>356</v>
      </c>
      <c r="C23" s="569" t="s">
        <v>356</v>
      </c>
      <c r="D23" s="569" t="s">
        <v>356</v>
      </c>
      <c r="E23" s="548">
        <f t="shared" si="0"/>
        <v>2358</v>
      </c>
      <c r="F23" s="566">
        <v>790</v>
      </c>
      <c r="G23" s="567">
        <v>1568</v>
      </c>
      <c r="H23" s="551">
        <v>2846</v>
      </c>
      <c r="I23" s="566">
        <v>874</v>
      </c>
      <c r="J23" s="566">
        <v>1972</v>
      </c>
      <c r="K23" s="553"/>
    </row>
    <row r="24" spans="1:11" ht="21" customHeight="1">
      <c r="A24" s="547" t="s">
        <v>366</v>
      </c>
      <c r="B24" s="575" t="s">
        <v>356</v>
      </c>
      <c r="C24" s="569" t="s">
        <v>356</v>
      </c>
      <c r="D24" s="569" t="s">
        <v>367</v>
      </c>
      <c r="E24" s="548">
        <f t="shared" si="0"/>
        <v>3808</v>
      </c>
      <c r="F24" s="566">
        <v>792</v>
      </c>
      <c r="G24" s="567">
        <v>3016</v>
      </c>
      <c r="H24" s="551">
        <v>4560</v>
      </c>
      <c r="I24" s="566">
        <v>917</v>
      </c>
      <c r="J24" s="566">
        <v>3643</v>
      </c>
    </row>
    <row r="25" spans="1:11" ht="21" customHeight="1">
      <c r="A25" s="547" t="s">
        <v>368</v>
      </c>
      <c r="B25" s="575" t="s">
        <v>356</v>
      </c>
      <c r="C25" s="569" t="s">
        <v>356</v>
      </c>
      <c r="D25" s="569" t="s">
        <v>356</v>
      </c>
      <c r="E25" s="548">
        <f t="shared" si="0"/>
        <v>2241</v>
      </c>
      <c r="F25" s="566">
        <v>897</v>
      </c>
      <c r="G25" s="567">
        <v>1344</v>
      </c>
      <c r="H25" s="551">
        <v>2241</v>
      </c>
      <c r="I25" s="566">
        <v>866</v>
      </c>
      <c r="J25" s="566">
        <v>1375</v>
      </c>
    </row>
    <row r="26" spans="1:11" ht="21" customHeight="1">
      <c r="A26" s="547" t="s">
        <v>369</v>
      </c>
      <c r="B26" s="575" t="s">
        <v>370</v>
      </c>
      <c r="C26" s="569" t="s">
        <v>357</v>
      </c>
      <c r="D26" s="569" t="s">
        <v>356</v>
      </c>
      <c r="E26" s="548">
        <f t="shared" si="0"/>
        <v>739</v>
      </c>
      <c r="F26" s="566">
        <v>444</v>
      </c>
      <c r="G26" s="567">
        <v>295</v>
      </c>
      <c r="H26" s="574">
        <v>553</v>
      </c>
      <c r="I26" s="566">
        <v>303</v>
      </c>
      <c r="J26" s="566">
        <v>250</v>
      </c>
    </row>
    <row r="27" spans="1:11" ht="27.75" customHeight="1">
      <c r="A27" s="576" t="s">
        <v>371</v>
      </c>
      <c r="B27" s="574">
        <v>11741</v>
      </c>
      <c r="C27" s="577">
        <v>5109</v>
      </c>
      <c r="D27" s="578">
        <v>6632</v>
      </c>
      <c r="E27" s="548">
        <f t="shared" si="0"/>
        <v>8283</v>
      </c>
      <c r="F27" s="566">
        <v>4421</v>
      </c>
      <c r="G27" s="567">
        <v>3862</v>
      </c>
      <c r="H27" s="551">
        <v>5707</v>
      </c>
      <c r="I27" s="566">
        <v>3100</v>
      </c>
      <c r="J27" s="566">
        <v>2607</v>
      </c>
    </row>
    <row r="28" spans="1:11" ht="21" customHeight="1">
      <c r="A28" s="547" t="s">
        <v>372</v>
      </c>
      <c r="B28" s="579">
        <v>1388</v>
      </c>
      <c r="C28" s="580">
        <v>1051</v>
      </c>
      <c r="D28" s="581">
        <v>337</v>
      </c>
      <c r="E28" s="582">
        <f t="shared" si="0"/>
        <v>1345</v>
      </c>
      <c r="F28" s="566">
        <v>977</v>
      </c>
      <c r="G28" s="567">
        <v>368</v>
      </c>
      <c r="H28" s="582">
        <v>1376</v>
      </c>
      <c r="I28" s="566">
        <v>958</v>
      </c>
      <c r="J28" s="566">
        <v>418</v>
      </c>
    </row>
    <row r="29" spans="1:11" ht="21" customHeight="1" thickBot="1">
      <c r="A29" s="583" t="s">
        <v>373</v>
      </c>
      <c r="B29" s="584">
        <v>76</v>
      </c>
      <c r="C29" s="585">
        <v>43</v>
      </c>
      <c r="D29" s="586">
        <v>33</v>
      </c>
      <c r="E29" s="587">
        <f t="shared" si="0"/>
        <v>205</v>
      </c>
      <c r="F29" s="588">
        <v>113</v>
      </c>
      <c r="G29" s="589">
        <v>92</v>
      </c>
      <c r="H29" s="590">
        <v>547</v>
      </c>
      <c r="I29" s="591">
        <v>337</v>
      </c>
      <c r="J29" s="592">
        <v>210</v>
      </c>
    </row>
    <row r="30" spans="1:11" ht="21.75" customHeight="1">
      <c r="A30" s="593"/>
      <c r="H30" s="593"/>
      <c r="I30" s="593"/>
      <c r="J30" s="593"/>
    </row>
    <row r="31" spans="1:11" ht="21" customHeight="1" thickBot="1">
      <c r="A31" s="594" t="s">
        <v>374</v>
      </c>
      <c r="I31" s="595"/>
      <c r="J31" s="519" t="s">
        <v>375</v>
      </c>
    </row>
    <row r="32" spans="1:11" ht="21" customHeight="1">
      <c r="A32" s="596" t="s">
        <v>299</v>
      </c>
      <c r="B32" s="597" t="s">
        <v>376</v>
      </c>
      <c r="C32" s="598"/>
      <c r="D32" s="599"/>
      <c r="E32" s="524">
        <v>17</v>
      </c>
      <c r="F32" s="525"/>
      <c r="G32" s="525"/>
      <c r="H32" s="524">
        <v>22</v>
      </c>
      <c r="I32" s="525"/>
      <c r="J32" s="525"/>
    </row>
    <row r="33" spans="1:238" ht="21" customHeight="1">
      <c r="A33" s="600" t="s">
        <v>344</v>
      </c>
      <c r="B33" s="601" t="s">
        <v>62</v>
      </c>
      <c r="C33" s="533" t="s">
        <v>275</v>
      </c>
      <c r="D33" s="536" t="s">
        <v>276</v>
      </c>
      <c r="E33" s="532" t="s">
        <v>62</v>
      </c>
      <c r="F33" s="533" t="s">
        <v>275</v>
      </c>
      <c r="G33" s="536" t="s">
        <v>276</v>
      </c>
      <c r="H33" s="532" t="s">
        <v>62</v>
      </c>
      <c r="I33" s="533" t="s">
        <v>275</v>
      </c>
      <c r="J33" s="536" t="s">
        <v>276</v>
      </c>
    </row>
    <row r="34" spans="1:238" ht="21" customHeight="1" thickBot="1">
      <c r="A34" s="602" t="s">
        <v>267</v>
      </c>
      <c r="B34" s="603">
        <v>100</v>
      </c>
      <c r="C34" s="604">
        <v>57.9</v>
      </c>
      <c r="D34" s="605">
        <v>42.1</v>
      </c>
      <c r="E34" s="603">
        <v>100</v>
      </c>
      <c r="F34" s="604">
        <v>57.6</v>
      </c>
      <c r="G34" s="605">
        <v>42.4</v>
      </c>
      <c r="H34" s="603">
        <v>100</v>
      </c>
      <c r="I34" s="604">
        <v>57.3</v>
      </c>
      <c r="J34" s="604">
        <v>42.7</v>
      </c>
    </row>
    <row r="35" spans="1:238" ht="21" customHeight="1" thickTop="1">
      <c r="A35" s="606" t="s">
        <v>345</v>
      </c>
      <c r="B35" s="607">
        <f t="shared" ref="B35:J35" si="1">ROUND(B6/B5*100,3)</f>
        <v>10.38</v>
      </c>
      <c r="C35" s="608">
        <f t="shared" si="1"/>
        <v>9.2059999999999995</v>
      </c>
      <c r="D35" s="608">
        <f t="shared" si="1"/>
        <v>11.991</v>
      </c>
      <c r="E35" s="607">
        <f t="shared" si="1"/>
        <v>9.3840000000000003</v>
      </c>
      <c r="F35" s="608">
        <f t="shared" si="1"/>
        <v>8.64</v>
      </c>
      <c r="G35" s="608">
        <f t="shared" si="1"/>
        <v>10.395</v>
      </c>
      <c r="H35" s="607">
        <f t="shared" si="1"/>
        <v>7.6349999999999998</v>
      </c>
      <c r="I35" s="608">
        <f t="shared" si="1"/>
        <v>7.44</v>
      </c>
      <c r="J35" s="608">
        <f t="shared" si="1"/>
        <v>7.8959999999999999</v>
      </c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09"/>
      <c r="AE35" s="609"/>
      <c r="AF35" s="609"/>
      <c r="AG35" s="609"/>
      <c r="AH35" s="609"/>
      <c r="AI35" s="609"/>
      <c r="AJ35" s="609"/>
      <c r="AK35" s="609"/>
      <c r="AL35" s="609"/>
      <c r="AM35" s="609"/>
      <c r="AN35" s="609"/>
      <c r="AO35" s="609"/>
      <c r="AP35" s="609"/>
      <c r="AQ35" s="609"/>
      <c r="AR35" s="609"/>
      <c r="AS35" s="609"/>
      <c r="AT35" s="609"/>
      <c r="AU35" s="609"/>
      <c r="AV35" s="609"/>
      <c r="AW35" s="609"/>
      <c r="AX35" s="609"/>
      <c r="AY35" s="609"/>
      <c r="AZ35" s="609"/>
      <c r="BA35" s="609"/>
      <c r="BB35" s="609"/>
      <c r="BC35" s="609"/>
      <c r="BD35" s="609"/>
      <c r="BE35" s="609"/>
      <c r="BF35" s="609"/>
      <c r="BG35" s="609"/>
      <c r="BH35" s="609"/>
      <c r="BI35" s="609"/>
      <c r="BJ35" s="609"/>
      <c r="BK35" s="609"/>
      <c r="BL35" s="609"/>
      <c r="BM35" s="609"/>
      <c r="BN35" s="609"/>
      <c r="BO35" s="609"/>
      <c r="BP35" s="609"/>
      <c r="BQ35" s="609"/>
      <c r="BR35" s="609"/>
      <c r="BS35" s="609"/>
      <c r="BT35" s="609"/>
      <c r="BU35" s="609"/>
      <c r="BV35" s="609"/>
      <c r="BW35" s="609"/>
      <c r="BX35" s="609"/>
      <c r="BY35" s="609"/>
      <c r="BZ35" s="609"/>
      <c r="CA35" s="609"/>
      <c r="CB35" s="609"/>
      <c r="CC35" s="609"/>
      <c r="CD35" s="609"/>
      <c r="CE35" s="609"/>
      <c r="CF35" s="609"/>
      <c r="CG35" s="609"/>
      <c r="CH35" s="609"/>
      <c r="CI35" s="609"/>
      <c r="CJ35" s="609"/>
      <c r="CK35" s="609"/>
      <c r="CL35" s="609"/>
      <c r="CM35" s="609"/>
      <c r="CN35" s="609"/>
      <c r="CO35" s="609"/>
      <c r="CP35" s="609"/>
      <c r="CQ35" s="609"/>
      <c r="CR35" s="609"/>
      <c r="CS35" s="609"/>
      <c r="CT35" s="609"/>
      <c r="CU35" s="609"/>
      <c r="CV35" s="609"/>
      <c r="CW35" s="609"/>
      <c r="CX35" s="609"/>
      <c r="CY35" s="609"/>
      <c r="CZ35" s="609"/>
      <c r="DA35" s="609"/>
      <c r="DB35" s="609"/>
      <c r="DC35" s="609"/>
      <c r="DD35" s="609"/>
      <c r="DE35" s="609"/>
      <c r="DF35" s="609"/>
      <c r="DG35" s="609"/>
      <c r="DH35" s="609"/>
      <c r="DI35" s="609"/>
      <c r="DJ35" s="609"/>
      <c r="DK35" s="609"/>
      <c r="DL35" s="609"/>
      <c r="DM35" s="609"/>
      <c r="DN35" s="609"/>
      <c r="DO35" s="609"/>
      <c r="DP35" s="609"/>
      <c r="DQ35" s="609"/>
      <c r="DR35" s="609"/>
      <c r="DS35" s="609"/>
      <c r="DT35" s="609"/>
      <c r="DU35" s="609"/>
      <c r="DV35" s="609"/>
      <c r="DW35" s="609"/>
      <c r="DX35" s="609"/>
      <c r="DY35" s="609"/>
      <c r="DZ35" s="609"/>
      <c r="EA35" s="609"/>
      <c r="EB35" s="609"/>
      <c r="EC35" s="609"/>
      <c r="ED35" s="609"/>
      <c r="EE35" s="609"/>
      <c r="EF35" s="609"/>
      <c r="EG35" s="609"/>
      <c r="EH35" s="609"/>
      <c r="EI35" s="609"/>
      <c r="EJ35" s="609"/>
      <c r="EK35" s="609"/>
      <c r="EL35" s="609"/>
      <c r="EM35" s="609"/>
      <c r="EN35" s="609"/>
      <c r="EO35" s="609"/>
      <c r="EP35" s="609"/>
      <c r="EQ35" s="609"/>
      <c r="ER35" s="609"/>
      <c r="ES35" s="609"/>
      <c r="ET35" s="609"/>
      <c r="EU35" s="609"/>
      <c r="EV35" s="609"/>
      <c r="EW35" s="609"/>
      <c r="EX35" s="609"/>
      <c r="EY35" s="609"/>
      <c r="EZ35" s="609"/>
      <c r="FA35" s="609"/>
      <c r="FB35" s="609"/>
      <c r="FC35" s="609"/>
      <c r="FD35" s="609"/>
      <c r="FE35" s="609"/>
      <c r="FF35" s="609"/>
      <c r="FG35" s="609"/>
      <c r="FH35" s="609"/>
      <c r="FI35" s="609"/>
      <c r="FJ35" s="609"/>
      <c r="FK35" s="609"/>
      <c r="FL35" s="609"/>
      <c r="FM35" s="609"/>
      <c r="FN35" s="609"/>
      <c r="FO35" s="609"/>
      <c r="FP35" s="609"/>
      <c r="FQ35" s="609"/>
      <c r="FR35" s="609"/>
      <c r="FS35" s="609"/>
      <c r="FT35" s="609"/>
      <c r="FU35" s="609"/>
      <c r="FV35" s="609"/>
      <c r="FW35" s="609"/>
      <c r="FX35" s="609"/>
      <c r="FY35" s="609"/>
      <c r="FZ35" s="609"/>
      <c r="GA35" s="609"/>
      <c r="GB35" s="609"/>
      <c r="GC35" s="609"/>
      <c r="GD35" s="609"/>
      <c r="GE35" s="609"/>
      <c r="GF35" s="609"/>
      <c r="GG35" s="609"/>
      <c r="GH35" s="609"/>
      <c r="GI35" s="609"/>
      <c r="GJ35" s="609"/>
      <c r="GK35" s="609"/>
      <c r="GL35" s="609"/>
      <c r="GM35" s="609"/>
      <c r="GN35" s="609"/>
      <c r="GO35" s="609"/>
      <c r="GP35" s="609"/>
      <c r="GQ35" s="609"/>
      <c r="GR35" s="609"/>
      <c r="GS35" s="609"/>
      <c r="GT35" s="609"/>
      <c r="GU35" s="609"/>
      <c r="GV35" s="609"/>
      <c r="GW35" s="609"/>
      <c r="GX35" s="609"/>
      <c r="GY35" s="609"/>
      <c r="GZ35" s="609"/>
      <c r="HA35" s="609"/>
      <c r="HB35" s="609"/>
      <c r="HC35" s="609"/>
      <c r="HD35" s="609"/>
      <c r="HE35" s="609"/>
      <c r="HF35" s="609"/>
      <c r="HG35" s="609"/>
      <c r="HH35" s="609"/>
      <c r="HI35" s="609"/>
      <c r="HJ35" s="609"/>
      <c r="HK35" s="609"/>
      <c r="HL35" s="609"/>
      <c r="HM35" s="609"/>
      <c r="HN35" s="609"/>
      <c r="HO35" s="609"/>
      <c r="HP35" s="609"/>
      <c r="HQ35" s="609"/>
      <c r="HR35" s="609"/>
      <c r="HS35" s="609"/>
      <c r="HT35" s="609"/>
      <c r="HU35" s="609"/>
      <c r="HV35" s="609"/>
      <c r="HW35" s="609"/>
      <c r="HX35" s="609"/>
      <c r="HY35" s="609"/>
      <c r="HZ35" s="609"/>
      <c r="IA35" s="609"/>
      <c r="IB35" s="609"/>
      <c r="IC35" s="609"/>
      <c r="ID35" s="609"/>
    </row>
    <row r="36" spans="1:238" ht="21" customHeight="1">
      <c r="A36" s="606" t="s">
        <v>349</v>
      </c>
      <c r="B36" s="607">
        <f t="shared" ref="B36:G36" si="2">ROUND(B10/B5*100,3)</f>
        <v>45.21</v>
      </c>
      <c r="C36" s="608">
        <v>51.4</v>
      </c>
      <c r="D36" s="608">
        <f t="shared" si="2"/>
        <v>34.667000000000002</v>
      </c>
      <c r="E36" s="607">
        <f t="shared" si="2"/>
        <v>41.405999999999999</v>
      </c>
      <c r="F36" s="608">
        <f t="shared" si="2"/>
        <v>50.085999999999999</v>
      </c>
      <c r="G36" s="608">
        <f t="shared" si="2"/>
        <v>29.616</v>
      </c>
      <c r="H36" s="607">
        <f>ROUND(H10/H5*100,3)</f>
        <v>40.776000000000003</v>
      </c>
      <c r="I36" s="608">
        <f>ROUND(I10/I5*100,3)</f>
        <v>50.781999999999996</v>
      </c>
      <c r="J36" s="608">
        <f>ROUND(J10/J5*100,3)</f>
        <v>27.32</v>
      </c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09"/>
      <c r="Y36" s="609"/>
      <c r="Z36" s="609"/>
      <c r="AA36" s="609"/>
      <c r="AB36" s="609"/>
      <c r="AC36" s="609"/>
      <c r="AD36" s="609"/>
      <c r="AE36" s="609"/>
      <c r="AF36" s="609"/>
      <c r="AG36" s="609"/>
      <c r="AH36" s="609"/>
      <c r="AI36" s="609"/>
      <c r="AJ36" s="609"/>
      <c r="AK36" s="609"/>
      <c r="AL36" s="609"/>
      <c r="AM36" s="609"/>
      <c r="AN36" s="609"/>
      <c r="AO36" s="609"/>
      <c r="AP36" s="609"/>
      <c r="AQ36" s="609"/>
      <c r="AR36" s="609"/>
      <c r="AS36" s="609"/>
      <c r="AT36" s="609"/>
      <c r="AU36" s="609"/>
      <c r="AV36" s="609"/>
      <c r="AW36" s="609"/>
      <c r="AX36" s="609"/>
      <c r="AY36" s="609"/>
      <c r="AZ36" s="609"/>
      <c r="BA36" s="609"/>
      <c r="BB36" s="609"/>
      <c r="BC36" s="609"/>
      <c r="BD36" s="609"/>
      <c r="BE36" s="609"/>
      <c r="BF36" s="609"/>
      <c r="BG36" s="609"/>
      <c r="BH36" s="609"/>
      <c r="BI36" s="609"/>
      <c r="BJ36" s="609"/>
      <c r="BK36" s="609"/>
      <c r="BL36" s="609"/>
      <c r="BM36" s="609"/>
      <c r="BN36" s="609"/>
      <c r="BO36" s="609"/>
      <c r="BP36" s="609"/>
      <c r="BQ36" s="609"/>
      <c r="BR36" s="609"/>
      <c r="BS36" s="609"/>
      <c r="BT36" s="609"/>
      <c r="BU36" s="609"/>
      <c r="BV36" s="609"/>
      <c r="BW36" s="609"/>
      <c r="BX36" s="609"/>
      <c r="BY36" s="609"/>
      <c r="BZ36" s="609"/>
      <c r="CA36" s="609"/>
      <c r="CB36" s="609"/>
      <c r="CC36" s="609"/>
      <c r="CD36" s="609"/>
      <c r="CE36" s="609"/>
      <c r="CF36" s="609"/>
      <c r="CG36" s="609"/>
      <c r="CH36" s="609"/>
      <c r="CI36" s="609"/>
      <c r="CJ36" s="609"/>
      <c r="CK36" s="609"/>
      <c r="CL36" s="609"/>
      <c r="CM36" s="609"/>
      <c r="CN36" s="609"/>
      <c r="CO36" s="609"/>
      <c r="CP36" s="609"/>
      <c r="CQ36" s="609"/>
      <c r="CR36" s="609"/>
      <c r="CS36" s="609"/>
      <c r="CT36" s="609"/>
      <c r="CU36" s="609"/>
      <c r="CV36" s="609"/>
      <c r="CW36" s="609"/>
      <c r="CX36" s="609"/>
      <c r="CY36" s="609"/>
      <c r="CZ36" s="609"/>
      <c r="DA36" s="609"/>
      <c r="DB36" s="609"/>
      <c r="DC36" s="609"/>
      <c r="DD36" s="609"/>
      <c r="DE36" s="609"/>
      <c r="DF36" s="609"/>
      <c r="DG36" s="609"/>
      <c r="DH36" s="609"/>
      <c r="DI36" s="609"/>
      <c r="DJ36" s="609"/>
      <c r="DK36" s="609"/>
      <c r="DL36" s="609"/>
      <c r="DM36" s="609"/>
      <c r="DN36" s="609"/>
      <c r="DO36" s="609"/>
      <c r="DP36" s="609"/>
      <c r="DQ36" s="609"/>
      <c r="DR36" s="609"/>
      <c r="DS36" s="609"/>
      <c r="DT36" s="609"/>
      <c r="DU36" s="609"/>
      <c r="DV36" s="609"/>
      <c r="DW36" s="609"/>
      <c r="DX36" s="609"/>
      <c r="DY36" s="609"/>
      <c r="DZ36" s="609"/>
      <c r="EA36" s="609"/>
      <c r="EB36" s="609"/>
      <c r="EC36" s="609"/>
      <c r="ED36" s="609"/>
      <c r="EE36" s="609"/>
      <c r="EF36" s="609"/>
      <c r="EG36" s="609"/>
      <c r="EH36" s="609"/>
      <c r="EI36" s="609"/>
      <c r="EJ36" s="609"/>
      <c r="EK36" s="609"/>
      <c r="EL36" s="609"/>
      <c r="EM36" s="609"/>
      <c r="EN36" s="609"/>
      <c r="EO36" s="609"/>
      <c r="EP36" s="609"/>
      <c r="EQ36" s="609"/>
      <c r="ER36" s="609"/>
      <c r="ES36" s="609"/>
      <c r="ET36" s="609"/>
      <c r="EU36" s="609"/>
      <c r="EV36" s="609"/>
      <c r="EW36" s="609"/>
      <c r="EX36" s="609"/>
      <c r="EY36" s="609"/>
      <c r="EZ36" s="609"/>
      <c r="FA36" s="609"/>
      <c r="FB36" s="609"/>
      <c r="FC36" s="609"/>
      <c r="FD36" s="609"/>
      <c r="FE36" s="609"/>
      <c r="FF36" s="609"/>
      <c r="FG36" s="609"/>
      <c r="FH36" s="609"/>
      <c r="FI36" s="609"/>
      <c r="FJ36" s="609"/>
      <c r="FK36" s="609"/>
      <c r="FL36" s="609"/>
      <c r="FM36" s="609"/>
      <c r="FN36" s="609"/>
      <c r="FO36" s="609"/>
      <c r="FP36" s="609"/>
      <c r="FQ36" s="609"/>
      <c r="FR36" s="609"/>
      <c r="FS36" s="609"/>
      <c r="FT36" s="609"/>
      <c r="FU36" s="609"/>
      <c r="FV36" s="609"/>
      <c r="FW36" s="609"/>
      <c r="FX36" s="609"/>
      <c r="FY36" s="609"/>
      <c r="FZ36" s="609"/>
      <c r="GA36" s="609"/>
      <c r="GB36" s="609"/>
      <c r="GC36" s="609"/>
      <c r="GD36" s="609"/>
      <c r="GE36" s="609"/>
      <c r="GF36" s="609"/>
      <c r="GG36" s="609"/>
      <c r="GH36" s="609"/>
      <c r="GI36" s="609"/>
      <c r="GJ36" s="609"/>
      <c r="GK36" s="609"/>
      <c r="GL36" s="609"/>
      <c r="GM36" s="609"/>
      <c r="GN36" s="609"/>
      <c r="GO36" s="609"/>
      <c r="GP36" s="609"/>
      <c r="GQ36" s="609"/>
      <c r="GR36" s="609"/>
      <c r="GS36" s="609"/>
      <c r="GT36" s="609"/>
      <c r="GU36" s="609"/>
      <c r="GV36" s="609"/>
      <c r="GW36" s="609"/>
      <c r="GX36" s="609"/>
      <c r="GY36" s="609"/>
      <c r="GZ36" s="609"/>
      <c r="HA36" s="609"/>
      <c r="HB36" s="609"/>
      <c r="HC36" s="609"/>
      <c r="HD36" s="609"/>
      <c r="HE36" s="609"/>
      <c r="HF36" s="609"/>
      <c r="HG36" s="609"/>
      <c r="HH36" s="609"/>
      <c r="HI36" s="609"/>
      <c r="HJ36" s="609"/>
      <c r="HK36" s="609"/>
      <c r="HL36" s="609"/>
      <c r="HM36" s="609"/>
      <c r="HN36" s="609"/>
      <c r="HO36" s="609"/>
      <c r="HP36" s="609"/>
      <c r="HQ36" s="609"/>
      <c r="HR36" s="609"/>
      <c r="HS36" s="609"/>
      <c r="HT36" s="609"/>
      <c r="HU36" s="609"/>
      <c r="HV36" s="609"/>
      <c r="HW36" s="609"/>
      <c r="HX36" s="609"/>
      <c r="HY36" s="609"/>
      <c r="HZ36" s="609"/>
      <c r="IA36" s="609"/>
      <c r="IB36" s="609"/>
      <c r="IC36" s="609"/>
      <c r="ID36" s="609"/>
    </row>
    <row r="37" spans="1:238" ht="21" customHeight="1">
      <c r="A37" s="610" t="s">
        <v>353</v>
      </c>
      <c r="B37" s="607">
        <f t="shared" ref="B37:G37" si="3">ROUND(B14/B5*100,3)</f>
        <v>44.290999999999997</v>
      </c>
      <c r="C37" s="608">
        <f t="shared" si="3"/>
        <v>37.786999999999999</v>
      </c>
      <c r="D37" s="608">
        <f t="shared" si="3"/>
        <v>53.219000000000001</v>
      </c>
      <c r="E37" s="607">
        <f t="shared" si="3"/>
        <v>48.898000000000003</v>
      </c>
      <c r="F37" s="608">
        <f t="shared" si="3"/>
        <v>40.976999999999997</v>
      </c>
      <c r="G37" s="608">
        <f t="shared" si="3"/>
        <v>59.658999999999999</v>
      </c>
      <c r="H37" s="607">
        <f>ROUND(H14/H5*100,3)</f>
        <v>50.692</v>
      </c>
      <c r="I37" s="608">
        <f>ROUND(I14/I5*100,3)</f>
        <v>40.814</v>
      </c>
      <c r="J37" s="608">
        <f>ROUND(J14/J5*100,3)</f>
        <v>63.975999999999999</v>
      </c>
    </row>
    <row r="38" spans="1:238" ht="20.25" customHeight="1" thickBot="1">
      <c r="A38" s="611" t="s">
        <v>373</v>
      </c>
      <c r="B38" s="612">
        <f>ROUND(B29/B5*100,3)</f>
        <v>0.11899999999999999</v>
      </c>
      <c r="C38" s="613">
        <f t="shared" ref="C38:J38" si="4">ROUND(C29/C5*100,3)</f>
        <v>0.11700000000000001</v>
      </c>
      <c r="D38" s="608">
        <f t="shared" si="4"/>
        <v>0.123</v>
      </c>
      <c r="E38" s="612">
        <f t="shared" si="4"/>
        <v>0.311</v>
      </c>
      <c r="F38" s="613">
        <f t="shared" si="4"/>
        <v>0.29799999999999999</v>
      </c>
      <c r="G38" s="608">
        <f t="shared" si="4"/>
        <v>0.33</v>
      </c>
      <c r="H38" s="612">
        <f t="shared" si="4"/>
        <v>0.89700000000000002</v>
      </c>
      <c r="I38" s="613">
        <f t="shared" si="4"/>
        <v>0.96399999999999997</v>
      </c>
      <c r="J38" s="613">
        <f t="shared" si="4"/>
        <v>0.80800000000000005</v>
      </c>
    </row>
    <row r="39" spans="1:238" ht="17.25" customHeight="1">
      <c r="A39" s="614" t="s">
        <v>377</v>
      </c>
      <c r="B39" s="593"/>
      <c r="C39" s="593"/>
      <c r="D39" s="593"/>
      <c r="E39" s="593"/>
      <c r="F39" s="593"/>
      <c r="G39" s="593"/>
      <c r="H39" s="593"/>
      <c r="I39" s="593"/>
      <c r="J39" s="593"/>
    </row>
    <row r="40" spans="1:238" ht="21" customHeight="1">
      <c r="A40" s="428" t="s">
        <v>378</v>
      </c>
    </row>
  </sheetData>
  <mergeCells count="6">
    <mergeCell ref="B3:D3"/>
    <mergeCell ref="E3:G3"/>
    <mergeCell ref="H3:J3"/>
    <mergeCell ref="B32:D32"/>
    <mergeCell ref="E32:G32"/>
    <mergeCell ref="H32:J32"/>
  </mergeCells>
  <phoneticPr fontId="3"/>
  <printOptions gridLinesSet="0"/>
  <pageMargins left="0.78740157480314965" right="0.78740157480314965" top="0.77" bottom="0.78" header="0" footer="0"/>
  <pageSetup paperSize="9" firstPageNumber="4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10" zoomScaleNormal="100" zoomScaleSheetLayoutView="100" workbookViewId="0">
      <selection activeCell="L27" sqref="L27"/>
    </sheetView>
  </sheetViews>
  <sheetFormatPr defaultColWidth="10.375" defaultRowHeight="23.85" customHeight="1"/>
  <cols>
    <col min="1" max="1" width="0.75" style="424" customWidth="1"/>
    <col min="2" max="2" width="6.25" style="424" customWidth="1"/>
    <col min="3" max="3" width="16.5" style="424" customWidth="1"/>
    <col min="4" max="4" width="1.5" style="424" customWidth="1"/>
    <col min="5" max="5" width="9.625" style="708" customWidth="1"/>
    <col min="6" max="6" width="5.625" style="424" customWidth="1"/>
    <col min="7" max="7" width="4.875" style="707" customWidth="1"/>
    <col min="8" max="8" width="8.375" style="709" customWidth="1"/>
    <col min="9" max="9" width="2.625" style="710" customWidth="1"/>
    <col min="10" max="10" width="9.125" style="710" customWidth="1"/>
    <col min="11" max="11" width="2.125" style="711" customWidth="1"/>
    <col min="12" max="12" width="11" style="710" customWidth="1"/>
    <col min="13" max="13" width="10.375" style="424"/>
    <col min="14" max="14" width="9.375" style="424" customWidth="1"/>
    <col min="15" max="256" width="10.375" style="424"/>
    <col min="257" max="257" width="0.75" style="424" customWidth="1"/>
    <col min="258" max="258" width="6.25" style="424" customWidth="1"/>
    <col min="259" max="259" width="16.5" style="424" customWidth="1"/>
    <col min="260" max="260" width="1.5" style="424" customWidth="1"/>
    <col min="261" max="261" width="9.625" style="424" customWidth="1"/>
    <col min="262" max="262" width="5.625" style="424" customWidth="1"/>
    <col min="263" max="263" width="4.875" style="424" customWidth="1"/>
    <col min="264" max="264" width="8.375" style="424" customWidth="1"/>
    <col min="265" max="265" width="2.625" style="424" customWidth="1"/>
    <col min="266" max="266" width="9.125" style="424" customWidth="1"/>
    <col min="267" max="267" width="2.125" style="424" customWidth="1"/>
    <col min="268" max="268" width="11" style="424" customWidth="1"/>
    <col min="269" max="269" width="10.375" style="424"/>
    <col min="270" max="270" width="9.375" style="424" customWidth="1"/>
    <col min="271" max="512" width="10.375" style="424"/>
    <col min="513" max="513" width="0.75" style="424" customWidth="1"/>
    <col min="514" max="514" width="6.25" style="424" customWidth="1"/>
    <col min="515" max="515" width="16.5" style="424" customWidth="1"/>
    <col min="516" max="516" width="1.5" style="424" customWidth="1"/>
    <col min="517" max="517" width="9.625" style="424" customWidth="1"/>
    <col min="518" max="518" width="5.625" style="424" customWidth="1"/>
    <col min="519" max="519" width="4.875" style="424" customWidth="1"/>
    <col min="520" max="520" width="8.375" style="424" customWidth="1"/>
    <col min="521" max="521" width="2.625" style="424" customWidth="1"/>
    <col min="522" max="522" width="9.125" style="424" customWidth="1"/>
    <col min="523" max="523" width="2.125" style="424" customWidth="1"/>
    <col min="524" max="524" width="11" style="424" customWidth="1"/>
    <col min="525" max="525" width="10.375" style="424"/>
    <col min="526" max="526" width="9.375" style="424" customWidth="1"/>
    <col min="527" max="768" width="10.375" style="424"/>
    <col min="769" max="769" width="0.75" style="424" customWidth="1"/>
    <col min="770" max="770" width="6.25" style="424" customWidth="1"/>
    <col min="771" max="771" width="16.5" style="424" customWidth="1"/>
    <col min="772" max="772" width="1.5" style="424" customWidth="1"/>
    <col min="773" max="773" width="9.625" style="424" customWidth="1"/>
    <col min="774" max="774" width="5.625" style="424" customWidth="1"/>
    <col min="775" max="775" width="4.875" style="424" customWidth="1"/>
    <col min="776" max="776" width="8.375" style="424" customWidth="1"/>
    <col min="777" max="777" width="2.625" style="424" customWidth="1"/>
    <col min="778" max="778" width="9.125" style="424" customWidth="1"/>
    <col min="779" max="779" width="2.125" style="424" customWidth="1"/>
    <col min="780" max="780" width="11" style="424" customWidth="1"/>
    <col min="781" max="781" width="10.375" style="424"/>
    <col min="782" max="782" width="9.375" style="424" customWidth="1"/>
    <col min="783" max="1024" width="10.375" style="424"/>
    <col min="1025" max="1025" width="0.75" style="424" customWidth="1"/>
    <col min="1026" max="1026" width="6.25" style="424" customWidth="1"/>
    <col min="1027" max="1027" width="16.5" style="424" customWidth="1"/>
    <col min="1028" max="1028" width="1.5" style="424" customWidth="1"/>
    <col min="1029" max="1029" width="9.625" style="424" customWidth="1"/>
    <col min="1030" max="1030" width="5.625" style="424" customWidth="1"/>
    <col min="1031" max="1031" width="4.875" style="424" customWidth="1"/>
    <col min="1032" max="1032" width="8.375" style="424" customWidth="1"/>
    <col min="1033" max="1033" width="2.625" style="424" customWidth="1"/>
    <col min="1034" max="1034" width="9.125" style="424" customWidth="1"/>
    <col min="1035" max="1035" width="2.125" style="424" customWidth="1"/>
    <col min="1036" max="1036" width="11" style="424" customWidth="1"/>
    <col min="1037" max="1037" width="10.375" style="424"/>
    <col min="1038" max="1038" width="9.375" style="424" customWidth="1"/>
    <col min="1039" max="1280" width="10.375" style="424"/>
    <col min="1281" max="1281" width="0.75" style="424" customWidth="1"/>
    <col min="1282" max="1282" width="6.25" style="424" customWidth="1"/>
    <col min="1283" max="1283" width="16.5" style="424" customWidth="1"/>
    <col min="1284" max="1284" width="1.5" style="424" customWidth="1"/>
    <col min="1285" max="1285" width="9.625" style="424" customWidth="1"/>
    <col min="1286" max="1286" width="5.625" style="424" customWidth="1"/>
    <col min="1287" max="1287" width="4.875" style="424" customWidth="1"/>
    <col min="1288" max="1288" width="8.375" style="424" customWidth="1"/>
    <col min="1289" max="1289" width="2.625" style="424" customWidth="1"/>
    <col min="1290" max="1290" width="9.125" style="424" customWidth="1"/>
    <col min="1291" max="1291" width="2.125" style="424" customWidth="1"/>
    <col min="1292" max="1292" width="11" style="424" customWidth="1"/>
    <col min="1293" max="1293" width="10.375" style="424"/>
    <col min="1294" max="1294" width="9.375" style="424" customWidth="1"/>
    <col min="1295" max="1536" width="10.375" style="424"/>
    <col min="1537" max="1537" width="0.75" style="424" customWidth="1"/>
    <col min="1538" max="1538" width="6.25" style="424" customWidth="1"/>
    <col min="1539" max="1539" width="16.5" style="424" customWidth="1"/>
    <col min="1540" max="1540" width="1.5" style="424" customWidth="1"/>
    <col min="1541" max="1541" width="9.625" style="424" customWidth="1"/>
    <col min="1542" max="1542" width="5.625" style="424" customWidth="1"/>
    <col min="1543" max="1543" width="4.875" style="424" customWidth="1"/>
    <col min="1544" max="1544" width="8.375" style="424" customWidth="1"/>
    <col min="1545" max="1545" width="2.625" style="424" customWidth="1"/>
    <col min="1546" max="1546" width="9.125" style="424" customWidth="1"/>
    <col min="1547" max="1547" width="2.125" style="424" customWidth="1"/>
    <col min="1548" max="1548" width="11" style="424" customWidth="1"/>
    <col min="1549" max="1549" width="10.375" style="424"/>
    <col min="1550" max="1550" width="9.375" style="424" customWidth="1"/>
    <col min="1551" max="1792" width="10.375" style="424"/>
    <col min="1793" max="1793" width="0.75" style="424" customWidth="1"/>
    <col min="1794" max="1794" width="6.25" style="424" customWidth="1"/>
    <col min="1795" max="1795" width="16.5" style="424" customWidth="1"/>
    <col min="1796" max="1796" width="1.5" style="424" customWidth="1"/>
    <col min="1797" max="1797" width="9.625" style="424" customWidth="1"/>
    <col min="1798" max="1798" width="5.625" style="424" customWidth="1"/>
    <col min="1799" max="1799" width="4.875" style="424" customWidth="1"/>
    <col min="1800" max="1800" width="8.375" style="424" customWidth="1"/>
    <col min="1801" max="1801" width="2.625" style="424" customWidth="1"/>
    <col min="1802" max="1802" width="9.125" style="424" customWidth="1"/>
    <col min="1803" max="1803" width="2.125" style="424" customWidth="1"/>
    <col min="1804" max="1804" width="11" style="424" customWidth="1"/>
    <col min="1805" max="1805" width="10.375" style="424"/>
    <col min="1806" max="1806" width="9.375" style="424" customWidth="1"/>
    <col min="1807" max="2048" width="10.375" style="424"/>
    <col min="2049" max="2049" width="0.75" style="424" customWidth="1"/>
    <col min="2050" max="2050" width="6.25" style="424" customWidth="1"/>
    <col min="2051" max="2051" width="16.5" style="424" customWidth="1"/>
    <col min="2052" max="2052" width="1.5" style="424" customWidth="1"/>
    <col min="2053" max="2053" width="9.625" style="424" customWidth="1"/>
    <col min="2054" max="2054" width="5.625" style="424" customWidth="1"/>
    <col min="2055" max="2055" width="4.875" style="424" customWidth="1"/>
    <col min="2056" max="2056" width="8.375" style="424" customWidth="1"/>
    <col min="2057" max="2057" width="2.625" style="424" customWidth="1"/>
    <col min="2058" max="2058" width="9.125" style="424" customWidth="1"/>
    <col min="2059" max="2059" width="2.125" style="424" customWidth="1"/>
    <col min="2060" max="2060" width="11" style="424" customWidth="1"/>
    <col min="2061" max="2061" width="10.375" style="424"/>
    <col min="2062" max="2062" width="9.375" style="424" customWidth="1"/>
    <col min="2063" max="2304" width="10.375" style="424"/>
    <col min="2305" max="2305" width="0.75" style="424" customWidth="1"/>
    <col min="2306" max="2306" width="6.25" style="424" customWidth="1"/>
    <col min="2307" max="2307" width="16.5" style="424" customWidth="1"/>
    <col min="2308" max="2308" width="1.5" style="424" customWidth="1"/>
    <col min="2309" max="2309" width="9.625" style="424" customWidth="1"/>
    <col min="2310" max="2310" width="5.625" style="424" customWidth="1"/>
    <col min="2311" max="2311" width="4.875" style="424" customWidth="1"/>
    <col min="2312" max="2312" width="8.375" style="424" customWidth="1"/>
    <col min="2313" max="2313" width="2.625" style="424" customWidth="1"/>
    <col min="2314" max="2314" width="9.125" style="424" customWidth="1"/>
    <col min="2315" max="2315" width="2.125" style="424" customWidth="1"/>
    <col min="2316" max="2316" width="11" style="424" customWidth="1"/>
    <col min="2317" max="2317" width="10.375" style="424"/>
    <col min="2318" max="2318" width="9.375" style="424" customWidth="1"/>
    <col min="2319" max="2560" width="10.375" style="424"/>
    <col min="2561" max="2561" width="0.75" style="424" customWidth="1"/>
    <col min="2562" max="2562" width="6.25" style="424" customWidth="1"/>
    <col min="2563" max="2563" width="16.5" style="424" customWidth="1"/>
    <col min="2564" max="2564" width="1.5" style="424" customWidth="1"/>
    <col min="2565" max="2565" width="9.625" style="424" customWidth="1"/>
    <col min="2566" max="2566" width="5.625" style="424" customWidth="1"/>
    <col min="2567" max="2567" width="4.875" style="424" customWidth="1"/>
    <col min="2568" max="2568" width="8.375" style="424" customWidth="1"/>
    <col min="2569" max="2569" width="2.625" style="424" customWidth="1"/>
    <col min="2570" max="2570" width="9.125" style="424" customWidth="1"/>
    <col min="2571" max="2571" width="2.125" style="424" customWidth="1"/>
    <col min="2572" max="2572" width="11" style="424" customWidth="1"/>
    <col min="2573" max="2573" width="10.375" style="424"/>
    <col min="2574" max="2574" width="9.375" style="424" customWidth="1"/>
    <col min="2575" max="2816" width="10.375" style="424"/>
    <col min="2817" max="2817" width="0.75" style="424" customWidth="1"/>
    <col min="2818" max="2818" width="6.25" style="424" customWidth="1"/>
    <col min="2819" max="2819" width="16.5" style="424" customWidth="1"/>
    <col min="2820" max="2820" width="1.5" style="424" customWidth="1"/>
    <col min="2821" max="2821" width="9.625" style="424" customWidth="1"/>
    <col min="2822" max="2822" width="5.625" style="424" customWidth="1"/>
    <col min="2823" max="2823" width="4.875" style="424" customWidth="1"/>
    <col min="2824" max="2824" width="8.375" style="424" customWidth="1"/>
    <col min="2825" max="2825" width="2.625" style="424" customWidth="1"/>
    <col min="2826" max="2826" width="9.125" style="424" customWidth="1"/>
    <col min="2827" max="2827" width="2.125" style="424" customWidth="1"/>
    <col min="2828" max="2828" width="11" style="424" customWidth="1"/>
    <col min="2829" max="2829" width="10.375" style="424"/>
    <col min="2830" max="2830" width="9.375" style="424" customWidth="1"/>
    <col min="2831" max="3072" width="10.375" style="424"/>
    <col min="3073" max="3073" width="0.75" style="424" customWidth="1"/>
    <col min="3074" max="3074" width="6.25" style="424" customWidth="1"/>
    <col min="3075" max="3075" width="16.5" style="424" customWidth="1"/>
    <col min="3076" max="3076" width="1.5" style="424" customWidth="1"/>
    <col min="3077" max="3077" width="9.625" style="424" customWidth="1"/>
    <col min="3078" max="3078" width="5.625" style="424" customWidth="1"/>
    <col min="3079" max="3079" width="4.875" style="424" customWidth="1"/>
    <col min="3080" max="3080" width="8.375" style="424" customWidth="1"/>
    <col min="3081" max="3081" width="2.625" style="424" customWidth="1"/>
    <col min="3082" max="3082" width="9.125" style="424" customWidth="1"/>
    <col min="3083" max="3083" width="2.125" style="424" customWidth="1"/>
    <col min="3084" max="3084" width="11" style="424" customWidth="1"/>
    <col min="3085" max="3085" width="10.375" style="424"/>
    <col min="3086" max="3086" width="9.375" style="424" customWidth="1"/>
    <col min="3087" max="3328" width="10.375" style="424"/>
    <col min="3329" max="3329" width="0.75" style="424" customWidth="1"/>
    <col min="3330" max="3330" width="6.25" style="424" customWidth="1"/>
    <col min="3331" max="3331" width="16.5" style="424" customWidth="1"/>
    <col min="3332" max="3332" width="1.5" style="424" customWidth="1"/>
    <col min="3333" max="3333" width="9.625" style="424" customWidth="1"/>
    <col min="3334" max="3334" width="5.625" style="424" customWidth="1"/>
    <col min="3335" max="3335" width="4.875" style="424" customWidth="1"/>
    <col min="3336" max="3336" width="8.375" style="424" customWidth="1"/>
    <col min="3337" max="3337" width="2.625" style="424" customWidth="1"/>
    <col min="3338" max="3338" width="9.125" style="424" customWidth="1"/>
    <col min="3339" max="3339" width="2.125" style="424" customWidth="1"/>
    <col min="3340" max="3340" width="11" style="424" customWidth="1"/>
    <col min="3341" max="3341" width="10.375" style="424"/>
    <col min="3342" max="3342" width="9.375" style="424" customWidth="1"/>
    <col min="3343" max="3584" width="10.375" style="424"/>
    <col min="3585" max="3585" width="0.75" style="424" customWidth="1"/>
    <col min="3586" max="3586" width="6.25" style="424" customWidth="1"/>
    <col min="3587" max="3587" width="16.5" style="424" customWidth="1"/>
    <col min="3588" max="3588" width="1.5" style="424" customWidth="1"/>
    <col min="3589" max="3589" width="9.625" style="424" customWidth="1"/>
    <col min="3590" max="3590" width="5.625" style="424" customWidth="1"/>
    <col min="3591" max="3591" width="4.875" style="424" customWidth="1"/>
    <col min="3592" max="3592" width="8.375" style="424" customWidth="1"/>
    <col min="3593" max="3593" width="2.625" style="424" customWidth="1"/>
    <col min="3594" max="3594" width="9.125" style="424" customWidth="1"/>
    <col min="3595" max="3595" width="2.125" style="424" customWidth="1"/>
    <col min="3596" max="3596" width="11" style="424" customWidth="1"/>
    <col min="3597" max="3597" width="10.375" style="424"/>
    <col min="3598" max="3598" width="9.375" style="424" customWidth="1"/>
    <col min="3599" max="3840" width="10.375" style="424"/>
    <col min="3841" max="3841" width="0.75" style="424" customWidth="1"/>
    <col min="3842" max="3842" width="6.25" style="424" customWidth="1"/>
    <col min="3843" max="3843" width="16.5" style="424" customWidth="1"/>
    <col min="3844" max="3844" width="1.5" style="424" customWidth="1"/>
    <col min="3845" max="3845" width="9.625" style="424" customWidth="1"/>
    <col min="3846" max="3846" width="5.625" style="424" customWidth="1"/>
    <col min="3847" max="3847" width="4.875" style="424" customWidth="1"/>
    <col min="3848" max="3848" width="8.375" style="424" customWidth="1"/>
    <col min="3849" max="3849" width="2.625" style="424" customWidth="1"/>
    <col min="3850" max="3850" width="9.125" style="424" customWidth="1"/>
    <col min="3851" max="3851" width="2.125" style="424" customWidth="1"/>
    <col min="3852" max="3852" width="11" style="424" customWidth="1"/>
    <col min="3853" max="3853" width="10.375" style="424"/>
    <col min="3854" max="3854" width="9.375" style="424" customWidth="1"/>
    <col min="3855" max="4096" width="10.375" style="424"/>
    <col min="4097" max="4097" width="0.75" style="424" customWidth="1"/>
    <col min="4098" max="4098" width="6.25" style="424" customWidth="1"/>
    <col min="4099" max="4099" width="16.5" style="424" customWidth="1"/>
    <col min="4100" max="4100" width="1.5" style="424" customWidth="1"/>
    <col min="4101" max="4101" width="9.625" style="424" customWidth="1"/>
    <col min="4102" max="4102" width="5.625" style="424" customWidth="1"/>
    <col min="4103" max="4103" width="4.875" style="424" customWidth="1"/>
    <col min="4104" max="4104" width="8.375" style="424" customWidth="1"/>
    <col min="4105" max="4105" width="2.625" style="424" customWidth="1"/>
    <col min="4106" max="4106" width="9.125" style="424" customWidth="1"/>
    <col min="4107" max="4107" width="2.125" style="424" customWidth="1"/>
    <col min="4108" max="4108" width="11" style="424" customWidth="1"/>
    <col min="4109" max="4109" width="10.375" style="424"/>
    <col min="4110" max="4110" width="9.375" style="424" customWidth="1"/>
    <col min="4111" max="4352" width="10.375" style="424"/>
    <col min="4353" max="4353" width="0.75" style="424" customWidth="1"/>
    <col min="4354" max="4354" width="6.25" style="424" customWidth="1"/>
    <col min="4355" max="4355" width="16.5" style="424" customWidth="1"/>
    <col min="4356" max="4356" width="1.5" style="424" customWidth="1"/>
    <col min="4357" max="4357" width="9.625" style="424" customWidth="1"/>
    <col min="4358" max="4358" width="5.625" style="424" customWidth="1"/>
    <col min="4359" max="4359" width="4.875" style="424" customWidth="1"/>
    <col min="4360" max="4360" width="8.375" style="424" customWidth="1"/>
    <col min="4361" max="4361" width="2.625" style="424" customWidth="1"/>
    <col min="4362" max="4362" width="9.125" style="424" customWidth="1"/>
    <col min="4363" max="4363" width="2.125" style="424" customWidth="1"/>
    <col min="4364" max="4364" width="11" style="424" customWidth="1"/>
    <col min="4365" max="4365" width="10.375" style="424"/>
    <col min="4366" max="4366" width="9.375" style="424" customWidth="1"/>
    <col min="4367" max="4608" width="10.375" style="424"/>
    <col min="4609" max="4609" width="0.75" style="424" customWidth="1"/>
    <col min="4610" max="4610" width="6.25" style="424" customWidth="1"/>
    <col min="4611" max="4611" width="16.5" style="424" customWidth="1"/>
    <col min="4612" max="4612" width="1.5" style="424" customWidth="1"/>
    <col min="4613" max="4613" width="9.625" style="424" customWidth="1"/>
    <col min="4614" max="4614" width="5.625" style="424" customWidth="1"/>
    <col min="4615" max="4615" width="4.875" style="424" customWidth="1"/>
    <col min="4616" max="4616" width="8.375" style="424" customWidth="1"/>
    <col min="4617" max="4617" width="2.625" style="424" customWidth="1"/>
    <col min="4618" max="4618" width="9.125" style="424" customWidth="1"/>
    <col min="4619" max="4619" width="2.125" style="424" customWidth="1"/>
    <col min="4620" max="4620" width="11" style="424" customWidth="1"/>
    <col min="4621" max="4621" width="10.375" style="424"/>
    <col min="4622" max="4622" width="9.375" style="424" customWidth="1"/>
    <col min="4623" max="4864" width="10.375" style="424"/>
    <col min="4865" max="4865" width="0.75" style="424" customWidth="1"/>
    <col min="4866" max="4866" width="6.25" style="424" customWidth="1"/>
    <col min="4867" max="4867" width="16.5" style="424" customWidth="1"/>
    <col min="4868" max="4868" width="1.5" style="424" customWidth="1"/>
    <col min="4869" max="4869" width="9.625" style="424" customWidth="1"/>
    <col min="4870" max="4870" width="5.625" style="424" customWidth="1"/>
    <col min="4871" max="4871" width="4.875" style="424" customWidth="1"/>
    <col min="4872" max="4872" width="8.375" style="424" customWidth="1"/>
    <col min="4873" max="4873" width="2.625" style="424" customWidth="1"/>
    <col min="4874" max="4874" width="9.125" style="424" customWidth="1"/>
    <col min="4875" max="4875" width="2.125" style="424" customWidth="1"/>
    <col min="4876" max="4876" width="11" style="424" customWidth="1"/>
    <col min="4877" max="4877" width="10.375" style="424"/>
    <col min="4878" max="4878" width="9.375" style="424" customWidth="1"/>
    <col min="4879" max="5120" width="10.375" style="424"/>
    <col min="5121" max="5121" width="0.75" style="424" customWidth="1"/>
    <col min="5122" max="5122" width="6.25" style="424" customWidth="1"/>
    <col min="5123" max="5123" width="16.5" style="424" customWidth="1"/>
    <col min="5124" max="5124" width="1.5" style="424" customWidth="1"/>
    <col min="5125" max="5125" width="9.625" style="424" customWidth="1"/>
    <col min="5126" max="5126" width="5.625" style="424" customWidth="1"/>
    <col min="5127" max="5127" width="4.875" style="424" customWidth="1"/>
    <col min="5128" max="5128" width="8.375" style="424" customWidth="1"/>
    <col min="5129" max="5129" width="2.625" style="424" customWidth="1"/>
    <col min="5130" max="5130" width="9.125" style="424" customWidth="1"/>
    <col min="5131" max="5131" width="2.125" style="424" customWidth="1"/>
    <col min="5132" max="5132" width="11" style="424" customWidth="1"/>
    <col min="5133" max="5133" width="10.375" style="424"/>
    <col min="5134" max="5134" width="9.375" style="424" customWidth="1"/>
    <col min="5135" max="5376" width="10.375" style="424"/>
    <col min="5377" max="5377" width="0.75" style="424" customWidth="1"/>
    <col min="5378" max="5378" width="6.25" style="424" customWidth="1"/>
    <col min="5379" max="5379" width="16.5" style="424" customWidth="1"/>
    <col min="5380" max="5380" width="1.5" style="424" customWidth="1"/>
    <col min="5381" max="5381" width="9.625" style="424" customWidth="1"/>
    <col min="5382" max="5382" width="5.625" style="424" customWidth="1"/>
    <col min="5383" max="5383" width="4.875" style="424" customWidth="1"/>
    <col min="5384" max="5384" width="8.375" style="424" customWidth="1"/>
    <col min="5385" max="5385" width="2.625" style="424" customWidth="1"/>
    <col min="5386" max="5386" width="9.125" style="424" customWidth="1"/>
    <col min="5387" max="5387" width="2.125" style="424" customWidth="1"/>
    <col min="5388" max="5388" width="11" style="424" customWidth="1"/>
    <col min="5389" max="5389" width="10.375" style="424"/>
    <col min="5390" max="5390" width="9.375" style="424" customWidth="1"/>
    <col min="5391" max="5632" width="10.375" style="424"/>
    <col min="5633" max="5633" width="0.75" style="424" customWidth="1"/>
    <col min="5634" max="5634" width="6.25" style="424" customWidth="1"/>
    <col min="5635" max="5635" width="16.5" style="424" customWidth="1"/>
    <col min="5636" max="5636" width="1.5" style="424" customWidth="1"/>
    <col min="5637" max="5637" width="9.625" style="424" customWidth="1"/>
    <col min="5638" max="5638" width="5.625" style="424" customWidth="1"/>
    <col min="5639" max="5639" width="4.875" style="424" customWidth="1"/>
    <col min="5640" max="5640" width="8.375" style="424" customWidth="1"/>
    <col min="5641" max="5641" width="2.625" style="424" customWidth="1"/>
    <col min="5642" max="5642" width="9.125" style="424" customWidth="1"/>
    <col min="5643" max="5643" width="2.125" style="424" customWidth="1"/>
    <col min="5644" max="5644" width="11" style="424" customWidth="1"/>
    <col min="5645" max="5645" width="10.375" style="424"/>
    <col min="5646" max="5646" width="9.375" style="424" customWidth="1"/>
    <col min="5647" max="5888" width="10.375" style="424"/>
    <col min="5889" max="5889" width="0.75" style="424" customWidth="1"/>
    <col min="5890" max="5890" width="6.25" style="424" customWidth="1"/>
    <col min="5891" max="5891" width="16.5" style="424" customWidth="1"/>
    <col min="5892" max="5892" width="1.5" style="424" customWidth="1"/>
    <col min="5893" max="5893" width="9.625" style="424" customWidth="1"/>
    <col min="5894" max="5894" width="5.625" style="424" customWidth="1"/>
    <col min="5895" max="5895" width="4.875" style="424" customWidth="1"/>
    <col min="5896" max="5896" width="8.375" style="424" customWidth="1"/>
    <col min="5897" max="5897" width="2.625" style="424" customWidth="1"/>
    <col min="5898" max="5898" width="9.125" style="424" customWidth="1"/>
    <col min="5899" max="5899" width="2.125" style="424" customWidth="1"/>
    <col min="5900" max="5900" width="11" style="424" customWidth="1"/>
    <col min="5901" max="5901" width="10.375" style="424"/>
    <col min="5902" max="5902" width="9.375" style="424" customWidth="1"/>
    <col min="5903" max="6144" width="10.375" style="424"/>
    <col min="6145" max="6145" width="0.75" style="424" customWidth="1"/>
    <col min="6146" max="6146" width="6.25" style="424" customWidth="1"/>
    <col min="6147" max="6147" width="16.5" style="424" customWidth="1"/>
    <col min="6148" max="6148" width="1.5" style="424" customWidth="1"/>
    <col min="6149" max="6149" width="9.625" style="424" customWidth="1"/>
    <col min="6150" max="6150" width="5.625" style="424" customWidth="1"/>
    <col min="6151" max="6151" width="4.875" style="424" customWidth="1"/>
    <col min="6152" max="6152" width="8.375" style="424" customWidth="1"/>
    <col min="6153" max="6153" width="2.625" style="424" customWidth="1"/>
    <col min="6154" max="6154" width="9.125" style="424" customWidth="1"/>
    <col min="6155" max="6155" width="2.125" style="424" customWidth="1"/>
    <col min="6156" max="6156" width="11" style="424" customWidth="1"/>
    <col min="6157" max="6157" width="10.375" style="424"/>
    <col min="6158" max="6158" width="9.375" style="424" customWidth="1"/>
    <col min="6159" max="6400" width="10.375" style="424"/>
    <col min="6401" max="6401" width="0.75" style="424" customWidth="1"/>
    <col min="6402" max="6402" width="6.25" style="424" customWidth="1"/>
    <col min="6403" max="6403" width="16.5" style="424" customWidth="1"/>
    <col min="6404" max="6404" width="1.5" style="424" customWidth="1"/>
    <col min="6405" max="6405" width="9.625" style="424" customWidth="1"/>
    <col min="6406" max="6406" width="5.625" style="424" customWidth="1"/>
    <col min="6407" max="6407" width="4.875" style="424" customWidth="1"/>
    <col min="6408" max="6408" width="8.375" style="424" customWidth="1"/>
    <col min="6409" max="6409" width="2.625" style="424" customWidth="1"/>
    <col min="6410" max="6410" width="9.125" style="424" customWidth="1"/>
    <col min="6411" max="6411" width="2.125" style="424" customWidth="1"/>
    <col min="6412" max="6412" width="11" style="424" customWidth="1"/>
    <col min="6413" max="6413" width="10.375" style="424"/>
    <col min="6414" max="6414" width="9.375" style="424" customWidth="1"/>
    <col min="6415" max="6656" width="10.375" style="424"/>
    <col min="6657" max="6657" width="0.75" style="424" customWidth="1"/>
    <col min="6658" max="6658" width="6.25" style="424" customWidth="1"/>
    <col min="6659" max="6659" width="16.5" style="424" customWidth="1"/>
    <col min="6660" max="6660" width="1.5" style="424" customWidth="1"/>
    <col min="6661" max="6661" width="9.625" style="424" customWidth="1"/>
    <col min="6662" max="6662" width="5.625" style="424" customWidth="1"/>
    <col min="6663" max="6663" width="4.875" style="424" customWidth="1"/>
    <col min="6664" max="6664" width="8.375" style="424" customWidth="1"/>
    <col min="6665" max="6665" width="2.625" style="424" customWidth="1"/>
    <col min="6666" max="6666" width="9.125" style="424" customWidth="1"/>
    <col min="6667" max="6667" width="2.125" style="424" customWidth="1"/>
    <col min="6668" max="6668" width="11" style="424" customWidth="1"/>
    <col min="6669" max="6669" width="10.375" style="424"/>
    <col min="6670" max="6670" width="9.375" style="424" customWidth="1"/>
    <col min="6671" max="6912" width="10.375" style="424"/>
    <col min="6913" max="6913" width="0.75" style="424" customWidth="1"/>
    <col min="6914" max="6914" width="6.25" style="424" customWidth="1"/>
    <col min="6915" max="6915" width="16.5" style="424" customWidth="1"/>
    <col min="6916" max="6916" width="1.5" style="424" customWidth="1"/>
    <col min="6917" max="6917" width="9.625" style="424" customWidth="1"/>
    <col min="6918" max="6918" width="5.625" style="424" customWidth="1"/>
    <col min="6919" max="6919" width="4.875" style="424" customWidth="1"/>
    <col min="6920" max="6920" width="8.375" style="424" customWidth="1"/>
    <col min="6921" max="6921" width="2.625" style="424" customWidth="1"/>
    <col min="6922" max="6922" width="9.125" style="424" customWidth="1"/>
    <col min="6923" max="6923" width="2.125" style="424" customWidth="1"/>
    <col min="6924" max="6924" width="11" style="424" customWidth="1"/>
    <col min="6925" max="6925" width="10.375" style="424"/>
    <col min="6926" max="6926" width="9.375" style="424" customWidth="1"/>
    <col min="6927" max="7168" width="10.375" style="424"/>
    <col min="7169" max="7169" width="0.75" style="424" customWidth="1"/>
    <col min="7170" max="7170" width="6.25" style="424" customWidth="1"/>
    <col min="7171" max="7171" width="16.5" style="424" customWidth="1"/>
    <col min="7172" max="7172" width="1.5" style="424" customWidth="1"/>
    <col min="7173" max="7173" width="9.625" style="424" customWidth="1"/>
    <col min="7174" max="7174" width="5.625" style="424" customWidth="1"/>
    <col min="7175" max="7175" width="4.875" style="424" customWidth="1"/>
    <col min="7176" max="7176" width="8.375" style="424" customWidth="1"/>
    <col min="7177" max="7177" width="2.625" style="424" customWidth="1"/>
    <col min="7178" max="7178" width="9.125" style="424" customWidth="1"/>
    <col min="7179" max="7179" width="2.125" style="424" customWidth="1"/>
    <col min="7180" max="7180" width="11" style="424" customWidth="1"/>
    <col min="7181" max="7181" width="10.375" style="424"/>
    <col min="7182" max="7182" width="9.375" style="424" customWidth="1"/>
    <col min="7183" max="7424" width="10.375" style="424"/>
    <col min="7425" max="7425" width="0.75" style="424" customWidth="1"/>
    <col min="7426" max="7426" width="6.25" style="424" customWidth="1"/>
    <col min="7427" max="7427" width="16.5" style="424" customWidth="1"/>
    <col min="7428" max="7428" width="1.5" style="424" customWidth="1"/>
    <col min="7429" max="7429" width="9.625" style="424" customWidth="1"/>
    <col min="7430" max="7430" width="5.625" style="424" customWidth="1"/>
    <col min="7431" max="7431" width="4.875" style="424" customWidth="1"/>
    <col min="7432" max="7432" width="8.375" style="424" customWidth="1"/>
    <col min="7433" max="7433" width="2.625" style="424" customWidth="1"/>
    <col min="7434" max="7434" width="9.125" style="424" customWidth="1"/>
    <col min="7435" max="7435" width="2.125" style="424" customWidth="1"/>
    <col min="7436" max="7436" width="11" style="424" customWidth="1"/>
    <col min="7437" max="7437" width="10.375" style="424"/>
    <col min="7438" max="7438" width="9.375" style="424" customWidth="1"/>
    <col min="7439" max="7680" width="10.375" style="424"/>
    <col min="7681" max="7681" width="0.75" style="424" customWidth="1"/>
    <col min="7682" max="7682" width="6.25" style="424" customWidth="1"/>
    <col min="7683" max="7683" width="16.5" style="424" customWidth="1"/>
    <col min="7684" max="7684" width="1.5" style="424" customWidth="1"/>
    <col min="7685" max="7685" width="9.625" style="424" customWidth="1"/>
    <col min="7686" max="7686" width="5.625" style="424" customWidth="1"/>
    <col min="7687" max="7687" width="4.875" style="424" customWidth="1"/>
    <col min="7688" max="7688" width="8.375" style="424" customWidth="1"/>
    <col min="7689" max="7689" width="2.625" style="424" customWidth="1"/>
    <col min="7690" max="7690" width="9.125" style="424" customWidth="1"/>
    <col min="7691" max="7691" width="2.125" style="424" customWidth="1"/>
    <col min="7692" max="7692" width="11" style="424" customWidth="1"/>
    <col min="7693" max="7693" width="10.375" style="424"/>
    <col min="7694" max="7694" width="9.375" style="424" customWidth="1"/>
    <col min="7695" max="7936" width="10.375" style="424"/>
    <col min="7937" max="7937" width="0.75" style="424" customWidth="1"/>
    <col min="7938" max="7938" width="6.25" style="424" customWidth="1"/>
    <col min="7939" max="7939" width="16.5" style="424" customWidth="1"/>
    <col min="7940" max="7940" width="1.5" style="424" customWidth="1"/>
    <col min="7941" max="7941" width="9.625" style="424" customWidth="1"/>
    <col min="7942" max="7942" width="5.625" style="424" customWidth="1"/>
    <col min="7943" max="7943" width="4.875" style="424" customWidth="1"/>
    <col min="7944" max="7944" width="8.375" style="424" customWidth="1"/>
    <col min="7945" max="7945" width="2.625" style="424" customWidth="1"/>
    <col min="7946" max="7946" width="9.125" style="424" customWidth="1"/>
    <col min="7947" max="7947" width="2.125" style="424" customWidth="1"/>
    <col min="7948" max="7948" width="11" style="424" customWidth="1"/>
    <col min="7949" max="7949" width="10.375" style="424"/>
    <col min="7950" max="7950" width="9.375" style="424" customWidth="1"/>
    <col min="7951" max="8192" width="10.375" style="424"/>
    <col min="8193" max="8193" width="0.75" style="424" customWidth="1"/>
    <col min="8194" max="8194" width="6.25" style="424" customWidth="1"/>
    <col min="8195" max="8195" width="16.5" style="424" customWidth="1"/>
    <col min="8196" max="8196" width="1.5" style="424" customWidth="1"/>
    <col min="8197" max="8197" width="9.625" style="424" customWidth="1"/>
    <col min="8198" max="8198" width="5.625" style="424" customWidth="1"/>
    <col min="8199" max="8199" width="4.875" style="424" customWidth="1"/>
    <col min="8200" max="8200" width="8.375" style="424" customWidth="1"/>
    <col min="8201" max="8201" width="2.625" style="424" customWidth="1"/>
    <col min="8202" max="8202" width="9.125" style="424" customWidth="1"/>
    <col min="8203" max="8203" width="2.125" style="424" customWidth="1"/>
    <col min="8204" max="8204" width="11" style="424" customWidth="1"/>
    <col min="8205" max="8205" width="10.375" style="424"/>
    <col min="8206" max="8206" width="9.375" style="424" customWidth="1"/>
    <col min="8207" max="8448" width="10.375" style="424"/>
    <col min="8449" max="8449" width="0.75" style="424" customWidth="1"/>
    <col min="8450" max="8450" width="6.25" style="424" customWidth="1"/>
    <col min="8451" max="8451" width="16.5" style="424" customWidth="1"/>
    <col min="8452" max="8452" width="1.5" style="424" customWidth="1"/>
    <col min="8453" max="8453" width="9.625" style="424" customWidth="1"/>
    <col min="8454" max="8454" width="5.625" style="424" customWidth="1"/>
    <col min="8455" max="8455" width="4.875" style="424" customWidth="1"/>
    <col min="8456" max="8456" width="8.375" style="424" customWidth="1"/>
    <col min="8457" max="8457" width="2.625" style="424" customWidth="1"/>
    <col min="8458" max="8458" width="9.125" style="424" customWidth="1"/>
    <col min="8459" max="8459" width="2.125" style="424" customWidth="1"/>
    <col min="8460" max="8460" width="11" style="424" customWidth="1"/>
    <col min="8461" max="8461" width="10.375" style="424"/>
    <col min="8462" max="8462" width="9.375" style="424" customWidth="1"/>
    <col min="8463" max="8704" width="10.375" style="424"/>
    <col min="8705" max="8705" width="0.75" style="424" customWidth="1"/>
    <col min="8706" max="8706" width="6.25" style="424" customWidth="1"/>
    <col min="8707" max="8707" width="16.5" style="424" customWidth="1"/>
    <col min="8708" max="8708" width="1.5" style="424" customWidth="1"/>
    <col min="8709" max="8709" width="9.625" style="424" customWidth="1"/>
    <col min="8710" max="8710" width="5.625" style="424" customWidth="1"/>
    <col min="8711" max="8711" width="4.875" style="424" customWidth="1"/>
    <col min="8712" max="8712" width="8.375" style="424" customWidth="1"/>
    <col min="8713" max="8713" width="2.625" style="424" customWidth="1"/>
    <col min="8714" max="8714" width="9.125" style="424" customWidth="1"/>
    <col min="8715" max="8715" width="2.125" style="424" customWidth="1"/>
    <col min="8716" max="8716" width="11" style="424" customWidth="1"/>
    <col min="8717" max="8717" width="10.375" style="424"/>
    <col min="8718" max="8718" width="9.375" style="424" customWidth="1"/>
    <col min="8719" max="8960" width="10.375" style="424"/>
    <col min="8961" max="8961" width="0.75" style="424" customWidth="1"/>
    <col min="8962" max="8962" width="6.25" style="424" customWidth="1"/>
    <col min="8963" max="8963" width="16.5" style="424" customWidth="1"/>
    <col min="8964" max="8964" width="1.5" style="424" customWidth="1"/>
    <col min="8965" max="8965" width="9.625" style="424" customWidth="1"/>
    <col min="8966" max="8966" width="5.625" style="424" customWidth="1"/>
    <col min="8967" max="8967" width="4.875" style="424" customWidth="1"/>
    <col min="8968" max="8968" width="8.375" style="424" customWidth="1"/>
    <col min="8969" max="8969" width="2.625" style="424" customWidth="1"/>
    <col min="8970" max="8970" width="9.125" style="424" customWidth="1"/>
    <col min="8971" max="8971" width="2.125" style="424" customWidth="1"/>
    <col min="8972" max="8972" width="11" style="424" customWidth="1"/>
    <col min="8973" max="8973" width="10.375" style="424"/>
    <col min="8974" max="8974" width="9.375" style="424" customWidth="1"/>
    <col min="8975" max="9216" width="10.375" style="424"/>
    <col min="9217" max="9217" width="0.75" style="424" customWidth="1"/>
    <col min="9218" max="9218" width="6.25" style="424" customWidth="1"/>
    <col min="9219" max="9219" width="16.5" style="424" customWidth="1"/>
    <col min="9220" max="9220" width="1.5" style="424" customWidth="1"/>
    <col min="9221" max="9221" width="9.625" style="424" customWidth="1"/>
    <col min="9222" max="9222" width="5.625" style="424" customWidth="1"/>
    <col min="9223" max="9223" width="4.875" style="424" customWidth="1"/>
    <col min="9224" max="9224" width="8.375" style="424" customWidth="1"/>
    <col min="9225" max="9225" width="2.625" style="424" customWidth="1"/>
    <col min="9226" max="9226" width="9.125" style="424" customWidth="1"/>
    <col min="9227" max="9227" width="2.125" style="424" customWidth="1"/>
    <col min="9228" max="9228" width="11" style="424" customWidth="1"/>
    <col min="9229" max="9229" width="10.375" style="424"/>
    <col min="9230" max="9230" width="9.375" style="424" customWidth="1"/>
    <col min="9231" max="9472" width="10.375" style="424"/>
    <col min="9473" max="9473" width="0.75" style="424" customWidth="1"/>
    <col min="9474" max="9474" width="6.25" style="424" customWidth="1"/>
    <col min="9475" max="9475" width="16.5" style="424" customWidth="1"/>
    <col min="9476" max="9476" width="1.5" style="424" customWidth="1"/>
    <col min="9477" max="9477" width="9.625" style="424" customWidth="1"/>
    <col min="9478" max="9478" width="5.625" style="424" customWidth="1"/>
    <col min="9479" max="9479" width="4.875" style="424" customWidth="1"/>
    <col min="9480" max="9480" width="8.375" style="424" customWidth="1"/>
    <col min="9481" max="9481" width="2.625" style="424" customWidth="1"/>
    <col min="9482" max="9482" width="9.125" style="424" customWidth="1"/>
    <col min="9483" max="9483" width="2.125" style="424" customWidth="1"/>
    <col min="9484" max="9484" width="11" style="424" customWidth="1"/>
    <col min="9485" max="9485" width="10.375" style="424"/>
    <col min="9486" max="9486" width="9.375" style="424" customWidth="1"/>
    <col min="9487" max="9728" width="10.375" style="424"/>
    <col min="9729" max="9729" width="0.75" style="424" customWidth="1"/>
    <col min="9730" max="9730" width="6.25" style="424" customWidth="1"/>
    <col min="9731" max="9731" width="16.5" style="424" customWidth="1"/>
    <col min="9732" max="9732" width="1.5" style="424" customWidth="1"/>
    <col min="9733" max="9733" width="9.625" style="424" customWidth="1"/>
    <col min="9734" max="9734" width="5.625" style="424" customWidth="1"/>
    <col min="9735" max="9735" width="4.875" style="424" customWidth="1"/>
    <col min="9736" max="9736" width="8.375" style="424" customWidth="1"/>
    <col min="9737" max="9737" width="2.625" style="424" customWidth="1"/>
    <col min="9738" max="9738" width="9.125" style="424" customWidth="1"/>
    <col min="9739" max="9739" width="2.125" style="424" customWidth="1"/>
    <col min="9740" max="9740" width="11" style="424" customWidth="1"/>
    <col min="9741" max="9741" width="10.375" style="424"/>
    <col min="9742" max="9742" width="9.375" style="424" customWidth="1"/>
    <col min="9743" max="9984" width="10.375" style="424"/>
    <col min="9985" max="9985" width="0.75" style="424" customWidth="1"/>
    <col min="9986" max="9986" width="6.25" style="424" customWidth="1"/>
    <col min="9987" max="9987" width="16.5" style="424" customWidth="1"/>
    <col min="9988" max="9988" width="1.5" style="424" customWidth="1"/>
    <col min="9989" max="9989" width="9.625" style="424" customWidth="1"/>
    <col min="9990" max="9990" width="5.625" style="424" customWidth="1"/>
    <col min="9991" max="9991" width="4.875" style="424" customWidth="1"/>
    <col min="9992" max="9992" width="8.375" style="424" customWidth="1"/>
    <col min="9993" max="9993" width="2.625" style="424" customWidth="1"/>
    <col min="9994" max="9994" width="9.125" style="424" customWidth="1"/>
    <col min="9995" max="9995" width="2.125" style="424" customWidth="1"/>
    <col min="9996" max="9996" width="11" style="424" customWidth="1"/>
    <col min="9997" max="9997" width="10.375" style="424"/>
    <col min="9998" max="9998" width="9.375" style="424" customWidth="1"/>
    <col min="9999" max="10240" width="10.375" style="424"/>
    <col min="10241" max="10241" width="0.75" style="424" customWidth="1"/>
    <col min="10242" max="10242" width="6.25" style="424" customWidth="1"/>
    <col min="10243" max="10243" width="16.5" style="424" customWidth="1"/>
    <col min="10244" max="10244" width="1.5" style="424" customWidth="1"/>
    <col min="10245" max="10245" width="9.625" style="424" customWidth="1"/>
    <col min="10246" max="10246" width="5.625" style="424" customWidth="1"/>
    <col min="10247" max="10247" width="4.875" style="424" customWidth="1"/>
    <col min="10248" max="10248" width="8.375" style="424" customWidth="1"/>
    <col min="10249" max="10249" width="2.625" style="424" customWidth="1"/>
    <col min="10250" max="10250" width="9.125" style="424" customWidth="1"/>
    <col min="10251" max="10251" width="2.125" style="424" customWidth="1"/>
    <col min="10252" max="10252" width="11" style="424" customWidth="1"/>
    <col min="10253" max="10253" width="10.375" style="424"/>
    <col min="10254" max="10254" width="9.375" style="424" customWidth="1"/>
    <col min="10255" max="10496" width="10.375" style="424"/>
    <col min="10497" max="10497" width="0.75" style="424" customWidth="1"/>
    <col min="10498" max="10498" width="6.25" style="424" customWidth="1"/>
    <col min="10499" max="10499" width="16.5" style="424" customWidth="1"/>
    <col min="10500" max="10500" width="1.5" style="424" customWidth="1"/>
    <col min="10501" max="10501" width="9.625" style="424" customWidth="1"/>
    <col min="10502" max="10502" width="5.625" style="424" customWidth="1"/>
    <col min="10503" max="10503" width="4.875" style="424" customWidth="1"/>
    <col min="10504" max="10504" width="8.375" style="424" customWidth="1"/>
    <col min="10505" max="10505" width="2.625" style="424" customWidth="1"/>
    <col min="10506" max="10506" width="9.125" style="424" customWidth="1"/>
    <col min="10507" max="10507" width="2.125" style="424" customWidth="1"/>
    <col min="10508" max="10508" width="11" style="424" customWidth="1"/>
    <col min="10509" max="10509" width="10.375" style="424"/>
    <col min="10510" max="10510" width="9.375" style="424" customWidth="1"/>
    <col min="10511" max="10752" width="10.375" style="424"/>
    <col min="10753" max="10753" width="0.75" style="424" customWidth="1"/>
    <col min="10754" max="10754" width="6.25" style="424" customWidth="1"/>
    <col min="10755" max="10755" width="16.5" style="424" customWidth="1"/>
    <col min="10756" max="10756" width="1.5" style="424" customWidth="1"/>
    <col min="10757" max="10757" width="9.625" style="424" customWidth="1"/>
    <col min="10758" max="10758" width="5.625" style="424" customWidth="1"/>
    <col min="10759" max="10759" width="4.875" style="424" customWidth="1"/>
    <col min="10760" max="10760" width="8.375" style="424" customWidth="1"/>
    <col min="10761" max="10761" width="2.625" style="424" customWidth="1"/>
    <col min="10762" max="10762" width="9.125" style="424" customWidth="1"/>
    <col min="10763" max="10763" width="2.125" style="424" customWidth="1"/>
    <col min="10764" max="10764" width="11" style="424" customWidth="1"/>
    <col min="10765" max="10765" width="10.375" style="424"/>
    <col min="10766" max="10766" width="9.375" style="424" customWidth="1"/>
    <col min="10767" max="11008" width="10.375" style="424"/>
    <col min="11009" max="11009" width="0.75" style="424" customWidth="1"/>
    <col min="11010" max="11010" width="6.25" style="424" customWidth="1"/>
    <col min="11011" max="11011" width="16.5" style="424" customWidth="1"/>
    <col min="11012" max="11012" width="1.5" style="424" customWidth="1"/>
    <col min="11013" max="11013" width="9.625" style="424" customWidth="1"/>
    <col min="11014" max="11014" width="5.625" style="424" customWidth="1"/>
    <col min="11015" max="11015" width="4.875" style="424" customWidth="1"/>
    <col min="11016" max="11016" width="8.375" style="424" customWidth="1"/>
    <col min="11017" max="11017" width="2.625" style="424" customWidth="1"/>
    <col min="11018" max="11018" width="9.125" style="424" customWidth="1"/>
    <col min="11019" max="11019" width="2.125" style="424" customWidth="1"/>
    <col min="11020" max="11020" width="11" style="424" customWidth="1"/>
    <col min="11021" max="11021" width="10.375" style="424"/>
    <col min="11022" max="11022" width="9.375" style="424" customWidth="1"/>
    <col min="11023" max="11264" width="10.375" style="424"/>
    <col min="11265" max="11265" width="0.75" style="424" customWidth="1"/>
    <col min="11266" max="11266" width="6.25" style="424" customWidth="1"/>
    <col min="11267" max="11267" width="16.5" style="424" customWidth="1"/>
    <col min="11268" max="11268" width="1.5" style="424" customWidth="1"/>
    <col min="11269" max="11269" width="9.625" style="424" customWidth="1"/>
    <col min="11270" max="11270" width="5.625" style="424" customWidth="1"/>
    <col min="11271" max="11271" width="4.875" style="424" customWidth="1"/>
    <col min="11272" max="11272" width="8.375" style="424" customWidth="1"/>
    <col min="11273" max="11273" width="2.625" style="424" customWidth="1"/>
    <col min="11274" max="11274" width="9.125" style="424" customWidth="1"/>
    <col min="11275" max="11275" width="2.125" style="424" customWidth="1"/>
    <col min="11276" max="11276" width="11" style="424" customWidth="1"/>
    <col min="11277" max="11277" width="10.375" style="424"/>
    <col min="11278" max="11278" width="9.375" style="424" customWidth="1"/>
    <col min="11279" max="11520" width="10.375" style="424"/>
    <col min="11521" max="11521" width="0.75" style="424" customWidth="1"/>
    <col min="11522" max="11522" width="6.25" style="424" customWidth="1"/>
    <col min="11523" max="11523" width="16.5" style="424" customWidth="1"/>
    <col min="11524" max="11524" width="1.5" style="424" customWidth="1"/>
    <col min="11525" max="11525" width="9.625" style="424" customWidth="1"/>
    <col min="11526" max="11526" width="5.625" style="424" customWidth="1"/>
    <col min="11527" max="11527" width="4.875" style="424" customWidth="1"/>
    <col min="11528" max="11528" width="8.375" style="424" customWidth="1"/>
    <col min="11529" max="11529" width="2.625" style="424" customWidth="1"/>
    <col min="11530" max="11530" width="9.125" style="424" customWidth="1"/>
    <col min="11531" max="11531" width="2.125" style="424" customWidth="1"/>
    <col min="11532" max="11532" width="11" style="424" customWidth="1"/>
    <col min="11533" max="11533" width="10.375" style="424"/>
    <col min="11534" max="11534" width="9.375" style="424" customWidth="1"/>
    <col min="11535" max="11776" width="10.375" style="424"/>
    <col min="11777" max="11777" width="0.75" style="424" customWidth="1"/>
    <col min="11778" max="11778" width="6.25" style="424" customWidth="1"/>
    <col min="11779" max="11779" width="16.5" style="424" customWidth="1"/>
    <col min="11780" max="11780" width="1.5" style="424" customWidth="1"/>
    <col min="11781" max="11781" width="9.625" style="424" customWidth="1"/>
    <col min="11782" max="11782" width="5.625" style="424" customWidth="1"/>
    <col min="11783" max="11783" width="4.875" style="424" customWidth="1"/>
    <col min="11784" max="11784" width="8.375" style="424" customWidth="1"/>
    <col min="11785" max="11785" width="2.625" style="424" customWidth="1"/>
    <col min="11786" max="11786" width="9.125" style="424" customWidth="1"/>
    <col min="11787" max="11787" width="2.125" style="424" customWidth="1"/>
    <col min="11788" max="11788" width="11" style="424" customWidth="1"/>
    <col min="11789" max="11789" width="10.375" style="424"/>
    <col min="11790" max="11790" width="9.375" style="424" customWidth="1"/>
    <col min="11791" max="12032" width="10.375" style="424"/>
    <col min="12033" max="12033" width="0.75" style="424" customWidth="1"/>
    <col min="12034" max="12034" width="6.25" style="424" customWidth="1"/>
    <col min="12035" max="12035" width="16.5" style="424" customWidth="1"/>
    <col min="12036" max="12036" width="1.5" style="424" customWidth="1"/>
    <col min="12037" max="12037" width="9.625" style="424" customWidth="1"/>
    <col min="12038" max="12038" width="5.625" style="424" customWidth="1"/>
    <col min="12039" max="12039" width="4.875" style="424" customWidth="1"/>
    <col min="12040" max="12040" width="8.375" style="424" customWidth="1"/>
    <col min="12041" max="12041" width="2.625" style="424" customWidth="1"/>
    <col min="12042" max="12042" width="9.125" style="424" customWidth="1"/>
    <col min="12043" max="12043" width="2.125" style="424" customWidth="1"/>
    <col min="12044" max="12044" width="11" style="424" customWidth="1"/>
    <col min="12045" max="12045" width="10.375" style="424"/>
    <col min="12046" max="12046" width="9.375" style="424" customWidth="1"/>
    <col min="12047" max="12288" width="10.375" style="424"/>
    <col min="12289" max="12289" width="0.75" style="424" customWidth="1"/>
    <col min="12290" max="12290" width="6.25" style="424" customWidth="1"/>
    <col min="12291" max="12291" width="16.5" style="424" customWidth="1"/>
    <col min="12292" max="12292" width="1.5" style="424" customWidth="1"/>
    <col min="12293" max="12293" width="9.625" style="424" customWidth="1"/>
    <col min="12294" max="12294" width="5.625" style="424" customWidth="1"/>
    <col min="12295" max="12295" width="4.875" style="424" customWidth="1"/>
    <col min="12296" max="12296" width="8.375" style="424" customWidth="1"/>
    <col min="12297" max="12297" width="2.625" style="424" customWidth="1"/>
    <col min="12298" max="12298" width="9.125" style="424" customWidth="1"/>
    <col min="12299" max="12299" width="2.125" style="424" customWidth="1"/>
    <col min="12300" max="12300" width="11" style="424" customWidth="1"/>
    <col min="12301" max="12301" width="10.375" style="424"/>
    <col min="12302" max="12302" width="9.375" style="424" customWidth="1"/>
    <col min="12303" max="12544" width="10.375" style="424"/>
    <col min="12545" max="12545" width="0.75" style="424" customWidth="1"/>
    <col min="12546" max="12546" width="6.25" style="424" customWidth="1"/>
    <col min="12547" max="12547" width="16.5" style="424" customWidth="1"/>
    <col min="12548" max="12548" width="1.5" style="424" customWidth="1"/>
    <col min="12549" max="12549" width="9.625" style="424" customWidth="1"/>
    <col min="12550" max="12550" width="5.625" style="424" customWidth="1"/>
    <col min="12551" max="12551" width="4.875" style="424" customWidth="1"/>
    <col min="12552" max="12552" width="8.375" style="424" customWidth="1"/>
    <col min="12553" max="12553" width="2.625" style="424" customWidth="1"/>
    <col min="12554" max="12554" width="9.125" style="424" customWidth="1"/>
    <col min="12555" max="12555" width="2.125" style="424" customWidth="1"/>
    <col min="12556" max="12556" width="11" style="424" customWidth="1"/>
    <col min="12557" max="12557" width="10.375" style="424"/>
    <col min="12558" max="12558" width="9.375" style="424" customWidth="1"/>
    <col min="12559" max="12800" width="10.375" style="424"/>
    <col min="12801" max="12801" width="0.75" style="424" customWidth="1"/>
    <col min="12802" max="12802" width="6.25" style="424" customWidth="1"/>
    <col min="12803" max="12803" width="16.5" style="424" customWidth="1"/>
    <col min="12804" max="12804" width="1.5" style="424" customWidth="1"/>
    <col min="12805" max="12805" width="9.625" style="424" customWidth="1"/>
    <col min="12806" max="12806" width="5.625" style="424" customWidth="1"/>
    <col min="12807" max="12807" width="4.875" style="424" customWidth="1"/>
    <col min="12808" max="12808" width="8.375" style="424" customWidth="1"/>
    <col min="12809" max="12809" width="2.625" style="424" customWidth="1"/>
    <col min="12810" max="12810" width="9.125" style="424" customWidth="1"/>
    <col min="12811" max="12811" width="2.125" style="424" customWidth="1"/>
    <col min="12812" max="12812" width="11" style="424" customWidth="1"/>
    <col min="12813" max="12813" width="10.375" style="424"/>
    <col min="12814" max="12814" width="9.375" style="424" customWidth="1"/>
    <col min="12815" max="13056" width="10.375" style="424"/>
    <col min="13057" max="13057" width="0.75" style="424" customWidth="1"/>
    <col min="13058" max="13058" width="6.25" style="424" customWidth="1"/>
    <col min="13059" max="13059" width="16.5" style="424" customWidth="1"/>
    <col min="13060" max="13060" width="1.5" style="424" customWidth="1"/>
    <col min="13061" max="13061" width="9.625" style="424" customWidth="1"/>
    <col min="13062" max="13062" width="5.625" style="424" customWidth="1"/>
    <col min="13063" max="13063" width="4.875" style="424" customWidth="1"/>
    <col min="13064" max="13064" width="8.375" style="424" customWidth="1"/>
    <col min="13065" max="13065" width="2.625" style="424" customWidth="1"/>
    <col min="13066" max="13066" width="9.125" style="424" customWidth="1"/>
    <col min="13067" max="13067" width="2.125" style="424" customWidth="1"/>
    <col min="13068" max="13068" width="11" style="424" customWidth="1"/>
    <col min="13069" max="13069" width="10.375" style="424"/>
    <col min="13070" max="13070" width="9.375" style="424" customWidth="1"/>
    <col min="13071" max="13312" width="10.375" style="424"/>
    <col min="13313" max="13313" width="0.75" style="424" customWidth="1"/>
    <col min="13314" max="13314" width="6.25" style="424" customWidth="1"/>
    <col min="13315" max="13315" width="16.5" style="424" customWidth="1"/>
    <col min="13316" max="13316" width="1.5" style="424" customWidth="1"/>
    <col min="13317" max="13317" width="9.625" style="424" customWidth="1"/>
    <col min="13318" max="13318" width="5.625" style="424" customWidth="1"/>
    <col min="13319" max="13319" width="4.875" style="424" customWidth="1"/>
    <col min="13320" max="13320" width="8.375" style="424" customWidth="1"/>
    <col min="13321" max="13321" width="2.625" style="424" customWidth="1"/>
    <col min="13322" max="13322" width="9.125" style="424" customWidth="1"/>
    <col min="13323" max="13323" width="2.125" style="424" customWidth="1"/>
    <col min="13324" max="13324" width="11" style="424" customWidth="1"/>
    <col min="13325" max="13325" width="10.375" style="424"/>
    <col min="13326" max="13326" width="9.375" style="424" customWidth="1"/>
    <col min="13327" max="13568" width="10.375" style="424"/>
    <col min="13569" max="13569" width="0.75" style="424" customWidth="1"/>
    <col min="13570" max="13570" width="6.25" style="424" customWidth="1"/>
    <col min="13571" max="13571" width="16.5" style="424" customWidth="1"/>
    <col min="13572" max="13572" width="1.5" style="424" customWidth="1"/>
    <col min="13573" max="13573" width="9.625" style="424" customWidth="1"/>
    <col min="13574" max="13574" width="5.625" style="424" customWidth="1"/>
    <col min="13575" max="13575" width="4.875" style="424" customWidth="1"/>
    <col min="13576" max="13576" width="8.375" style="424" customWidth="1"/>
    <col min="13577" max="13577" width="2.625" style="424" customWidth="1"/>
    <col min="13578" max="13578" width="9.125" style="424" customWidth="1"/>
    <col min="13579" max="13579" width="2.125" style="424" customWidth="1"/>
    <col min="13580" max="13580" width="11" style="424" customWidth="1"/>
    <col min="13581" max="13581" width="10.375" style="424"/>
    <col min="13582" max="13582" width="9.375" style="424" customWidth="1"/>
    <col min="13583" max="13824" width="10.375" style="424"/>
    <col min="13825" max="13825" width="0.75" style="424" customWidth="1"/>
    <col min="13826" max="13826" width="6.25" style="424" customWidth="1"/>
    <col min="13827" max="13827" width="16.5" style="424" customWidth="1"/>
    <col min="13828" max="13828" width="1.5" style="424" customWidth="1"/>
    <col min="13829" max="13829" width="9.625" style="424" customWidth="1"/>
    <col min="13830" max="13830" width="5.625" style="424" customWidth="1"/>
    <col min="13831" max="13831" width="4.875" style="424" customWidth="1"/>
    <col min="13832" max="13832" width="8.375" style="424" customWidth="1"/>
    <col min="13833" max="13833" width="2.625" style="424" customWidth="1"/>
    <col min="13834" max="13834" width="9.125" style="424" customWidth="1"/>
    <col min="13835" max="13835" width="2.125" style="424" customWidth="1"/>
    <col min="13836" max="13836" width="11" style="424" customWidth="1"/>
    <col min="13837" max="13837" width="10.375" style="424"/>
    <col min="13838" max="13838" width="9.375" style="424" customWidth="1"/>
    <col min="13839" max="14080" width="10.375" style="424"/>
    <col min="14081" max="14081" width="0.75" style="424" customWidth="1"/>
    <col min="14082" max="14082" width="6.25" style="424" customWidth="1"/>
    <col min="14083" max="14083" width="16.5" style="424" customWidth="1"/>
    <col min="14084" max="14084" width="1.5" style="424" customWidth="1"/>
    <col min="14085" max="14085" width="9.625" style="424" customWidth="1"/>
    <col min="14086" max="14086" width="5.625" style="424" customWidth="1"/>
    <col min="14087" max="14087" width="4.875" style="424" customWidth="1"/>
    <col min="14088" max="14088" width="8.375" style="424" customWidth="1"/>
    <col min="14089" max="14089" width="2.625" style="424" customWidth="1"/>
    <col min="14090" max="14090" width="9.125" style="424" customWidth="1"/>
    <col min="14091" max="14091" width="2.125" style="424" customWidth="1"/>
    <col min="14092" max="14092" width="11" style="424" customWidth="1"/>
    <col min="14093" max="14093" width="10.375" style="424"/>
    <col min="14094" max="14094" width="9.375" style="424" customWidth="1"/>
    <col min="14095" max="14336" width="10.375" style="424"/>
    <col min="14337" max="14337" width="0.75" style="424" customWidth="1"/>
    <col min="14338" max="14338" width="6.25" style="424" customWidth="1"/>
    <col min="14339" max="14339" width="16.5" style="424" customWidth="1"/>
    <col min="14340" max="14340" width="1.5" style="424" customWidth="1"/>
    <col min="14341" max="14341" width="9.625" style="424" customWidth="1"/>
    <col min="14342" max="14342" width="5.625" style="424" customWidth="1"/>
    <col min="14343" max="14343" width="4.875" style="424" customWidth="1"/>
    <col min="14344" max="14344" width="8.375" style="424" customWidth="1"/>
    <col min="14345" max="14345" width="2.625" style="424" customWidth="1"/>
    <col min="14346" max="14346" width="9.125" style="424" customWidth="1"/>
    <col min="14347" max="14347" width="2.125" style="424" customWidth="1"/>
    <col min="14348" max="14348" width="11" style="424" customWidth="1"/>
    <col min="14349" max="14349" width="10.375" style="424"/>
    <col min="14350" max="14350" width="9.375" style="424" customWidth="1"/>
    <col min="14351" max="14592" width="10.375" style="424"/>
    <col min="14593" max="14593" width="0.75" style="424" customWidth="1"/>
    <col min="14594" max="14594" width="6.25" style="424" customWidth="1"/>
    <col min="14595" max="14595" width="16.5" style="424" customWidth="1"/>
    <col min="14596" max="14596" width="1.5" style="424" customWidth="1"/>
    <col min="14597" max="14597" width="9.625" style="424" customWidth="1"/>
    <col min="14598" max="14598" width="5.625" style="424" customWidth="1"/>
    <col min="14599" max="14599" width="4.875" style="424" customWidth="1"/>
    <col min="14600" max="14600" width="8.375" style="424" customWidth="1"/>
    <col min="14601" max="14601" width="2.625" style="424" customWidth="1"/>
    <col min="14602" max="14602" width="9.125" style="424" customWidth="1"/>
    <col min="14603" max="14603" width="2.125" style="424" customWidth="1"/>
    <col min="14604" max="14604" width="11" style="424" customWidth="1"/>
    <col min="14605" max="14605" width="10.375" style="424"/>
    <col min="14606" max="14606" width="9.375" style="424" customWidth="1"/>
    <col min="14607" max="14848" width="10.375" style="424"/>
    <col min="14849" max="14849" width="0.75" style="424" customWidth="1"/>
    <col min="14850" max="14850" width="6.25" style="424" customWidth="1"/>
    <col min="14851" max="14851" width="16.5" style="424" customWidth="1"/>
    <col min="14852" max="14852" width="1.5" style="424" customWidth="1"/>
    <col min="14853" max="14853" width="9.625" style="424" customWidth="1"/>
    <col min="14854" max="14854" width="5.625" style="424" customWidth="1"/>
    <col min="14855" max="14855" width="4.875" style="424" customWidth="1"/>
    <col min="14856" max="14856" width="8.375" style="424" customWidth="1"/>
    <col min="14857" max="14857" width="2.625" style="424" customWidth="1"/>
    <col min="14858" max="14858" width="9.125" style="424" customWidth="1"/>
    <col min="14859" max="14859" width="2.125" style="424" customWidth="1"/>
    <col min="14860" max="14860" width="11" style="424" customWidth="1"/>
    <col min="14861" max="14861" width="10.375" style="424"/>
    <col min="14862" max="14862" width="9.375" style="424" customWidth="1"/>
    <col min="14863" max="15104" width="10.375" style="424"/>
    <col min="15105" max="15105" width="0.75" style="424" customWidth="1"/>
    <col min="15106" max="15106" width="6.25" style="424" customWidth="1"/>
    <col min="15107" max="15107" width="16.5" style="424" customWidth="1"/>
    <col min="15108" max="15108" width="1.5" style="424" customWidth="1"/>
    <col min="15109" max="15109" width="9.625" style="424" customWidth="1"/>
    <col min="15110" max="15110" width="5.625" style="424" customWidth="1"/>
    <col min="15111" max="15111" width="4.875" style="424" customWidth="1"/>
    <col min="15112" max="15112" width="8.375" style="424" customWidth="1"/>
    <col min="15113" max="15113" width="2.625" style="424" customWidth="1"/>
    <col min="15114" max="15114" width="9.125" style="424" customWidth="1"/>
    <col min="15115" max="15115" width="2.125" style="424" customWidth="1"/>
    <col min="15116" max="15116" width="11" style="424" customWidth="1"/>
    <col min="15117" max="15117" width="10.375" style="424"/>
    <col min="15118" max="15118" width="9.375" style="424" customWidth="1"/>
    <col min="15119" max="15360" width="10.375" style="424"/>
    <col min="15361" max="15361" width="0.75" style="424" customWidth="1"/>
    <col min="15362" max="15362" width="6.25" style="424" customWidth="1"/>
    <col min="15363" max="15363" width="16.5" style="424" customWidth="1"/>
    <col min="15364" max="15364" width="1.5" style="424" customWidth="1"/>
    <col min="15365" max="15365" width="9.625" style="424" customWidth="1"/>
    <col min="15366" max="15366" width="5.625" style="424" customWidth="1"/>
    <col min="15367" max="15367" width="4.875" style="424" customWidth="1"/>
    <col min="15368" max="15368" width="8.375" style="424" customWidth="1"/>
    <col min="15369" max="15369" width="2.625" style="424" customWidth="1"/>
    <col min="15370" max="15370" width="9.125" style="424" customWidth="1"/>
    <col min="15371" max="15371" width="2.125" style="424" customWidth="1"/>
    <col min="15372" max="15372" width="11" style="424" customWidth="1"/>
    <col min="15373" max="15373" width="10.375" style="424"/>
    <col min="15374" max="15374" width="9.375" style="424" customWidth="1"/>
    <col min="15375" max="15616" width="10.375" style="424"/>
    <col min="15617" max="15617" width="0.75" style="424" customWidth="1"/>
    <col min="15618" max="15618" width="6.25" style="424" customWidth="1"/>
    <col min="15619" max="15619" width="16.5" style="424" customWidth="1"/>
    <col min="15620" max="15620" width="1.5" style="424" customWidth="1"/>
    <col min="15621" max="15621" width="9.625" style="424" customWidth="1"/>
    <col min="15622" max="15622" width="5.625" style="424" customWidth="1"/>
    <col min="15623" max="15623" width="4.875" style="424" customWidth="1"/>
    <col min="15624" max="15624" width="8.375" style="424" customWidth="1"/>
    <col min="15625" max="15625" width="2.625" style="424" customWidth="1"/>
    <col min="15626" max="15626" width="9.125" style="424" customWidth="1"/>
    <col min="15627" max="15627" width="2.125" style="424" customWidth="1"/>
    <col min="15628" max="15628" width="11" style="424" customWidth="1"/>
    <col min="15629" max="15629" width="10.375" style="424"/>
    <col min="15630" max="15630" width="9.375" style="424" customWidth="1"/>
    <col min="15631" max="15872" width="10.375" style="424"/>
    <col min="15873" max="15873" width="0.75" style="424" customWidth="1"/>
    <col min="15874" max="15874" width="6.25" style="424" customWidth="1"/>
    <col min="15875" max="15875" width="16.5" style="424" customWidth="1"/>
    <col min="15876" max="15876" width="1.5" style="424" customWidth="1"/>
    <col min="15877" max="15877" width="9.625" style="424" customWidth="1"/>
    <col min="15878" max="15878" width="5.625" style="424" customWidth="1"/>
    <col min="15879" max="15879" width="4.875" style="424" customWidth="1"/>
    <col min="15880" max="15880" width="8.375" style="424" customWidth="1"/>
    <col min="15881" max="15881" width="2.625" style="424" customWidth="1"/>
    <col min="15882" max="15882" width="9.125" style="424" customWidth="1"/>
    <col min="15883" max="15883" width="2.125" style="424" customWidth="1"/>
    <col min="15884" max="15884" width="11" style="424" customWidth="1"/>
    <col min="15885" max="15885" width="10.375" style="424"/>
    <col min="15886" max="15886" width="9.375" style="424" customWidth="1"/>
    <col min="15887" max="16128" width="10.375" style="424"/>
    <col min="16129" max="16129" width="0.75" style="424" customWidth="1"/>
    <col min="16130" max="16130" width="6.25" style="424" customWidth="1"/>
    <col min="16131" max="16131" width="16.5" style="424" customWidth="1"/>
    <col min="16132" max="16132" width="1.5" style="424" customWidth="1"/>
    <col min="16133" max="16133" width="9.625" style="424" customWidth="1"/>
    <col min="16134" max="16134" width="5.625" style="424" customWidth="1"/>
    <col min="16135" max="16135" width="4.875" style="424" customWidth="1"/>
    <col min="16136" max="16136" width="8.375" style="424" customWidth="1"/>
    <col min="16137" max="16137" width="2.625" style="424" customWidth="1"/>
    <col min="16138" max="16138" width="9.125" style="424" customWidth="1"/>
    <col min="16139" max="16139" width="2.125" style="424" customWidth="1"/>
    <col min="16140" max="16140" width="11" style="424" customWidth="1"/>
    <col min="16141" max="16141" width="10.375" style="424"/>
    <col min="16142" max="16142" width="9.375" style="424" customWidth="1"/>
    <col min="16143" max="16384" width="10.375" style="424"/>
  </cols>
  <sheetData>
    <row r="1" spans="1:15" s="213" customFormat="1" ht="19.5" customHeight="1">
      <c r="A1" s="212" t="s">
        <v>379</v>
      </c>
      <c r="E1" s="615"/>
      <c r="G1" s="616"/>
      <c r="H1" s="617"/>
      <c r="I1" s="618"/>
      <c r="J1" s="618"/>
      <c r="K1" s="619"/>
      <c r="L1" s="618"/>
    </row>
    <row r="2" spans="1:15" s="213" customFormat="1" ht="14.25" customHeight="1" thickBot="1">
      <c r="B2" s="320"/>
      <c r="C2" s="320"/>
      <c r="D2" s="320"/>
      <c r="E2" s="620"/>
      <c r="F2" s="320"/>
      <c r="G2" s="621"/>
      <c r="H2" s="622" t="s">
        <v>380</v>
      </c>
      <c r="I2" s="622"/>
      <c r="J2" s="623"/>
      <c r="K2" s="624"/>
      <c r="L2" s="623"/>
    </row>
    <row r="3" spans="1:15" s="213" customFormat="1" ht="16.5" customHeight="1">
      <c r="A3" s="213" t="s">
        <v>381</v>
      </c>
      <c r="B3" s="625" t="s">
        <v>382</v>
      </c>
      <c r="C3" s="626"/>
      <c r="D3" s="627" t="s">
        <v>383</v>
      </c>
      <c r="E3" s="628"/>
      <c r="F3" s="627" t="s">
        <v>384</v>
      </c>
      <c r="G3" s="629"/>
      <c r="H3" s="630" t="s">
        <v>385</v>
      </c>
      <c r="I3" s="631"/>
      <c r="J3" s="632"/>
      <c r="K3" s="633"/>
      <c r="L3" s="623"/>
    </row>
    <row r="4" spans="1:15" s="213" customFormat="1" ht="16.5" customHeight="1">
      <c r="A4" s="213" t="s">
        <v>381</v>
      </c>
      <c r="B4" s="634"/>
      <c r="C4" s="635"/>
      <c r="D4" s="636" t="s">
        <v>386</v>
      </c>
      <c r="E4" s="637"/>
      <c r="F4" s="636" t="s">
        <v>387</v>
      </c>
      <c r="G4" s="637"/>
      <c r="H4" s="638" t="s">
        <v>388</v>
      </c>
      <c r="I4" s="639"/>
      <c r="J4" s="632"/>
      <c r="K4" s="633"/>
      <c r="L4" s="623"/>
    </row>
    <row r="5" spans="1:15" s="213" customFormat="1" ht="22.5" customHeight="1" thickBot="1">
      <c r="A5" s="291"/>
      <c r="B5" s="640" t="s">
        <v>389</v>
      </c>
      <c r="C5" s="641"/>
      <c r="D5" s="642">
        <v>40993</v>
      </c>
      <c r="E5" s="643"/>
      <c r="F5" s="642">
        <v>112590</v>
      </c>
      <c r="G5" s="643"/>
      <c r="H5" s="644">
        <v>2.75</v>
      </c>
      <c r="I5" s="645"/>
      <c r="J5" s="646"/>
      <c r="K5" s="633"/>
      <c r="L5" s="647"/>
      <c r="N5" s="291"/>
    </row>
    <row r="6" spans="1:15" s="213" customFormat="1" ht="18.75" customHeight="1" thickTop="1">
      <c r="A6" s="291" t="s">
        <v>390</v>
      </c>
      <c r="B6" s="320"/>
      <c r="C6" s="648"/>
      <c r="D6" s="649">
        <v>40266</v>
      </c>
      <c r="E6" s="650"/>
      <c r="F6" s="649">
        <v>111689</v>
      </c>
      <c r="G6" s="650"/>
      <c r="H6" s="651">
        <v>2.77</v>
      </c>
      <c r="I6" s="639"/>
      <c r="J6" s="632"/>
      <c r="K6" s="633"/>
      <c r="L6" s="623"/>
    </row>
    <row r="7" spans="1:15" s="213" customFormat="1" ht="18.75" customHeight="1">
      <c r="A7" s="213" t="s">
        <v>391</v>
      </c>
      <c r="B7" s="320"/>
      <c r="C7" s="648"/>
      <c r="D7" s="649">
        <v>40050</v>
      </c>
      <c r="E7" s="650"/>
      <c r="F7" s="649">
        <v>111248</v>
      </c>
      <c r="G7" s="650"/>
      <c r="H7" s="651">
        <v>2.78</v>
      </c>
      <c r="I7" s="639"/>
      <c r="J7" s="632"/>
      <c r="K7" s="633"/>
      <c r="L7" s="623"/>
    </row>
    <row r="8" spans="1:15" s="213" customFormat="1" ht="18.75" customHeight="1">
      <c r="A8" s="213" t="s">
        <v>392</v>
      </c>
      <c r="B8" s="320"/>
      <c r="C8" s="648"/>
      <c r="D8" s="649">
        <v>28814</v>
      </c>
      <c r="E8" s="650"/>
      <c r="F8" s="649">
        <v>90414</v>
      </c>
      <c r="G8" s="650"/>
      <c r="H8" s="651">
        <v>3.14</v>
      </c>
      <c r="I8" s="639"/>
      <c r="J8" s="632"/>
      <c r="K8" s="633"/>
      <c r="L8" s="623"/>
      <c r="O8" s="291"/>
    </row>
    <row r="9" spans="1:15" s="213" customFormat="1" ht="18.75" customHeight="1">
      <c r="A9" s="213" t="s">
        <v>393</v>
      </c>
      <c r="B9" s="320"/>
      <c r="C9" s="648"/>
      <c r="D9" s="649">
        <v>670</v>
      </c>
      <c r="E9" s="650"/>
      <c r="F9" s="649">
        <v>1496</v>
      </c>
      <c r="G9" s="650"/>
      <c r="H9" s="651">
        <v>2.23</v>
      </c>
      <c r="I9" s="639"/>
      <c r="J9" s="632"/>
      <c r="K9" s="633"/>
      <c r="L9" s="623"/>
      <c r="O9" s="291"/>
    </row>
    <row r="10" spans="1:15" s="213" customFormat="1" ht="18.75" customHeight="1">
      <c r="A10" s="213" t="s">
        <v>394</v>
      </c>
      <c r="B10" s="320"/>
      <c r="C10" s="648"/>
      <c r="D10" s="649">
        <v>9509</v>
      </c>
      <c r="E10" s="650"/>
      <c r="F10" s="649">
        <v>17351</v>
      </c>
      <c r="G10" s="650"/>
      <c r="H10" s="651">
        <v>1.83</v>
      </c>
      <c r="I10" s="639"/>
      <c r="J10" s="632"/>
      <c r="K10" s="633"/>
      <c r="L10" s="623"/>
      <c r="O10" s="291"/>
    </row>
    <row r="11" spans="1:15" s="213" customFormat="1" ht="18.75" customHeight="1">
      <c r="A11" s="213" t="s">
        <v>395</v>
      </c>
      <c r="B11" s="320"/>
      <c r="C11" s="648"/>
      <c r="D11" s="649">
        <v>1057</v>
      </c>
      <c r="E11" s="650"/>
      <c r="F11" s="649">
        <v>1987</v>
      </c>
      <c r="G11" s="650"/>
      <c r="H11" s="651">
        <v>1.88</v>
      </c>
      <c r="I11" s="639"/>
      <c r="J11" s="632"/>
      <c r="K11" s="633"/>
      <c r="L11" s="623"/>
      <c r="O11" s="291"/>
    </row>
    <row r="12" spans="1:15" s="213" customFormat="1" ht="18.75" customHeight="1">
      <c r="A12" s="213" t="s">
        <v>396</v>
      </c>
      <c r="B12" s="320"/>
      <c r="C12" s="648"/>
      <c r="D12" s="649">
        <v>216</v>
      </c>
      <c r="E12" s="650"/>
      <c r="F12" s="649">
        <v>441</v>
      </c>
      <c r="G12" s="650"/>
      <c r="H12" s="651">
        <v>2.04</v>
      </c>
      <c r="I12" s="639"/>
      <c r="J12" s="632"/>
      <c r="K12" s="633"/>
      <c r="L12" s="623"/>
      <c r="O12" s="291"/>
    </row>
    <row r="13" spans="1:15" s="213" customFormat="1" ht="18.75" customHeight="1" thickBot="1">
      <c r="A13" s="213" t="s">
        <v>397</v>
      </c>
      <c r="B13" s="320"/>
      <c r="C13" s="652"/>
      <c r="D13" s="649">
        <v>727</v>
      </c>
      <c r="E13" s="650"/>
      <c r="F13" s="649">
        <v>901</v>
      </c>
      <c r="G13" s="650"/>
      <c r="H13" s="651">
        <v>1.24</v>
      </c>
      <c r="I13" s="639"/>
      <c r="J13" s="646"/>
      <c r="K13" s="633"/>
      <c r="L13" s="647"/>
    </row>
    <row r="14" spans="1:15" s="213" customFormat="1" ht="2.25" customHeight="1">
      <c r="A14" s="294"/>
      <c r="B14" s="381"/>
      <c r="C14" s="381"/>
      <c r="D14" s="381"/>
      <c r="E14" s="653"/>
      <c r="F14" s="381"/>
      <c r="G14" s="654"/>
      <c r="H14" s="655"/>
      <c r="I14" s="656"/>
      <c r="J14" s="623"/>
      <c r="K14" s="624"/>
      <c r="L14" s="623"/>
      <c r="M14" s="291"/>
    </row>
    <row r="15" spans="1:15" s="213" customFormat="1" ht="12" customHeight="1">
      <c r="A15" s="294" t="s">
        <v>398</v>
      </c>
      <c r="B15" s="323"/>
      <c r="C15" s="323"/>
      <c r="D15" s="323"/>
      <c r="E15" s="657"/>
      <c r="F15" s="323"/>
      <c r="G15" s="658"/>
      <c r="H15" s="659"/>
      <c r="I15" s="623"/>
      <c r="J15" s="623"/>
      <c r="K15" s="624"/>
      <c r="L15" s="623"/>
    </row>
    <row r="16" spans="1:15" s="213" customFormat="1" ht="12" customHeight="1">
      <c r="B16" s="320"/>
      <c r="C16" s="320"/>
      <c r="D16" s="320"/>
      <c r="E16" s="620"/>
      <c r="F16" s="320"/>
      <c r="G16" s="621"/>
      <c r="H16" s="660"/>
      <c r="I16" s="622"/>
      <c r="J16" s="622"/>
      <c r="K16" s="661"/>
      <c r="L16" s="622"/>
    </row>
    <row r="17" spans="1:13" s="213" customFormat="1" ht="19.5" customHeight="1">
      <c r="A17" s="212" t="s">
        <v>399</v>
      </c>
      <c r="E17" s="615"/>
      <c r="G17" s="616"/>
      <c r="H17" s="617"/>
      <c r="I17" s="618"/>
      <c r="J17" s="618"/>
      <c r="K17" s="619"/>
      <c r="L17" s="618"/>
      <c r="M17" s="291"/>
    </row>
    <row r="18" spans="1:13" s="213" customFormat="1" ht="3.75" customHeight="1" thickBot="1">
      <c r="E18" s="615"/>
      <c r="G18" s="616"/>
      <c r="H18" s="617"/>
      <c r="I18" s="618"/>
      <c r="J18" s="618"/>
      <c r="K18" s="619"/>
      <c r="L18" s="618"/>
    </row>
    <row r="19" spans="1:13" s="213" customFormat="1" ht="18.75" customHeight="1">
      <c r="B19" s="662" t="s">
        <v>7</v>
      </c>
      <c r="C19" s="663" t="s">
        <v>400</v>
      </c>
      <c r="D19" s="664"/>
      <c r="E19" s="665" t="s">
        <v>401</v>
      </c>
      <c r="F19" s="664"/>
      <c r="G19" s="666" t="s">
        <v>401</v>
      </c>
      <c r="H19" s="667"/>
      <c r="I19" s="668" t="s">
        <v>402</v>
      </c>
      <c r="J19" s="669"/>
      <c r="K19" s="670" t="s">
        <v>403</v>
      </c>
      <c r="L19" s="669"/>
    </row>
    <row r="20" spans="1:13" s="213" customFormat="1" ht="18.75" customHeight="1">
      <c r="B20" s="671"/>
      <c r="C20" s="672" t="s">
        <v>404</v>
      </c>
      <c r="D20" s="673"/>
      <c r="E20" s="674" t="s">
        <v>405</v>
      </c>
      <c r="F20" s="673"/>
      <c r="G20" s="675" t="s">
        <v>406</v>
      </c>
      <c r="H20" s="676"/>
      <c r="I20" s="677" t="s">
        <v>407</v>
      </c>
      <c r="J20" s="678"/>
      <c r="K20" s="677" t="s">
        <v>408</v>
      </c>
      <c r="L20" s="678"/>
    </row>
    <row r="21" spans="1:13" s="213" customFormat="1" ht="18.75" customHeight="1">
      <c r="B21" s="679" t="s">
        <v>409</v>
      </c>
      <c r="C21" s="680">
        <v>19356</v>
      </c>
      <c r="D21" s="681"/>
      <c r="E21" s="682">
        <v>1598</v>
      </c>
      <c r="F21" s="683"/>
      <c r="G21" s="684">
        <v>9</v>
      </c>
      <c r="H21" s="685"/>
      <c r="I21" s="686">
        <v>3.6</v>
      </c>
      <c r="J21" s="686"/>
      <c r="K21" s="687">
        <v>5376.7</v>
      </c>
      <c r="L21" s="683"/>
    </row>
    <row r="22" spans="1:13" s="213" customFormat="1" ht="18.75" customHeight="1">
      <c r="B22" s="679">
        <v>60</v>
      </c>
      <c r="C22" s="680">
        <v>19262</v>
      </c>
      <c r="D22" s="681"/>
      <c r="E22" s="682">
        <v>-94</v>
      </c>
      <c r="F22" s="683"/>
      <c r="G22" s="684">
        <v>-0.5</v>
      </c>
      <c r="H22" s="685"/>
      <c r="I22" s="686">
        <v>3.8</v>
      </c>
      <c r="J22" s="686"/>
      <c r="K22" s="687">
        <v>5068.8999999999996</v>
      </c>
      <c r="L22" s="683"/>
    </row>
    <row r="23" spans="1:13" s="213" customFormat="1" ht="18.75" customHeight="1">
      <c r="B23" s="688" t="s">
        <v>31</v>
      </c>
      <c r="C23" s="680">
        <v>22629</v>
      </c>
      <c r="D23" s="681"/>
      <c r="E23" s="682">
        <v>3367</v>
      </c>
      <c r="F23" s="683"/>
      <c r="G23" s="684">
        <v>17.5</v>
      </c>
      <c r="H23" s="685"/>
      <c r="I23" s="686">
        <v>4.7</v>
      </c>
      <c r="J23" s="686"/>
      <c r="K23" s="687">
        <v>4814.7</v>
      </c>
      <c r="L23" s="683"/>
    </row>
    <row r="24" spans="1:13" s="213" customFormat="1" ht="18.75" customHeight="1">
      <c r="B24" s="679" t="s">
        <v>410</v>
      </c>
      <c r="C24" s="680">
        <v>25814</v>
      </c>
      <c r="D24" s="681"/>
      <c r="E24" s="682">
        <v>3185</v>
      </c>
      <c r="F24" s="683"/>
      <c r="G24" s="684">
        <v>14.1</v>
      </c>
      <c r="H24" s="685"/>
      <c r="I24" s="686">
        <v>5.3</v>
      </c>
      <c r="J24" s="686"/>
      <c r="K24" s="687">
        <v>4870.6000000000004</v>
      </c>
      <c r="L24" s="683"/>
    </row>
    <row r="25" spans="1:13" s="213" customFormat="1" ht="18.75" customHeight="1">
      <c r="B25" s="679">
        <v>12</v>
      </c>
      <c r="C25" s="680">
        <v>27102</v>
      </c>
      <c r="D25" s="681"/>
      <c r="E25" s="682">
        <v>1288</v>
      </c>
      <c r="F25" s="683"/>
      <c r="G25" s="684">
        <v>5</v>
      </c>
      <c r="H25" s="685"/>
      <c r="I25" s="686">
        <v>5.4</v>
      </c>
      <c r="J25" s="686"/>
      <c r="K25" s="687">
        <v>5000.3999999999996</v>
      </c>
      <c r="L25" s="683"/>
    </row>
    <row r="26" spans="1:13" s="213" customFormat="1" ht="18.75" customHeight="1">
      <c r="B26" s="689">
        <v>17</v>
      </c>
      <c r="C26" s="690">
        <v>28409</v>
      </c>
      <c r="D26" s="691"/>
      <c r="E26" s="692">
        <v>1307</v>
      </c>
      <c r="F26" s="692"/>
      <c r="G26" s="693">
        <v>4.8</v>
      </c>
      <c r="H26" s="693"/>
      <c r="I26" s="694">
        <v>5.8</v>
      </c>
      <c r="J26" s="694"/>
      <c r="K26" s="695">
        <v>4881.3</v>
      </c>
      <c r="L26" s="695"/>
    </row>
    <row r="27" spans="1:13" s="213" customFormat="1" ht="18.75" customHeight="1">
      <c r="B27" s="689">
        <v>22</v>
      </c>
      <c r="C27" s="691">
        <v>29866</v>
      </c>
      <c r="D27" s="691"/>
      <c r="E27" s="696">
        <v>1457</v>
      </c>
      <c r="F27" s="696"/>
      <c r="G27" s="697"/>
      <c r="H27" s="697">
        <v>5.0999999999999996</v>
      </c>
      <c r="I27" s="698"/>
      <c r="J27" s="698">
        <v>6.2</v>
      </c>
      <c r="K27" s="699"/>
      <c r="L27" s="699">
        <v>4856.3</v>
      </c>
    </row>
    <row r="28" spans="1:13" s="213" customFormat="1" ht="18.75" customHeight="1" thickBot="1">
      <c r="B28" s="700">
        <v>27</v>
      </c>
      <c r="C28" s="701">
        <v>30122</v>
      </c>
      <c r="D28" s="701"/>
      <c r="E28" s="702">
        <v>256</v>
      </c>
      <c r="F28" s="702"/>
      <c r="G28" s="703"/>
      <c r="H28" s="703">
        <v>0.9</v>
      </c>
      <c r="I28" s="704"/>
      <c r="J28" s="704">
        <v>6.2</v>
      </c>
      <c r="K28" s="705"/>
      <c r="L28" s="705">
        <v>4850.6000000000004</v>
      </c>
    </row>
    <row r="29" spans="1:13" s="213" customFormat="1" ht="15" customHeight="1">
      <c r="B29" s="294" t="s">
        <v>411</v>
      </c>
    </row>
    <row r="30" spans="1:13" s="213" customFormat="1" ht="15" customHeight="1">
      <c r="B30" s="706" t="s">
        <v>412</v>
      </c>
    </row>
    <row r="31" spans="1:13" s="213" customFormat="1" ht="15" customHeight="1">
      <c r="B31" s="294" t="s">
        <v>413</v>
      </c>
      <c r="C31" s="294"/>
    </row>
    <row r="32" spans="1:13" s="213" customFormat="1" ht="12" customHeight="1"/>
    <row r="34" spans="6:6" ht="23.85" customHeight="1">
      <c r="F34" s="423"/>
    </row>
  </sheetData>
  <mergeCells count="81">
    <mergeCell ref="E26:F26"/>
    <mergeCell ref="G26:H26"/>
    <mergeCell ref="I26:J26"/>
    <mergeCell ref="K26:L26"/>
    <mergeCell ref="E27:F27"/>
    <mergeCell ref="E28:F28"/>
    <mergeCell ref="E24:F24"/>
    <mergeCell ref="G24:H24"/>
    <mergeCell ref="I24:J24"/>
    <mergeCell ref="K24:L24"/>
    <mergeCell ref="E25:F25"/>
    <mergeCell ref="G25:H25"/>
    <mergeCell ref="I25:J25"/>
    <mergeCell ref="K25:L25"/>
    <mergeCell ref="E22:F22"/>
    <mergeCell ref="G22:H22"/>
    <mergeCell ref="I22:J22"/>
    <mergeCell ref="K22:L22"/>
    <mergeCell ref="E23:F23"/>
    <mergeCell ref="G23:H23"/>
    <mergeCell ref="I23:J23"/>
    <mergeCell ref="K23:L23"/>
    <mergeCell ref="C20:D20"/>
    <mergeCell ref="E20:F20"/>
    <mergeCell ref="G20:H20"/>
    <mergeCell ref="I20:J20"/>
    <mergeCell ref="K20:L20"/>
    <mergeCell ref="E21:F21"/>
    <mergeCell ref="G21:H21"/>
    <mergeCell ref="I21:J21"/>
    <mergeCell ref="K21:L21"/>
    <mergeCell ref="D13:E13"/>
    <mergeCell ref="F13:G13"/>
    <mergeCell ref="H13:I13"/>
    <mergeCell ref="J13:K13"/>
    <mergeCell ref="C19:D19"/>
    <mergeCell ref="E19:F19"/>
    <mergeCell ref="G19:H19"/>
    <mergeCell ref="I19:J19"/>
    <mergeCell ref="K19:L19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D7:E7"/>
    <mergeCell ref="F7:G7"/>
    <mergeCell ref="H7:I7"/>
    <mergeCell ref="J7:K7"/>
    <mergeCell ref="D8:E8"/>
    <mergeCell ref="F8:G8"/>
    <mergeCell ref="H8:I8"/>
    <mergeCell ref="J8:K8"/>
    <mergeCell ref="D5:E5"/>
    <mergeCell ref="F5:G5"/>
    <mergeCell ref="H5:I5"/>
    <mergeCell ref="J5:K5"/>
    <mergeCell ref="D6:E6"/>
    <mergeCell ref="F6:G6"/>
    <mergeCell ref="H6:I6"/>
    <mergeCell ref="J6:K6"/>
    <mergeCell ref="B3:C4"/>
    <mergeCell ref="D3:E3"/>
    <mergeCell ref="F3:G3"/>
    <mergeCell ref="H3:I3"/>
    <mergeCell ref="J3:K3"/>
    <mergeCell ref="D4:E4"/>
    <mergeCell ref="F4:G4"/>
    <mergeCell ref="H4:I4"/>
    <mergeCell ref="J4:K4"/>
  </mergeCells>
  <phoneticPr fontId="3"/>
  <printOptions horizontalCentered="1" gridLinesSet="0"/>
  <pageMargins left="0.78740157480314965" right="0.78740157480314965" top="0.78740157480314965" bottom="0.78740157480314965" header="0" footer="0"/>
  <pageSetup paperSize="9" firstPageNumber="44" pageOrder="overThenDown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C1C2</vt:lpstr>
      <vt:lpstr>C3</vt:lpstr>
      <vt:lpstr>C4C5</vt:lpstr>
      <vt:lpstr>C6</vt:lpstr>
      <vt:lpstr>C7</vt:lpstr>
      <vt:lpstr>C8C9</vt:lpstr>
      <vt:lpstr>'C1C2'!Print_Area</vt:lpstr>
      <vt:lpstr>'C4C5'!Print_Area</vt:lpstr>
      <vt:lpstr>'C6'!Print_Area</vt:lpstr>
      <vt:lpstr>'C7'!Print_Area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2017-09-29T04:57:54Z</dcterms:modified>
</cp:coreProperties>
</file>