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J:\企画政策課\企画調整\11統計\統計書\R1\最新版原稿\"/>
    </mc:Choice>
  </mc:AlternateContent>
  <bookViews>
    <workbookView xWindow="-105" yWindow="-105" windowWidth="23250" windowHeight="12570" firstSheet="4" activeTab="10"/>
  </bookViews>
  <sheets>
    <sheet name="M1" sheetId="1" r:id="rId1"/>
    <sheet name="M2.3" sheetId="2" r:id="rId2"/>
    <sheet name="M4,5" sheetId="3" r:id="rId3"/>
    <sheet name="M6" sheetId="4" r:id="rId4"/>
    <sheet name="M7" sheetId="5" r:id="rId5"/>
    <sheet name="M8" sheetId="28" r:id="rId6"/>
    <sheet name="M9,M10" sheetId="29" r:id="rId7"/>
    <sheet name="M11.12.13.14.15" sheetId="8" r:id="rId8"/>
    <sheet name="M16.17" sheetId="9" r:id="rId9"/>
    <sheet name="M18.19" sheetId="10" r:id="rId10"/>
    <sheet name="M20.21" sheetId="11" r:id="rId11"/>
    <sheet name="M22.23.24" sheetId="12" r:id="rId12"/>
    <sheet name="M25.26.27.28" sheetId="13" r:id="rId13"/>
    <sheet name="M29.30" sheetId="14" r:id="rId14"/>
    <sheet name="M31.32.33" sheetId="15" r:id="rId15"/>
    <sheet name="M34(1.2)" sheetId="16" r:id="rId16"/>
    <sheet name="M34(3)" sheetId="17" r:id="rId17"/>
    <sheet name="M34(4)" sheetId="18" r:id="rId18"/>
    <sheet name="M34(5.6.7)" sheetId="19" r:id="rId19"/>
    <sheet name="M35.36.37.38" sheetId="20" r:id="rId20"/>
    <sheet name="M39.40.41" sheetId="21" r:id="rId21"/>
    <sheet name="M42.43" sheetId="22" r:id="rId22"/>
    <sheet name="M文化財" sheetId="23" r:id="rId23"/>
  </sheets>
  <definedNames>
    <definedName name="_xlnm.Print_Area" localSheetId="0">'M1'!$A$1:$V$35</definedName>
    <definedName name="_xlnm.Print_Area" localSheetId="7">'M11.12.13.14.15'!$A$1:$P$82</definedName>
    <definedName name="_xlnm.Print_Area" localSheetId="1">'M2.3'!$A$1:$S$36</definedName>
    <definedName name="_xlnm.Print_Area" localSheetId="10">'M20.21'!$A$1:$O$30</definedName>
    <definedName name="_xlnm.Print_Area" localSheetId="11">'M22.23.24'!$A$1:$H$47</definedName>
    <definedName name="_xlnm.Print_Area" localSheetId="12">'M25.26.27.28'!$A$2:$N$43</definedName>
    <definedName name="_xlnm.Print_Area" localSheetId="13">'M29.30'!$A$1:$S$39</definedName>
    <definedName name="_xlnm.Print_Area" localSheetId="15">'M34(1.2)'!$B$1:$P$49</definedName>
    <definedName name="_xlnm.Print_Area" localSheetId="16">'M34(3)'!$A$1:$K$57</definedName>
    <definedName name="_xlnm.Print_Area" localSheetId="17">'M34(4)'!$A$1:$M$51</definedName>
    <definedName name="_xlnm.Print_Area" localSheetId="18">'M34(5.6.7)'!$A$1:$K$91</definedName>
    <definedName name="_xlnm.Print_Area" localSheetId="20">'M39.40.41'!$A$1:$H$45</definedName>
    <definedName name="_xlnm.Print_Area" localSheetId="2">'M4,5'!$A$1:$U$49</definedName>
    <definedName name="_xlnm.Print_Area" localSheetId="21">'M42.43'!$A$1:$G$36</definedName>
    <definedName name="_xlnm.Print_Area" localSheetId="3">'M6'!$A$1:$P$21</definedName>
    <definedName name="_xlnm.Print_Area" localSheetId="4">'M7'!$A$1:$U$21</definedName>
    <definedName name="_xlnm.Print_Area" localSheetId="5">'M8'!$A$1:$O$29</definedName>
    <definedName name="_xlnm.Print_Area" localSheetId="6">'M9,M10'!$A$1:$Q$43</definedName>
    <definedName name="_xlnm.Print_Area" localSheetId="22">M文化財!$A$1:$G$119</definedName>
    <definedName name="Z_088E71DE_B7B4_46D8_A92F_2B36F5DE4D60_.wvu.PrintArea" localSheetId="0" hidden="1">'M1'!$A$1:$V$35</definedName>
    <definedName name="Z_088E71DE_B7B4_46D8_A92F_2B36F5DE4D60_.wvu.PrintArea" localSheetId="7" hidden="1">'M11.12.13.14.15'!$A$1:$P$82</definedName>
    <definedName name="Z_088E71DE_B7B4_46D8_A92F_2B36F5DE4D60_.wvu.PrintArea" localSheetId="1" hidden="1">'M2.3'!$A$1:$S$36</definedName>
    <definedName name="Z_088E71DE_B7B4_46D8_A92F_2B36F5DE4D60_.wvu.PrintArea" localSheetId="10" hidden="1">'M20.21'!$A$1:$O$30</definedName>
    <definedName name="Z_088E71DE_B7B4_46D8_A92F_2B36F5DE4D60_.wvu.PrintArea" localSheetId="11" hidden="1">'M22.23.24'!$A$1:$H$48</definedName>
    <definedName name="Z_088E71DE_B7B4_46D8_A92F_2B36F5DE4D60_.wvu.PrintArea" localSheetId="12" hidden="1">'M25.26.27.28'!$A$2:$N$43</definedName>
    <definedName name="Z_088E71DE_B7B4_46D8_A92F_2B36F5DE4D60_.wvu.PrintArea" localSheetId="13" hidden="1">'M29.30'!$A$1:$Q$39</definedName>
    <definedName name="Z_088E71DE_B7B4_46D8_A92F_2B36F5DE4D60_.wvu.PrintArea" localSheetId="15" hidden="1">'M34(1.2)'!$A$1:$Q$49</definedName>
    <definedName name="Z_088E71DE_B7B4_46D8_A92F_2B36F5DE4D60_.wvu.PrintArea" localSheetId="16" hidden="1">'M34(3)'!$A$2:$K$58</definedName>
    <definedName name="Z_088E71DE_B7B4_46D8_A92F_2B36F5DE4D60_.wvu.PrintArea" localSheetId="17" hidden="1">'M34(4)'!$A$1:$M$51</definedName>
    <definedName name="Z_088E71DE_B7B4_46D8_A92F_2B36F5DE4D60_.wvu.PrintArea" localSheetId="18" hidden="1">'M34(5.6.7)'!$A$1:$K$93</definedName>
    <definedName name="Z_088E71DE_B7B4_46D8_A92F_2B36F5DE4D60_.wvu.PrintArea" localSheetId="20" hidden="1">'M39.40.41'!$A$19:$F$46</definedName>
    <definedName name="Z_088E71DE_B7B4_46D8_A92F_2B36F5DE4D60_.wvu.PrintArea" localSheetId="2" hidden="1">'M4,5'!$A$1:$U$49</definedName>
    <definedName name="Z_088E71DE_B7B4_46D8_A92F_2B36F5DE4D60_.wvu.PrintArea" localSheetId="21" hidden="1">'M42.43'!$A$28:$F$54</definedName>
    <definedName name="Z_088E71DE_B7B4_46D8_A92F_2B36F5DE4D60_.wvu.PrintArea" localSheetId="3" hidden="1">'M6'!$A$1:$P$21</definedName>
    <definedName name="Z_088E71DE_B7B4_46D8_A92F_2B36F5DE4D60_.wvu.PrintArea" localSheetId="4" hidden="1">'M7'!$A$1:$U$21</definedName>
    <definedName name="Z_088E71DE_B7B4_46D8_A92F_2B36F5DE4D60_.wvu.PrintArea" localSheetId="5" hidden="1">'M8'!$A$1:$O$29</definedName>
    <definedName name="Z_088E71DE_B7B4_46D8_A92F_2B36F5DE4D60_.wvu.PrintArea" localSheetId="22" hidden="1">M文化財!$A$1:$G$119</definedName>
    <definedName name="Z_088E71DE_B7B4_46D8_A92F_2B36F5DE4D60_.wvu.Rows" localSheetId="0" hidden="1">'M1'!$4:$4</definedName>
    <definedName name="Z_088E71DE_B7B4_46D8_A92F_2B36F5DE4D60_.wvu.Rows" localSheetId="9" hidden="1">'M18.19'!$18:$20</definedName>
    <definedName name="Z_088E71DE_B7B4_46D8_A92F_2B36F5DE4D60_.wvu.Rows" localSheetId="10" hidden="1">'M20.21'!$21:$23</definedName>
    <definedName name="Z_088E71DE_B7B4_46D8_A92F_2B36F5DE4D60_.wvu.Rows" localSheetId="11" hidden="1">'M22.23.24'!$10:$10,'M22.23.24'!$25:$25,'M22.23.24'!$40:$40</definedName>
    <definedName name="Z_088E71DE_B7B4_46D8_A92F_2B36F5DE4D60_.wvu.Rows" localSheetId="12" hidden="1">'M25.26.27.28'!$7:$7,'M25.26.27.28'!$13:$13,'M25.26.27.28'!$27:$27</definedName>
    <definedName name="Z_088E71DE_B7B4_46D8_A92F_2B36F5DE4D60_.wvu.Rows" localSheetId="13" hidden="1">'M29.30'!$32:$32</definedName>
    <definedName name="Z_088E71DE_B7B4_46D8_A92F_2B36F5DE4D60_.wvu.Rows" localSheetId="20" hidden="1">'M39.40.41'!$26:$26,'M42.43'!$7:$7</definedName>
    <definedName name="Z_088E71DE_B7B4_46D8_A92F_2B36F5DE4D60_.wvu.Rows" localSheetId="4" hidden="1">'M7'!$11:$14</definedName>
    <definedName name="Z_088E71DE_B7B4_46D8_A92F_2B36F5DE4D60_.wvu.Rows" localSheetId="5" hidden="1">'M8'!$5:$6</definedName>
    <definedName name="Z_088E71DE_B7B4_46D8_A92F_2B36F5DE4D60_.wvu.Rows" localSheetId="6" hidden="1">'M9,M10'!#REF!</definedName>
    <definedName name="Z_4B660A93_3844_409A_B1B8_F0D2E63212C8_.wvu.PrintArea" localSheetId="0" hidden="1">'M1'!$A$1:$V$35</definedName>
    <definedName name="Z_4B660A93_3844_409A_B1B8_F0D2E63212C8_.wvu.PrintArea" localSheetId="7" hidden="1">'M11.12.13.14.15'!$A$1:$P$82</definedName>
    <definedName name="Z_4B660A93_3844_409A_B1B8_F0D2E63212C8_.wvu.PrintArea" localSheetId="1" hidden="1">'M2.3'!$A$1:$S$36</definedName>
    <definedName name="Z_4B660A93_3844_409A_B1B8_F0D2E63212C8_.wvu.PrintArea" localSheetId="10" hidden="1">'M20.21'!$A$1:$O$30</definedName>
    <definedName name="Z_4B660A93_3844_409A_B1B8_F0D2E63212C8_.wvu.PrintArea" localSheetId="11" hidden="1">'M22.23.24'!$A$1:$H$48</definedName>
    <definedName name="Z_4B660A93_3844_409A_B1B8_F0D2E63212C8_.wvu.PrintArea" localSheetId="12" hidden="1">'M25.26.27.28'!$A$2:$N$43</definedName>
    <definedName name="Z_4B660A93_3844_409A_B1B8_F0D2E63212C8_.wvu.PrintArea" localSheetId="13" hidden="1">'M29.30'!$A$1:$Q$39</definedName>
    <definedName name="Z_4B660A93_3844_409A_B1B8_F0D2E63212C8_.wvu.PrintArea" localSheetId="15" hidden="1">'M34(1.2)'!$A$1:$Q$49</definedName>
    <definedName name="Z_4B660A93_3844_409A_B1B8_F0D2E63212C8_.wvu.PrintArea" localSheetId="16" hidden="1">'M34(3)'!$A$2:$K$58</definedName>
    <definedName name="Z_4B660A93_3844_409A_B1B8_F0D2E63212C8_.wvu.PrintArea" localSheetId="17" hidden="1">'M34(4)'!$A$1:$M$51</definedName>
    <definedName name="Z_4B660A93_3844_409A_B1B8_F0D2E63212C8_.wvu.PrintArea" localSheetId="18" hidden="1">'M34(5.6.7)'!$A$1:$K$93</definedName>
    <definedName name="Z_4B660A93_3844_409A_B1B8_F0D2E63212C8_.wvu.PrintArea" localSheetId="20" hidden="1">'M39.40.41'!$A$19:$F$46</definedName>
    <definedName name="Z_4B660A93_3844_409A_B1B8_F0D2E63212C8_.wvu.PrintArea" localSheetId="2" hidden="1">'M4,5'!$A$1:$U$49</definedName>
    <definedName name="Z_4B660A93_3844_409A_B1B8_F0D2E63212C8_.wvu.PrintArea" localSheetId="21" hidden="1">'M42.43'!$A$28:$F$54</definedName>
    <definedName name="Z_4B660A93_3844_409A_B1B8_F0D2E63212C8_.wvu.PrintArea" localSheetId="3" hidden="1">'M6'!$A$1:$P$21</definedName>
    <definedName name="Z_4B660A93_3844_409A_B1B8_F0D2E63212C8_.wvu.PrintArea" localSheetId="4" hidden="1">'M7'!$A$1:$U$21</definedName>
    <definedName name="Z_4B660A93_3844_409A_B1B8_F0D2E63212C8_.wvu.PrintArea" localSheetId="5" hidden="1">'M8'!$A$1:$O$29</definedName>
    <definedName name="Z_4B660A93_3844_409A_B1B8_F0D2E63212C8_.wvu.PrintArea" localSheetId="22" hidden="1">M文化財!$A$1:$G$119</definedName>
    <definedName name="Z_4B660A93_3844_409A_B1B8_F0D2E63212C8_.wvu.Rows" localSheetId="0" hidden="1">'M1'!$4:$4</definedName>
    <definedName name="Z_4B660A93_3844_409A_B1B8_F0D2E63212C8_.wvu.Rows" localSheetId="9" hidden="1">'M18.19'!$18:$20</definedName>
    <definedName name="Z_4B660A93_3844_409A_B1B8_F0D2E63212C8_.wvu.Rows" localSheetId="10" hidden="1">'M20.21'!$21:$23</definedName>
    <definedName name="Z_4B660A93_3844_409A_B1B8_F0D2E63212C8_.wvu.Rows" localSheetId="11" hidden="1">'M22.23.24'!$10:$10,'M22.23.24'!$25:$25,'M22.23.24'!$40:$40</definedName>
    <definedName name="Z_4B660A93_3844_409A_B1B8_F0D2E63212C8_.wvu.Rows" localSheetId="12" hidden="1">'M25.26.27.28'!$7:$7,'M25.26.27.28'!$13:$13,'M25.26.27.28'!$27:$27</definedName>
    <definedName name="Z_4B660A93_3844_409A_B1B8_F0D2E63212C8_.wvu.Rows" localSheetId="13" hidden="1">'M29.30'!$32:$32</definedName>
    <definedName name="Z_4B660A93_3844_409A_B1B8_F0D2E63212C8_.wvu.Rows" localSheetId="20" hidden="1">'M39.40.41'!$26:$26,'M42.43'!$7:$7</definedName>
    <definedName name="Z_4B660A93_3844_409A_B1B8_F0D2E63212C8_.wvu.Rows" localSheetId="4" hidden="1">'M7'!$11:$14</definedName>
    <definedName name="Z_4B660A93_3844_409A_B1B8_F0D2E63212C8_.wvu.Rows" localSheetId="5" hidden="1">'M8'!$5:$6</definedName>
    <definedName name="Z_4B660A93_3844_409A_B1B8_F0D2E63212C8_.wvu.Rows" localSheetId="6" hidden="1">'M9,M10'!#REF!</definedName>
    <definedName name="Z_53ABA5C2_131F_4519_ADBD_143B4641C355_.wvu.PrintArea" localSheetId="0" hidden="1">'M1'!$A$1:$V$35</definedName>
    <definedName name="Z_53ABA5C2_131F_4519_ADBD_143B4641C355_.wvu.PrintArea" localSheetId="7" hidden="1">'M11.12.13.14.15'!$A$1:$P$82</definedName>
    <definedName name="Z_53ABA5C2_131F_4519_ADBD_143B4641C355_.wvu.PrintArea" localSheetId="1" hidden="1">'M2.3'!$A$1:$S$36</definedName>
    <definedName name="Z_53ABA5C2_131F_4519_ADBD_143B4641C355_.wvu.PrintArea" localSheetId="10" hidden="1">'M20.21'!$A$1:$O$30</definedName>
    <definedName name="Z_53ABA5C2_131F_4519_ADBD_143B4641C355_.wvu.PrintArea" localSheetId="11" hidden="1">'M22.23.24'!$A$1:$H$48</definedName>
    <definedName name="Z_53ABA5C2_131F_4519_ADBD_143B4641C355_.wvu.PrintArea" localSheetId="12" hidden="1">'M25.26.27.28'!$A$2:$N$43</definedName>
    <definedName name="Z_53ABA5C2_131F_4519_ADBD_143B4641C355_.wvu.PrintArea" localSheetId="13" hidden="1">'M29.30'!$A$1:$Q$39</definedName>
    <definedName name="Z_53ABA5C2_131F_4519_ADBD_143B4641C355_.wvu.PrintArea" localSheetId="15" hidden="1">'M34(1.2)'!$A$1:$Q$49</definedName>
    <definedName name="Z_53ABA5C2_131F_4519_ADBD_143B4641C355_.wvu.PrintArea" localSheetId="16" hidden="1">'M34(3)'!$A$2:$K$58</definedName>
    <definedName name="Z_53ABA5C2_131F_4519_ADBD_143B4641C355_.wvu.PrintArea" localSheetId="17" hidden="1">'M34(4)'!$A$1:$M$51</definedName>
    <definedName name="Z_53ABA5C2_131F_4519_ADBD_143B4641C355_.wvu.PrintArea" localSheetId="18" hidden="1">'M34(5.6.7)'!$A$1:$K$93</definedName>
    <definedName name="Z_53ABA5C2_131F_4519_ADBD_143B4641C355_.wvu.PrintArea" localSheetId="20" hidden="1">'M39.40.41'!$A$19:$F$46</definedName>
    <definedName name="Z_53ABA5C2_131F_4519_ADBD_143B4641C355_.wvu.PrintArea" localSheetId="2" hidden="1">'M4,5'!$A$1:$U$49</definedName>
    <definedName name="Z_53ABA5C2_131F_4519_ADBD_143B4641C355_.wvu.PrintArea" localSheetId="21" hidden="1">'M42.43'!$A$28:$F$54</definedName>
    <definedName name="Z_53ABA5C2_131F_4519_ADBD_143B4641C355_.wvu.PrintArea" localSheetId="3" hidden="1">'M6'!$A$1:$P$21</definedName>
    <definedName name="Z_53ABA5C2_131F_4519_ADBD_143B4641C355_.wvu.PrintArea" localSheetId="4" hidden="1">'M7'!$A$1:$U$21</definedName>
    <definedName name="Z_53ABA5C2_131F_4519_ADBD_143B4641C355_.wvu.PrintArea" localSheetId="5" hidden="1">'M8'!$A$1:$O$29</definedName>
    <definedName name="Z_53ABA5C2_131F_4519_ADBD_143B4641C355_.wvu.PrintArea" localSheetId="22" hidden="1">M文化財!$A$1:$G$119</definedName>
    <definedName name="Z_53ABA5C2_131F_4519_ADBD_143B4641C355_.wvu.Rows" localSheetId="0" hidden="1">'M1'!$4:$4</definedName>
    <definedName name="Z_53ABA5C2_131F_4519_ADBD_143B4641C355_.wvu.Rows" localSheetId="9" hidden="1">'M18.19'!$18:$20</definedName>
    <definedName name="Z_53ABA5C2_131F_4519_ADBD_143B4641C355_.wvu.Rows" localSheetId="10" hidden="1">'M20.21'!$21:$23</definedName>
    <definedName name="Z_53ABA5C2_131F_4519_ADBD_143B4641C355_.wvu.Rows" localSheetId="11" hidden="1">'M22.23.24'!$10:$10,'M22.23.24'!$25:$25,'M22.23.24'!$40:$40</definedName>
    <definedName name="Z_53ABA5C2_131F_4519_ADBD_143B4641C355_.wvu.Rows" localSheetId="12" hidden="1">'M25.26.27.28'!$7:$7,'M25.26.27.28'!$13:$13,'M25.26.27.28'!$27:$27</definedName>
    <definedName name="Z_53ABA5C2_131F_4519_ADBD_143B4641C355_.wvu.Rows" localSheetId="13" hidden="1">'M29.30'!$32:$32</definedName>
    <definedName name="Z_53ABA5C2_131F_4519_ADBD_143B4641C355_.wvu.Rows" localSheetId="20" hidden="1">'M39.40.41'!$26:$26,'M42.43'!$7:$7</definedName>
    <definedName name="Z_53ABA5C2_131F_4519_ADBD_143B4641C355_.wvu.Rows" localSheetId="4" hidden="1">'M7'!$11:$14</definedName>
    <definedName name="Z_53ABA5C2_131F_4519_ADBD_143B4641C355_.wvu.Rows" localSheetId="5" hidden="1">'M8'!$5:$6</definedName>
    <definedName name="Z_53ABA5C2_131F_4519_ADBD_143B4641C355_.wvu.Rows" localSheetId="6" hidden="1">'M9,M10'!#REF!</definedName>
    <definedName name="Z_54E8C2A0_7B52_4DAB_8ABD_D0AD26D0A0DB_.wvu.PrintArea" localSheetId="0" hidden="1">'M1'!$A$1:$V$35</definedName>
    <definedName name="Z_54E8C2A0_7B52_4DAB_8ABD_D0AD26D0A0DB_.wvu.PrintArea" localSheetId="7" hidden="1">'M11.12.13.14.15'!$A$1:$P$82</definedName>
    <definedName name="Z_54E8C2A0_7B52_4DAB_8ABD_D0AD26D0A0DB_.wvu.PrintArea" localSheetId="1" hidden="1">'M2.3'!$A$1:$S$36</definedName>
    <definedName name="Z_54E8C2A0_7B52_4DAB_8ABD_D0AD26D0A0DB_.wvu.PrintArea" localSheetId="10" hidden="1">'M20.21'!$A$1:$O$30</definedName>
    <definedName name="Z_54E8C2A0_7B52_4DAB_8ABD_D0AD26D0A0DB_.wvu.PrintArea" localSheetId="11" hidden="1">'M22.23.24'!$A$1:$H$48</definedName>
    <definedName name="Z_54E8C2A0_7B52_4DAB_8ABD_D0AD26D0A0DB_.wvu.PrintArea" localSheetId="12" hidden="1">'M25.26.27.28'!$A$2:$N$43</definedName>
    <definedName name="Z_54E8C2A0_7B52_4DAB_8ABD_D0AD26D0A0DB_.wvu.PrintArea" localSheetId="13" hidden="1">'M29.30'!$A$1:$Q$39</definedName>
    <definedName name="Z_54E8C2A0_7B52_4DAB_8ABD_D0AD26D0A0DB_.wvu.PrintArea" localSheetId="15" hidden="1">'M34(1.2)'!$A$1:$Q$49</definedName>
    <definedName name="Z_54E8C2A0_7B52_4DAB_8ABD_D0AD26D0A0DB_.wvu.PrintArea" localSheetId="16" hidden="1">'M34(3)'!$A$2:$K$58</definedName>
    <definedName name="Z_54E8C2A0_7B52_4DAB_8ABD_D0AD26D0A0DB_.wvu.PrintArea" localSheetId="17" hidden="1">'M34(4)'!$A$1:$M$51</definedName>
    <definedName name="Z_54E8C2A0_7B52_4DAB_8ABD_D0AD26D0A0DB_.wvu.PrintArea" localSheetId="18" hidden="1">'M34(5.6.7)'!$A$1:$K$93</definedName>
    <definedName name="Z_54E8C2A0_7B52_4DAB_8ABD_D0AD26D0A0DB_.wvu.PrintArea" localSheetId="20" hidden="1">'M39.40.41'!$A$19:$F$46</definedName>
    <definedName name="Z_54E8C2A0_7B52_4DAB_8ABD_D0AD26D0A0DB_.wvu.PrintArea" localSheetId="2" hidden="1">'M4,5'!$A$1:$U$49</definedName>
    <definedName name="Z_54E8C2A0_7B52_4DAB_8ABD_D0AD26D0A0DB_.wvu.PrintArea" localSheetId="21" hidden="1">'M42.43'!$A$28:$F$54</definedName>
    <definedName name="Z_54E8C2A0_7B52_4DAB_8ABD_D0AD26D0A0DB_.wvu.PrintArea" localSheetId="3" hidden="1">'M6'!$A$1:$P$21</definedName>
    <definedName name="Z_54E8C2A0_7B52_4DAB_8ABD_D0AD26D0A0DB_.wvu.PrintArea" localSheetId="4" hidden="1">'M7'!$A$1:$U$21</definedName>
    <definedName name="Z_54E8C2A0_7B52_4DAB_8ABD_D0AD26D0A0DB_.wvu.PrintArea" localSheetId="5" hidden="1">'M8'!$A$1:$O$29</definedName>
    <definedName name="Z_54E8C2A0_7B52_4DAB_8ABD_D0AD26D0A0DB_.wvu.PrintArea" localSheetId="22" hidden="1">M文化財!$A$1:$G$119</definedName>
    <definedName name="Z_54E8C2A0_7B52_4DAB_8ABD_D0AD26D0A0DB_.wvu.Rows" localSheetId="0" hidden="1">'M1'!$4:$4</definedName>
    <definedName name="Z_54E8C2A0_7B52_4DAB_8ABD_D0AD26D0A0DB_.wvu.Rows" localSheetId="9" hidden="1">'M18.19'!$18:$20</definedName>
    <definedName name="Z_54E8C2A0_7B52_4DAB_8ABD_D0AD26D0A0DB_.wvu.Rows" localSheetId="10" hidden="1">'M20.21'!$21:$23</definedName>
    <definedName name="Z_54E8C2A0_7B52_4DAB_8ABD_D0AD26D0A0DB_.wvu.Rows" localSheetId="11" hidden="1">'M22.23.24'!$10:$10,'M22.23.24'!$25:$25,'M22.23.24'!$40:$40</definedName>
    <definedName name="Z_54E8C2A0_7B52_4DAB_8ABD_D0AD26D0A0DB_.wvu.Rows" localSheetId="12" hidden="1">'M25.26.27.28'!$7:$7,'M25.26.27.28'!$13:$13,'M25.26.27.28'!$27:$27</definedName>
    <definedName name="Z_54E8C2A0_7B52_4DAB_8ABD_D0AD26D0A0DB_.wvu.Rows" localSheetId="13" hidden="1">'M29.30'!$32:$32</definedName>
    <definedName name="Z_54E8C2A0_7B52_4DAB_8ABD_D0AD26D0A0DB_.wvu.Rows" localSheetId="20" hidden="1">'M39.40.41'!$26:$26,'M42.43'!$7:$7</definedName>
    <definedName name="Z_54E8C2A0_7B52_4DAB_8ABD_D0AD26D0A0DB_.wvu.Rows" localSheetId="4" hidden="1">'M7'!$11:$14</definedName>
    <definedName name="Z_54E8C2A0_7B52_4DAB_8ABD_D0AD26D0A0DB_.wvu.Rows" localSheetId="5" hidden="1">'M8'!$5:$6</definedName>
    <definedName name="Z_54E8C2A0_7B52_4DAB_8ABD_D0AD26D0A0DB_.wvu.Rows" localSheetId="6" hidden="1">'M9,M10'!#REF!</definedName>
    <definedName name="Z_676DC416_CC6C_4663_B2BC_E7307C535C80_.wvu.PrintArea" localSheetId="0" hidden="1">'M1'!$A$1:$V$35</definedName>
    <definedName name="Z_676DC416_CC6C_4663_B2BC_E7307C535C80_.wvu.PrintArea" localSheetId="7" hidden="1">'M11.12.13.14.15'!$A$1:$P$82</definedName>
    <definedName name="Z_676DC416_CC6C_4663_B2BC_E7307C535C80_.wvu.PrintArea" localSheetId="1" hidden="1">'M2.3'!$A$1:$S$36</definedName>
    <definedName name="Z_676DC416_CC6C_4663_B2BC_E7307C535C80_.wvu.PrintArea" localSheetId="10" hidden="1">'M20.21'!$A$1:$O$30</definedName>
    <definedName name="Z_676DC416_CC6C_4663_B2BC_E7307C535C80_.wvu.PrintArea" localSheetId="11" hidden="1">'M22.23.24'!$A$1:$H$48</definedName>
    <definedName name="Z_676DC416_CC6C_4663_B2BC_E7307C535C80_.wvu.PrintArea" localSheetId="12" hidden="1">'M25.26.27.28'!$A$2:$N$43</definedName>
    <definedName name="Z_676DC416_CC6C_4663_B2BC_E7307C535C80_.wvu.PrintArea" localSheetId="13" hidden="1">'M29.30'!$A$1:$Q$39</definedName>
    <definedName name="Z_676DC416_CC6C_4663_B2BC_E7307C535C80_.wvu.PrintArea" localSheetId="15" hidden="1">'M34(1.2)'!$A$1:$Q$49</definedName>
    <definedName name="Z_676DC416_CC6C_4663_B2BC_E7307C535C80_.wvu.PrintArea" localSheetId="16" hidden="1">'M34(3)'!$A$2:$K$58</definedName>
    <definedName name="Z_676DC416_CC6C_4663_B2BC_E7307C535C80_.wvu.PrintArea" localSheetId="17" hidden="1">'M34(4)'!$A$1:$M$51</definedName>
    <definedName name="Z_676DC416_CC6C_4663_B2BC_E7307C535C80_.wvu.PrintArea" localSheetId="18" hidden="1">'M34(5.6.7)'!$A$1:$K$93</definedName>
    <definedName name="Z_676DC416_CC6C_4663_B2BC_E7307C535C80_.wvu.PrintArea" localSheetId="20" hidden="1">'M39.40.41'!$A$19:$F$46</definedName>
    <definedName name="Z_676DC416_CC6C_4663_B2BC_E7307C535C80_.wvu.PrintArea" localSheetId="2" hidden="1">'M4,5'!$A$1:$U$49</definedName>
    <definedName name="Z_676DC416_CC6C_4663_B2BC_E7307C535C80_.wvu.PrintArea" localSheetId="21" hidden="1">'M42.43'!$A$28:$F$54</definedName>
    <definedName name="Z_676DC416_CC6C_4663_B2BC_E7307C535C80_.wvu.PrintArea" localSheetId="3" hidden="1">'M6'!$A$1:$P$21</definedName>
    <definedName name="Z_676DC416_CC6C_4663_B2BC_E7307C535C80_.wvu.PrintArea" localSheetId="4" hidden="1">'M7'!$A$1:$U$21</definedName>
    <definedName name="Z_676DC416_CC6C_4663_B2BC_E7307C535C80_.wvu.PrintArea" localSheetId="5" hidden="1">'M8'!$A$1:$O$29</definedName>
    <definedName name="Z_676DC416_CC6C_4663_B2BC_E7307C535C80_.wvu.PrintArea" localSheetId="22" hidden="1">M文化財!$A$1:$G$119</definedName>
    <definedName name="Z_676DC416_CC6C_4663_B2BC_E7307C535C80_.wvu.Rows" localSheetId="0" hidden="1">'M1'!$4:$4</definedName>
    <definedName name="Z_676DC416_CC6C_4663_B2BC_E7307C535C80_.wvu.Rows" localSheetId="9" hidden="1">'M18.19'!$18:$20</definedName>
    <definedName name="Z_676DC416_CC6C_4663_B2BC_E7307C535C80_.wvu.Rows" localSheetId="10" hidden="1">'M20.21'!$21:$23</definedName>
    <definedName name="Z_676DC416_CC6C_4663_B2BC_E7307C535C80_.wvu.Rows" localSheetId="11" hidden="1">'M22.23.24'!$10:$10,'M22.23.24'!$25:$25,'M22.23.24'!$40:$40</definedName>
    <definedName name="Z_676DC416_CC6C_4663_B2BC_E7307C535C80_.wvu.Rows" localSheetId="12" hidden="1">'M25.26.27.28'!$7:$7,'M25.26.27.28'!$13:$13,'M25.26.27.28'!$27:$27</definedName>
    <definedName name="Z_676DC416_CC6C_4663_B2BC_E7307C535C80_.wvu.Rows" localSheetId="13" hidden="1">'M29.30'!$32:$32</definedName>
    <definedName name="Z_676DC416_CC6C_4663_B2BC_E7307C535C80_.wvu.Rows" localSheetId="20" hidden="1">'M39.40.41'!$26:$26,'M42.43'!$7:$7</definedName>
    <definedName name="Z_676DC416_CC6C_4663_B2BC_E7307C535C80_.wvu.Rows" localSheetId="4" hidden="1">'M7'!$11:$14</definedName>
    <definedName name="Z_676DC416_CC6C_4663_B2BC_E7307C535C80_.wvu.Rows" localSheetId="5" hidden="1">'M8'!$5:$6</definedName>
    <definedName name="Z_676DC416_CC6C_4663_B2BC_E7307C535C80_.wvu.Rows" localSheetId="6" hidden="1">'M9,M10'!#REF!</definedName>
    <definedName name="Z_6C8CA477_863E_484A_88AC_2F7B34BF5742_.wvu.PrintArea" localSheetId="0" hidden="1">'M1'!$A$1:$V$35</definedName>
    <definedName name="Z_6C8CA477_863E_484A_88AC_2F7B34BF5742_.wvu.PrintArea" localSheetId="7" hidden="1">'M11.12.13.14.15'!$A$1:$P$82</definedName>
    <definedName name="Z_6C8CA477_863E_484A_88AC_2F7B34BF5742_.wvu.PrintArea" localSheetId="1" hidden="1">'M2.3'!$A$1:$S$36</definedName>
    <definedName name="Z_6C8CA477_863E_484A_88AC_2F7B34BF5742_.wvu.PrintArea" localSheetId="10" hidden="1">'M20.21'!$A$1:$O$30</definedName>
    <definedName name="Z_6C8CA477_863E_484A_88AC_2F7B34BF5742_.wvu.PrintArea" localSheetId="11" hidden="1">'M22.23.24'!$A$1:$H$48</definedName>
    <definedName name="Z_6C8CA477_863E_484A_88AC_2F7B34BF5742_.wvu.PrintArea" localSheetId="12" hidden="1">'M25.26.27.28'!$A$2:$N$43</definedName>
    <definedName name="Z_6C8CA477_863E_484A_88AC_2F7B34BF5742_.wvu.PrintArea" localSheetId="13" hidden="1">'M29.30'!$A$1:$Q$39</definedName>
    <definedName name="Z_6C8CA477_863E_484A_88AC_2F7B34BF5742_.wvu.PrintArea" localSheetId="15" hidden="1">'M34(1.2)'!$A$1:$Q$49</definedName>
    <definedName name="Z_6C8CA477_863E_484A_88AC_2F7B34BF5742_.wvu.PrintArea" localSheetId="16" hidden="1">'M34(3)'!$A$2:$K$58</definedName>
    <definedName name="Z_6C8CA477_863E_484A_88AC_2F7B34BF5742_.wvu.PrintArea" localSheetId="17" hidden="1">'M34(4)'!$A$1:$M$51</definedName>
    <definedName name="Z_6C8CA477_863E_484A_88AC_2F7B34BF5742_.wvu.PrintArea" localSheetId="18" hidden="1">'M34(5.6.7)'!$A$1:$K$93</definedName>
    <definedName name="Z_6C8CA477_863E_484A_88AC_2F7B34BF5742_.wvu.PrintArea" localSheetId="20" hidden="1">'M39.40.41'!$A$19:$F$46</definedName>
    <definedName name="Z_6C8CA477_863E_484A_88AC_2F7B34BF5742_.wvu.PrintArea" localSheetId="2" hidden="1">'M4,5'!$A$1:$U$49</definedName>
    <definedName name="Z_6C8CA477_863E_484A_88AC_2F7B34BF5742_.wvu.PrintArea" localSheetId="21" hidden="1">'M42.43'!$A$28:$F$54</definedName>
    <definedName name="Z_6C8CA477_863E_484A_88AC_2F7B34BF5742_.wvu.PrintArea" localSheetId="3" hidden="1">'M6'!$A$1:$P$21</definedName>
    <definedName name="Z_6C8CA477_863E_484A_88AC_2F7B34BF5742_.wvu.PrintArea" localSheetId="4" hidden="1">'M7'!$A$1:$U$21</definedName>
    <definedName name="Z_6C8CA477_863E_484A_88AC_2F7B34BF5742_.wvu.PrintArea" localSheetId="5" hidden="1">'M8'!$A$1:$O$29</definedName>
    <definedName name="Z_6C8CA477_863E_484A_88AC_2F7B34BF5742_.wvu.PrintArea" localSheetId="22" hidden="1">M文化財!$A$1:$G$119</definedName>
    <definedName name="Z_6C8CA477_863E_484A_88AC_2F7B34BF5742_.wvu.Rows" localSheetId="0" hidden="1">'M1'!$4:$4</definedName>
    <definedName name="Z_6C8CA477_863E_484A_88AC_2F7B34BF5742_.wvu.Rows" localSheetId="9" hidden="1">'M18.19'!$18:$20</definedName>
    <definedName name="Z_6C8CA477_863E_484A_88AC_2F7B34BF5742_.wvu.Rows" localSheetId="10" hidden="1">'M20.21'!$21:$23</definedName>
    <definedName name="Z_6C8CA477_863E_484A_88AC_2F7B34BF5742_.wvu.Rows" localSheetId="11" hidden="1">'M22.23.24'!$10:$10,'M22.23.24'!$25:$25,'M22.23.24'!$40:$40</definedName>
    <definedName name="Z_6C8CA477_863E_484A_88AC_2F7B34BF5742_.wvu.Rows" localSheetId="12" hidden="1">'M25.26.27.28'!$7:$7,'M25.26.27.28'!$13:$13,'M25.26.27.28'!$27:$27</definedName>
    <definedName name="Z_6C8CA477_863E_484A_88AC_2F7B34BF5742_.wvu.Rows" localSheetId="13" hidden="1">'M29.30'!$32:$32</definedName>
    <definedName name="Z_6C8CA477_863E_484A_88AC_2F7B34BF5742_.wvu.Rows" localSheetId="20" hidden="1">'M39.40.41'!$26:$26,'M42.43'!$7:$7</definedName>
    <definedName name="Z_6C8CA477_863E_484A_88AC_2F7B34BF5742_.wvu.Rows" localSheetId="4" hidden="1">'M7'!$11:$14</definedName>
    <definedName name="Z_6C8CA477_863E_484A_88AC_2F7B34BF5742_.wvu.Rows" localSheetId="5" hidden="1">'M8'!$5:$6</definedName>
    <definedName name="Z_6C8CA477_863E_484A_88AC_2F7B34BF5742_.wvu.Rows" localSheetId="6" hidden="1">'M9,M10'!#REF!</definedName>
    <definedName name="Z_93AD3119_4B9E_4DD3_92AC_14DD93F7352A_.wvu.PrintArea" localSheetId="0" hidden="1">'M1'!$A$1:$V$35</definedName>
    <definedName name="Z_93AD3119_4B9E_4DD3_92AC_14DD93F7352A_.wvu.PrintArea" localSheetId="7" hidden="1">'M11.12.13.14.15'!$A$1:$P$82</definedName>
    <definedName name="Z_93AD3119_4B9E_4DD3_92AC_14DD93F7352A_.wvu.PrintArea" localSheetId="1" hidden="1">'M2.3'!$A$1:$S$36</definedName>
    <definedName name="Z_93AD3119_4B9E_4DD3_92AC_14DD93F7352A_.wvu.PrintArea" localSheetId="10" hidden="1">'M20.21'!$A$1:$O$30</definedName>
    <definedName name="Z_93AD3119_4B9E_4DD3_92AC_14DD93F7352A_.wvu.PrintArea" localSheetId="11" hidden="1">'M22.23.24'!$A$1:$H$48</definedName>
    <definedName name="Z_93AD3119_4B9E_4DD3_92AC_14DD93F7352A_.wvu.PrintArea" localSheetId="12" hidden="1">'M25.26.27.28'!$A$2:$N$43</definedName>
    <definedName name="Z_93AD3119_4B9E_4DD3_92AC_14DD93F7352A_.wvu.PrintArea" localSheetId="13" hidden="1">'M29.30'!$A$1:$Q$39</definedName>
    <definedName name="Z_93AD3119_4B9E_4DD3_92AC_14DD93F7352A_.wvu.PrintArea" localSheetId="15" hidden="1">'M34(1.2)'!$A$1:$Q$49</definedName>
    <definedName name="Z_93AD3119_4B9E_4DD3_92AC_14DD93F7352A_.wvu.PrintArea" localSheetId="16" hidden="1">'M34(3)'!$A$2:$K$58</definedName>
    <definedName name="Z_93AD3119_4B9E_4DD3_92AC_14DD93F7352A_.wvu.PrintArea" localSheetId="17" hidden="1">'M34(4)'!$A$1:$M$51</definedName>
    <definedName name="Z_93AD3119_4B9E_4DD3_92AC_14DD93F7352A_.wvu.PrintArea" localSheetId="18" hidden="1">'M34(5.6.7)'!$A$1:$K$93</definedName>
    <definedName name="Z_93AD3119_4B9E_4DD3_92AC_14DD93F7352A_.wvu.PrintArea" localSheetId="20" hidden="1">'M39.40.41'!$A$19:$F$46</definedName>
    <definedName name="Z_93AD3119_4B9E_4DD3_92AC_14DD93F7352A_.wvu.PrintArea" localSheetId="2" hidden="1">'M4,5'!$A$1:$U$49</definedName>
    <definedName name="Z_93AD3119_4B9E_4DD3_92AC_14DD93F7352A_.wvu.PrintArea" localSheetId="21" hidden="1">'M42.43'!$A$28:$F$54</definedName>
    <definedName name="Z_93AD3119_4B9E_4DD3_92AC_14DD93F7352A_.wvu.PrintArea" localSheetId="3" hidden="1">'M6'!$A$1:$P$21</definedName>
    <definedName name="Z_93AD3119_4B9E_4DD3_92AC_14DD93F7352A_.wvu.PrintArea" localSheetId="4" hidden="1">'M7'!$A$1:$U$21</definedName>
    <definedName name="Z_93AD3119_4B9E_4DD3_92AC_14DD93F7352A_.wvu.PrintArea" localSheetId="5" hidden="1">'M8'!$A$1:$O$29</definedName>
    <definedName name="Z_93AD3119_4B9E_4DD3_92AC_14DD93F7352A_.wvu.PrintArea" localSheetId="22" hidden="1">M文化財!$A$1:$G$119</definedName>
    <definedName name="Z_93AD3119_4B9E_4DD3_92AC_14DD93F7352A_.wvu.Rows" localSheetId="0" hidden="1">'M1'!$4:$4</definedName>
    <definedName name="Z_93AD3119_4B9E_4DD3_92AC_14DD93F7352A_.wvu.Rows" localSheetId="9" hidden="1">'M18.19'!$18:$20</definedName>
    <definedName name="Z_93AD3119_4B9E_4DD3_92AC_14DD93F7352A_.wvu.Rows" localSheetId="10" hidden="1">'M20.21'!$21:$23</definedName>
    <definedName name="Z_93AD3119_4B9E_4DD3_92AC_14DD93F7352A_.wvu.Rows" localSheetId="11" hidden="1">'M22.23.24'!$10:$10,'M22.23.24'!$25:$25,'M22.23.24'!$40:$40</definedName>
    <definedName name="Z_93AD3119_4B9E_4DD3_92AC_14DD93F7352A_.wvu.Rows" localSheetId="12" hidden="1">'M25.26.27.28'!$7:$7,'M25.26.27.28'!$13:$13,'M25.26.27.28'!$27:$27</definedName>
    <definedName name="Z_93AD3119_4B9E_4DD3_92AC_14DD93F7352A_.wvu.Rows" localSheetId="13" hidden="1">'M29.30'!$32:$32</definedName>
    <definedName name="Z_93AD3119_4B9E_4DD3_92AC_14DD93F7352A_.wvu.Rows" localSheetId="20" hidden="1">'M39.40.41'!$26:$26,'M42.43'!$7:$7</definedName>
    <definedName name="Z_93AD3119_4B9E_4DD3_92AC_14DD93F7352A_.wvu.Rows" localSheetId="4" hidden="1">'M7'!$11:$14</definedName>
    <definedName name="Z_93AD3119_4B9E_4DD3_92AC_14DD93F7352A_.wvu.Rows" localSheetId="5" hidden="1">'M8'!$5:$6</definedName>
    <definedName name="Z_93AD3119_4B9E_4DD3_92AC_14DD93F7352A_.wvu.Rows" localSheetId="6" hidden="1">'M9,M10'!#REF!</definedName>
    <definedName name="Z_9B74B00A_A640_416F_A432_6A34C75E3BAB_.wvu.PrintArea" localSheetId="0" hidden="1">'M1'!$A$1:$V$35</definedName>
    <definedName name="Z_9B74B00A_A640_416F_A432_6A34C75E3BAB_.wvu.PrintArea" localSheetId="7" hidden="1">'M11.12.13.14.15'!$A$1:$P$82</definedName>
    <definedName name="Z_9B74B00A_A640_416F_A432_6A34C75E3BAB_.wvu.PrintArea" localSheetId="1" hidden="1">'M2.3'!$A$1:$S$36</definedName>
    <definedName name="Z_9B74B00A_A640_416F_A432_6A34C75E3BAB_.wvu.PrintArea" localSheetId="10" hidden="1">'M20.21'!$A$1:$O$30</definedName>
    <definedName name="Z_9B74B00A_A640_416F_A432_6A34C75E3BAB_.wvu.PrintArea" localSheetId="11" hidden="1">'M22.23.24'!$A$1:$H$48</definedName>
    <definedName name="Z_9B74B00A_A640_416F_A432_6A34C75E3BAB_.wvu.PrintArea" localSheetId="12" hidden="1">'M25.26.27.28'!$A$2:$N$43</definedName>
    <definedName name="Z_9B74B00A_A640_416F_A432_6A34C75E3BAB_.wvu.PrintArea" localSheetId="13" hidden="1">'M29.30'!$A$1:$Q$39</definedName>
    <definedName name="Z_9B74B00A_A640_416F_A432_6A34C75E3BAB_.wvu.PrintArea" localSheetId="15" hidden="1">'M34(1.2)'!$A$1:$Q$49</definedName>
    <definedName name="Z_9B74B00A_A640_416F_A432_6A34C75E3BAB_.wvu.PrintArea" localSheetId="16" hidden="1">'M34(3)'!$A$2:$K$58</definedName>
    <definedName name="Z_9B74B00A_A640_416F_A432_6A34C75E3BAB_.wvu.PrintArea" localSheetId="17" hidden="1">'M34(4)'!$A$1:$M$51</definedName>
    <definedName name="Z_9B74B00A_A640_416F_A432_6A34C75E3BAB_.wvu.PrintArea" localSheetId="18" hidden="1">'M34(5.6.7)'!$A$1:$K$93</definedName>
    <definedName name="Z_9B74B00A_A640_416F_A432_6A34C75E3BAB_.wvu.PrintArea" localSheetId="20" hidden="1">'M39.40.41'!$A$19:$F$46</definedName>
    <definedName name="Z_9B74B00A_A640_416F_A432_6A34C75E3BAB_.wvu.PrintArea" localSheetId="2" hidden="1">'M4,5'!$A$1:$U$49</definedName>
    <definedName name="Z_9B74B00A_A640_416F_A432_6A34C75E3BAB_.wvu.PrintArea" localSheetId="21" hidden="1">'M42.43'!$A$28:$F$54</definedName>
    <definedName name="Z_9B74B00A_A640_416F_A432_6A34C75E3BAB_.wvu.PrintArea" localSheetId="3" hidden="1">'M6'!$A$1:$P$21</definedName>
    <definedName name="Z_9B74B00A_A640_416F_A432_6A34C75E3BAB_.wvu.PrintArea" localSheetId="4" hidden="1">'M7'!$A$1:$U$21</definedName>
    <definedName name="Z_9B74B00A_A640_416F_A432_6A34C75E3BAB_.wvu.PrintArea" localSheetId="5" hidden="1">'M8'!$A$1:$O$29</definedName>
    <definedName name="Z_9B74B00A_A640_416F_A432_6A34C75E3BAB_.wvu.PrintArea" localSheetId="22" hidden="1">M文化財!$A$1:$G$119</definedName>
    <definedName name="Z_9B74B00A_A640_416F_A432_6A34C75E3BAB_.wvu.Rows" localSheetId="0" hidden="1">'M1'!$4:$4</definedName>
    <definedName name="Z_9B74B00A_A640_416F_A432_6A34C75E3BAB_.wvu.Rows" localSheetId="9" hidden="1">'M18.19'!$18:$20</definedName>
    <definedName name="Z_9B74B00A_A640_416F_A432_6A34C75E3BAB_.wvu.Rows" localSheetId="10" hidden="1">'M20.21'!$21:$23</definedName>
    <definedName name="Z_9B74B00A_A640_416F_A432_6A34C75E3BAB_.wvu.Rows" localSheetId="11" hidden="1">'M22.23.24'!$10:$10,'M22.23.24'!$25:$25,'M22.23.24'!$40:$40</definedName>
    <definedName name="Z_9B74B00A_A640_416F_A432_6A34C75E3BAB_.wvu.Rows" localSheetId="12" hidden="1">'M25.26.27.28'!$7:$7,'M25.26.27.28'!$13:$13,'M25.26.27.28'!$27:$27</definedName>
    <definedName name="Z_9B74B00A_A640_416F_A432_6A34C75E3BAB_.wvu.Rows" localSheetId="13" hidden="1">'M29.30'!$32:$32</definedName>
    <definedName name="Z_9B74B00A_A640_416F_A432_6A34C75E3BAB_.wvu.Rows" localSheetId="20" hidden="1">'M39.40.41'!$26:$26,'M42.43'!$7:$7</definedName>
    <definedName name="Z_9B74B00A_A640_416F_A432_6A34C75E3BAB_.wvu.Rows" localSheetId="4" hidden="1">'M7'!$11:$14</definedName>
    <definedName name="Z_9B74B00A_A640_416F_A432_6A34C75E3BAB_.wvu.Rows" localSheetId="5" hidden="1">'M8'!$5:$6</definedName>
    <definedName name="Z_9B74B00A_A640_416F_A432_6A34C75E3BAB_.wvu.Rows" localSheetId="6" hidden="1">'M9,M10'!#REF!</definedName>
    <definedName name="Z_A9FAE077_5C36_4502_A307_F5F7DF354F81_.wvu.PrintArea" localSheetId="0" hidden="1">'M1'!$A$1:$V$35</definedName>
    <definedName name="Z_A9FAE077_5C36_4502_A307_F5F7DF354F81_.wvu.PrintArea" localSheetId="7" hidden="1">'M11.12.13.14.15'!$A$1:$P$82</definedName>
    <definedName name="Z_A9FAE077_5C36_4502_A307_F5F7DF354F81_.wvu.PrintArea" localSheetId="1" hidden="1">'M2.3'!$A$1:$S$36</definedName>
    <definedName name="Z_A9FAE077_5C36_4502_A307_F5F7DF354F81_.wvu.PrintArea" localSheetId="10" hidden="1">'M20.21'!$A$1:$O$30</definedName>
    <definedName name="Z_A9FAE077_5C36_4502_A307_F5F7DF354F81_.wvu.PrintArea" localSheetId="11" hidden="1">'M22.23.24'!$A$1:$H$48</definedName>
    <definedName name="Z_A9FAE077_5C36_4502_A307_F5F7DF354F81_.wvu.PrintArea" localSheetId="12" hidden="1">'M25.26.27.28'!$A$2:$N$43</definedName>
    <definedName name="Z_A9FAE077_5C36_4502_A307_F5F7DF354F81_.wvu.PrintArea" localSheetId="13" hidden="1">'M29.30'!$A$1:$Q$39</definedName>
    <definedName name="Z_A9FAE077_5C36_4502_A307_F5F7DF354F81_.wvu.PrintArea" localSheetId="15" hidden="1">'M34(1.2)'!$A$1:$Q$49</definedName>
    <definedName name="Z_A9FAE077_5C36_4502_A307_F5F7DF354F81_.wvu.PrintArea" localSheetId="16" hidden="1">'M34(3)'!$A$2:$K$58</definedName>
    <definedName name="Z_A9FAE077_5C36_4502_A307_F5F7DF354F81_.wvu.PrintArea" localSheetId="17" hidden="1">'M34(4)'!$A$1:$M$51</definedName>
    <definedName name="Z_A9FAE077_5C36_4502_A307_F5F7DF354F81_.wvu.PrintArea" localSheetId="18" hidden="1">'M34(5.6.7)'!$A$1:$K$93</definedName>
    <definedName name="Z_A9FAE077_5C36_4502_A307_F5F7DF354F81_.wvu.PrintArea" localSheetId="20" hidden="1">'M39.40.41'!$A$19:$F$46</definedName>
    <definedName name="Z_A9FAE077_5C36_4502_A307_F5F7DF354F81_.wvu.PrintArea" localSheetId="2" hidden="1">'M4,5'!$A$1:$U$49</definedName>
    <definedName name="Z_A9FAE077_5C36_4502_A307_F5F7DF354F81_.wvu.PrintArea" localSheetId="21" hidden="1">'M42.43'!$A$28:$F$54</definedName>
    <definedName name="Z_A9FAE077_5C36_4502_A307_F5F7DF354F81_.wvu.PrintArea" localSheetId="3" hidden="1">'M6'!$A$1:$P$21</definedName>
    <definedName name="Z_A9FAE077_5C36_4502_A307_F5F7DF354F81_.wvu.PrintArea" localSheetId="4" hidden="1">'M7'!$A$1:$U$21</definedName>
    <definedName name="Z_A9FAE077_5C36_4502_A307_F5F7DF354F81_.wvu.PrintArea" localSheetId="5" hidden="1">'M8'!$A$1:$O$29</definedName>
    <definedName name="Z_A9FAE077_5C36_4502_A307_F5F7DF354F81_.wvu.PrintArea" localSheetId="22" hidden="1">M文化財!$A$1:$G$119</definedName>
    <definedName name="Z_A9FAE077_5C36_4502_A307_F5F7DF354F81_.wvu.Rows" localSheetId="0" hidden="1">'M1'!$4:$4</definedName>
    <definedName name="Z_A9FAE077_5C36_4502_A307_F5F7DF354F81_.wvu.Rows" localSheetId="9" hidden="1">'M18.19'!$18:$20</definedName>
    <definedName name="Z_A9FAE077_5C36_4502_A307_F5F7DF354F81_.wvu.Rows" localSheetId="10" hidden="1">'M20.21'!$21:$23</definedName>
    <definedName name="Z_A9FAE077_5C36_4502_A307_F5F7DF354F81_.wvu.Rows" localSheetId="11" hidden="1">'M22.23.24'!$10:$10,'M22.23.24'!$25:$25,'M22.23.24'!$40:$40</definedName>
    <definedName name="Z_A9FAE077_5C36_4502_A307_F5F7DF354F81_.wvu.Rows" localSheetId="12" hidden="1">'M25.26.27.28'!$7:$7,'M25.26.27.28'!$13:$13,'M25.26.27.28'!$27:$27</definedName>
    <definedName name="Z_A9FAE077_5C36_4502_A307_F5F7DF354F81_.wvu.Rows" localSheetId="13" hidden="1">'M29.30'!$32:$32</definedName>
    <definedName name="Z_A9FAE077_5C36_4502_A307_F5F7DF354F81_.wvu.Rows" localSheetId="20" hidden="1">'M39.40.41'!$26:$26,'M42.43'!$7:$7</definedName>
    <definedName name="Z_A9FAE077_5C36_4502_A307_F5F7DF354F81_.wvu.Rows" localSheetId="4" hidden="1">'M7'!$11:$14</definedName>
    <definedName name="Z_A9FAE077_5C36_4502_A307_F5F7DF354F81_.wvu.Rows" localSheetId="5" hidden="1">'M8'!$5:$6</definedName>
    <definedName name="Z_A9FAE077_5C36_4502_A307_F5F7DF354F81_.wvu.Rows" localSheetId="6" hidden="1">'M9,M10'!#REF!</definedName>
    <definedName name="Z_ACCC9A1C_74E4_4A07_8C69_201B2C75F995_.wvu.PrintArea" localSheetId="0" hidden="1">'M1'!$A$1:$V$35</definedName>
    <definedName name="Z_ACCC9A1C_74E4_4A07_8C69_201B2C75F995_.wvu.PrintArea" localSheetId="7" hidden="1">'M11.12.13.14.15'!$A$1:$P$82</definedName>
    <definedName name="Z_ACCC9A1C_74E4_4A07_8C69_201B2C75F995_.wvu.PrintArea" localSheetId="1" hidden="1">'M2.3'!$A$1:$S$36</definedName>
    <definedName name="Z_ACCC9A1C_74E4_4A07_8C69_201B2C75F995_.wvu.PrintArea" localSheetId="10" hidden="1">'M20.21'!$A$1:$O$30</definedName>
    <definedName name="Z_ACCC9A1C_74E4_4A07_8C69_201B2C75F995_.wvu.PrintArea" localSheetId="11" hidden="1">'M22.23.24'!$A$1:$H$48</definedName>
    <definedName name="Z_ACCC9A1C_74E4_4A07_8C69_201B2C75F995_.wvu.PrintArea" localSheetId="12" hidden="1">'M25.26.27.28'!$A$2:$N$43</definedName>
    <definedName name="Z_ACCC9A1C_74E4_4A07_8C69_201B2C75F995_.wvu.PrintArea" localSheetId="13" hidden="1">'M29.30'!$A$1:$Q$39</definedName>
    <definedName name="Z_ACCC9A1C_74E4_4A07_8C69_201B2C75F995_.wvu.PrintArea" localSheetId="15" hidden="1">'M34(1.2)'!$A$1:$Q$49</definedName>
    <definedName name="Z_ACCC9A1C_74E4_4A07_8C69_201B2C75F995_.wvu.PrintArea" localSheetId="16" hidden="1">'M34(3)'!$A$2:$K$58</definedName>
    <definedName name="Z_ACCC9A1C_74E4_4A07_8C69_201B2C75F995_.wvu.PrintArea" localSheetId="17" hidden="1">'M34(4)'!$A$1:$M$51</definedName>
    <definedName name="Z_ACCC9A1C_74E4_4A07_8C69_201B2C75F995_.wvu.PrintArea" localSheetId="18" hidden="1">'M34(5.6.7)'!$A$1:$K$93</definedName>
    <definedName name="Z_ACCC9A1C_74E4_4A07_8C69_201B2C75F995_.wvu.PrintArea" localSheetId="20" hidden="1">'M39.40.41'!$A$19:$F$46</definedName>
    <definedName name="Z_ACCC9A1C_74E4_4A07_8C69_201B2C75F995_.wvu.PrintArea" localSheetId="2" hidden="1">'M4,5'!$A$1:$U$49</definedName>
    <definedName name="Z_ACCC9A1C_74E4_4A07_8C69_201B2C75F995_.wvu.PrintArea" localSheetId="21" hidden="1">'M42.43'!$A$28:$F$54</definedName>
    <definedName name="Z_ACCC9A1C_74E4_4A07_8C69_201B2C75F995_.wvu.PrintArea" localSheetId="3" hidden="1">'M6'!$A$1:$P$21</definedName>
    <definedName name="Z_ACCC9A1C_74E4_4A07_8C69_201B2C75F995_.wvu.PrintArea" localSheetId="4" hidden="1">'M7'!$A$1:$U$21</definedName>
    <definedName name="Z_ACCC9A1C_74E4_4A07_8C69_201B2C75F995_.wvu.PrintArea" localSheetId="5" hidden="1">'M8'!$A$1:$O$29</definedName>
    <definedName name="Z_ACCC9A1C_74E4_4A07_8C69_201B2C75F995_.wvu.PrintArea" localSheetId="22" hidden="1">M文化財!$A$1:$G$119</definedName>
    <definedName name="Z_ACCC9A1C_74E4_4A07_8C69_201B2C75F995_.wvu.Rows" localSheetId="0" hidden="1">'M1'!$4:$4</definedName>
    <definedName name="Z_ACCC9A1C_74E4_4A07_8C69_201B2C75F995_.wvu.Rows" localSheetId="9" hidden="1">'M18.19'!$18:$20</definedName>
    <definedName name="Z_ACCC9A1C_74E4_4A07_8C69_201B2C75F995_.wvu.Rows" localSheetId="10" hidden="1">'M20.21'!$21:$23</definedName>
    <definedName name="Z_ACCC9A1C_74E4_4A07_8C69_201B2C75F995_.wvu.Rows" localSheetId="11" hidden="1">'M22.23.24'!$10:$10,'M22.23.24'!$25:$25,'M22.23.24'!$40:$40</definedName>
    <definedName name="Z_ACCC9A1C_74E4_4A07_8C69_201B2C75F995_.wvu.Rows" localSheetId="12" hidden="1">'M25.26.27.28'!$7:$7,'M25.26.27.28'!$13:$13,'M25.26.27.28'!$27:$27</definedName>
    <definedName name="Z_ACCC9A1C_74E4_4A07_8C69_201B2C75F995_.wvu.Rows" localSheetId="13" hidden="1">'M29.30'!$32:$32</definedName>
    <definedName name="Z_ACCC9A1C_74E4_4A07_8C69_201B2C75F995_.wvu.Rows" localSheetId="20" hidden="1">'M39.40.41'!$26:$26,'M42.43'!$7:$7</definedName>
    <definedName name="Z_ACCC9A1C_74E4_4A07_8C69_201B2C75F995_.wvu.Rows" localSheetId="4" hidden="1">'M7'!$11:$14</definedName>
    <definedName name="Z_ACCC9A1C_74E4_4A07_8C69_201B2C75F995_.wvu.Rows" localSheetId="5" hidden="1">'M8'!$5:$6</definedName>
    <definedName name="Z_ACCC9A1C_74E4_4A07_8C69_201B2C75F995_.wvu.Rows" localSheetId="6" hidden="1">'M9,M10'!#REF!</definedName>
    <definedName name="Z_C35433B0_31B6_4088_8FE4_5880F028D902_.wvu.PrintArea" localSheetId="0" hidden="1">'M1'!$A$1:$V$35</definedName>
    <definedName name="Z_C35433B0_31B6_4088_8FE4_5880F028D902_.wvu.PrintArea" localSheetId="7" hidden="1">'M11.12.13.14.15'!$A$1:$P$82</definedName>
    <definedName name="Z_C35433B0_31B6_4088_8FE4_5880F028D902_.wvu.PrintArea" localSheetId="1" hidden="1">'M2.3'!$A$1:$S$36</definedName>
    <definedName name="Z_C35433B0_31B6_4088_8FE4_5880F028D902_.wvu.PrintArea" localSheetId="10" hidden="1">'M20.21'!$A$1:$O$30</definedName>
    <definedName name="Z_C35433B0_31B6_4088_8FE4_5880F028D902_.wvu.PrintArea" localSheetId="11" hidden="1">'M22.23.24'!$A$1:$H$48</definedName>
    <definedName name="Z_C35433B0_31B6_4088_8FE4_5880F028D902_.wvu.PrintArea" localSheetId="12" hidden="1">'M25.26.27.28'!$A$2:$N$43</definedName>
    <definedName name="Z_C35433B0_31B6_4088_8FE4_5880F028D902_.wvu.PrintArea" localSheetId="13" hidden="1">'M29.30'!$A$1:$Q$39</definedName>
    <definedName name="Z_C35433B0_31B6_4088_8FE4_5880F028D902_.wvu.PrintArea" localSheetId="15" hidden="1">'M34(1.2)'!$A$1:$Q$49</definedName>
    <definedName name="Z_C35433B0_31B6_4088_8FE4_5880F028D902_.wvu.PrintArea" localSheetId="16" hidden="1">'M34(3)'!$A$2:$K$58</definedName>
    <definedName name="Z_C35433B0_31B6_4088_8FE4_5880F028D902_.wvu.PrintArea" localSheetId="17" hidden="1">'M34(4)'!$A$1:$M$51</definedName>
    <definedName name="Z_C35433B0_31B6_4088_8FE4_5880F028D902_.wvu.PrintArea" localSheetId="18" hidden="1">'M34(5.6.7)'!$A$1:$K$93</definedName>
    <definedName name="Z_C35433B0_31B6_4088_8FE4_5880F028D902_.wvu.PrintArea" localSheetId="20" hidden="1">'M39.40.41'!$A$19:$F$46</definedName>
    <definedName name="Z_C35433B0_31B6_4088_8FE4_5880F028D902_.wvu.PrintArea" localSheetId="2" hidden="1">'M4,5'!$A$1:$U$49</definedName>
    <definedName name="Z_C35433B0_31B6_4088_8FE4_5880F028D902_.wvu.PrintArea" localSheetId="21" hidden="1">'M42.43'!$A$28:$F$54</definedName>
    <definedName name="Z_C35433B0_31B6_4088_8FE4_5880F028D902_.wvu.PrintArea" localSheetId="3" hidden="1">'M6'!$A$1:$P$21</definedName>
    <definedName name="Z_C35433B0_31B6_4088_8FE4_5880F028D902_.wvu.PrintArea" localSheetId="4" hidden="1">'M7'!$A$1:$U$21</definedName>
    <definedName name="Z_C35433B0_31B6_4088_8FE4_5880F028D902_.wvu.PrintArea" localSheetId="5" hidden="1">'M8'!$A$1:$O$29</definedName>
    <definedName name="Z_C35433B0_31B6_4088_8FE4_5880F028D902_.wvu.PrintArea" localSheetId="22" hidden="1">M文化財!$A$1:$G$119</definedName>
    <definedName name="Z_C35433B0_31B6_4088_8FE4_5880F028D902_.wvu.Rows" localSheetId="0" hidden="1">'M1'!$4:$4</definedName>
    <definedName name="Z_C35433B0_31B6_4088_8FE4_5880F028D902_.wvu.Rows" localSheetId="9" hidden="1">'M18.19'!$18:$20</definedName>
    <definedName name="Z_C35433B0_31B6_4088_8FE4_5880F028D902_.wvu.Rows" localSheetId="10" hidden="1">'M20.21'!$21:$23</definedName>
    <definedName name="Z_C35433B0_31B6_4088_8FE4_5880F028D902_.wvu.Rows" localSheetId="11" hidden="1">'M22.23.24'!$10:$10,'M22.23.24'!$25:$25,'M22.23.24'!$40:$40</definedName>
    <definedName name="Z_C35433B0_31B6_4088_8FE4_5880F028D902_.wvu.Rows" localSheetId="12" hidden="1">'M25.26.27.28'!$7:$7,'M25.26.27.28'!$13:$13,'M25.26.27.28'!$27:$27</definedName>
    <definedName name="Z_C35433B0_31B6_4088_8FE4_5880F028D902_.wvu.Rows" localSheetId="13" hidden="1">'M29.30'!$32:$32</definedName>
    <definedName name="Z_C35433B0_31B6_4088_8FE4_5880F028D902_.wvu.Rows" localSheetId="20" hidden="1">'M39.40.41'!$26:$26,'M42.43'!$7:$7</definedName>
    <definedName name="Z_C35433B0_31B6_4088_8FE4_5880F028D902_.wvu.Rows" localSheetId="4" hidden="1">'M7'!$11:$14</definedName>
    <definedName name="Z_C35433B0_31B6_4088_8FE4_5880F028D902_.wvu.Rows" localSheetId="5" hidden="1">'M8'!$5:$6</definedName>
    <definedName name="Z_C35433B0_31B6_4088_8FE4_5880F028D902_.wvu.Rows" localSheetId="6" hidden="1">'M9,M10'!#REF!</definedName>
    <definedName name="Z_D244CBD3_20C8_4E64_93F1_8305B8033E05_.wvu.PrintArea" localSheetId="0" hidden="1">'M1'!$A$1:$V$35</definedName>
    <definedName name="Z_D244CBD3_20C8_4E64_93F1_8305B8033E05_.wvu.PrintArea" localSheetId="7" hidden="1">'M11.12.13.14.15'!$A$1:$P$82</definedName>
    <definedName name="Z_D244CBD3_20C8_4E64_93F1_8305B8033E05_.wvu.PrintArea" localSheetId="1" hidden="1">'M2.3'!$A$1:$S$36</definedName>
    <definedName name="Z_D244CBD3_20C8_4E64_93F1_8305B8033E05_.wvu.PrintArea" localSheetId="10" hidden="1">'M20.21'!$A$1:$O$30</definedName>
    <definedName name="Z_D244CBD3_20C8_4E64_93F1_8305B8033E05_.wvu.PrintArea" localSheetId="11" hidden="1">'M22.23.24'!$A$1:$H$48</definedName>
    <definedName name="Z_D244CBD3_20C8_4E64_93F1_8305B8033E05_.wvu.PrintArea" localSheetId="12" hidden="1">'M25.26.27.28'!$A$2:$N$43</definedName>
    <definedName name="Z_D244CBD3_20C8_4E64_93F1_8305B8033E05_.wvu.PrintArea" localSheetId="13" hidden="1">'M29.30'!$A$1:$Q$39</definedName>
    <definedName name="Z_D244CBD3_20C8_4E64_93F1_8305B8033E05_.wvu.PrintArea" localSheetId="15" hidden="1">'M34(1.2)'!$A$1:$Q$49</definedName>
    <definedName name="Z_D244CBD3_20C8_4E64_93F1_8305B8033E05_.wvu.PrintArea" localSheetId="16" hidden="1">'M34(3)'!$A$2:$K$58</definedName>
    <definedName name="Z_D244CBD3_20C8_4E64_93F1_8305B8033E05_.wvu.PrintArea" localSheetId="17" hidden="1">'M34(4)'!$A$1:$M$51</definedName>
    <definedName name="Z_D244CBD3_20C8_4E64_93F1_8305B8033E05_.wvu.PrintArea" localSheetId="18" hidden="1">'M34(5.6.7)'!$A$1:$K$93</definedName>
    <definedName name="Z_D244CBD3_20C8_4E64_93F1_8305B8033E05_.wvu.PrintArea" localSheetId="20" hidden="1">'M39.40.41'!$A$19:$F$46</definedName>
    <definedName name="Z_D244CBD3_20C8_4E64_93F1_8305B8033E05_.wvu.PrintArea" localSheetId="2" hidden="1">'M4,5'!$A$1:$U$49</definedName>
    <definedName name="Z_D244CBD3_20C8_4E64_93F1_8305B8033E05_.wvu.PrintArea" localSheetId="21" hidden="1">'M42.43'!$A$28:$F$54</definedName>
    <definedName name="Z_D244CBD3_20C8_4E64_93F1_8305B8033E05_.wvu.PrintArea" localSheetId="3" hidden="1">'M6'!$A$1:$P$21</definedName>
    <definedName name="Z_D244CBD3_20C8_4E64_93F1_8305B8033E05_.wvu.PrintArea" localSheetId="4" hidden="1">'M7'!$A$1:$U$21</definedName>
    <definedName name="Z_D244CBD3_20C8_4E64_93F1_8305B8033E05_.wvu.PrintArea" localSheetId="5" hidden="1">'M8'!$A$1:$O$29</definedName>
    <definedName name="Z_D244CBD3_20C8_4E64_93F1_8305B8033E05_.wvu.PrintArea" localSheetId="22" hidden="1">M文化財!$A$1:$G$119</definedName>
    <definedName name="Z_D244CBD3_20C8_4E64_93F1_8305B8033E05_.wvu.Rows" localSheetId="0" hidden="1">'M1'!$4:$4</definedName>
    <definedName name="Z_D244CBD3_20C8_4E64_93F1_8305B8033E05_.wvu.Rows" localSheetId="9" hidden="1">'M18.19'!$18:$20</definedName>
    <definedName name="Z_D244CBD3_20C8_4E64_93F1_8305B8033E05_.wvu.Rows" localSheetId="10" hidden="1">'M20.21'!$21:$23</definedName>
    <definedName name="Z_D244CBD3_20C8_4E64_93F1_8305B8033E05_.wvu.Rows" localSheetId="11" hidden="1">'M22.23.24'!$10:$10,'M22.23.24'!$25:$25,'M22.23.24'!$40:$40</definedName>
    <definedName name="Z_D244CBD3_20C8_4E64_93F1_8305B8033E05_.wvu.Rows" localSheetId="12" hidden="1">'M25.26.27.28'!$7:$7,'M25.26.27.28'!$13:$13,'M25.26.27.28'!$27:$27</definedName>
    <definedName name="Z_D244CBD3_20C8_4E64_93F1_8305B8033E05_.wvu.Rows" localSheetId="13" hidden="1">'M29.30'!$32:$32</definedName>
    <definedName name="Z_D244CBD3_20C8_4E64_93F1_8305B8033E05_.wvu.Rows" localSheetId="20" hidden="1">'M39.40.41'!$26:$26,'M42.43'!$7:$7</definedName>
    <definedName name="Z_D244CBD3_20C8_4E64_93F1_8305B8033E05_.wvu.Rows" localSheetId="4" hidden="1">'M7'!$11:$14</definedName>
    <definedName name="Z_D244CBD3_20C8_4E64_93F1_8305B8033E05_.wvu.Rows" localSheetId="5" hidden="1">'M8'!$5:$6</definedName>
    <definedName name="Z_D244CBD3_20C8_4E64_93F1_8305B8033E05_.wvu.Rows" localSheetId="6" hidden="1">'M9,M10'!#REF!</definedName>
    <definedName name="Z_F9820D02_85B6_432B_AB25_E79E6E3CE8BD_.wvu.PrintArea" localSheetId="0" hidden="1">'M1'!$A$1:$V$35</definedName>
    <definedName name="Z_F9820D02_85B6_432B_AB25_E79E6E3CE8BD_.wvu.PrintArea" localSheetId="7" hidden="1">'M11.12.13.14.15'!$A$1:$P$82</definedName>
    <definedName name="Z_F9820D02_85B6_432B_AB25_E79E6E3CE8BD_.wvu.PrintArea" localSheetId="1" hidden="1">'M2.3'!$A$1:$S$36</definedName>
    <definedName name="Z_F9820D02_85B6_432B_AB25_E79E6E3CE8BD_.wvu.PrintArea" localSheetId="10" hidden="1">'M20.21'!$A$1:$O$30</definedName>
    <definedName name="Z_F9820D02_85B6_432B_AB25_E79E6E3CE8BD_.wvu.PrintArea" localSheetId="11" hidden="1">'M22.23.24'!$A$1:$H$48</definedName>
    <definedName name="Z_F9820D02_85B6_432B_AB25_E79E6E3CE8BD_.wvu.PrintArea" localSheetId="12" hidden="1">'M25.26.27.28'!$A$2:$N$43</definedName>
    <definedName name="Z_F9820D02_85B6_432B_AB25_E79E6E3CE8BD_.wvu.PrintArea" localSheetId="13" hidden="1">'M29.30'!$A$1:$Q$39</definedName>
    <definedName name="Z_F9820D02_85B6_432B_AB25_E79E6E3CE8BD_.wvu.PrintArea" localSheetId="15" hidden="1">'M34(1.2)'!$A$1:$Q$49</definedName>
    <definedName name="Z_F9820D02_85B6_432B_AB25_E79E6E3CE8BD_.wvu.PrintArea" localSheetId="16" hidden="1">'M34(3)'!$A$2:$K$58</definedName>
    <definedName name="Z_F9820D02_85B6_432B_AB25_E79E6E3CE8BD_.wvu.PrintArea" localSheetId="17" hidden="1">'M34(4)'!$A$1:$M$51</definedName>
    <definedName name="Z_F9820D02_85B6_432B_AB25_E79E6E3CE8BD_.wvu.PrintArea" localSheetId="18" hidden="1">'M34(5.6.7)'!$A$1:$K$93</definedName>
    <definedName name="Z_F9820D02_85B6_432B_AB25_E79E6E3CE8BD_.wvu.PrintArea" localSheetId="20" hidden="1">'M39.40.41'!$A$19:$F$46</definedName>
    <definedName name="Z_F9820D02_85B6_432B_AB25_E79E6E3CE8BD_.wvu.PrintArea" localSheetId="2" hidden="1">'M4,5'!$A$1:$U$49</definedName>
    <definedName name="Z_F9820D02_85B6_432B_AB25_E79E6E3CE8BD_.wvu.PrintArea" localSheetId="21" hidden="1">'M42.43'!$A$28:$F$54</definedName>
    <definedName name="Z_F9820D02_85B6_432B_AB25_E79E6E3CE8BD_.wvu.PrintArea" localSheetId="3" hidden="1">'M6'!$A$1:$P$21</definedName>
    <definedName name="Z_F9820D02_85B6_432B_AB25_E79E6E3CE8BD_.wvu.PrintArea" localSheetId="4" hidden="1">'M7'!$A$1:$U$21</definedName>
    <definedName name="Z_F9820D02_85B6_432B_AB25_E79E6E3CE8BD_.wvu.PrintArea" localSheetId="5" hidden="1">'M8'!$A$1:$O$29</definedName>
    <definedName name="Z_F9820D02_85B6_432B_AB25_E79E6E3CE8BD_.wvu.PrintArea" localSheetId="22" hidden="1">M文化財!$A$1:$G$119</definedName>
    <definedName name="Z_F9820D02_85B6_432B_AB25_E79E6E3CE8BD_.wvu.Rows" localSheetId="0" hidden="1">'M1'!$4:$4</definedName>
    <definedName name="Z_F9820D02_85B6_432B_AB25_E79E6E3CE8BD_.wvu.Rows" localSheetId="9" hidden="1">'M18.19'!$18:$20</definedName>
    <definedName name="Z_F9820D02_85B6_432B_AB25_E79E6E3CE8BD_.wvu.Rows" localSheetId="10" hidden="1">'M20.21'!$21:$23</definedName>
    <definedName name="Z_F9820D02_85B6_432B_AB25_E79E6E3CE8BD_.wvu.Rows" localSheetId="11" hidden="1">'M22.23.24'!$10:$10,'M22.23.24'!$25:$25,'M22.23.24'!$40:$40</definedName>
    <definedName name="Z_F9820D02_85B6_432B_AB25_E79E6E3CE8BD_.wvu.Rows" localSheetId="12" hidden="1">'M25.26.27.28'!$7:$7,'M25.26.27.28'!$13:$13,'M25.26.27.28'!$27:$27</definedName>
    <definedName name="Z_F9820D02_85B6_432B_AB25_E79E6E3CE8BD_.wvu.Rows" localSheetId="13" hidden="1">'M29.30'!$32:$32</definedName>
    <definedName name="Z_F9820D02_85B6_432B_AB25_E79E6E3CE8BD_.wvu.Rows" localSheetId="20" hidden="1">'M39.40.41'!$26:$26,'M42.43'!$7:$7</definedName>
    <definedName name="Z_F9820D02_85B6_432B_AB25_E79E6E3CE8BD_.wvu.Rows" localSheetId="4" hidden="1">'M7'!$11:$14</definedName>
    <definedName name="Z_F9820D02_85B6_432B_AB25_E79E6E3CE8BD_.wvu.Rows" localSheetId="5" hidden="1">'M8'!$5:$6</definedName>
    <definedName name="Z_F9820D02_85B6_432B_AB25_E79E6E3CE8BD_.wvu.Rows" localSheetId="6" hidden="1">'M9,M10'!#REF!</definedName>
  </definedNames>
  <calcPr calcId="162913"/>
  <customWorkbookViews>
    <customWorkbookView name="掛川市 - 個人用ビュー" guid="{676DC416-CC6C-4663-B2BC-E7307C535C80}" mergeInterval="0" personalView="1" maximized="1" xWindow="-8" yWindow="-8" windowWidth="1382" windowHeight="744" activeSheetId="20"/>
    <customWorkbookView name="岡山 - 個人用ビュー" guid="{A9FAE077-5C36-4502-A307-F5F7DF354F81}" mergeInterval="0" personalView="1" maximized="1" xWindow="-8" yWindow="-8" windowWidth="1382" windowHeight="744" tabRatio="747" activeSheetId="13"/>
    <customWorkbookView name="大石 博之 - 個人用ビュー" guid="{D244CBD3-20C8-4E64-93F1-8305B8033E05}" mergeInterval="0" personalView="1" maximized="1" xWindow="-8" yWindow="-8" windowWidth="1382" windowHeight="744" tabRatio="747" activeSheetId="1"/>
    <customWorkbookView name="鬼澤 勝人 - 個人用ビュー" guid="{ACCC9A1C-74E4-4A07-8C69-201B2C75F995}" mergeInterval="0" personalView="1" maximized="1" xWindow="-8" yWindow="-8" windowWidth="1382" windowHeight="744" tabRatio="747" activeSheetId="23" showComments="commIndAndComment"/>
    <customWorkbookView name="岡本 浩一 - 個人用ビュー" guid="{C35433B0-31B6-4088-8FE4-5880F028D902}" mergeInterval="0" personalView="1" maximized="1" xWindow="-8" yWindow="-8" windowWidth="1382" windowHeight="744" tabRatio="747" activeSheetId="8"/>
    <customWorkbookView name="藤原 広文 - 個人用ビュー" guid="{6C8CA477-863E-484A-88AC-2F7B34BF5742}" mergeInterval="0" personalView="1" maximized="1" xWindow="-8" yWindow="-8" windowWidth="1382" windowHeight="744" tabRatio="747" activeSheetId="3"/>
    <customWorkbookView name="上原 寿美子 - 個人用ビュー" guid="{F9820D02-85B6-432B-AB25-E79E6E3CE8BD}" mergeInterval="0" personalView="1" maximized="1" xWindow="-8" yWindow="-8" windowWidth="1382" windowHeight="744" activeSheetId="21"/>
    <customWorkbookView name="加藤　卓輝 - 個人用ビュー" guid="{54E8C2A0-7B52-4DAB-8ABD-D0AD26D0A0DB}" mergeInterval="0" personalView="1" xWindow="607" yWindow="32" windowWidth="674" windowHeight="664" activeSheetId="9"/>
    <customWorkbookView name="松浦 利和 - 個人用ビュー" guid="{4B660A93-3844-409A-B1B8-F0D2E63212C8}" mergeInterval="0" personalView="1" maximized="1" xWindow="-8" yWindow="-8" windowWidth="1382" windowHeight="744" activeSheetId="15"/>
    <customWorkbookView name="榑林 史浦 - 個人用ビュー" guid="{9B74B00A-A640-416F-A432-6A34C75E3BAB}" mergeInterval="0" personalView="1" maximized="1" xWindow="-8" yWindow="-8" windowWidth="1382" windowHeight="744" tabRatio="747" activeSheetId="21"/>
    <customWorkbookView name="夏目 不比等 - 個人用ビュー" guid="{088E71DE-B7B4-46D8-A92F-2B36F5DE4D60}" mergeInterval="0" personalView="1" maximized="1" xWindow="-8" yWindow="-8" windowWidth="1382" windowHeight="744" tabRatio="747" activeSheetId="23"/>
    <customWorkbookView name="尾崎 和宏 - 個人用ビュー" guid="{53ABA5C2-131F-4519-ADBD-143B4641C355}" mergeInterval="0" personalView="1" maximized="1" xWindow="-8" yWindow="-8" windowWidth="1382" windowHeight="744" activeSheetId="3"/>
    <customWorkbookView name="澤島 由基乃 - 個人用ビュー" guid="{93AD3119-4B9E-4DD3-92AC-14DD93F7352A}" mergeInterval="0" personalView="1" maximized="1" windowWidth="1362" windowHeight="538" activeSheetId="1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11" l="1"/>
  <c r="L42" i="8" l="1"/>
  <c r="S31" i="2" l="1"/>
  <c r="R31" i="2"/>
  <c r="Q31" i="2"/>
  <c r="P31" i="2"/>
  <c r="O31" i="2"/>
  <c r="N31" i="2"/>
  <c r="M31" i="2"/>
  <c r="L31" i="2"/>
  <c r="K31" i="2"/>
  <c r="J31" i="2"/>
  <c r="I31" i="2"/>
  <c r="H31" i="2"/>
  <c r="G31" i="2"/>
  <c r="F31" i="2"/>
  <c r="E31" i="2"/>
  <c r="D31" i="2"/>
  <c r="C31" i="2"/>
  <c r="G32" i="22" l="1"/>
  <c r="H41" i="20" l="1"/>
  <c r="G41" i="20"/>
  <c r="F41" i="20"/>
  <c r="B41" i="20" l="1"/>
  <c r="H10" i="21"/>
  <c r="B10" i="21"/>
  <c r="E9" i="20" l="1"/>
  <c r="C9" i="20" s="1"/>
  <c r="G9" i="20"/>
  <c r="H9" i="20"/>
  <c r="N50" i="8" l="1"/>
  <c r="J32" i="29" l="1"/>
  <c r="M32" i="29" l="1"/>
  <c r="L32" i="29"/>
  <c r="K32" i="29"/>
  <c r="N41" i="29"/>
  <c r="E32" i="29" l="1"/>
  <c r="F32" i="29"/>
  <c r="G32" i="29"/>
  <c r="H32" i="29"/>
  <c r="I32" i="29"/>
  <c r="D32" i="29"/>
  <c r="N40" i="29"/>
  <c r="P32" i="29"/>
  <c r="H10" i="29"/>
  <c r="F10" i="29"/>
  <c r="M10" i="29"/>
  <c r="K10" i="29"/>
  <c r="D10" i="29"/>
  <c r="E13" i="28"/>
  <c r="F13" i="28"/>
  <c r="G13" i="28"/>
  <c r="H13" i="28"/>
  <c r="I13" i="28"/>
  <c r="K13" i="28"/>
  <c r="L13" i="28"/>
  <c r="M13" i="28"/>
  <c r="N13" i="28"/>
  <c r="D13" i="28"/>
  <c r="N32" i="29" l="1"/>
  <c r="N19" i="13"/>
  <c r="M19" i="13"/>
  <c r="M11" i="10" l="1"/>
  <c r="N23" i="16" l="1"/>
  <c r="K16" i="18"/>
  <c r="K17" i="18"/>
  <c r="K18" i="18"/>
  <c r="K19" i="18"/>
  <c r="K20" i="18"/>
  <c r="F16" i="18"/>
  <c r="F17" i="18"/>
  <c r="F18" i="18"/>
  <c r="F19" i="18"/>
  <c r="F20" i="18"/>
  <c r="K21" i="18"/>
  <c r="F21" i="18"/>
  <c r="H47" i="17" l="1"/>
  <c r="G47" i="17"/>
  <c r="F47" i="17"/>
  <c r="E47" i="17"/>
  <c r="D47" i="17"/>
  <c r="C47" i="17"/>
  <c r="H44" i="17"/>
  <c r="G44" i="17"/>
  <c r="F44" i="17"/>
  <c r="E44" i="17"/>
  <c r="D44" i="17"/>
  <c r="C44" i="17"/>
  <c r="C19" i="17"/>
  <c r="D19" i="17"/>
  <c r="E19" i="17"/>
  <c r="F19" i="17"/>
  <c r="G19" i="17"/>
  <c r="H19" i="17"/>
  <c r="I19" i="17"/>
  <c r="K19" i="17"/>
  <c r="J19" i="17"/>
  <c r="K16" i="17"/>
  <c r="J16" i="17"/>
  <c r="I16" i="17"/>
  <c r="H16" i="17"/>
  <c r="G16" i="17"/>
  <c r="F16" i="17"/>
  <c r="E16" i="17"/>
  <c r="D16" i="17"/>
  <c r="C16" i="17"/>
  <c r="I26" i="19" l="1"/>
  <c r="K15" i="19" l="1"/>
  <c r="H31" i="12" l="1"/>
  <c r="G31" i="12"/>
  <c r="H16" i="12"/>
  <c r="G16" i="12"/>
  <c r="N42" i="13"/>
  <c r="O29" i="11"/>
  <c r="N29" i="11"/>
  <c r="D32" i="10"/>
  <c r="C32" i="10"/>
  <c r="N11" i="10"/>
  <c r="C33" i="2" l="1"/>
  <c r="P32" i="2" l="1"/>
  <c r="F33" i="2"/>
  <c r="I33" i="2"/>
  <c r="L33" i="2"/>
  <c r="P33" i="2"/>
  <c r="Q33" i="2"/>
  <c r="P34" i="2"/>
  <c r="P35" i="2"/>
  <c r="E9" i="21" l="1"/>
  <c r="D9" i="21"/>
  <c r="C9" i="21"/>
  <c r="B9" i="21"/>
  <c r="H40" i="20"/>
  <c r="B40" i="20"/>
  <c r="G8" i="20"/>
  <c r="E8" i="20"/>
  <c r="C8" i="20" s="1"/>
  <c r="N48" i="16"/>
  <c r="N37" i="16"/>
  <c r="N26" i="16"/>
  <c r="M37" i="14"/>
  <c r="L37" i="14"/>
  <c r="S20" i="14"/>
  <c r="R20" i="14"/>
  <c r="N28" i="11"/>
  <c r="N53" i="8"/>
  <c r="L53" i="8"/>
  <c r="O42" i="8"/>
  <c r="N24" i="8"/>
  <c r="K24" i="8"/>
  <c r="H24" i="8"/>
  <c r="E24" i="8"/>
  <c r="B24" i="8"/>
  <c r="N12" i="8"/>
  <c r="K12" i="8"/>
  <c r="H12" i="8"/>
  <c r="E12" i="8"/>
  <c r="B12" i="8"/>
  <c r="H9" i="21" l="1"/>
  <c r="M38" i="14"/>
  <c r="L38" i="14"/>
  <c r="N39" i="29" l="1"/>
  <c r="N38" i="29"/>
  <c r="N37" i="29"/>
  <c r="N36" i="29"/>
  <c r="N35" i="29"/>
  <c r="N34" i="29"/>
  <c r="N33" i="29"/>
  <c r="N29" i="29"/>
  <c r="J27" i="28"/>
  <c r="O26" i="28"/>
  <c r="J26" i="28"/>
  <c r="O25" i="28"/>
  <c r="J25" i="28"/>
  <c r="O24" i="28"/>
  <c r="J24" i="28"/>
  <c r="O23" i="28"/>
  <c r="J23" i="28"/>
  <c r="O22" i="28"/>
  <c r="J22" i="28"/>
  <c r="O21" i="28"/>
  <c r="J21" i="28"/>
  <c r="O20" i="28"/>
  <c r="J20" i="28"/>
  <c r="O19" i="28"/>
  <c r="J19" i="28"/>
  <c r="O18" i="28"/>
  <c r="J18" i="28"/>
  <c r="O17" i="28"/>
  <c r="J17" i="28"/>
  <c r="O16" i="28"/>
  <c r="J16" i="28"/>
  <c r="O15" i="28"/>
  <c r="J15" i="28"/>
  <c r="O13" i="28" l="1"/>
  <c r="J13" i="28"/>
  <c r="J42" i="19"/>
  <c r="J43" i="19"/>
  <c r="K39" i="19"/>
  <c r="J39" i="19"/>
  <c r="I39" i="19"/>
  <c r="K38" i="19"/>
  <c r="J38" i="19"/>
  <c r="I38" i="19"/>
  <c r="K36" i="19"/>
  <c r="J36" i="19"/>
  <c r="K27" i="19"/>
  <c r="K28" i="19"/>
  <c r="K29" i="19"/>
  <c r="K30" i="19"/>
  <c r="K31" i="19"/>
  <c r="K32" i="19"/>
  <c r="K33" i="19"/>
  <c r="K34" i="19"/>
  <c r="K35" i="19"/>
  <c r="K26" i="19"/>
  <c r="J27" i="19"/>
  <c r="J28" i="19"/>
  <c r="J29" i="19"/>
  <c r="J30" i="19"/>
  <c r="J31" i="19"/>
  <c r="J32" i="19"/>
  <c r="J33" i="19"/>
  <c r="J34" i="19"/>
  <c r="J35" i="19"/>
  <c r="J26" i="19"/>
  <c r="I36" i="19"/>
  <c r="I27" i="19"/>
  <c r="I28" i="19"/>
  <c r="I29" i="19"/>
  <c r="I30" i="19"/>
  <c r="I31" i="19"/>
  <c r="I32" i="19"/>
  <c r="I33" i="19"/>
  <c r="I34" i="19"/>
  <c r="I35" i="19"/>
  <c r="L23" i="16" l="1"/>
  <c r="F32" i="22" l="1"/>
  <c r="F10" i="15" l="1"/>
  <c r="E10" i="15"/>
  <c r="F7" i="15"/>
  <c r="E7" i="15"/>
  <c r="Q8" i="14"/>
  <c r="P8" i="14"/>
  <c r="J35" i="8" l="1"/>
  <c r="G35" i="8"/>
  <c r="K41" i="9" l="1"/>
  <c r="N23" i="8" l="1"/>
  <c r="N22" i="8"/>
  <c r="N21" i="8"/>
  <c r="K40" i="19" l="1"/>
  <c r="J40" i="19"/>
  <c r="H40" i="19"/>
  <c r="G40" i="19"/>
  <c r="E40" i="19"/>
  <c r="D40" i="19"/>
  <c r="K37" i="19"/>
  <c r="J37" i="19"/>
  <c r="I37" i="19"/>
  <c r="H37" i="19"/>
  <c r="G37" i="19"/>
  <c r="F37" i="19"/>
  <c r="E37" i="19"/>
  <c r="D37" i="19"/>
  <c r="C37" i="19"/>
  <c r="K18" i="19"/>
  <c r="J18" i="19"/>
  <c r="I18" i="19"/>
  <c r="H18" i="19"/>
  <c r="G18" i="19"/>
  <c r="F18" i="19"/>
  <c r="E18" i="19"/>
  <c r="D18" i="19"/>
  <c r="J15" i="19"/>
  <c r="I15" i="19"/>
  <c r="H15" i="19"/>
  <c r="G15" i="19"/>
  <c r="F15" i="19"/>
  <c r="E15" i="19"/>
  <c r="D15" i="19"/>
  <c r="C15" i="19"/>
  <c r="G56" i="17"/>
  <c r="D56" i="17"/>
  <c r="J55" i="17"/>
  <c r="J54" i="17"/>
  <c r="J53" i="17"/>
  <c r="J52" i="17"/>
  <c r="J51" i="17"/>
  <c r="J50" i="17"/>
  <c r="J49" i="17"/>
  <c r="G48" i="17"/>
  <c r="D48" i="17"/>
  <c r="D57" i="17" s="1"/>
  <c r="K46" i="17"/>
  <c r="J46" i="17"/>
  <c r="I46" i="17"/>
  <c r="K45" i="17"/>
  <c r="J45" i="17"/>
  <c r="I45" i="17"/>
  <c r="I47" i="17" s="1"/>
  <c r="K43" i="17"/>
  <c r="J43" i="17"/>
  <c r="I43" i="17"/>
  <c r="K42" i="17"/>
  <c r="J42" i="17"/>
  <c r="I42" i="17"/>
  <c r="K41" i="17"/>
  <c r="J41" i="17"/>
  <c r="I41" i="17"/>
  <c r="K40" i="17"/>
  <c r="J40" i="17"/>
  <c r="I40" i="17"/>
  <c r="K39" i="17"/>
  <c r="J39" i="17"/>
  <c r="I39" i="17"/>
  <c r="K38" i="17"/>
  <c r="J38" i="17"/>
  <c r="I38" i="17"/>
  <c r="K37" i="17"/>
  <c r="J37" i="17"/>
  <c r="I37" i="17"/>
  <c r="K36" i="17"/>
  <c r="J36" i="17"/>
  <c r="I36" i="17"/>
  <c r="K35" i="17"/>
  <c r="J35" i="17"/>
  <c r="I35" i="17"/>
  <c r="K34" i="17"/>
  <c r="J34" i="17"/>
  <c r="I34" i="17"/>
  <c r="K33" i="17"/>
  <c r="J33" i="17"/>
  <c r="I33" i="17"/>
  <c r="J28" i="17"/>
  <c r="G28" i="17"/>
  <c r="D28" i="17"/>
  <c r="J20" i="17"/>
  <c r="G20" i="17"/>
  <c r="D20" i="17"/>
  <c r="L48" i="16"/>
  <c r="J45" i="16"/>
  <c r="J48" i="16" s="1"/>
  <c r="H45" i="16"/>
  <c r="H48" i="16" s="1"/>
  <c r="L37" i="16"/>
  <c r="J34" i="16"/>
  <c r="J37" i="16" s="1"/>
  <c r="H34" i="16"/>
  <c r="H37" i="16" s="1"/>
  <c r="L26" i="16"/>
  <c r="J23" i="16"/>
  <c r="J26" i="16" s="1"/>
  <c r="H23" i="16"/>
  <c r="H26" i="16" s="1"/>
  <c r="H29" i="12"/>
  <c r="G29" i="12"/>
  <c r="H25" i="12"/>
  <c r="G25" i="12"/>
  <c r="H14" i="12"/>
  <c r="G14" i="12"/>
  <c r="H10" i="12"/>
  <c r="G10" i="12"/>
  <c r="O27" i="11"/>
  <c r="N27" i="11"/>
  <c r="O25" i="11"/>
  <c r="N25" i="11"/>
  <c r="O24" i="11"/>
  <c r="N24" i="11"/>
  <c r="O23" i="11"/>
  <c r="N23" i="11"/>
  <c r="O22" i="11"/>
  <c r="N22" i="11"/>
  <c r="O21" i="11"/>
  <c r="N21" i="11"/>
  <c r="O20" i="11"/>
  <c r="N20" i="11"/>
  <c r="O19" i="11"/>
  <c r="N19" i="11"/>
  <c r="O18" i="11"/>
  <c r="N18" i="11"/>
  <c r="O17" i="11"/>
  <c r="N17" i="11"/>
  <c r="C30" i="10"/>
  <c r="D26" i="10"/>
  <c r="C26" i="10"/>
  <c r="G41" i="9"/>
  <c r="K26" i="9"/>
  <c r="G26" i="9"/>
  <c r="L81" i="8"/>
  <c r="H81" i="8"/>
  <c r="L75" i="8"/>
  <c r="H75" i="8"/>
  <c r="I53" i="8"/>
  <c r="G53" i="8"/>
  <c r="I42" i="8"/>
  <c r="G42" i="8"/>
  <c r="Q20" i="14"/>
  <c r="P20" i="14"/>
  <c r="O20" i="14"/>
  <c r="N20" i="14"/>
  <c r="M20" i="14"/>
  <c r="L20" i="14"/>
  <c r="N17" i="13"/>
  <c r="M17" i="13"/>
  <c r="N13" i="13"/>
  <c r="M13" i="13"/>
  <c r="N7" i="13"/>
  <c r="M7" i="13"/>
  <c r="O16" i="5"/>
  <c r="L16" i="5"/>
  <c r="I16" i="5"/>
  <c r="F16" i="5"/>
  <c r="C16" i="5"/>
  <c r="O17" i="4"/>
  <c r="N16" i="4"/>
  <c r="N15" i="4"/>
  <c r="N13" i="4"/>
  <c r="O12" i="4"/>
  <c r="N11" i="4"/>
  <c r="N10" i="4"/>
  <c r="N9" i="4"/>
  <c r="O8" i="4"/>
  <c r="N7" i="4"/>
  <c r="N6" i="4"/>
  <c r="N5" i="4"/>
  <c r="I44" i="17" l="1"/>
  <c r="J47" i="17"/>
  <c r="K47" i="17"/>
  <c r="G57" i="17"/>
  <c r="J56" i="17"/>
  <c r="N8" i="4"/>
  <c r="G29" i="17"/>
  <c r="N12" i="4"/>
  <c r="D29" i="17"/>
  <c r="J44" i="17"/>
  <c r="J29" i="17"/>
  <c r="K44" i="17"/>
  <c r="J19" i="19"/>
  <c r="J22" i="19" s="1"/>
  <c r="N17" i="4"/>
  <c r="G19" i="19"/>
  <c r="G22" i="19" s="1"/>
  <c r="D41" i="19"/>
  <c r="D44" i="19" s="1"/>
  <c r="D19" i="19"/>
  <c r="G44" i="19"/>
  <c r="D22" i="19" l="1"/>
  <c r="J44" i="19" s="1"/>
  <c r="J41" i="19"/>
  <c r="J48" i="17"/>
  <c r="J57" i="17" s="1"/>
</calcChain>
</file>

<file path=xl/comments1.xml><?xml version="1.0" encoding="utf-8"?>
<comments xmlns="http://schemas.openxmlformats.org/spreadsheetml/2006/main">
  <authors>
    <author>掛川市</author>
  </authors>
  <commentList>
    <comment ref="C9" authorId="0" shapeId="0">
      <text>
        <r>
          <rPr>
            <b/>
            <sz val="9"/>
            <color indexed="81"/>
            <rFont val="MS P ゴシック"/>
            <family val="3"/>
            <charset val="128"/>
          </rPr>
          <t xml:space="preserve">のぞみ追加
</t>
        </r>
      </text>
    </comment>
    <comment ref="C10" authorId="0" shapeId="0">
      <text>
        <r>
          <rPr>
            <b/>
            <sz val="9"/>
            <color indexed="81"/>
            <rFont val="MS P ゴシック"/>
            <family val="3"/>
            <charset val="128"/>
          </rPr>
          <t xml:space="preserve">あんり
掛川こども
桜木
認定こども園へ
すずかけっこ追加
</t>
        </r>
      </text>
    </comment>
    <comment ref="C11" authorId="0" shapeId="0">
      <text>
        <r>
          <rPr>
            <b/>
            <sz val="9"/>
            <color indexed="81"/>
            <rFont val="MS P ゴシック"/>
            <family val="3"/>
            <charset val="128"/>
          </rPr>
          <t>すこやか
認定こども園へ
あそび追加</t>
        </r>
      </text>
    </comment>
    <comment ref="C12" authorId="0" shapeId="0">
      <text>
        <r>
          <rPr>
            <b/>
            <sz val="9"/>
            <color indexed="81"/>
            <rFont val="MS P ゴシック"/>
            <family val="3"/>
            <charset val="128"/>
          </rPr>
          <t>中央幼保
認定こども園へ
きらきら追加</t>
        </r>
      </text>
    </comment>
    <comment ref="C13" authorId="0" shapeId="0">
      <text>
        <r>
          <rPr>
            <b/>
            <sz val="9"/>
            <color indexed="81"/>
            <rFont val="MS P ゴシック"/>
            <family val="3"/>
            <charset val="128"/>
          </rPr>
          <t xml:space="preserve">大坂保育園
認定こども園へ
</t>
        </r>
      </text>
    </comment>
  </commentList>
</comments>
</file>

<file path=xl/comments2.xml><?xml version="1.0" encoding="utf-8"?>
<comments xmlns="http://schemas.openxmlformats.org/spreadsheetml/2006/main">
  <authors>
    <author>掛川市</author>
  </authors>
  <commentList>
    <comment ref="C2" authorId="0" shapeId="0">
      <text>
        <r>
          <rPr>
            <b/>
            <sz val="9"/>
            <color indexed="81"/>
            <rFont val="MS P ゴシック"/>
            <family val="3"/>
            <charset val="128"/>
          </rPr>
          <t xml:space="preserve">H29まで幼稚園数
H30から幼稚園・認定こども園数
</t>
        </r>
      </text>
    </comment>
    <comment ref="C7" authorId="0" shapeId="0">
      <text>
        <r>
          <rPr>
            <b/>
            <sz val="9"/>
            <color indexed="81"/>
            <rFont val="MS P ゴシック"/>
            <family val="3"/>
            <charset val="128"/>
          </rPr>
          <t>あんり
こども園
くるみ　認定こども園へ</t>
        </r>
      </text>
    </comment>
    <comment ref="C8" authorId="0" shapeId="0">
      <text>
        <r>
          <rPr>
            <b/>
            <sz val="9"/>
            <color indexed="81"/>
            <rFont val="MS P ゴシック"/>
            <family val="3"/>
            <charset val="128"/>
          </rPr>
          <t>すこやか　認定こども園へ</t>
        </r>
      </text>
    </comment>
    <comment ref="C9" authorId="0" shapeId="0">
      <text>
        <r>
          <rPr>
            <b/>
            <sz val="9"/>
            <color indexed="81"/>
            <rFont val="MS P ゴシック"/>
            <family val="3"/>
            <charset val="128"/>
          </rPr>
          <t>中央幼保　認定こども園へ</t>
        </r>
      </text>
    </comment>
    <comment ref="C10" authorId="0" shapeId="0">
      <text>
        <r>
          <rPr>
            <b/>
            <sz val="9"/>
            <color indexed="81"/>
            <rFont val="MS P ゴシック"/>
            <family val="3"/>
            <charset val="128"/>
          </rPr>
          <t>大坂幼、睦浜幼　認定こども園へ</t>
        </r>
      </text>
    </comment>
    <comment ref="C29" authorId="0" shapeId="0">
      <text>
        <r>
          <rPr>
            <b/>
            <sz val="9"/>
            <color indexed="81"/>
            <rFont val="MS P ゴシック"/>
            <family val="3"/>
            <charset val="128"/>
          </rPr>
          <t xml:space="preserve">掛川こども
あんり
桜木
くるみ
</t>
        </r>
      </text>
    </comment>
    <comment ref="C30" authorId="0" shapeId="0">
      <text>
        <r>
          <rPr>
            <b/>
            <sz val="9"/>
            <color indexed="81"/>
            <rFont val="MS P ゴシック"/>
            <family val="3"/>
            <charset val="128"/>
          </rPr>
          <t xml:space="preserve">とも
すこやか
</t>
        </r>
      </text>
    </comment>
    <comment ref="C31" authorId="0" shapeId="0">
      <text>
        <r>
          <rPr>
            <b/>
            <sz val="9"/>
            <color indexed="81"/>
            <rFont val="MS P ゴシック"/>
            <family val="3"/>
            <charset val="128"/>
          </rPr>
          <t>中央幼保</t>
        </r>
      </text>
    </comment>
    <comment ref="C32" authorId="0" shapeId="0">
      <text>
        <r>
          <rPr>
            <b/>
            <sz val="9"/>
            <color indexed="81"/>
            <rFont val="MS P ゴシック"/>
            <family val="3"/>
            <charset val="128"/>
          </rPr>
          <t>おおさか</t>
        </r>
      </text>
    </comment>
  </commentList>
</comments>
</file>

<file path=xl/sharedStrings.xml><?xml version="1.0" encoding="utf-8"?>
<sst xmlns="http://schemas.openxmlformats.org/spreadsheetml/2006/main" count="2448" uniqueCount="1275">
  <si>
    <t>１　小学校の児童数及び教員数</t>
    <phoneticPr fontId="3"/>
  </si>
  <si>
    <t xml:space="preserve"> 　区分</t>
  </si>
  <si>
    <t>学校数</t>
  </si>
  <si>
    <t>児　　童　　数</t>
  </si>
  <si>
    <t>１　　年</t>
  </si>
  <si>
    <t>２　　年</t>
  </si>
  <si>
    <t>３　　年</t>
  </si>
  <si>
    <t>４　　年</t>
  </si>
  <si>
    <t>５　　年</t>
  </si>
  <si>
    <t>６　　年</t>
  </si>
  <si>
    <t>学級数</t>
  </si>
  <si>
    <t>1学級当たり</t>
  </si>
  <si>
    <t>教　　員　　数</t>
  </si>
  <si>
    <t>総　数</t>
  </si>
  <si>
    <t>男</t>
  </si>
  <si>
    <t>女</t>
  </si>
  <si>
    <t>の児童数</t>
  </si>
  <si>
    <t>計</t>
  </si>
  <si>
    <t>平成24
(2012)</t>
    <rPh sb="0" eb="2">
      <t>ヘイセイ</t>
    </rPh>
    <phoneticPr fontId="3"/>
  </si>
  <si>
    <t>26
(2014)</t>
  </si>
  <si>
    <t>27
(2015)</t>
  </si>
  <si>
    <t>28
(2016)</t>
  </si>
  <si>
    <t>29
(2017)</t>
  </si>
  <si>
    <t>30
(2018)</t>
    <phoneticPr fontId="3"/>
  </si>
  <si>
    <t>日坂小</t>
  </si>
  <si>
    <t>東山口小</t>
  </si>
  <si>
    <t>西山口小</t>
  </si>
  <si>
    <t>上内田小</t>
  </si>
  <si>
    <t>城北小</t>
  </si>
  <si>
    <t>第一小</t>
  </si>
  <si>
    <t>第二小</t>
  </si>
  <si>
    <t>中央小</t>
  </si>
  <si>
    <t>曽我小</t>
  </si>
  <si>
    <t>桜木小</t>
  </si>
  <si>
    <t>和田岡小</t>
  </si>
  <si>
    <t>原谷小</t>
  </si>
  <si>
    <t>原田小</t>
  </si>
  <si>
    <t>西郷小</t>
  </si>
  <si>
    <t>倉真小</t>
  </si>
  <si>
    <t>土方小</t>
  </si>
  <si>
    <t>佐束小</t>
  </si>
  <si>
    <t>中小</t>
  </si>
  <si>
    <t>大坂小</t>
  </si>
  <si>
    <t>千浜小</t>
  </si>
  <si>
    <t>横須賀小</t>
    <rPh sb="0" eb="3">
      <t>ヨコスカ</t>
    </rPh>
    <rPh sb="3" eb="4">
      <t>ショウ</t>
    </rPh>
    <phoneticPr fontId="3"/>
  </si>
  <si>
    <t>大渕小</t>
    <rPh sb="0" eb="2">
      <t>オオブチ</t>
    </rPh>
    <rPh sb="2" eb="3">
      <t>ショウ</t>
    </rPh>
    <phoneticPr fontId="3"/>
  </si>
  <si>
    <t>　資料：学校教育課</t>
    <rPh sb="4" eb="6">
      <t>ガッコウ</t>
    </rPh>
    <rPh sb="6" eb="9">
      <t>キョウイクカ</t>
    </rPh>
    <phoneticPr fontId="3"/>
  </si>
  <si>
    <t>男</t>
    <phoneticPr fontId="3"/>
  </si>
  <si>
    <t>(2010)</t>
  </si>
  <si>
    <t>(2012)</t>
  </si>
  <si>
    <t>(2013)</t>
  </si>
  <si>
    <t>(2014)</t>
  </si>
  <si>
    <t>(2015)</t>
  </si>
  <si>
    <t>(2016)</t>
  </si>
  <si>
    <t>(2017)</t>
    <phoneticPr fontId="3"/>
  </si>
  <si>
    <t>(2018)</t>
    <phoneticPr fontId="3"/>
  </si>
  <si>
    <t>さかがわ</t>
    <phoneticPr fontId="3"/>
  </si>
  <si>
    <t>幼稚園</t>
    <rPh sb="0" eb="3">
      <t>ヨウチエン</t>
    </rPh>
    <phoneticPr fontId="3"/>
  </si>
  <si>
    <t>土　方　　〃</t>
    <rPh sb="0" eb="1">
      <t>ツチ</t>
    </rPh>
    <rPh sb="2" eb="3">
      <t>カタ</t>
    </rPh>
    <phoneticPr fontId="3"/>
  </si>
  <si>
    <t>佐　束　　〃</t>
    <rPh sb="0" eb="1">
      <t>サ</t>
    </rPh>
    <rPh sb="2" eb="3">
      <t>ツカ</t>
    </rPh>
    <phoneticPr fontId="3"/>
  </si>
  <si>
    <t>　中　　　〃</t>
    <rPh sb="1" eb="2">
      <t>ナカ</t>
    </rPh>
    <phoneticPr fontId="3"/>
  </si>
  <si>
    <t>千　浜　　〃</t>
    <rPh sb="0" eb="1">
      <t>チ</t>
    </rPh>
    <rPh sb="2" eb="3">
      <t>ハマ</t>
    </rPh>
    <phoneticPr fontId="3"/>
  </si>
  <si>
    <t>横須賀　　〃</t>
    <rPh sb="0" eb="3">
      <t>ヨコスカ</t>
    </rPh>
    <phoneticPr fontId="3"/>
  </si>
  <si>
    <t>大　渕　　〃</t>
    <rPh sb="0" eb="1">
      <t>オオ</t>
    </rPh>
    <rPh sb="2" eb="3">
      <t>フチ</t>
    </rPh>
    <phoneticPr fontId="3"/>
  </si>
  <si>
    <t>すこやかこども園</t>
    <rPh sb="7" eb="8">
      <t>エン</t>
    </rPh>
    <phoneticPr fontId="3"/>
  </si>
  <si>
    <t>くるみ幼稚園</t>
    <rPh sb="3" eb="6">
      <t>ヨウチエン</t>
    </rPh>
    <phoneticPr fontId="3"/>
  </si>
  <si>
    <t>掛川こども園</t>
    <rPh sb="0" eb="2">
      <t>カケガワ</t>
    </rPh>
    <rPh sb="5" eb="6">
      <t>エン</t>
    </rPh>
    <phoneticPr fontId="3"/>
  </si>
  <si>
    <t>こども広場あんり</t>
    <rPh sb="3" eb="5">
      <t>ヒロバ</t>
    </rPh>
    <phoneticPr fontId="3"/>
  </si>
  <si>
    <t>　資料：こども希望課</t>
    <rPh sb="1" eb="3">
      <t>シリョウ</t>
    </rPh>
    <rPh sb="7" eb="9">
      <t>キボウ</t>
    </rPh>
    <rPh sb="9" eb="10">
      <t>カ</t>
    </rPh>
    <phoneticPr fontId="3"/>
  </si>
  <si>
    <t>２　中学校の生徒数及び教員数</t>
    <phoneticPr fontId="3"/>
  </si>
  <si>
    <t>生　　徒　　数</t>
  </si>
  <si>
    <t>１　　　　　年</t>
  </si>
  <si>
    <t>２　　　　　年</t>
  </si>
  <si>
    <t>３　　　　　年</t>
  </si>
  <si>
    <t>１学級当たり</t>
  </si>
  <si>
    <t>の生徒数</t>
  </si>
  <si>
    <t>平成25
(2013)</t>
    <rPh sb="0" eb="2">
      <t>ヘイセイ</t>
    </rPh>
    <phoneticPr fontId="3"/>
  </si>
  <si>
    <t>栄川中</t>
  </si>
  <si>
    <t>東中</t>
  </si>
  <si>
    <t>西中</t>
  </si>
  <si>
    <t>桜が丘中</t>
  </si>
  <si>
    <t>原野谷中</t>
  </si>
  <si>
    <t>北中</t>
  </si>
  <si>
    <t>城東中</t>
    <rPh sb="0" eb="1">
      <t>シロ</t>
    </rPh>
    <rPh sb="1" eb="2">
      <t>ヒガシ</t>
    </rPh>
    <rPh sb="2" eb="3">
      <t>チュウ</t>
    </rPh>
    <phoneticPr fontId="3"/>
  </si>
  <si>
    <t>大浜中</t>
    <rPh sb="0" eb="2">
      <t>オオハマ</t>
    </rPh>
    <rPh sb="2" eb="3">
      <t>チュウ</t>
    </rPh>
    <phoneticPr fontId="3"/>
  </si>
  <si>
    <t>大須賀中</t>
    <rPh sb="0" eb="3">
      <t>オオスカ</t>
    </rPh>
    <rPh sb="3" eb="4">
      <t>チュウ</t>
    </rPh>
    <phoneticPr fontId="3"/>
  </si>
  <si>
    <t>３　高等学校の生徒数及び教員数</t>
    <phoneticPr fontId="3"/>
  </si>
  <si>
    <t>掛川東高</t>
    <rPh sb="0" eb="2">
      <t>カケガワ</t>
    </rPh>
    <phoneticPr fontId="3"/>
  </si>
  <si>
    <t>掛川西高</t>
    <rPh sb="0" eb="2">
      <t>カケガワ</t>
    </rPh>
    <phoneticPr fontId="3"/>
  </si>
  <si>
    <t>掛川工業高</t>
    <rPh sb="1" eb="2">
      <t>カワ</t>
    </rPh>
    <rPh sb="3" eb="4">
      <t>ギョウ</t>
    </rPh>
    <phoneticPr fontId="3"/>
  </si>
  <si>
    <t>横須賀高</t>
    <rPh sb="0" eb="3">
      <t>ヨコスカ</t>
    </rPh>
    <rPh sb="3" eb="4">
      <t>コウコウ</t>
    </rPh>
    <phoneticPr fontId="3"/>
  </si>
  <si>
    <t>　資料：企画政策課</t>
    <rPh sb="4" eb="6">
      <t>キカク</t>
    </rPh>
    <rPh sb="6" eb="8">
      <t>セイサク</t>
    </rPh>
    <rPh sb="8" eb="9">
      <t>カ</t>
    </rPh>
    <phoneticPr fontId="3"/>
  </si>
  <si>
    <t>注：教員数は本務者のみ。</t>
    <rPh sb="0" eb="1">
      <t>チュウ</t>
    </rPh>
    <rPh sb="2" eb="5">
      <t>キョウインスウ</t>
    </rPh>
    <rPh sb="6" eb="8">
      <t>ホンム</t>
    </rPh>
    <rPh sb="8" eb="9">
      <t>シャ</t>
    </rPh>
    <phoneticPr fontId="3"/>
  </si>
  <si>
    <t>４　小中学校児童生徒平均体位</t>
    <phoneticPr fontId="3"/>
  </si>
  <si>
    <t>（単位：cm、kg）</t>
    <rPh sb="1" eb="3">
      <t>タンイ</t>
    </rPh>
    <phoneticPr fontId="3"/>
  </si>
  <si>
    <t>小　　　　　　　　　　　　　　　　　　　学</t>
  </si>
  <si>
    <t>校</t>
  </si>
  <si>
    <t>中　　　　学　　　　校</t>
    <rPh sb="0" eb="1">
      <t>ナカ</t>
    </rPh>
    <rPh sb="5" eb="6">
      <t>ガク</t>
    </rPh>
    <rPh sb="10" eb="11">
      <t>コウ</t>
    </rPh>
    <phoneticPr fontId="3"/>
  </si>
  <si>
    <t>　区　　分</t>
  </si>
  <si>
    <t>１　　年</t>
    <rPh sb="3" eb="4">
      <t>ネン</t>
    </rPh>
    <phoneticPr fontId="3"/>
  </si>
  <si>
    <t>２　　年</t>
    <rPh sb="3" eb="4">
      <t>ネン</t>
    </rPh>
    <phoneticPr fontId="3"/>
  </si>
  <si>
    <t>３　　年</t>
    <rPh sb="3" eb="4">
      <t>ネン</t>
    </rPh>
    <phoneticPr fontId="3"/>
  </si>
  <si>
    <t xml:space="preserve"> 男</t>
    <phoneticPr fontId="3"/>
  </si>
  <si>
    <t>男</t>
    <rPh sb="0" eb="1">
      <t>オトコ</t>
    </rPh>
    <phoneticPr fontId="3"/>
  </si>
  <si>
    <t>身　長</t>
    <phoneticPr fontId="3"/>
  </si>
  <si>
    <t>国</t>
    <rPh sb="0" eb="1">
      <t>クニ</t>
    </rPh>
    <phoneticPr fontId="3"/>
  </si>
  <si>
    <t>県</t>
  </si>
  <si>
    <t>掛川市</t>
    <rPh sb="0" eb="2">
      <t>カケガワ</t>
    </rPh>
    <rPh sb="2" eb="3">
      <t>シ</t>
    </rPh>
    <phoneticPr fontId="3"/>
  </si>
  <si>
    <t>５　小学校施設状況</t>
    <phoneticPr fontId="3"/>
  </si>
  <si>
    <t>区　　分</t>
  </si>
  <si>
    <t>保</t>
  </si>
  <si>
    <t>鉄 筋</t>
  </si>
  <si>
    <t>有</t>
  </si>
  <si>
    <t>鉄 骨</t>
  </si>
  <si>
    <t>-</t>
  </si>
  <si>
    <t>面</t>
  </si>
  <si>
    <t>木 造</t>
  </si>
  <si>
    <t>積</t>
  </si>
  <si>
    <t>合 計</t>
  </si>
  <si>
    <t>建物敷地</t>
  </si>
  <si>
    <t>運動場</t>
  </si>
  <si>
    <t>その他</t>
  </si>
  <si>
    <t>合計</t>
  </si>
  <si>
    <t>屋内運動場</t>
  </si>
  <si>
    <t>水泳プール</t>
  </si>
  <si>
    <t>25×13</t>
  </si>
  <si>
    <t>25×10</t>
  </si>
  <si>
    <t>25×15</t>
  </si>
  <si>
    <t>25×12</t>
  </si>
  <si>
    <t>25×13.5</t>
  </si>
  <si>
    <t>（ｍ×ｍ）</t>
  </si>
  <si>
    <t>15× 8</t>
  </si>
  <si>
    <t>15× 7</t>
  </si>
  <si>
    <t>10× 7</t>
  </si>
  <si>
    <t>普通</t>
  </si>
  <si>
    <t>教室数</t>
  </si>
  <si>
    <t>特別</t>
  </si>
  <si>
    <t>千浜小</t>
    <rPh sb="0" eb="1">
      <t>チ</t>
    </rPh>
    <rPh sb="1" eb="2">
      <t>ハマ</t>
    </rPh>
    <rPh sb="2" eb="3">
      <t>ショウ</t>
    </rPh>
    <phoneticPr fontId="3"/>
  </si>
  <si>
    <t>大坂小</t>
    <rPh sb="0" eb="2">
      <t>オオサカ</t>
    </rPh>
    <rPh sb="2" eb="3">
      <t>ショウ</t>
    </rPh>
    <phoneticPr fontId="3"/>
  </si>
  <si>
    <t>土方小</t>
    <rPh sb="0" eb="2">
      <t>ヒジカタ</t>
    </rPh>
    <rPh sb="2" eb="3">
      <t>ショウ</t>
    </rPh>
    <phoneticPr fontId="3"/>
  </si>
  <si>
    <t>佐束小</t>
    <rPh sb="0" eb="1">
      <t>サ</t>
    </rPh>
    <rPh sb="1" eb="2">
      <t>ツカ</t>
    </rPh>
    <rPh sb="2" eb="3">
      <t>ショウ</t>
    </rPh>
    <phoneticPr fontId="3"/>
  </si>
  <si>
    <t>中小</t>
    <rPh sb="0" eb="1">
      <t>ナカ</t>
    </rPh>
    <rPh sb="1" eb="2">
      <t>ショウ</t>
    </rPh>
    <phoneticPr fontId="3"/>
  </si>
  <si>
    <t>合計</t>
    <rPh sb="0" eb="2">
      <t>ゴウケイ</t>
    </rPh>
    <phoneticPr fontId="3"/>
  </si>
  <si>
    <t>水泳プール
（ｍ×ｍ）</t>
    <phoneticPr fontId="3"/>
  </si>
  <si>
    <t>13× 8</t>
  </si>
  <si>
    <t>15×10</t>
  </si>
  <si>
    <t>10×7.5</t>
  </si>
  <si>
    <t>13×10</t>
  </si>
  <si>
    <t>15× 6</t>
  </si>
  <si>
    <t>教室数</t>
    <phoneticPr fontId="3"/>
  </si>
  <si>
    <t>６　中学校施設状況</t>
    <phoneticPr fontId="3"/>
  </si>
  <si>
    <t>東　中</t>
  </si>
  <si>
    <t>西　中</t>
  </si>
  <si>
    <t>北　中</t>
  </si>
  <si>
    <t>大浜中</t>
  </si>
  <si>
    <t>城東中</t>
  </si>
  <si>
    <t>大須賀中</t>
  </si>
  <si>
    <t>建物面積</t>
  </si>
  <si>
    <t>合　　　計</t>
  </si>
  <si>
    <t>50×13</t>
  </si>
  <si>
    <t>50×15</t>
  </si>
  <si>
    <t>50×19</t>
  </si>
  <si>
    <t>25×19</t>
  </si>
  <si>
    <t>25×17</t>
  </si>
  <si>
    <t>７　中学校卒業後の状況</t>
    <phoneticPr fontId="3"/>
  </si>
  <si>
    <t>区分</t>
    <rPh sb="0" eb="2">
      <t>クブン</t>
    </rPh>
    <phoneticPr fontId="3"/>
  </si>
  <si>
    <t>卒　業　者</t>
  </si>
  <si>
    <t>進　学　者</t>
  </si>
  <si>
    <t>就　職　者</t>
  </si>
  <si>
    <t>専修学校等</t>
  </si>
  <si>
    <t>そ　の　他</t>
  </si>
  <si>
    <t>進学率</t>
  </si>
  <si>
    <t>就職率</t>
  </si>
  <si>
    <t>（％）</t>
  </si>
  <si>
    <t>平成元
(1989)</t>
    <rPh sb="0" eb="2">
      <t>ヘイセイ</t>
    </rPh>
    <rPh sb="2" eb="3">
      <t>モト</t>
    </rPh>
    <phoneticPr fontId="3"/>
  </si>
  <si>
    <t>5
(1993)</t>
    <phoneticPr fontId="3"/>
  </si>
  <si>
    <t>10
(1998)</t>
    <phoneticPr fontId="3"/>
  </si>
  <si>
    <t>15
(2003)</t>
    <phoneticPr fontId="3"/>
  </si>
  <si>
    <t>20
(2008)</t>
    <phoneticPr fontId="3"/>
  </si>
  <si>
    <t>21
(2009)</t>
    <phoneticPr fontId="3"/>
  </si>
  <si>
    <t>22
(2010)</t>
    <phoneticPr fontId="3"/>
  </si>
  <si>
    <t>23
(2011)</t>
    <phoneticPr fontId="3"/>
  </si>
  <si>
    <t>24
(2012)</t>
    <phoneticPr fontId="3"/>
  </si>
  <si>
    <t>25
(2013)</t>
    <phoneticPr fontId="3"/>
  </si>
  <si>
    <t>26
(2014)</t>
    <phoneticPr fontId="3"/>
  </si>
  <si>
    <t>27
(2015)</t>
    <phoneticPr fontId="3"/>
  </si>
  <si>
    <t>28
(2016)</t>
    <phoneticPr fontId="3"/>
  </si>
  <si>
    <t>29
(2017)</t>
    <phoneticPr fontId="3"/>
  </si>
  <si>
    <t>資料：学校教育課</t>
  </si>
  <si>
    <t>入　　　所　　　人　　　数</t>
  </si>
  <si>
    <t>職　　　員　　　数</t>
  </si>
  <si>
    <t>０歳</t>
  </si>
  <si>
    <t>１歳</t>
  </si>
  <si>
    <t>２歳</t>
  </si>
  <si>
    <t>３歳</t>
  </si>
  <si>
    <t>４歳</t>
  </si>
  <si>
    <t>５歳</t>
  </si>
  <si>
    <t>園長</t>
    <phoneticPr fontId="3"/>
  </si>
  <si>
    <t>保育士</t>
  </si>
  <si>
    <t>給食員</t>
  </si>
  <si>
    <t>平成23</t>
    <rPh sb="0" eb="2">
      <t>ヘイセイ</t>
    </rPh>
    <phoneticPr fontId="3"/>
  </si>
  <si>
    <t>(2011)</t>
  </si>
  <si>
    <t>(2017)</t>
  </si>
  <si>
    <t>聖マリア</t>
    <phoneticPr fontId="3"/>
  </si>
  <si>
    <t>保育園</t>
  </si>
  <si>
    <t>葛ヶ丘</t>
    <rPh sb="0" eb="3">
      <t>カツラガオカ</t>
    </rPh>
    <phoneticPr fontId="3"/>
  </si>
  <si>
    <t>　〃</t>
    <phoneticPr fontId="3"/>
  </si>
  <si>
    <t>ひだまり</t>
    <phoneticPr fontId="3"/>
  </si>
  <si>
    <t>保育園部</t>
    <rPh sb="0" eb="4">
      <t>ホイクエンブ</t>
    </rPh>
    <phoneticPr fontId="3"/>
  </si>
  <si>
    <t>〃</t>
    <phoneticPr fontId="3"/>
  </si>
  <si>
    <t>千浜</t>
    <rPh sb="0" eb="1">
      <t>チ</t>
    </rPh>
    <rPh sb="1" eb="2">
      <t>ハマ</t>
    </rPh>
    <phoneticPr fontId="3"/>
  </si>
  <si>
    <t>大坂</t>
    <rPh sb="0" eb="2">
      <t>オオサカ</t>
    </rPh>
    <phoneticPr fontId="3"/>
  </si>
  <si>
    <t>城東</t>
  </si>
  <si>
    <t>よこすか</t>
    <phoneticPr fontId="3"/>
  </si>
  <si>
    <t>おおぶち</t>
    <phoneticPr fontId="3"/>
  </si>
  <si>
    <t>かけがわのぞみ   〃</t>
    <phoneticPr fontId="3"/>
  </si>
  <si>
    <t>掛川あそび</t>
    <rPh sb="0" eb="2">
      <t>カケガワ</t>
    </rPh>
    <phoneticPr fontId="3"/>
  </si>
  <si>
    <t>すずかけっこ      〃</t>
    <phoneticPr fontId="3"/>
  </si>
  <si>
    <t>広域入所　計</t>
    <rPh sb="0" eb="2">
      <t>コウイキ</t>
    </rPh>
    <rPh sb="2" eb="4">
      <t>ニュウショ</t>
    </rPh>
    <rPh sb="5" eb="6">
      <t>ケイ</t>
    </rPh>
    <phoneticPr fontId="3"/>
  </si>
  <si>
    <t>　　　　　（単位：件、人）</t>
  </si>
  <si>
    <t>野　球　場</t>
    <phoneticPr fontId="19"/>
  </si>
  <si>
    <t>多目的広場</t>
  </si>
  <si>
    <t>テニスコート</t>
  </si>
  <si>
    <t>プール</t>
    <phoneticPr fontId="19"/>
  </si>
  <si>
    <t>グラウンドゴルフ</t>
    <phoneticPr fontId="19"/>
  </si>
  <si>
    <t>年度</t>
    <rPh sb="0" eb="1">
      <t>トシ</t>
    </rPh>
    <rPh sb="1" eb="2">
      <t>ド</t>
    </rPh>
    <phoneticPr fontId="3"/>
  </si>
  <si>
    <t>件数</t>
  </si>
  <si>
    <t>人数</t>
  </si>
  <si>
    <t>昭和60
(1985)</t>
    <rPh sb="0" eb="2">
      <t>ショウワ</t>
    </rPh>
    <phoneticPr fontId="19"/>
  </si>
  <si>
    <t xml:space="preserve"> …</t>
    <phoneticPr fontId="19"/>
  </si>
  <si>
    <t>-</t>
    <phoneticPr fontId="19"/>
  </si>
  <si>
    <t>平成元
(1989)</t>
    <rPh sb="0" eb="2">
      <t>ヘイセイ</t>
    </rPh>
    <phoneticPr fontId="3"/>
  </si>
  <si>
    <t xml:space="preserve"> …</t>
    <phoneticPr fontId="19"/>
  </si>
  <si>
    <t>５
(1993)</t>
    <phoneticPr fontId="19"/>
  </si>
  <si>
    <t>-</t>
    <phoneticPr fontId="19"/>
  </si>
  <si>
    <t>10
(1998)</t>
    <phoneticPr fontId="20"/>
  </si>
  <si>
    <t>-</t>
    <phoneticPr fontId="19"/>
  </si>
  <si>
    <t>15
(2003)</t>
    <phoneticPr fontId="20"/>
  </si>
  <si>
    <t>20
(2008)</t>
    <phoneticPr fontId="20"/>
  </si>
  <si>
    <t>24
(2012)</t>
    <phoneticPr fontId="20"/>
  </si>
  <si>
    <t>-</t>
    <phoneticPr fontId="3"/>
  </si>
  <si>
    <t>25
(2013)</t>
    <phoneticPr fontId="20"/>
  </si>
  <si>
    <t>-</t>
    <phoneticPr fontId="3"/>
  </si>
  <si>
    <t>26
(2014)</t>
    <phoneticPr fontId="20"/>
  </si>
  <si>
    <t>27
(2015)</t>
    <phoneticPr fontId="20"/>
  </si>
  <si>
    <t>28
(2016)</t>
    <phoneticPr fontId="20"/>
  </si>
  <si>
    <t>29
(2017)</t>
    <phoneticPr fontId="20"/>
  </si>
  <si>
    <t>　資料：スポーツ振興課</t>
    <rPh sb="8" eb="10">
      <t>シンコウ</t>
    </rPh>
    <rPh sb="10" eb="11">
      <t>カ</t>
    </rPh>
    <phoneticPr fontId="3"/>
  </si>
  <si>
    <r>
      <t>　　　利用者数の推移</t>
    </r>
    <r>
      <rPr>
        <sz val="14"/>
        <color indexed="8"/>
        <rFont val="ＭＳ ゴシック"/>
        <family val="3"/>
        <charset val="128"/>
      </rPr>
      <t/>
    </r>
    <rPh sb="3" eb="5">
      <t>リヨウ</t>
    </rPh>
    <rPh sb="5" eb="6">
      <t>シャ</t>
    </rPh>
    <rPh sb="6" eb="7">
      <t>スウ</t>
    </rPh>
    <rPh sb="8" eb="10">
      <t>スイイ</t>
    </rPh>
    <phoneticPr fontId="3"/>
  </si>
  <si>
    <t>　　　利用者数の推移</t>
    <rPh sb="3" eb="5">
      <t>リヨウ</t>
    </rPh>
    <rPh sb="5" eb="6">
      <t>シャ</t>
    </rPh>
    <rPh sb="6" eb="7">
      <t>スウ</t>
    </rPh>
    <rPh sb="8" eb="10">
      <t>スイイ</t>
    </rPh>
    <phoneticPr fontId="3"/>
  </si>
  <si>
    <t>　　　　　（単位：人）</t>
    <phoneticPr fontId="3"/>
  </si>
  <si>
    <t>年　度</t>
    <rPh sb="0" eb="1">
      <t>トシ</t>
    </rPh>
    <rPh sb="2" eb="3">
      <t>ド</t>
    </rPh>
    <phoneticPr fontId="3"/>
  </si>
  <si>
    <t>利用件数</t>
    <rPh sb="0" eb="2">
      <t>リヨウ</t>
    </rPh>
    <rPh sb="2" eb="4">
      <t>ケンスウ</t>
    </rPh>
    <phoneticPr fontId="3"/>
  </si>
  <si>
    <t>利用人数</t>
    <rPh sb="0" eb="2">
      <t>リヨウ</t>
    </rPh>
    <rPh sb="2" eb="4">
      <t>ニンズウ</t>
    </rPh>
    <phoneticPr fontId="3"/>
  </si>
  <si>
    <t xml:space="preserve"> 平成15 (2003)</t>
    <rPh sb="1" eb="3">
      <t>ヘイセイ</t>
    </rPh>
    <phoneticPr fontId="19"/>
  </si>
  <si>
    <t xml:space="preserve">     20 (2008)</t>
    <phoneticPr fontId="20"/>
  </si>
  <si>
    <t xml:space="preserve">     20 (2008)</t>
    <phoneticPr fontId="20"/>
  </si>
  <si>
    <t xml:space="preserve">     24 (2012)</t>
    <phoneticPr fontId="20"/>
  </si>
  <si>
    <t xml:space="preserve">     25 (2013)</t>
    <phoneticPr fontId="20"/>
  </si>
  <si>
    <t xml:space="preserve">     26 (2014)</t>
    <phoneticPr fontId="20"/>
  </si>
  <si>
    <t xml:space="preserve">     26 (2014)</t>
    <phoneticPr fontId="20"/>
  </si>
  <si>
    <t xml:space="preserve">     27 (2015)</t>
    <phoneticPr fontId="20"/>
  </si>
  <si>
    <t xml:space="preserve">     28 (2016)</t>
    <phoneticPr fontId="20"/>
  </si>
  <si>
    <t xml:space="preserve">     29 (2017)</t>
    <phoneticPr fontId="20"/>
  </si>
  <si>
    <t>　　資料：スポーツ振興課</t>
    <rPh sb="9" eb="11">
      <t>シンコウ</t>
    </rPh>
    <rPh sb="11" eb="12">
      <t>カ</t>
    </rPh>
    <phoneticPr fontId="3"/>
  </si>
  <si>
    <t>年度</t>
    <rPh sb="0" eb="2">
      <t>ネンド</t>
    </rPh>
    <phoneticPr fontId="3"/>
  </si>
  <si>
    <t>アリーナ</t>
    <phoneticPr fontId="19"/>
  </si>
  <si>
    <t>体力測定室</t>
    <rPh sb="0" eb="2">
      <t>タイリョク</t>
    </rPh>
    <rPh sb="2" eb="4">
      <t>ソクテイ</t>
    </rPh>
    <rPh sb="4" eb="5">
      <t>シツ</t>
    </rPh>
    <phoneticPr fontId="3"/>
  </si>
  <si>
    <t>トレーニングルーム</t>
    <phoneticPr fontId="3"/>
  </si>
  <si>
    <t>会議室</t>
    <rPh sb="0" eb="3">
      <t>カイギシツ</t>
    </rPh>
    <phoneticPr fontId="19"/>
  </si>
  <si>
    <t>その他</t>
    <rPh sb="2" eb="3">
      <t>タ</t>
    </rPh>
    <phoneticPr fontId="19"/>
  </si>
  <si>
    <t>平成27
(2015)</t>
    <rPh sb="0" eb="2">
      <t>ヘイセイ</t>
    </rPh>
    <phoneticPr fontId="20"/>
  </si>
  <si>
    <t>　　資料：スポーツ振興課</t>
    <rPh sb="2" eb="4">
      <t>シリョウ</t>
    </rPh>
    <rPh sb="9" eb="11">
      <t>シンコウ</t>
    </rPh>
    <rPh sb="11" eb="12">
      <t>カ</t>
    </rPh>
    <phoneticPr fontId="3"/>
  </si>
  <si>
    <t>(単位：回、人)</t>
    <rPh sb="1" eb="3">
      <t>タンイ</t>
    </rPh>
    <rPh sb="4" eb="5">
      <t>カイ</t>
    </rPh>
    <rPh sb="6" eb="7">
      <t>ヒト</t>
    </rPh>
    <phoneticPr fontId="3"/>
  </si>
  <si>
    <t>年　度</t>
  </si>
  <si>
    <t>平成15 (2003)</t>
    <rPh sb="0" eb="2">
      <t>ヘイセイ</t>
    </rPh>
    <phoneticPr fontId="3"/>
  </si>
  <si>
    <t>20 (2008)</t>
    <phoneticPr fontId="3"/>
  </si>
  <si>
    <t>25 (2013)</t>
    <phoneticPr fontId="3"/>
  </si>
  <si>
    <t>26 (2014)</t>
    <phoneticPr fontId="3"/>
  </si>
  <si>
    <t>27 (2015)</t>
    <phoneticPr fontId="3"/>
  </si>
  <si>
    <t>28 (2016)</t>
    <phoneticPr fontId="3"/>
  </si>
  <si>
    <t>29 (2017)</t>
    <phoneticPr fontId="3"/>
  </si>
  <si>
    <t>回数</t>
    <phoneticPr fontId="3"/>
  </si>
  <si>
    <t>人数</t>
    <phoneticPr fontId="3"/>
  </si>
  <si>
    <t>回数</t>
    <rPh sb="0" eb="1">
      <t>カイ</t>
    </rPh>
    <rPh sb="1" eb="2">
      <t>カズ</t>
    </rPh>
    <phoneticPr fontId="3"/>
  </si>
  <si>
    <t>人数</t>
    <rPh sb="0" eb="1">
      <t>ヒト</t>
    </rPh>
    <rPh sb="1" eb="2">
      <t>カズ</t>
    </rPh>
    <phoneticPr fontId="3"/>
  </si>
  <si>
    <t>ホ｜ル</t>
    <phoneticPr fontId="3"/>
  </si>
  <si>
    <t>全席</t>
  </si>
  <si>
    <t>固定席</t>
  </si>
  <si>
    <t>ﾘﾊｰｻﾙ等</t>
    <rPh sb="5" eb="6">
      <t>ナド</t>
    </rPh>
    <phoneticPr fontId="3"/>
  </si>
  <si>
    <t>リハーサル室</t>
  </si>
  <si>
    <t>第１会議室</t>
  </si>
  <si>
    <t>第２会議室</t>
  </si>
  <si>
    <t>第３会議室</t>
  </si>
  <si>
    <t>第４会議室</t>
  </si>
  <si>
    <t>料理室</t>
  </si>
  <si>
    <t>和室</t>
  </si>
  <si>
    <t>工作室</t>
  </si>
  <si>
    <t>催物広場</t>
  </si>
  <si>
    <t>ギャラリー</t>
  </si>
  <si>
    <t>ホール移動席</t>
  </si>
  <si>
    <t xml:space="preserve">- </t>
  </si>
  <si>
    <t>-</t>
    <phoneticPr fontId="3"/>
  </si>
  <si>
    <t>-</t>
    <phoneticPr fontId="3"/>
  </si>
  <si>
    <t>-</t>
    <phoneticPr fontId="3"/>
  </si>
  <si>
    <t>　資料：文化振興課</t>
    <rPh sb="4" eb="6">
      <t>ブンカ</t>
    </rPh>
    <rPh sb="6" eb="8">
      <t>シンコウ</t>
    </rPh>
    <rPh sb="8" eb="9">
      <t>カ</t>
    </rPh>
    <phoneticPr fontId="3"/>
  </si>
  <si>
    <t>（単位：回、人）</t>
    <phoneticPr fontId="3"/>
  </si>
  <si>
    <t>ホール</t>
    <phoneticPr fontId="3"/>
  </si>
  <si>
    <t>会議室</t>
    <rPh sb="0" eb="3">
      <t>カイギシツ</t>
    </rPh>
    <phoneticPr fontId="3"/>
  </si>
  <si>
    <t>計</t>
    <rPh sb="0" eb="1">
      <t>ケイ</t>
    </rPh>
    <phoneticPr fontId="3"/>
  </si>
  <si>
    <t>第 １</t>
  </si>
  <si>
    <t>第 ２</t>
  </si>
  <si>
    <t>併用</t>
    <rPh sb="0" eb="2">
      <t>ヘイヨウ</t>
    </rPh>
    <phoneticPr fontId="3"/>
  </si>
  <si>
    <t>回数</t>
  </si>
  <si>
    <t>平成5 (1993)</t>
    <rPh sb="0" eb="2">
      <t>ヘイセイ</t>
    </rPh>
    <phoneticPr fontId="3"/>
  </si>
  <si>
    <t xml:space="preserve">   10 (1998)</t>
    <phoneticPr fontId="3"/>
  </si>
  <si>
    <t xml:space="preserve">   15 (2003)</t>
    <phoneticPr fontId="3"/>
  </si>
  <si>
    <t xml:space="preserve">   20 (2008)</t>
    <phoneticPr fontId="3"/>
  </si>
  <si>
    <t xml:space="preserve">   24 (2012)</t>
    <phoneticPr fontId="3"/>
  </si>
  <si>
    <t xml:space="preserve">   25 (2013)</t>
    <phoneticPr fontId="3"/>
  </si>
  <si>
    <t xml:space="preserve">   26 (2014)</t>
    <phoneticPr fontId="3"/>
  </si>
  <si>
    <t xml:space="preserve">   27 (2015)</t>
    <phoneticPr fontId="3"/>
  </si>
  <si>
    <t xml:space="preserve">   28 (2016)</t>
  </si>
  <si>
    <t xml:space="preserve">   29 (2017)</t>
    <phoneticPr fontId="3"/>
  </si>
  <si>
    <t>（単位：人）</t>
    <rPh sb="1" eb="3">
      <t>タンイ</t>
    </rPh>
    <rPh sb="4" eb="5">
      <t>ニン</t>
    </rPh>
    <phoneticPr fontId="3"/>
  </si>
  <si>
    <t>在 学 者 計</t>
  </si>
  <si>
    <t>小 学 部</t>
  </si>
  <si>
    <t>中 学 部</t>
  </si>
  <si>
    <t>高 等 部</t>
  </si>
  <si>
    <t>教 員 数</t>
  </si>
  <si>
    <t xml:space="preserve">    26(2014)</t>
  </si>
  <si>
    <t xml:space="preserve">    27(2015)</t>
  </si>
  <si>
    <t xml:space="preserve">    28(2016)</t>
  </si>
  <si>
    <t xml:space="preserve">    29(2017)</t>
  </si>
  <si>
    <t xml:space="preserve">    30(2018)</t>
    <phoneticPr fontId="3"/>
  </si>
  <si>
    <t xml:space="preserve">      児童・生徒数及び職員数</t>
    <phoneticPr fontId="3"/>
  </si>
  <si>
    <t>(各年５月１日現在)</t>
    <rPh sb="1" eb="3">
      <t>カクネン</t>
    </rPh>
    <rPh sb="4" eb="5">
      <t>ツキ</t>
    </rPh>
    <rPh sb="6" eb="7">
      <t>ヒ</t>
    </rPh>
    <rPh sb="7" eb="9">
      <t>ゲンザイ</t>
    </rPh>
    <phoneticPr fontId="3"/>
  </si>
  <si>
    <t>対象者</t>
    <rPh sb="0" eb="3">
      <t>タイショウシャ</t>
    </rPh>
    <phoneticPr fontId="19"/>
  </si>
  <si>
    <t>開設数</t>
    <rPh sb="0" eb="2">
      <t>カイセツ</t>
    </rPh>
    <rPh sb="2" eb="3">
      <t>スウ</t>
    </rPh>
    <phoneticPr fontId="3"/>
  </si>
  <si>
    <t>参加実人数</t>
    <phoneticPr fontId="3"/>
  </si>
  <si>
    <t>参加実人数</t>
    <phoneticPr fontId="3"/>
  </si>
  <si>
    <t>美術館講座</t>
    <rPh sb="0" eb="3">
      <t>ビジュツカン</t>
    </rPh>
    <rPh sb="3" eb="5">
      <t>コウザ</t>
    </rPh>
    <phoneticPr fontId="3"/>
  </si>
  <si>
    <t>一般</t>
    <rPh sb="0" eb="2">
      <t>イッパン</t>
    </rPh>
    <phoneticPr fontId="19"/>
  </si>
  <si>
    <t>吉岡彌生記念館講座</t>
    <rPh sb="0" eb="2">
      <t>ヨシオカ</t>
    </rPh>
    <rPh sb="3" eb="4">
      <t>セイ</t>
    </rPh>
    <rPh sb="4" eb="7">
      <t>キネンカン</t>
    </rPh>
    <rPh sb="7" eb="9">
      <t>コウザ</t>
    </rPh>
    <phoneticPr fontId="3"/>
  </si>
  <si>
    <t>内訳</t>
    <rPh sb="0" eb="2">
      <t>ウチワケ</t>
    </rPh>
    <phoneticPr fontId="3"/>
  </si>
  <si>
    <t>　</t>
    <phoneticPr fontId="3"/>
  </si>
  <si>
    <t>　　　　　</t>
    <phoneticPr fontId="3"/>
  </si>
  <si>
    <t>　</t>
    <phoneticPr fontId="3"/>
  </si>
  <si>
    <t>家庭教育学級</t>
    <rPh sb="0" eb="2">
      <t>カテイ</t>
    </rPh>
    <rPh sb="2" eb="4">
      <t>キョウイク</t>
    </rPh>
    <rPh sb="4" eb="6">
      <t>ガッキュウ</t>
    </rPh>
    <phoneticPr fontId="3"/>
  </si>
  <si>
    <t>幼・保親</t>
    <rPh sb="0" eb="1">
      <t>ヨウ</t>
    </rPh>
    <rPh sb="2" eb="3">
      <t>ホ</t>
    </rPh>
    <rPh sb="3" eb="4">
      <t>オヤ</t>
    </rPh>
    <phoneticPr fontId="19"/>
  </si>
  <si>
    <t>社会教育基金講演会</t>
    <rPh sb="0" eb="2">
      <t>シャカイ</t>
    </rPh>
    <rPh sb="2" eb="4">
      <t>キョウイク</t>
    </rPh>
    <rPh sb="4" eb="6">
      <t>キキン</t>
    </rPh>
    <rPh sb="6" eb="9">
      <t>コウエンカイ</t>
    </rPh>
    <phoneticPr fontId="3"/>
  </si>
  <si>
    <t>幼保護者</t>
    <rPh sb="0" eb="1">
      <t>ヨウ</t>
    </rPh>
    <rPh sb="1" eb="4">
      <t>ホゴシャ</t>
    </rPh>
    <phoneticPr fontId="19"/>
  </si>
  <si>
    <t>おもと学級</t>
    <rPh sb="3" eb="5">
      <t>ガッキュウ</t>
    </rPh>
    <phoneticPr fontId="19"/>
  </si>
  <si>
    <t>高齢者</t>
    <rPh sb="0" eb="3">
      <t>コウレイシャ</t>
    </rPh>
    <phoneticPr fontId="19"/>
  </si>
  <si>
    <t>シルバーカレッジ（高齢者学級）</t>
    <rPh sb="9" eb="12">
      <t>コウレイシャ</t>
    </rPh>
    <rPh sb="12" eb="14">
      <t>ガッキュウ</t>
    </rPh>
    <phoneticPr fontId="3"/>
  </si>
  <si>
    <t>高齢者</t>
    <rPh sb="0" eb="3">
      <t>コウレイシャ</t>
    </rPh>
    <phoneticPr fontId="3"/>
  </si>
  <si>
    <t>出土文化財展</t>
    <rPh sb="0" eb="1">
      <t>デ</t>
    </rPh>
    <rPh sb="1" eb="2">
      <t>ド</t>
    </rPh>
    <rPh sb="2" eb="5">
      <t>ブンカザイ</t>
    </rPh>
    <rPh sb="5" eb="6">
      <t>テン</t>
    </rPh>
    <phoneticPr fontId="3"/>
  </si>
  <si>
    <t>参加実人数</t>
    <phoneticPr fontId="3"/>
  </si>
  <si>
    <t>親子</t>
    <rPh sb="0" eb="2">
      <t>オヤコ</t>
    </rPh>
    <phoneticPr fontId="19"/>
  </si>
  <si>
    <t>出前文化財講座</t>
    <rPh sb="0" eb="2">
      <t>デマエ</t>
    </rPh>
    <rPh sb="2" eb="5">
      <t>ブンカザイ</t>
    </rPh>
    <rPh sb="5" eb="7">
      <t>コウザ</t>
    </rPh>
    <phoneticPr fontId="3"/>
  </si>
  <si>
    <t>小6～中1</t>
    <rPh sb="0" eb="1">
      <t>ショウ</t>
    </rPh>
    <rPh sb="3" eb="4">
      <t>ナカ</t>
    </rPh>
    <phoneticPr fontId="19"/>
  </si>
  <si>
    <t>夏休み文化財教室</t>
    <rPh sb="0" eb="2">
      <t>ナツヤス</t>
    </rPh>
    <rPh sb="3" eb="6">
      <t>ブンカザイ</t>
    </rPh>
    <rPh sb="6" eb="8">
      <t>キョウシツ</t>
    </rPh>
    <phoneticPr fontId="3"/>
  </si>
  <si>
    <t>通学合宿</t>
    <rPh sb="0" eb="2">
      <t>ツウガク</t>
    </rPh>
    <rPh sb="2" eb="4">
      <t>ガッシュク</t>
    </rPh>
    <phoneticPr fontId="3"/>
  </si>
  <si>
    <t>小学生</t>
    <rPh sb="0" eb="3">
      <t>ショウガクセイ</t>
    </rPh>
    <phoneticPr fontId="19"/>
  </si>
  <si>
    <t>中学生ボランティア養成講座</t>
    <rPh sb="0" eb="3">
      <t>チュウガクセイ</t>
    </rPh>
    <rPh sb="9" eb="11">
      <t>ヨウセイ</t>
    </rPh>
    <rPh sb="11" eb="13">
      <t>コウザ</t>
    </rPh>
    <phoneticPr fontId="3"/>
  </si>
  <si>
    <t>中学生</t>
    <rPh sb="0" eb="3">
      <t>チュウガクセイ</t>
    </rPh>
    <phoneticPr fontId="19"/>
  </si>
  <si>
    <t>いきいきわくわくクラブ</t>
    <phoneticPr fontId="3"/>
  </si>
  <si>
    <t>幼保～中</t>
    <rPh sb="0" eb="1">
      <t>ヨウ</t>
    </rPh>
    <rPh sb="1" eb="2">
      <t>ホ</t>
    </rPh>
    <rPh sb="3" eb="4">
      <t>ナカ</t>
    </rPh>
    <phoneticPr fontId="19"/>
  </si>
  <si>
    <t>　　施 設 の 名 称</t>
  </si>
  <si>
    <t>使 用 開 始 年</t>
  </si>
  <si>
    <t>の べ 回 数</t>
  </si>
  <si>
    <t>利　用　者　数　</t>
    <phoneticPr fontId="3"/>
  </si>
  <si>
    <t>城北小</t>
    <rPh sb="0" eb="2">
      <t>ジョウホク</t>
    </rPh>
    <rPh sb="2" eb="3">
      <t>ショウ</t>
    </rPh>
    <phoneticPr fontId="3"/>
  </si>
  <si>
    <t>掛二小</t>
  </si>
  <si>
    <t>小　学　校　　計</t>
    <rPh sb="0" eb="1">
      <t>ショウ</t>
    </rPh>
    <rPh sb="2" eb="3">
      <t>ガク</t>
    </rPh>
    <rPh sb="4" eb="5">
      <t>コウ</t>
    </rPh>
    <phoneticPr fontId="3"/>
  </si>
  <si>
    <t>S61</t>
    <phoneticPr fontId="3"/>
  </si>
  <si>
    <t>城東中</t>
    <rPh sb="0" eb="2">
      <t>キトウ</t>
    </rPh>
    <rPh sb="2" eb="3">
      <t>チュウ</t>
    </rPh>
    <phoneticPr fontId="3"/>
  </si>
  <si>
    <t>S59</t>
    <phoneticPr fontId="3"/>
  </si>
  <si>
    <t>大須賀中</t>
    <rPh sb="0" eb="3">
      <t>オオスカ</t>
    </rPh>
    <rPh sb="3" eb="4">
      <t>ジュウ</t>
    </rPh>
    <phoneticPr fontId="3"/>
  </si>
  <si>
    <t>H16</t>
    <phoneticPr fontId="3"/>
  </si>
  <si>
    <t>中　学　校　　計</t>
    <rPh sb="0" eb="1">
      <t>ナカ</t>
    </rPh>
    <rPh sb="2" eb="3">
      <t>ガク</t>
    </rPh>
    <rPh sb="4" eb="5">
      <t>コウ</t>
    </rPh>
    <phoneticPr fontId="3"/>
  </si>
  <si>
    <t>施 設 の 名 称</t>
  </si>
  <si>
    <t>の　べ　回　数</t>
  </si>
  <si>
    <t>利　用　者　数</t>
  </si>
  <si>
    <t>日　坂　小</t>
    <phoneticPr fontId="3"/>
  </si>
  <si>
    <t>城　北　小</t>
    <phoneticPr fontId="3"/>
  </si>
  <si>
    <t>掛　一　小</t>
    <phoneticPr fontId="3"/>
  </si>
  <si>
    <t>掛　二　小</t>
    <phoneticPr fontId="3"/>
  </si>
  <si>
    <t>中　央　小</t>
    <phoneticPr fontId="3"/>
  </si>
  <si>
    <t>曽　我　小</t>
    <phoneticPr fontId="3"/>
  </si>
  <si>
    <t>桜　木　小</t>
    <phoneticPr fontId="3"/>
  </si>
  <si>
    <t>原　谷　小</t>
    <phoneticPr fontId="3"/>
  </si>
  <si>
    <t>原　田　小</t>
    <phoneticPr fontId="3"/>
  </si>
  <si>
    <t>西　郷　小</t>
    <phoneticPr fontId="3"/>
  </si>
  <si>
    <t>倉　真　小</t>
    <phoneticPr fontId="3"/>
  </si>
  <si>
    <t>千　浜　小</t>
    <rPh sb="0" eb="1">
      <t>チ</t>
    </rPh>
    <rPh sb="2" eb="3">
      <t>ハマ</t>
    </rPh>
    <rPh sb="4" eb="5">
      <t>ショウ</t>
    </rPh>
    <phoneticPr fontId="3"/>
  </si>
  <si>
    <t>大　坂　小</t>
    <rPh sb="0" eb="1">
      <t>ダイ</t>
    </rPh>
    <rPh sb="2" eb="3">
      <t>サカ</t>
    </rPh>
    <rPh sb="4" eb="5">
      <t>ショウ</t>
    </rPh>
    <phoneticPr fontId="3"/>
  </si>
  <si>
    <t>土　方　小</t>
    <rPh sb="0" eb="1">
      <t>ツチ</t>
    </rPh>
    <rPh sb="2" eb="3">
      <t>カタ</t>
    </rPh>
    <rPh sb="4" eb="5">
      <t>ショウ</t>
    </rPh>
    <phoneticPr fontId="3"/>
  </si>
  <si>
    <t>佐　束　小</t>
    <rPh sb="0" eb="1">
      <t>サ</t>
    </rPh>
    <rPh sb="2" eb="3">
      <t>タバ</t>
    </rPh>
    <rPh sb="4" eb="5">
      <t>ショウ</t>
    </rPh>
    <phoneticPr fontId="3"/>
  </si>
  <si>
    <t>中　　　　小</t>
    <rPh sb="0" eb="1">
      <t>ナカ</t>
    </rPh>
    <rPh sb="5" eb="6">
      <t>ショウ</t>
    </rPh>
    <phoneticPr fontId="3"/>
  </si>
  <si>
    <t>大　渕　小</t>
    <rPh sb="0" eb="1">
      <t>ダイ</t>
    </rPh>
    <rPh sb="2" eb="3">
      <t>フチ</t>
    </rPh>
    <rPh sb="4" eb="5">
      <t>ショウ</t>
    </rPh>
    <phoneticPr fontId="3"/>
  </si>
  <si>
    <t>計</t>
    <phoneticPr fontId="3"/>
  </si>
  <si>
    <t>利　用　者　数</t>
    <phoneticPr fontId="3"/>
  </si>
  <si>
    <t>栄　川　中</t>
    <phoneticPr fontId="3"/>
  </si>
  <si>
    <t>東　　　　中</t>
    <phoneticPr fontId="3"/>
  </si>
  <si>
    <t>西　　　　中</t>
    <phoneticPr fontId="3"/>
  </si>
  <si>
    <t>北　　　　中</t>
    <phoneticPr fontId="3"/>
  </si>
  <si>
    <t>城　東　中</t>
    <rPh sb="0" eb="1">
      <t>シロ</t>
    </rPh>
    <rPh sb="2" eb="3">
      <t>ヒガシ</t>
    </rPh>
    <rPh sb="4" eb="5">
      <t>チュウ</t>
    </rPh>
    <phoneticPr fontId="3"/>
  </si>
  <si>
    <t>大　浜　中</t>
    <rPh sb="0" eb="1">
      <t>ダイ</t>
    </rPh>
    <rPh sb="2" eb="3">
      <t>ハマ</t>
    </rPh>
    <rPh sb="4" eb="5">
      <t>チュウ</t>
    </rPh>
    <phoneticPr fontId="3"/>
  </si>
  <si>
    <t>（単位：回、人）</t>
  </si>
  <si>
    <t>掛川海洋センター</t>
    <rPh sb="0" eb="2">
      <t>カケガワ</t>
    </rPh>
    <rPh sb="2" eb="4">
      <t>カイヨウ</t>
    </rPh>
    <phoneticPr fontId="3"/>
  </si>
  <si>
    <t>大東海洋センター</t>
    <rPh sb="0" eb="2">
      <t>ダイトウ</t>
    </rPh>
    <rPh sb="2" eb="4">
      <t>カイヨウ</t>
    </rPh>
    <phoneticPr fontId="3"/>
  </si>
  <si>
    <t>大須賀海洋センター</t>
    <rPh sb="0" eb="3">
      <t>オオスカ</t>
    </rPh>
    <rPh sb="3" eb="5">
      <t>カイヨウ</t>
    </rPh>
    <phoneticPr fontId="3"/>
  </si>
  <si>
    <t>合　　　　計</t>
  </si>
  <si>
    <t>研　修　室</t>
    <rPh sb="0" eb="1">
      <t>ケン</t>
    </rPh>
    <rPh sb="2" eb="3">
      <t>オサム</t>
    </rPh>
    <rPh sb="4" eb="5">
      <t>シツ</t>
    </rPh>
    <phoneticPr fontId="3"/>
  </si>
  <si>
    <t>体　育　館</t>
  </si>
  <si>
    <t>艇　　　庫</t>
  </si>
  <si>
    <t>プ　ー　ル</t>
  </si>
  <si>
    <t>回　数</t>
  </si>
  <si>
    <t>人　数</t>
  </si>
  <si>
    <t>平成25 (2013)</t>
    <rPh sb="0" eb="2">
      <t>ヘイセイ</t>
    </rPh>
    <phoneticPr fontId="20"/>
  </si>
  <si>
    <t xml:space="preserve">    27 (2015)</t>
  </si>
  <si>
    <t xml:space="preserve">    28 (2016)</t>
  </si>
  <si>
    <t xml:space="preserve">    29 (2017)</t>
    <phoneticPr fontId="20"/>
  </si>
  <si>
    <t>※二階会議室含む。</t>
    <rPh sb="1" eb="3">
      <t>ニカイ</t>
    </rPh>
    <rPh sb="3" eb="6">
      <t>カイギシツ</t>
    </rPh>
    <rPh sb="6" eb="7">
      <t>フク</t>
    </rPh>
    <phoneticPr fontId="3"/>
  </si>
  <si>
    <t>年度</t>
    <phoneticPr fontId="3"/>
  </si>
  <si>
    <t>総　　　数</t>
  </si>
  <si>
    <t>野　球　場</t>
    <phoneticPr fontId="3"/>
  </si>
  <si>
    <t>多　目　的　広　場</t>
    <phoneticPr fontId="3"/>
  </si>
  <si>
    <t>テ ニ ス コ ー ト</t>
    <phoneticPr fontId="3"/>
  </si>
  <si>
    <t>プ ー ル</t>
  </si>
  <si>
    <t>和　　　　室</t>
  </si>
  <si>
    <t>件　数</t>
  </si>
  <si>
    <t>昭和51 (1976)</t>
    <phoneticPr fontId="20"/>
  </si>
  <si>
    <t xml:space="preserve">    55 (1980)</t>
    <phoneticPr fontId="20"/>
  </si>
  <si>
    <t xml:space="preserve">    60 (1985)</t>
    <phoneticPr fontId="20"/>
  </si>
  <si>
    <t>平成元 (1989)</t>
    <phoneticPr fontId="20"/>
  </si>
  <si>
    <t xml:space="preserve">    ５ (1993)</t>
    <phoneticPr fontId="20"/>
  </si>
  <si>
    <t xml:space="preserve">    10 (1998)</t>
    <phoneticPr fontId="20"/>
  </si>
  <si>
    <t xml:space="preserve">    15 (2003)</t>
    <phoneticPr fontId="20"/>
  </si>
  <si>
    <t xml:space="preserve">    20 (2008)</t>
    <phoneticPr fontId="20"/>
  </si>
  <si>
    <t>－</t>
    <phoneticPr fontId="3"/>
  </si>
  <si>
    <t xml:space="preserve">    24 (2012)</t>
    <phoneticPr fontId="20"/>
  </si>
  <si>
    <t>－</t>
    <phoneticPr fontId="3"/>
  </si>
  <si>
    <t xml:space="preserve">     27 (2015)</t>
    <phoneticPr fontId="20"/>
  </si>
  <si>
    <t>－</t>
  </si>
  <si>
    <t>アリーナ</t>
    <phoneticPr fontId="20"/>
  </si>
  <si>
    <t>武道場</t>
    <rPh sb="0" eb="3">
      <t>ブドウジョウ</t>
    </rPh>
    <phoneticPr fontId="20"/>
  </si>
  <si>
    <t>研修室</t>
    <rPh sb="0" eb="3">
      <t>ケンシュウシツ</t>
    </rPh>
    <phoneticPr fontId="20"/>
  </si>
  <si>
    <t>プール</t>
    <phoneticPr fontId="20"/>
  </si>
  <si>
    <t>トレーニ
ング室</t>
    <rPh sb="7" eb="8">
      <t>シツ</t>
    </rPh>
    <phoneticPr fontId="20"/>
  </si>
  <si>
    <t>弓道場</t>
    <rPh sb="0" eb="2">
      <t>キュウドウ</t>
    </rPh>
    <rPh sb="2" eb="3">
      <t>ジョウ</t>
    </rPh>
    <phoneticPr fontId="20"/>
  </si>
  <si>
    <t>ランニング
コース</t>
    <phoneticPr fontId="20"/>
  </si>
  <si>
    <t>スタジオ
プログラム</t>
    <phoneticPr fontId="20"/>
  </si>
  <si>
    <t>大会
観客</t>
    <rPh sb="0" eb="2">
      <t>タイカイ</t>
    </rPh>
    <rPh sb="3" eb="5">
      <t>カンキャク</t>
    </rPh>
    <phoneticPr fontId="20"/>
  </si>
  <si>
    <t>視察
見学</t>
    <rPh sb="0" eb="2">
      <t>シサツ</t>
    </rPh>
    <rPh sb="3" eb="5">
      <t>ケンガク</t>
    </rPh>
    <phoneticPr fontId="20"/>
  </si>
  <si>
    <t>キッズルーム ほか</t>
    <phoneticPr fontId="20"/>
  </si>
  <si>
    <t>平成24</t>
    <rPh sb="0" eb="2">
      <t>ヘイセイ</t>
    </rPh>
    <phoneticPr fontId="20"/>
  </si>
  <si>
    <t>(2017)</t>
    <phoneticPr fontId="20"/>
  </si>
  <si>
    <t>（単位：回、人）</t>
    <phoneticPr fontId="3"/>
  </si>
  <si>
    <t>ゲートボール場</t>
    <rPh sb="6" eb="7">
      <t>ジョウ</t>
    </rPh>
    <phoneticPr fontId="3"/>
  </si>
  <si>
    <t>多目的広場</t>
    <rPh sb="0" eb="3">
      <t>タモクテキ</t>
    </rPh>
    <rPh sb="3" eb="5">
      <t>ヒロバ</t>
    </rPh>
    <phoneticPr fontId="3"/>
  </si>
  <si>
    <t>テニスコート</t>
    <phoneticPr fontId="3"/>
  </si>
  <si>
    <t>プール</t>
    <phoneticPr fontId="3"/>
  </si>
  <si>
    <t>ミーティング
ルーム</t>
    <phoneticPr fontId="3"/>
  </si>
  <si>
    <t>平成5</t>
    <rPh sb="0" eb="2">
      <t>ヘイセイ</t>
    </rPh>
    <phoneticPr fontId="3"/>
  </si>
  <si>
    <t>(1993)</t>
    <phoneticPr fontId="20"/>
  </si>
  <si>
    <t>(1998)</t>
    <phoneticPr fontId="20"/>
  </si>
  <si>
    <t>(2003)</t>
    <phoneticPr fontId="20"/>
  </si>
  <si>
    <t>(2008)</t>
    <phoneticPr fontId="20"/>
  </si>
  <si>
    <t>-</t>
    <phoneticPr fontId="3"/>
  </si>
  <si>
    <t>-</t>
    <phoneticPr fontId="3"/>
  </si>
  <si>
    <t>区分</t>
    <phoneticPr fontId="3"/>
  </si>
  <si>
    <t>平成5 (1993)</t>
    <rPh sb="0" eb="2">
      <t>ヘイセイ</t>
    </rPh>
    <phoneticPr fontId="19"/>
  </si>
  <si>
    <t xml:space="preserve">   10 (1998)</t>
    <phoneticPr fontId="20"/>
  </si>
  <si>
    <t xml:space="preserve">   15 (2003)</t>
    <phoneticPr fontId="20"/>
  </si>
  <si>
    <t xml:space="preserve">   20 (2008)</t>
    <phoneticPr fontId="20"/>
  </si>
  <si>
    <t xml:space="preserve">   24 (2012)</t>
    <phoneticPr fontId="20"/>
  </si>
  <si>
    <t xml:space="preserve">   25 (2013)</t>
    <phoneticPr fontId="20"/>
  </si>
  <si>
    <t xml:space="preserve">   26 (2014)</t>
    <phoneticPr fontId="20"/>
  </si>
  <si>
    <t xml:space="preserve">   27 (2015)</t>
    <phoneticPr fontId="20"/>
  </si>
  <si>
    <t xml:space="preserve">   28 (2016)</t>
    <phoneticPr fontId="20"/>
  </si>
  <si>
    <t xml:space="preserve">   29 (2017)</t>
    <phoneticPr fontId="20"/>
  </si>
  <si>
    <t>　資料：スポーツ振興課</t>
    <rPh sb="8" eb="10">
      <t>シンコウ</t>
    </rPh>
    <rPh sb="10" eb="11">
      <t>カ</t>
    </rPh>
    <phoneticPr fontId="19"/>
  </si>
  <si>
    <t>（単位：件、人）</t>
    <phoneticPr fontId="19"/>
  </si>
  <si>
    <t>　区分</t>
    <phoneticPr fontId="3"/>
  </si>
  <si>
    <t>運　動　場</t>
    <rPh sb="0" eb="1">
      <t>ウン</t>
    </rPh>
    <rPh sb="2" eb="3">
      <t>ドウ</t>
    </rPh>
    <rPh sb="4" eb="5">
      <t>バ</t>
    </rPh>
    <phoneticPr fontId="3"/>
  </si>
  <si>
    <t>計</t>
    <rPh sb="0" eb="1">
      <t>ケイ</t>
    </rPh>
    <phoneticPr fontId="19"/>
  </si>
  <si>
    <t>平成15 (2003)</t>
    <rPh sb="0" eb="2">
      <t>ヘイセイ</t>
    </rPh>
    <phoneticPr fontId="19"/>
  </si>
  <si>
    <t xml:space="preserve">    20 (2008)</t>
    <phoneticPr fontId="20"/>
  </si>
  <si>
    <t xml:space="preserve">    24 (2012)</t>
    <phoneticPr fontId="20"/>
  </si>
  <si>
    <t xml:space="preserve">    25 (2013)</t>
    <phoneticPr fontId="20"/>
  </si>
  <si>
    <t xml:space="preserve">    26 (2014)</t>
    <phoneticPr fontId="20"/>
  </si>
  <si>
    <t xml:space="preserve">    27 (2015)</t>
    <phoneticPr fontId="20"/>
  </si>
  <si>
    <t xml:space="preserve">    28 (2016)</t>
    <phoneticPr fontId="20"/>
  </si>
  <si>
    <t>芝 生 広 場</t>
    <rPh sb="0" eb="1">
      <t>シバ</t>
    </rPh>
    <rPh sb="2" eb="3">
      <t>ショウ</t>
    </rPh>
    <rPh sb="4" eb="5">
      <t>ヒロ</t>
    </rPh>
    <rPh sb="6" eb="7">
      <t>バ</t>
    </rPh>
    <phoneticPr fontId="19"/>
  </si>
  <si>
    <t xml:space="preserve">    20 (2008)</t>
    <phoneticPr fontId="20"/>
  </si>
  <si>
    <t xml:space="preserve">    27 (2015)</t>
    <phoneticPr fontId="20"/>
  </si>
  <si>
    <t>（単位：人）</t>
  </si>
  <si>
    <t>年度・月</t>
  </si>
  <si>
    <t>開館日数</t>
  </si>
  <si>
    <t>来館者</t>
  </si>
  <si>
    <t>一般
※有料</t>
  </si>
  <si>
    <t>子供
※有料</t>
  </si>
  <si>
    <t>(1998)</t>
    <phoneticPr fontId="5"/>
  </si>
  <si>
    <t>(2003)</t>
    <phoneticPr fontId="5"/>
  </si>
  <si>
    <t>(2008)</t>
    <phoneticPr fontId="5"/>
  </si>
  <si>
    <t>(2012)</t>
    <phoneticPr fontId="5"/>
  </si>
  <si>
    <t>(2017)</t>
    <phoneticPr fontId="5"/>
  </si>
  <si>
    <t>5月</t>
  </si>
  <si>
    <t>6月</t>
  </si>
  <si>
    <t>7月</t>
  </si>
  <si>
    <t>8月</t>
  </si>
  <si>
    <t>9月</t>
  </si>
  <si>
    <t>10月</t>
  </si>
  <si>
    <t>11月</t>
  </si>
  <si>
    <t>12月</t>
  </si>
  <si>
    <t>2月</t>
  </si>
  <si>
    <t>3月</t>
  </si>
  <si>
    <t>　資料：社会教育課</t>
    <rPh sb="4" eb="6">
      <t>シャカイ</t>
    </rPh>
    <rPh sb="6" eb="8">
      <t>キョウイク</t>
    </rPh>
    <phoneticPr fontId="5"/>
  </si>
  <si>
    <t>種類・年度</t>
    <rPh sb="0" eb="2">
      <t>シュルイ</t>
    </rPh>
    <rPh sb="3" eb="5">
      <t>ネンド</t>
    </rPh>
    <phoneticPr fontId="19"/>
  </si>
  <si>
    <t>IT基礎講習会受講者</t>
    <phoneticPr fontId="19"/>
  </si>
  <si>
    <t>地域生涯学習ｾﾝﾀｰ</t>
    <rPh sb="0" eb="2">
      <t>チイキ</t>
    </rPh>
    <rPh sb="2" eb="4">
      <t>ショウガイ</t>
    </rPh>
    <rPh sb="4" eb="6">
      <t>ガクシュウ</t>
    </rPh>
    <phoneticPr fontId="19"/>
  </si>
  <si>
    <t>26
(2014)</t>
    <phoneticPr fontId="19"/>
  </si>
  <si>
    <t>27
(2015)</t>
    <phoneticPr fontId="19"/>
  </si>
  <si>
    <t>28
(2016)</t>
    <phoneticPr fontId="19"/>
  </si>
  <si>
    <t>29
(2017)</t>
    <phoneticPr fontId="19"/>
  </si>
  <si>
    <t>合　　　計</t>
    <rPh sb="0" eb="1">
      <t>ゴウ</t>
    </rPh>
    <rPh sb="4" eb="5">
      <t>ケイ</t>
    </rPh>
    <phoneticPr fontId="19"/>
  </si>
  <si>
    <t>地域生涯学習ｾﾝﾀｰ</t>
    <phoneticPr fontId="19"/>
  </si>
  <si>
    <t>掛川市役所</t>
    <rPh sb="0" eb="2">
      <t>カケガワ</t>
    </rPh>
    <rPh sb="2" eb="5">
      <t>シヤクショ</t>
    </rPh>
    <phoneticPr fontId="19"/>
  </si>
  <si>
    <t>その他</t>
    <rPh sb="2" eb="3">
      <t>ホカ</t>
    </rPh>
    <phoneticPr fontId="19"/>
  </si>
  <si>
    <t>　資料：ＩＴ政策課</t>
  </si>
  <si>
    <t>文化財一覧表</t>
    <phoneticPr fontId="3"/>
  </si>
  <si>
    <t>指 定 区 分</t>
    <phoneticPr fontId="3"/>
  </si>
  <si>
    <t>名　　　　　　　称</t>
  </si>
  <si>
    <t>指定年月日</t>
  </si>
  <si>
    <t>所 在 地</t>
    <phoneticPr fontId="3"/>
  </si>
  <si>
    <t>・</t>
  </si>
  <si>
    <t>所 有 者</t>
    <rPh sb="0" eb="1">
      <t>ショ</t>
    </rPh>
    <rPh sb="2" eb="3">
      <t>ユウ</t>
    </rPh>
    <rPh sb="4" eb="5">
      <t>シャ</t>
    </rPh>
    <phoneticPr fontId="3"/>
  </si>
  <si>
    <t>国指定</t>
    <rPh sb="1" eb="3">
      <t>シテイ</t>
    </rPh>
    <phoneticPr fontId="3"/>
  </si>
  <si>
    <t>建造物</t>
    <phoneticPr fontId="3"/>
  </si>
  <si>
    <t>掛川城御殿</t>
    <phoneticPr fontId="3"/>
  </si>
  <si>
    <t>S55. 1.26</t>
  </si>
  <si>
    <t>掛川</t>
    <rPh sb="0" eb="2">
      <t>カケガワ</t>
    </rPh>
    <phoneticPr fontId="3"/>
  </si>
  <si>
    <t>掛川市</t>
  </si>
  <si>
    <t>旧遠江国報徳社公会堂</t>
    <rPh sb="0" eb="1">
      <t>キュウ</t>
    </rPh>
    <rPh sb="1" eb="2">
      <t>エン</t>
    </rPh>
    <rPh sb="3" eb="4">
      <t>クニ</t>
    </rPh>
    <rPh sb="4" eb="6">
      <t>ホウトク</t>
    </rPh>
    <rPh sb="6" eb="7">
      <t>シャ</t>
    </rPh>
    <rPh sb="7" eb="10">
      <t>コウカイドウ</t>
    </rPh>
    <phoneticPr fontId="3"/>
  </si>
  <si>
    <t>H21. 6.30</t>
    <phoneticPr fontId="3"/>
  </si>
  <si>
    <t>・</t>
    <phoneticPr fontId="3"/>
  </si>
  <si>
    <t>大日本報徳社</t>
    <rPh sb="0" eb="1">
      <t>ダイ</t>
    </rPh>
    <rPh sb="1" eb="3">
      <t>ニッポン</t>
    </rPh>
    <rPh sb="3" eb="6">
      <t>ホウトクシャ</t>
    </rPh>
    <phoneticPr fontId="3"/>
  </si>
  <si>
    <t>（大日本報徳社大講堂）</t>
    <rPh sb="1" eb="2">
      <t>ダイ</t>
    </rPh>
    <rPh sb="2" eb="4">
      <t>ニッポン</t>
    </rPh>
    <rPh sb="4" eb="7">
      <t>ホウトクシャ</t>
    </rPh>
    <rPh sb="7" eb="8">
      <t>ダイ</t>
    </rPh>
    <rPh sb="8" eb="10">
      <t>コウドウ</t>
    </rPh>
    <phoneticPr fontId="3"/>
  </si>
  <si>
    <t>史跡</t>
    <rPh sb="0" eb="1">
      <t>シ</t>
    </rPh>
    <rPh sb="1" eb="2">
      <t>アト</t>
    </rPh>
    <phoneticPr fontId="3"/>
  </si>
  <si>
    <t>高天神城跡</t>
    <phoneticPr fontId="3"/>
  </si>
  <si>
    <t>S50.10.16</t>
    <phoneticPr fontId="3"/>
  </si>
  <si>
    <t>上土方他</t>
    <rPh sb="0" eb="1">
      <t>カミ</t>
    </rPh>
    <rPh sb="1" eb="3">
      <t>ヒジカタ</t>
    </rPh>
    <rPh sb="3" eb="4">
      <t>ホカ</t>
    </rPh>
    <phoneticPr fontId="3"/>
  </si>
  <si>
    <t>高天神社他</t>
    <rPh sb="4" eb="5">
      <t>ホカ</t>
    </rPh>
    <phoneticPr fontId="3"/>
  </si>
  <si>
    <t>横須賀城跡</t>
    <rPh sb="0" eb="3">
      <t>ヨコスカ</t>
    </rPh>
    <rPh sb="3" eb="4">
      <t>ジョウ</t>
    </rPh>
    <rPh sb="4" eb="5">
      <t>アト</t>
    </rPh>
    <phoneticPr fontId="3"/>
  </si>
  <si>
    <t>S56. 5. 8</t>
    <phoneticPr fontId="3"/>
  </si>
  <si>
    <t>山崎他</t>
    <rPh sb="0" eb="2">
      <t>ヤマザキ</t>
    </rPh>
    <rPh sb="2" eb="3">
      <t>ホカ</t>
    </rPh>
    <phoneticPr fontId="3"/>
  </si>
  <si>
    <t>掛川市他</t>
    <rPh sb="0" eb="3">
      <t>カケガワシ</t>
    </rPh>
    <rPh sb="3" eb="4">
      <t>ホカ</t>
    </rPh>
    <phoneticPr fontId="3"/>
  </si>
  <si>
    <t>和田岡古墳群</t>
    <phoneticPr fontId="3"/>
  </si>
  <si>
    <t>H 8. 3.29</t>
  </si>
  <si>
    <t>和田岡</t>
  </si>
  <si>
    <t>掛川市他</t>
    <rPh sb="0" eb="2">
      <t>カケガワ</t>
    </rPh>
    <rPh sb="2" eb="3">
      <t>シ</t>
    </rPh>
    <rPh sb="3" eb="4">
      <t>ホカ</t>
    </rPh>
    <phoneticPr fontId="3"/>
  </si>
  <si>
    <t>県指定</t>
    <phoneticPr fontId="3"/>
  </si>
  <si>
    <t>建造物</t>
    <phoneticPr fontId="3"/>
  </si>
  <si>
    <t>龍華院大猷院霊屋 附春日厨子</t>
  </si>
  <si>
    <t>S29. 1.30</t>
  </si>
  <si>
    <t>龍華院</t>
  </si>
  <si>
    <t>窓泉寺山門　附棟札</t>
    <rPh sb="0" eb="1">
      <t>マド</t>
    </rPh>
    <rPh sb="1" eb="2">
      <t>イズミ</t>
    </rPh>
    <rPh sb="2" eb="3">
      <t>テラ</t>
    </rPh>
    <rPh sb="3" eb="5">
      <t>サンモン</t>
    </rPh>
    <rPh sb="6" eb="7">
      <t>ツ</t>
    </rPh>
    <rPh sb="7" eb="9">
      <t>ムナフダ</t>
    </rPh>
    <phoneticPr fontId="3"/>
  </si>
  <si>
    <t>S55. 3.21</t>
    <phoneticPr fontId="3"/>
  </si>
  <si>
    <t>西大渕</t>
    <rPh sb="0" eb="1">
      <t>ニシ</t>
    </rPh>
    <rPh sb="1" eb="3">
      <t>オオブチ</t>
    </rPh>
    <phoneticPr fontId="3"/>
  </si>
  <si>
    <t>窓泉寺</t>
    <rPh sb="0" eb="1">
      <t>マド</t>
    </rPh>
    <rPh sb="1" eb="2">
      <t>イズミ</t>
    </rPh>
    <rPh sb="2" eb="3">
      <t>テラ</t>
    </rPh>
    <phoneticPr fontId="3"/>
  </si>
  <si>
    <t>三熊野神社本殿</t>
    <rPh sb="0" eb="1">
      <t>サン</t>
    </rPh>
    <rPh sb="1" eb="3">
      <t>クマノ</t>
    </rPh>
    <rPh sb="3" eb="5">
      <t>ジンジャ</t>
    </rPh>
    <rPh sb="5" eb="7">
      <t>ホンデン</t>
    </rPh>
    <phoneticPr fontId="3"/>
  </si>
  <si>
    <t>H 8.11.18</t>
    <phoneticPr fontId="3"/>
  </si>
  <si>
    <t>三熊野神社</t>
    <rPh sb="0" eb="1">
      <t>サン</t>
    </rPh>
    <rPh sb="1" eb="3">
      <t>クマノ</t>
    </rPh>
    <rPh sb="3" eb="5">
      <t>ジンジャ</t>
    </rPh>
    <phoneticPr fontId="3"/>
  </si>
  <si>
    <t>赤山神社本殿 附棟札2、銘板1</t>
    <rPh sb="0" eb="2">
      <t>アカヤマ</t>
    </rPh>
    <rPh sb="2" eb="4">
      <t>ジンジャ</t>
    </rPh>
    <rPh sb="4" eb="6">
      <t>ホンデン</t>
    </rPh>
    <rPh sb="7" eb="8">
      <t>フ</t>
    </rPh>
    <rPh sb="8" eb="9">
      <t>トウ</t>
    </rPh>
    <rPh sb="9" eb="10">
      <t>フダ</t>
    </rPh>
    <rPh sb="12" eb="14">
      <t>メイバン</t>
    </rPh>
    <phoneticPr fontId="3"/>
  </si>
  <si>
    <t>H10. 3.17</t>
    <phoneticPr fontId="3"/>
  </si>
  <si>
    <t>海戸</t>
    <rPh sb="0" eb="2">
      <t>カイト</t>
    </rPh>
    <phoneticPr fontId="3"/>
  </si>
  <si>
    <t>・</t>
    <phoneticPr fontId="3"/>
  </si>
  <si>
    <t>赤山神社</t>
    <rPh sb="0" eb="2">
      <t>アカヤマ</t>
    </rPh>
    <rPh sb="2" eb="4">
      <t>ジンジャ</t>
    </rPh>
    <phoneticPr fontId="3"/>
  </si>
  <si>
    <t xml:space="preserve">大日本報徳社淡山翁記念報徳図書館                  </t>
    <phoneticPr fontId="3"/>
  </si>
  <si>
    <t>H13.11.26</t>
  </si>
  <si>
    <t>大日本報徳社</t>
  </si>
  <si>
    <t>　　　　　　　　 附設計図案､絵葉書</t>
    <phoneticPr fontId="3"/>
  </si>
  <si>
    <t>大日本報徳社 正門</t>
    <phoneticPr fontId="3"/>
  </si>
  <si>
    <t>旧有栖川宮熾仁親王邸御座所及び侍女部屋</t>
    <rPh sb="0" eb="1">
      <t>キュウ</t>
    </rPh>
    <rPh sb="1" eb="4">
      <t>アリスガワ</t>
    </rPh>
    <rPh sb="4" eb="5">
      <t>ミヤ</t>
    </rPh>
    <rPh sb="5" eb="7">
      <t>タルヒト</t>
    </rPh>
    <rPh sb="7" eb="9">
      <t>シンノウ</t>
    </rPh>
    <rPh sb="9" eb="10">
      <t>テイ</t>
    </rPh>
    <rPh sb="10" eb="13">
      <t>ゴザショ</t>
    </rPh>
    <rPh sb="13" eb="14">
      <t>オヨ</t>
    </rPh>
    <rPh sb="15" eb="17">
      <t>ジジョ</t>
    </rPh>
    <rPh sb="17" eb="19">
      <t>ベヤ</t>
    </rPh>
    <phoneticPr fontId="3"/>
  </si>
  <si>
    <t>H26. 3.14</t>
    <phoneticPr fontId="3"/>
  </si>
  <si>
    <t>（大日本報徳社仰徳記念館及び仰徳学寮）</t>
    <rPh sb="1" eb="4">
      <t>ダイニホン</t>
    </rPh>
    <rPh sb="4" eb="6">
      <t>ホウトク</t>
    </rPh>
    <rPh sb="6" eb="7">
      <t>シャ</t>
    </rPh>
    <rPh sb="7" eb="8">
      <t>アオ</t>
    </rPh>
    <rPh sb="8" eb="9">
      <t>トク</t>
    </rPh>
    <rPh sb="9" eb="11">
      <t>キネン</t>
    </rPh>
    <rPh sb="11" eb="12">
      <t>カン</t>
    </rPh>
    <rPh sb="12" eb="13">
      <t>オヨ</t>
    </rPh>
    <rPh sb="14" eb="15">
      <t>アオ</t>
    </rPh>
    <rPh sb="15" eb="16">
      <t>トク</t>
    </rPh>
    <rPh sb="16" eb="18">
      <t>ガクリョウ</t>
    </rPh>
    <phoneticPr fontId="3"/>
  </si>
  <si>
    <t>旧遠江国報徳社第三館掛川事務所</t>
    <rPh sb="0" eb="1">
      <t>キュウ</t>
    </rPh>
    <rPh sb="1" eb="2">
      <t>エン</t>
    </rPh>
    <rPh sb="2" eb="3">
      <t>エ</t>
    </rPh>
    <rPh sb="3" eb="4">
      <t>クニ</t>
    </rPh>
    <rPh sb="4" eb="6">
      <t>ホウトク</t>
    </rPh>
    <rPh sb="6" eb="7">
      <t>シャ</t>
    </rPh>
    <rPh sb="7" eb="8">
      <t>ダイ</t>
    </rPh>
    <rPh sb="8" eb="9">
      <t>サン</t>
    </rPh>
    <rPh sb="9" eb="10">
      <t>カン</t>
    </rPh>
    <rPh sb="10" eb="12">
      <t>カケガワ</t>
    </rPh>
    <rPh sb="12" eb="14">
      <t>ジム</t>
    </rPh>
    <rPh sb="14" eb="15">
      <t>ショ</t>
    </rPh>
    <phoneticPr fontId="3"/>
  </si>
  <si>
    <t>（大日本報徳社冀北学舎）</t>
    <rPh sb="1" eb="4">
      <t>ダイニホン</t>
    </rPh>
    <rPh sb="4" eb="6">
      <t>ホウトク</t>
    </rPh>
    <rPh sb="6" eb="7">
      <t>シャ</t>
    </rPh>
    <rPh sb="7" eb="8">
      <t>ノゾム</t>
    </rPh>
    <rPh sb="8" eb="9">
      <t>キタ</t>
    </rPh>
    <rPh sb="9" eb="11">
      <t>ガクシャ</t>
    </rPh>
    <phoneticPr fontId="3"/>
  </si>
  <si>
    <t>絵画</t>
  </si>
  <si>
    <t>松平遠江守定吉画像</t>
  </si>
  <si>
    <t>S32.12.25</t>
  </si>
  <si>
    <t>仁藤</t>
    <rPh sb="0" eb="2">
      <t>ニトウ</t>
    </rPh>
    <phoneticPr fontId="3"/>
  </si>
  <si>
    <t>真如寺</t>
  </si>
  <si>
    <t>紙本墨画揚柳観音像（1幅）</t>
    <rPh sb="0" eb="2">
      <t>カミモト</t>
    </rPh>
    <rPh sb="2" eb="3">
      <t>スミ</t>
    </rPh>
    <rPh sb="3" eb="4">
      <t>ガ</t>
    </rPh>
    <rPh sb="4" eb="5">
      <t>アゲ</t>
    </rPh>
    <rPh sb="11" eb="12">
      <t>ハバ</t>
    </rPh>
    <phoneticPr fontId="3"/>
  </si>
  <si>
    <t>S49. 4.18</t>
    <phoneticPr fontId="3"/>
  </si>
  <si>
    <t>貞永寺</t>
    <phoneticPr fontId="3"/>
  </si>
  <si>
    <t>紙本墨画臨済・百丈禅師像（2幅）</t>
    <rPh sb="0" eb="2">
      <t>カミモト</t>
    </rPh>
    <rPh sb="2" eb="3">
      <t>ボク</t>
    </rPh>
    <rPh sb="3" eb="4">
      <t>ガ</t>
    </rPh>
    <rPh sb="14" eb="15">
      <t>ハバ</t>
    </rPh>
    <phoneticPr fontId="3"/>
  </si>
  <si>
    <t>紙本墨画達磨像（1幅）</t>
    <rPh sb="0" eb="2">
      <t>カミモト</t>
    </rPh>
    <rPh sb="2" eb="3">
      <t>ボク</t>
    </rPh>
    <rPh sb="3" eb="4">
      <t>ガ</t>
    </rPh>
    <rPh sb="9" eb="10">
      <t>ハバ</t>
    </rPh>
    <phoneticPr fontId="3"/>
  </si>
  <si>
    <t>絹本著色真人図（1幅）</t>
    <rPh sb="0" eb="1">
      <t>キヌ</t>
    </rPh>
    <rPh sb="1" eb="2">
      <t>ホン</t>
    </rPh>
    <rPh sb="2" eb="3">
      <t>チョ</t>
    </rPh>
    <rPh sb="3" eb="4">
      <t>イロ</t>
    </rPh>
    <rPh sb="4" eb="5">
      <t>マ</t>
    </rPh>
    <rPh sb="5" eb="6">
      <t>ジン</t>
    </rPh>
    <rPh sb="6" eb="7">
      <t>ズ</t>
    </rPh>
    <rPh sb="9" eb="10">
      <t>ハバ</t>
    </rPh>
    <phoneticPr fontId="3"/>
  </si>
  <si>
    <t>山崎</t>
    <rPh sb="0" eb="2">
      <t>ヤマザキ</t>
    </rPh>
    <phoneticPr fontId="3"/>
  </si>
  <si>
    <t>撰要寺</t>
    <rPh sb="0" eb="1">
      <t>セン</t>
    </rPh>
    <rPh sb="1" eb="2">
      <t>ヨウ</t>
    </rPh>
    <rPh sb="2" eb="3">
      <t>テラ</t>
    </rPh>
    <phoneticPr fontId="3"/>
  </si>
  <si>
    <t>村松以弘筆「白糸瀑図」</t>
  </si>
  <si>
    <t>H 8. 3.12</t>
  </si>
  <si>
    <t>掛川市</t>
    <rPh sb="0" eb="3">
      <t>カケガワシ</t>
    </rPh>
    <phoneticPr fontId="3"/>
  </si>
  <si>
    <t>三熊野神社絵馬（44点）</t>
    <rPh sb="0" eb="1">
      <t>サン</t>
    </rPh>
    <rPh sb="1" eb="3">
      <t>クマノ</t>
    </rPh>
    <rPh sb="3" eb="5">
      <t>ジンジャ</t>
    </rPh>
    <rPh sb="5" eb="7">
      <t>エマ</t>
    </rPh>
    <rPh sb="10" eb="11">
      <t>テン</t>
    </rPh>
    <phoneticPr fontId="3"/>
  </si>
  <si>
    <t>H 8.11.18</t>
    <phoneticPr fontId="3"/>
  </si>
  <si>
    <t>黒田清輝作「岡田良一郎肖像」</t>
    <phoneticPr fontId="3"/>
  </si>
  <si>
    <t>H20. 3.21</t>
    <phoneticPr fontId="3"/>
  </si>
  <si>
    <t>工芸</t>
  </si>
  <si>
    <t>大尾山　鰐口</t>
    <phoneticPr fontId="3"/>
  </si>
  <si>
    <t>居尻</t>
  </si>
  <si>
    <t>顕光寺</t>
  </si>
  <si>
    <t>刀　銘義助</t>
    <phoneticPr fontId="3"/>
  </si>
  <si>
    <t>S33. 4.15</t>
  </si>
  <si>
    <t>個人</t>
    <rPh sb="0" eb="2">
      <t>コジン</t>
    </rPh>
    <phoneticPr fontId="3"/>
  </si>
  <si>
    <t>刀　銘於南紀重国造</t>
    <phoneticPr fontId="3"/>
  </si>
  <si>
    <t>S38. 2.19</t>
  </si>
  <si>
    <t>考古資料</t>
  </si>
  <si>
    <t>宇洞ヶ谷横穴墳出土遺物一括</t>
    <rPh sb="6" eb="7">
      <t>フン</t>
    </rPh>
    <phoneticPr fontId="3"/>
  </si>
  <si>
    <t>S43. 3.19</t>
  </si>
  <si>
    <t>長谷</t>
  </si>
  <si>
    <t>史跡</t>
    <rPh sb="0" eb="2">
      <t>シセキ</t>
    </rPh>
    <phoneticPr fontId="3"/>
  </si>
  <si>
    <t>撰要寺墓塔群</t>
    <rPh sb="0" eb="1">
      <t>セン</t>
    </rPh>
    <rPh sb="1" eb="2">
      <t>ヨウ</t>
    </rPh>
    <rPh sb="2" eb="3">
      <t>テラ</t>
    </rPh>
    <rPh sb="3" eb="4">
      <t>ボ</t>
    </rPh>
    <rPh sb="4" eb="5">
      <t>トウ</t>
    </rPh>
    <rPh sb="5" eb="6">
      <t>グン</t>
    </rPh>
    <phoneticPr fontId="3"/>
  </si>
  <si>
    <t>S58. 9.27</t>
    <phoneticPr fontId="3"/>
  </si>
  <si>
    <t>天然記念物</t>
  </si>
  <si>
    <t>大尾山 鳥居スギ</t>
  </si>
  <si>
    <t>峯貝戸の大クワ</t>
  </si>
  <si>
    <t>S33.10.30</t>
  </si>
  <si>
    <t>東山</t>
  </si>
  <si>
    <t>伊達方の大ヒイラギ</t>
  </si>
  <si>
    <t>S46. 8. 3</t>
  </si>
  <si>
    <t>伊達方</t>
  </si>
  <si>
    <t>本勝寺ナギ・マキの門</t>
    <rPh sb="0" eb="1">
      <t>ホン</t>
    </rPh>
    <rPh sb="1" eb="2">
      <t>カ</t>
    </rPh>
    <rPh sb="2" eb="3">
      <t>テラ</t>
    </rPh>
    <phoneticPr fontId="3"/>
  </si>
  <si>
    <t>S49. 4.18</t>
    <phoneticPr fontId="3"/>
  </si>
  <si>
    <t>川久保</t>
    <rPh sb="0" eb="3">
      <t>カワクボ</t>
    </rPh>
    <phoneticPr fontId="3"/>
  </si>
  <si>
    <t>本勝寺</t>
    <phoneticPr fontId="3"/>
  </si>
  <si>
    <t>中新井池のオニバス</t>
    <rPh sb="0" eb="1">
      <t>ナカ</t>
    </rPh>
    <rPh sb="1" eb="3">
      <t>アライ</t>
    </rPh>
    <rPh sb="3" eb="4">
      <t>イケ</t>
    </rPh>
    <phoneticPr fontId="3"/>
  </si>
  <si>
    <t>S58. 2.25</t>
    <phoneticPr fontId="3"/>
  </si>
  <si>
    <t>大渕</t>
    <rPh sb="0" eb="2">
      <t>オオブチ</t>
    </rPh>
    <phoneticPr fontId="3"/>
  </si>
  <si>
    <t>財務省</t>
    <rPh sb="0" eb="3">
      <t>ザイムショウ</t>
    </rPh>
    <phoneticPr fontId="3"/>
  </si>
  <si>
    <t>阿波々神社の社叢</t>
    <rPh sb="0" eb="1">
      <t>ア</t>
    </rPh>
    <rPh sb="1" eb="2">
      <t>ナミ</t>
    </rPh>
    <rPh sb="3" eb="5">
      <t>ジンジャ</t>
    </rPh>
    <rPh sb="6" eb="7">
      <t>シャ</t>
    </rPh>
    <rPh sb="7" eb="8">
      <t>クサムラ</t>
    </rPh>
    <phoneticPr fontId="3"/>
  </si>
  <si>
    <t>初馬</t>
    <rPh sb="0" eb="2">
      <t>ハツマ</t>
    </rPh>
    <phoneticPr fontId="3"/>
  </si>
  <si>
    <t>・</t>
    <phoneticPr fontId="3"/>
  </si>
  <si>
    <t>阿波々神社</t>
    <rPh sb="0" eb="1">
      <t>ア</t>
    </rPh>
    <rPh sb="1" eb="2">
      <t>ナミ</t>
    </rPh>
    <rPh sb="3" eb="5">
      <t>ジンジャ</t>
    </rPh>
    <phoneticPr fontId="3"/>
  </si>
  <si>
    <t>無形民俗</t>
  </si>
  <si>
    <t>獅子舞 かんからまち</t>
    <phoneticPr fontId="3"/>
  </si>
  <si>
    <t>S30.11. 1</t>
  </si>
  <si>
    <t>かんからまち保存会</t>
  </si>
  <si>
    <t>三社祭礼囃子</t>
    <rPh sb="0" eb="1">
      <t>サン</t>
    </rPh>
    <rPh sb="1" eb="2">
      <t>シャ</t>
    </rPh>
    <rPh sb="2" eb="3">
      <t>サイ</t>
    </rPh>
    <rPh sb="3" eb="4">
      <t>レイ</t>
    </rPh>
    <rPh sb="4" eb="6">
      <t>ハヤシ</t>
    </rPh>
    <phoneticPr fontId="3"/>
  </si>
  <si>
    <t>S30.11. 1</t>
    <phoneticPr fontId="3"/>
  </si>
  <si>
    <t>三社祭礼囃子保存会</t>
    <rPh sb="0" eb="2">
      <t>サンシャ</t>
    </rPh>
    <rPh sb="2" eb="4">
      <t>サイレイ</t>
    </rPh>
    <rPh sb="4" eb="6">
      <t>ハヤシ</t>
    </rPh>
    <rPh sb="6" eb="9">
      <t>ホゾンカイ</t>
    </rPh>
    <phoneticPr fontId="3"/>
  </si>
  <si>
    <t>八坂神社の祇園囃子と祭礼行事</t>
    <rPh sb="0" eb="2">
      <t>ヤサカ</t>
    </rPh>
    <rPh sb="2" eb="4">
      <t>ジンジャ</t>
    </rPh>
    <rPh sb="5" eb="7">
      <t>ギオン</t>
    </rPh>
    <rPh sb="7" eb="9">
      <t>ハヤシ</t>
    </rPh>
    <rPh sb="10" eb="12">
      <t>サイレイ</t>
    </rPh>
    <rPh sb="12" eb="14">
      <t>ギョウジ</t>
    </rPh>
    <phoneticPr fontId="3"/>
  </si>
  <si>
    <t>S59.11.30</t>
    <phoneticPr fontId="3"/>
  </si>
  <si>
    <t>中</t>
    <rPh sb="0" eb="1">
      <t>ナカ</t>
    </rPh>
    <phoneticPr fontId="3"/>
  </si>
  <si>
    <t>八坂神社祭典保存会</t>
    <rPh sb="0" eb="4">
      <t>ヤサカジンジャ</t>
    </rPh>
    <rPh sb="4" eb="6">
      <t>サイテン</t>
    </rPh>
    <rPh sb="6" eb="9">
      <t>ホゾンカイ</t>
    </rPh>
    <phoneticPr fontId="3"/>
  </si>
  <si>
    <t>三熊野神社の地固め舞と田遊び</t>
    <rPh sb="0" eb="1">
      <t>サン</t>
    </rPh>
    <rPh sb="1" eb="3">
      <t>クマノ</t>
    </rPh>
    <rPh sb="3" eb="5">
      <t>ジンジャ</t>
    </rPh>
    <phoneticPr fontId="3"/>
  </si>
  <si>
    <t>H元. 3.22</t>
    <rPh sb="1" eb="2">
      <t>ゲン</t>
    </rPh>
    <phoneticPr fontId="3"/>
  </si>
  <si>
    <t>地固め舞と田遊び保存会</t>
    <rPh sb="0" eb="2">
      <t>ジガタ</t>
    </rPh>
    <rPh sb="3" eb="4">
      <t>マイ</t>
    </rPh>
    <rPh sb="5" eb="7">
      <t>タアソ</t>
    </rPh>
    <rPh sb="8" eb="11">
      <t>ホゾンカイ</t>
    </rPh>
    <phoneticPr fontId="3"/>
  </si>
  <si>
    <t>市指定</t>
    <rPh sb="0" eb="1">
      <t>シ</t>
    </rPh>
    <rPh sb="1" eb="3">
      <t>シテイ</t>
    </rPh>
    <phoneticPr fontId="3"/>
  </si>
  <si>
    <t>建造物</t>
  </si>
  <si>
    <t>掛川城太鼓櫓</t>
  </si>
  <si>
    <t>S35. 5.31</t>
  </si>
  <si>
    <t>掛川城蕗の門</t>
  </si>
  <si>
    <t>円満寺</t>
  </si>
  <si>
    <t>本源寺山門</t>
    <rPh sb="0" eb="1">
      <t>ホン</t>
    </rPh>
    <rPh sb="1" eb="2">
      <t>ミナモト</t>
    </rPh>
    <rPh sb="2" eb="3">
      <t>テラ</t>
    </rPh>
    <rPh sb="3" eb="5">
      <t>サンモン</t>
    </rPh>
    <phoneticPr fontId="3"/>
  </si>
  <si>
    <t>S48. 3.28</t>
    <phoneticPr fontId="3"/>
  </si>
  <si>
    <t>本源寺</t>
    <rPh sb="0" eb="1">
      <t>ホン</t>
    </rPh>
    <rPh sb="1" eb="2">
      <t>ミナモト</t>
    </rPh>
    <rPh sb="2" eb="3">
      <t>テラ</t>
    </rPh>
    <phoneticPr fontId="3"/>
  </si>
  <si>
    <t>撰要寺不開門</t>
    <rPh sb="0" eb="1">
      <t>セン</t>
    </rPh>
    <rPh sb="1" eb="2">
      <t>ヨウ</t>
    </rPh>
    <rPh sb="2" eb="3">
      <t>テラ</t>
    </rPh>
    <phoneticPr fontId="3"/>
  </si>
  <si>
    <t>大手門番所</t>
  </si>
  <si>
    <t>S55. 8.20</t>
  </si>
  <si>
    <t>城下</t>
    <rPh sb="0" eb="2">
      <t>シロシタ</t>
    </rPh>
    <phoneticPr fontId="3"/>
  </si>
  <si>
    <t>横須賀町番所</t>
    <rPh sb="0" eb="3">
      <t>ヨコスカ</t>
    </rPh>
    <rPh sb="3" eb="4">
      <t>マチ</t>
    </rPh>
    <rPh sb="4" eb="6">
      <t>バンショ</t>
    </rPh>
    <phoneticPr fontId="3"/>
  </si>
  <si>
    <t>S55. 4. 1</t>
    <phoneticPr fontId="3"/>
  </si>
  <si>
    <t>普門寺 弁財天堂</t>
    <rPh sb="0" eb="1">
      <t>フ</t>
    </rPh>
    <rPh sb="1" eb="2">
      <t>モン</t>
    </rPh>
    <rPh sb="2" eb="3">
      <t>テラ</t>
    </rPh>
    <rPh sb="4" eb="7">
      <t>ベンザイテン</t>
    </rPh>
    <rPh sb="7" eb="8">
      <t>ドウ</t>
    </rPh>
    <phoneticPr fontId="3"/>
  </si>
  <si>
    <t>普門寺</t>
    <rPh sb="0" eb="1">
      <t>フ</t>
    </rPh>
    <rPh sb="1" eb="2">
      <t>モン</t>
    </rPh>
    <rPh sb="2" eb="3">
      <t>テラ</t>
    </rPh>
    <phoneticPr fontId="3"/>
  </si>
  <si>
    <t>八所神社旧社殿</t>
    <rPh sb="0" eb="1">
      <t>ハッ</t>
    </rPh>
    <rPh sb="1" eb="2">
      <t>トコロ</t>
    </rPh>
    <rPh sb="2" eb="3">
      <t>ジン</t>
    </rPh>
    <rPh sb="3" eb="4">
      <t>シャ</t>
    </rPh>
    <rPh sb="4" eb="5">
      <t>キュウ</t>
    </rPh>
    <rPh sb="5" eb="6">
      <t>シャ</t>
    </rPh>
    <rPh sb="6" eb="7">
      <t>ドノ</t>
    </rPh>
    <phoneticPr fontId="3"/>
  </si>
  <si>
    <t>普門寺</t>
    <rPh sb="0" eb="3">
      <t>フモンジ</t>
    </rPh>
    <phoneticPr fontId="3"/>
  </si>
  <si>
    <t>旧日坂宿旅籠「川坂屋」</t>
  </si>
  <si>
    <t>H13. 2.27</t>
  </si>
  <si>
    <t>日坂</t>
  </si>
  <si>
    <t>旧観音寺石塔｢貞和二禩｣の銘がある</t>
    <phoneticPr fontId="3"/>
  </si>
  <si>
    <t>H14. 3.26</t>
  </si>
  <si>
    <t>上西郷</t>
    <rPh sb="0" eb="3">
      <t>カミサイゴウ</t>
    </rPh>
    <phoneticPr fontId="3"/>
  </si>
  <si>
    <t>法泉寺</t>
    <rPh sb="0" eb="1">
      <t>ホウ</t>
    </rPh>
    <rPh sb="1" eb="2">
      <t>イズミ</t>
    </rPh>
    <phoneticPr fontId="3"/>
  </si>
  <si>
    <t>吉岡彌生移築生家</t>
    <rPh sb="0" eb="2">
      <t>ヨシオカ</t>
    </rPh>
    <rPh sb="2" eb="4">
      <t>ヤヨイ</t>
    </rPh>
    <rPh sb="4" eb="6">
      <t>イチク</t>
    </rPh>
    <rPh sb="6" eb="7">
      <t>ウ</t>
    </rPh>
    <rPh sb="7" eb="8">
      <t>イエ</t>
    </rPh>
    <phoneticPr fontId="3"/>
  </si>
  <si>
    <t>H16. 4. 8</t>
    <phoneticPr fontId="3"/>
  </si>
  <si>
    <t>下土方</t>
    <rPh sb="0" eb="1">
      <t>シモ</t>
    </rPh>
    <rPh sb="1" eb="3">
      <t>ヒジカタ</t>
    </rPh>
    <phoneticPr fontId="3"/>
  </si>
  <si>
    <t>・</t>
    <phoneticPr fontId="3"/>
  </si>
  <si>
    <t>貞永寺本堂</t>
    <rPh sb="0" eb="1">
      <t>サダ</t>
    </rPh>
    <rPh sb="1" eb="2">
      <t>エイ</t>
    </rPh>
    <rPh sb="2" eb="3">
      <t>テラ</t>
    </rPh>
    <rPh sb="3" eb="5">
      <t>ホンドウ</t>
    </rPh>
    <phoneticPr fontId="3"/>
  </si>
  <si>
    <t>H17. 2. 4</t>
    <phoneticPr fontId="3"/>
  </si>
  <si>
    <t>貞永寺</t>
    <phoneticPr fontId="3"/>
  </si>
  <si>
    <t>ゲイスベルト・ヘンミィ墓</t>
    <rPh sb="11" eb="12">
      <t>ハカ</t>
    </rPh>
    <phoneticPr fontId="3"/>
  </si>
  <si>
    <t>H18. 2.24</t>
    <phoneticPr fontId="3"/>
  </si>
  <si>
    <t>仁藤町</t>
    <rPh sb="0" eb="3">
      <t>ニトウマチ</t>
    </rPh>
    <phoneticPr fontId="3"/>
  </si>
  <si>
    <t>天然寺</t>
    <rPh sb="0" eb="2">
      <t>テンネン</t>
    </rPh>
    <rPh sb="2" eb="3">
      <t>テラ</t>
    </rPh>
    <phoneticPr fontId="3"/>
  </si>
  <si>
    <t>竹の丸（旧松本家住宅）主屋1棟、離れ1棟、土蔵２棟、米倉１棟、番屋１棟</t>
    <rPh sb="0" eb="1">
      <t>タケ</t>
    </rPh>
    <rPh sb="2" eb="3">
      <t>マル</t>
    </rPh>
    <rPh sb="4" eb="5">
      <t>キュウ</t>
    </rPh>
    <rPh sb="5" eb="8">
      <t>マツモトケ</t>
    </rPh>
    <rPh sb="8" eb="10">
      <t>ジュウタク</t>
    </rPh>
    <rPh sb="11" eb="12">
      <t>シュ</t>
    </rPh>
    <rPh sb="12" eb="13">
      <t>ヤ</t>
    </rPh>
    <rPh sb="14" eb="15">
      <t>トウ</t>
    </rPh>
    <rPh sb="16" eb="17">
      <t>バナ</t>
    </rPh>
    <rPh sb="19" eb="20">
      <t>トウ</t>
    </rPh>
    <rPh sb="21" eb="23">
      <t>ドゾウ</t>
    </rPh>
    <rPh sb="24" eb="25">
      <t>ムネ</t>
    </rPh>
    <rPh sb="26" eb="27">
      <t>コメ</t>
    </rPh>
    <rPh sb="27" eb="28">
      <t>クラ</t>
    </rPh>
    <rPh sb="29" eb="30">
      <t>ムネ</t>
    </rPh>
    <rPh sb="31" eb="32">
      <t>バン</t>
    </rPh>
    <rPh sb="32" eb="33">
      <t>ヤ</t>
    </rPh>
    <rPh sb="34" eb="35">
      <t>ムネ</t>
    </rPh>
    <phoneticPr fontId="3"/>
  </si>
  <si>
    <t>H20. 5.29</t>
    <phoneticPr fontId="3"/>
  </si>
  <si>
    <t>旧日坂宿旅籠「川坂屋」茶室</t>
    <rPh sb="11" eb="13">
      <t>チャシツ</t>
    </rPh>
    <phoneticPr fontId="3"/>
  </si>
  <si>
    <t>H19. 1.30</t>
    <phoneticPr fontId="3"/>
  </si>
  <si>
    <t>日坂</t>
    <rPh sb="0" eb="2">
      <t>ニッサカ</t>
    </rPh>
    <phoneticPr fontId="3"/>
  </si>
  <si>
    <t>松ヶ岡（旧山﨑家住宅）</t>
    <rPh sb="0" eb="3">
      <t>マツガオカ</t>
    </rPh>
    <rPh sb="4" eb="5">
      <t>キュウ</t>
    </rPh>
    <rPh sb="5" eb="7">
      <t>ヤマザキ</t>
    </rPh>
    <rPh sb="7" eb="8">
      <t>ケ</t>
    </rPh>
    <rPh sb="8" eb="10">
      <t>ジュウタク</t>
    </rPh>
    <phoneticPr fontId="3"/>
  </si>
  <si>
    <t>南西郷</t>
    <rPh sb="0" eb="3">
      <t>ミナミサイゴウ</t>
    </rPh>
    <phoneticPr fontId="3"/>
  </si>
  <si>
    <t>絵画</t>
    <phoneticPr fontId="3"/>
  </si>
  <si>
    <t>村松以弘筆｢青緑董法山水｣</t>
  </si>
  <si>
    <t>涅槃図</t>
    <phoneticPr fontId="3"/>
  </si>
  <si>
    <t>常現寺</t>
  </si>
  <si>
    <t>本勝寺七面堂野賀岐山画</t>
    <rPh sb="10" eb="11">
      <t>ガ</t>
    </rPh>
    <phoneticPr fontId="3"/>
  </si>
  <si>
    <t>S60.11.11</t>
    <phoneticPr fontId="3"/>
  </si>
  <si>
    <t>大久保一丘筆「鶴図」（４面）</t>
    <rPh sb="0" eb="3">
      <t>オオクボ</t>
    </rPh>
    <rPh sb="3" eb="4">
      <t>イチ</t>
    </rPh>
    <rPh sb="4" eb="5">
      <t>オカ</t>
    </rPh>
    <rPh sb="5" eb="6">
      <t>フデ</t>
    </rPh>
    <rPh sb="7" eb="8">
      <t>ツル</t>
    </rPh>
    <rPh sb="8" eb="9">
      <t>ズ</t>
    </rPh>
    <rPh sb="12" eb="13">
      <t>メン</t>
    </rPh>
    <phoneticPr fontId="3"/>
  </si>
  <si>
    <t>H19. 1.30</t>
    <phoneticPr fontId="3"/>
  </si>
  <si>
    <t>蓮舟寺</t>
    <rPh sb="0" eb="1">
      <t>ハス</t>
    </rPh>
    <rPh sb="1" eb="2">
      <t>フネ</t>
    </rPh>
    <rPh sb="2" eb="3">
      <t>ジ</t>
    </rPh>
    <phoneticPr fontId="3"/>
  </si>
  <si>
    <t>指 定 区 分</t>
    <phoneticPr fontId="3"/>
  </si>
  <si>
    <t>書跡</t>
  </si>
  <si>
    <t>有栖川宮熾仁親王書跡</t>
  </si>
  <si>
    <t>S50. 8.15</t>
    <phoneticPr fontId="3"/>
  </si>
  <si>
    <t>掛川城絵図</t>
  </si>
  <si>
    <t>掛川城御殿古図</t>
    <phoneticPr fontId="3"/>
  </si>
  <si>
    <t>仁藤</t>
  </si>
  <si>
    <t>掛川城御殿古図</t>
  </si>
  <si>
    <t>緑ヶ丘２</t>
    <phoneticPr fontId="3"/>
  </si>
  <si>
    <t>古文書</t>
  </si>
  <si>
    <t>旧掛川宿問屋職鈴木家文書</t>
    <rPh sb="0" eb="1">
      <t>キュウ</t>
    </rPh>
    <rPh sb="1" eb="3">
      <t>カケガワ</t>
    </rPh>
    <rPh sb="3" eb="4">
      <t>シュク</t>
    </rPh>
    <rPh sb="4" eb="6">
      <t>トンヤ</t>
    </rPh>
    <rPh sb="6" eb="7">
      <t>ショク</t>
    </rPh>
    <rPh sb="7" eb="9">
      <t>スズキ</t>
    </rPh>
    <rPh sb="9" eb="10">
      <t>イエ</t>
    </rPh>
    <rPh sb="10" eb="12">
      <t>ブンショ</t>
    </rPh>
    <phoneticPr fontId="3"/>
  </si>
  <si>
    <t>東京都</t>
  </si>
  <si>
    <t>横須賀惣庄屋覚帳</t>
    <rPh sb="0" eb="3">
      <t>ヨコスカ</t>
    </rPh>
    <rPh sb="3" eb="4">
      <t>ソウ</t>
    </rPh>
    <rPh sb="4" eb="5">
      <t>ショウ</t>
    </rPh>
    <rPh sb="5" eb="6">
      <t>ヤ</t>
    </rPh>
    <rPh sb="6" eb="7">
      <t>オボ</t>
    </rPh>
    <rPh sb="7" eb="8">
      <t>チョウ</t>
    </rPh>
    <phoneticPr fontId="3"/>
  </si>
  <si>
    <t>S48. 3.28</t>
    <phoneticPr fontId="3"/>
  </si>
  <si>
    <t>長谷</t>
    <rPh sb="0" eb="2">
      <t>ナガタニ</t>
    </rPh>
    <phoneticPr fontId="3"/>
  </si>
  <si>
    <t>横須賀城関係記録</t>
    <rPh sb="0" eb="3">
      <t>ヨコスカ</t>
    </rPh>
    <rPh sb="3" eb="4">
      <t>シロ</t>
    </rPh>
    <rPh sb="4" eb="6">
      <t>カンケイ</t>
    </rPh>
    <rPh sb="6" eb="8">
      <t>キロク</t>
    </rPh>
    <phoneticPr fontId="3"/>
  </si>
  <si>
    <t>長松院古文書</t>
    <phoneticPr fontId="3"/>
  </si>
  <si>
    <t>大野</t>
  </si>
  <si>
    <t>長松院</t>
  </si>
  <si>
    <t>永源寺古文書</t>
  </si>
  <si>
    <t>各和</t>
  </si>
  <si>
    <t>永源寺</t>
  </si>
  <si>
    <t>横須賀城下町絵図など45点</t>
    <rPh sb="0" eb="3">
      <t>ヨコスカ</t>
    </rPh>
    <rPh sb="3" eb="6">
      <t>ジョウカマチ</t>
    </rPh>
    <rPh sb="6" eb="8">
      <t>エズ</t>
    </rPh>
    <rPh sb="12" eb="13">
      <t>テン</t>
    </rPh>
    <phoneticPr fontId="3"/>
  </si>
  <si>
    <t>H16. 1.28</t>
    <phoneticPr fontId="3"/>
  </si>
  <si>
    <t>工芸</t>
    <phoneticPr fontId="3"/>
  </si>
  <si>
    <t>盛岩院 鰐口</t>
    <rPh sb="0" eb="1">
      <t>モリ</t>
    </rPh>
    <rPh sb="1" eb="2">
      <t>イワ</t>
    </rPh>
    <rPh sb="2" eb="3">
      <t>イン</t>
    </rPh>
    <rPh sb="4" eb="6">
      <t>ワニクチ</t>
    </rPh>
    <phoneticPr fontId="3"/>
  </si>
  <si>
    <t>S50. 8.15</t>
    <phoneticPr fontId="3"/>
  </si>
  <si>
    <t>岩滑</t>
    <rPh sb="0" eb="1">
      <t>イワ</t>
    </rPh>
    <rPh sb="1" eb="2">
      <t>ナメ</t>
    </rPh>
    <phoneticPr fontId="3"/>
  </si>
  <si>
    <t>盛岩院</t>
    <phoneticPr fontId="3"/>
  </si>
  <si>
    <t>萩間八幡宮 鰐口</t>
    <phoneticPr fontId="3"/>
  </si>
  <si>
    <t>萩間</t>
  </si>
  <si>
    <t>萩間八幡宮</t>
  </si>
  <si>
    <t>大原子神社 鰐口</t>
    <phoneticPr fontId="3"/>
  </si>
  <si>
    <t>大原子</t>
    <rPh sb="0" eb="1">
      <t>オオ</t>
    </rPh>
    <phoneticPr fontId="3"/>
  </si>
  <si>
    <t>大原子神社</t>
  </si>
  <si>
    <t>本勝寺七面堂厨子</t>
    <phoneticPr fontId="3"/>
  </si>
  <si>
    <t>S60.11.11</t>
    <phoneticPr fontId="3"/>
  </si>
  <si>
    <t>本勝寺</t>
    <phoneticPr fontId="3"/>
  </si>
  <si>
    <t>彫刻</t>
    <rPh sb="0" eb="2">
      <t>チョウコク</t>
    </rPh>
    <phoneticPr fontId="3"/>
  </si>
  <si>
    <t>高麗神社 伎楽古面</t>
    <rPh sb="0" eb="2">
      <t>コウライ</t>
    </rPh>
    <rPh sb="2" eb="4">
      <t>ジンジャ</t>
    </rPh>
    <rPh sb="6" eb="7">
      <t>ラク</t>
    </rPh>
    <rPh sb="7" eb="8">
      <t>フル</t>
    </rPh>
    <rPh sb="8" eb="9">
      <t>メン</t>
    </rPh>
    <phoneticPr fontId="3"/>
  </si>
  <si>
    <t>高麗神社</t>
    <rPh sb="0" eb="2">
      <t>コウライ</t>
    </rPh>
    <rPh sb="2" eb="4">
      <t>ジンジャ</t>
    </rPh>
    <phoneticPr fontId="3"/>
  </si>
  <si>
    <t>三熊野神社 天狗の面</t>
    <rPh sb="0" eb="1">
      <t>サン</t>
    </rPh>
    <rPh sb="1" eb="3">
      <t>クマノ</t>
    </rPh>
    <rPh sb="3" eb="5">
      <t>ジンジャ</t>
    </rPh>
    <rPh sb="6" eb="8">
      <t>テング</t>
    </rPh>
    <rPh sb="9" eb="10">
      <t>メン</t>
    </rPh>
    <phoneticPr fontId="3"/>
  </si>
  <si>
    <t>三熊野神社 狛犬</t>
    <rPh sb="0" eb="1">
      <t>サン</t>
    </rPh>
    <rPh sb="1" eb="3">
      <t>クマノ</t>
    </rPh>
    <rPh sb="3" eb="5">
      <t>ジンジャ</t>
    </rPh>
    <rPh sb="6" eb="7">
      <t>コマ</t>
    </rPh>
    <rPh sb="7" eb="8">
      <t>イヌ</t>
    </rPh>
    <phoneticPr fontId="3"/>
  </si>
  <si>
    <t>本勝寺本堂 立川流彫刻</t>
    <phoneticPr fontId="3"/>
  </si>
  <si>
    <t>本勝寺七面堂 立川流彫刻</t>
    <phoneticPr fontId="3"/>
  </si>
  <si>
    <t>考古資料</t>
    <rPh sb="0" eb="2">
      <t>コウコ</t>
    </rPh>
    <rPh sb="2" eb="4">
      <t>シリョウ</t>
    </rPh>
    <phoneticPr fontId="3"/>
  </si>
  <si>
    <t>横須賀城の鯱瓦・鬼瓦</t>
    <rPh sb="0" eb="3">
      <t>ヨコスカ</t>
    </rPh>
    <rPh sb="3" eb="4">
      <t>シロ</t>
    </rPh>
    <rPh sb="5" eb="6">
      <t>シャチ</t>
    </rPh>
    <rPh sb="6" eb="7">
      <t>カワラ</t>
    </rPh>
    <rPh sb="8" eb="9">
      <t>オニ</t>
    </rPh>
    <rPh sb="9" eb="10">
      <t>カワラ</t>
    </rPh>
    <phoneticPr fontId="3"/>
  </si>
  <si>
    <t>恩高寺</t>
    <rPh sb="0" eb="1">
      <t>オン</t>
    </rPh>
    <rPh sb="1" eb="2">
      <t>タカ</t>
    </rPh>
    <rPh sb="2" eb="3">
      <t>テラ</t>
    </rPh>
    <phoneticPr fontId="3"/>
  </si>
  <si>
    <t>キリシタン燈籠</t>
  </si>
  <si>
    <t>S40. 2. 1</t>
  </si>
  <si>
    <t>南2丁目</t>
    <rPh sb="2" eb="4">
      <t>チョウメ</t>
    </rPh>
    <phoneticPr fontId="3"/>
  </si>
  <si>
    <t>大日寺</t>
  </si>
  <si>
    <t>久延寺境内</t>
  </si>
  <si>
    <t>佐夜鹿</t>
  </si>
  <si>
    <t>久延寺</t>
  </si>
  <si>
    <t>十内圦</t>
    <rPh sb="0" eb="1">
      <t>ジュウ</t>
    </rPh>
    <rPh sb="1" eb="2">
      <t>ウチ</t>
    </rPh>
    <phoneticPr fontId="3"/>
  </si>
  <si>
    <t>S48. 3.28</t>
    <phoneticPr fontId="3"/>
  </si>
  <si>
    <t>静岡県</t>
    <rPh sb="0" eb="3">
      <t>シズオカケン</t>
    </rPh>
    <phoneticPr fontId="3"/>
  </si>
  <si>
    <t>城主井上氏の墓塔</t>
    <rPh sb="0" eb="2">
      <t>ジョウシュ</t>
    </rPh>
    <rPh sb="2" eb="4">
      <t>イノウエ</t>
    </rPh>
    <rPh sb="4" eb="5">
      <t>シ</t>
    </rPh>
    <rPh sb="6" eb="7">
      <t>ボ</t>
    </rPh>
    <rPh sb="7" eb="8">
      <t>トウ</t>
    </rPh>
    <phoneticPr fontId="3"/>
  </si>
  <si>
    <t>本源寺</t>
    <rPh sb="0" eb="1">
      <t>ホン</t>
    </rPh>
    <rPh sb="1" eb="2">
      <t>ゲン</t>
    </rPh>
    <rPh sb="2" eb="3">
      <t>テラ</t>
    </rPh>
    <phoneticPr fontId="3"/>
  </si>
  <si>
    <t>城主西尾氏の墓塔</t>
    <rPh sb="0" eb="2">
      <t>ジョウシュ</t>
    </rPh>
    <rPh sb="2" eb="4">
      <t>ニシオ</t>
    </rPh>
    <rPh sb="4" eb="5">
      <t>シ</t>
    </rPh>
    <rPh sb="6" eb="7">
      <t>ボ</t>
    </rPh>
    <rPh sb="7" eb="8">
      <t>トウ</t>
    </rPh>
    <phoneticPr fontId="3"/>
  </si>
  <si>
    <t>龍眠寺</t>
    <rPh sb="0" eb="1">
      <t>リュウ</t>
    </rPh>
    <rPh sb="1" eb="2">
      <t>ミン</t>
    </rPh>
    <rPh sb="2" eb="3">
      <t>テラ</t>
    </rPh>
    <phoneticPr fontId="3"/>
  </si>
  <si>
    <t>刀工高天神兼明屋敷跡</t>
  </si>
  <si>
    <t>S50. 8.15</t>
    <phoneticPr fontId="3"/>
  </si>
  <si>
    <t>晴明塚</t>
    <rPh sb="0" eb="1">
      <t>ハレ</t>
    </rPh>
    <rPh sb="1" eb="2">
      <t>アカ</t>
    </rPh>
    <rPh sb="2" eb="3">
      <t>ツカ</t>
    </rPh>
    <phoneticPr fontId="3"/>
  </si>
  <si>
    <t>浜地区</t>
    <rPh sb="0" eb="1">
      <t>ハマ</t>
    </rPh>
    <rPh sb="1" eb="3">
      <t>チク</t>
    </rPh>
    <phoneticPr fontId="3"/>
  </si>
  <si>
    <t>佐夜鹿一里塚</t>
  </si>
  <si>
    <t>平塚古墳</t>
  </si>
  <si>
    <t>構江</t>
  </si>
  <si>
    <t>観音寺､個人</t>
    <rPh sb="4" eb="6">
      <t>コジン</t>
    </rPh>
    <phoneticPr fontId="3"/>
  </si>
  <si>
    <t>東登口古墳群（6基の内5基）</t>
    <rPh sb="10" eb="11">
      <t>ウチ</t>
    </rPh>
    <phoneticPr fontId="3"/>
  </si>
  <si>
    <t>吉岡</t>
  </si>
  <si>
    <t>天然記念物</t>
    <rPh sb="0" eb="2">
      <t>テンネン</t>
    </rPh>
    <rPh sb="2" eb="5">
      <t>キネンブツ</t>
    </rPh>
    <phoneticPr fontId="3"/>
  </si>
  <si>
    <t>興禅庵マキの自然門</t>
    <phoneticPr fontId="3"/>
  </si>
  <si>
    <t>興禅庵</t>
    <phoneticPr fontId="3"/>
  </si>
  <si>
    <t>事任八幡宮の大スギ</t>
  </si>
  <si>
    <t>八坂</t>
  </si>
  <si>
    <t>事任八幡宮</t>
  </si>
  <si>
    <t>垂木の大スギ</t>
  </si>
  <si>
    <t>上垂木</t>
  </si>
  <si>
    <t>六所神社</t>
  </si>
  <si>
    <t>高天神追手門跡スギ</t>
  </si>
  <si>
    <t>H 2. 4. 6</t>
    <phoneticPr fontId="3"/>
  </si>
  <si>
    <t>上土方嶺向</t>
    <rPh sb="0" eb="1">
      <t>カミ</t>
    </rPh>
    <rPh sb="1" eb="3">
      <t>ヒジカタ</t>
    </rPh>
    <rPh sb="3" eb="4">
      <t>ミネ</t>
    </rPh>
    <rPh sb="4" eb="5">
      <t>ムカイ</t>
    </rPh>
    <phoneticPr fontId="3"/>
  </si>
  <si>
    <t>高天神社</t>
    <phoneticPr fontId="3"/>
  </si>
  <si>
    <t>小笠神社参道スギ</t>
  </si>
  <si>
    <t>入山瀬</t>
    <rPh sb="0" eb="3">
      <t>イリヤマセ</t>
    </rPh>
    <phoneticPr fontId="3"/>
  </si>
  <si>
    <t>小笠神社</t>
    <phoneticPr fontId="3"/>
  </si>
  <si>
    <t>今瀧寺イヌマキ 2本</t>
    <rPh sb="1" eb="2">
      <t>タキ</t>
    </rPh>
    <phoneticPr fontId="3"/>
  </si>
  <si>
    <t>今滝</t>
    <rPh sb="0" eb="2">
      <t>イマタキ</t>
    </rPh>
    <phoneticPr fontId="3"/>
  </si>
  <si>
    <t>今瀧寺</t>
    <phoneticPr fontId="3"/>
  </si>
  <si>
    <t>今瀧寺ソテツ 2本</t>
    <rPh sb="1" eb="2">
      <t>タキ</t>
    </rPh>
    <rPh sb="8" eb="9">
      <t>ホン</t>
    </rPh>
    <phoneticPr fontId="3"/>
  </si>
  <si>
    <t>春日神社クスノキ</t>
  </si>
  <si>
    <t>中方</t>
    <rPh sb="0" eb="1">
      <t>ナカ</t>
    </rPh>
    <rPh sb="1" eb="2">
      <t>ホウ</t>
    </rPh>
    <phoneticPr fontId="3"/>
  </si>
  <si>
    <t>春日神社</t>
    <phoneticPr fontId="3"/>
  </si>
  <si>
    <t>満勝寺イチョウ</t>
  </si>
  <si>
    <t>満勝寺</t>
    <phoneticPr fontId="3"/>
  </si>
  <si>
    <t>永福寺イヌマキ</t>
  </si>
  <si>
    <t>H 3. 5.13</t>
    <phoneticPr fontId="3"/>
  </si>
  <si>
    <t>永福寺</t>
    <phoneticPr fontId="3"/>
  </si>
  <si>
    <t>本勝寺カヤ 2本</t>
    <phoneticPr fontId="3"/>
  </si>
  <si>
    <t>本勝寺</t>
    <phoneticPr fontId="3"/>
  </si>
  <si>
    <t>事任八幡宮のクスノキ</t>
  </si>
  <si>
    <t>H12. 2.24</t>
  </si>
  <si>
    <t>居尻のイスノキ</t>
  </si>
  <si>
    <t>松葉のカヤ</t>
  </si>
  <si>
    <t>倉真</t>
  </si>
  <si>
    <t>久居島のリンボク</t>
  </si>
  <si>
    <t>H15. 3.26</t>
  </si>
  <si>
    <t>久居島</t>
  </si>
  <si>
    <t>秋葉路のモッコク</t>
    <rPh sb="0" eb="2">
      <t>アキハ</t>
    </rPh>
    <rPh sb="2" eb="3">
      <t>ジ</t>
    </rPh>
    <phoneticPr fontId="3"/>
  </si>
  <si>
    <t>H16. 3.22</t>
    <phoneticPr fontId="3"/>
  </si>
  <si>
    <t>秋葉路</t>
    <rPh sb="0" eb="2">
      <t>アキハ</t>
    </rPh>
    <rPh sb="2" eb="3">
      <t>ジ</t>
    </rPh>
    <phoneticPr fontId="3"/>
  </si>
  <si>
    <t>・</t>
    <phoneticPr fontId="3"/>
  </si>
  <si>
    <t>秋葉路区</t>
    <rPh sb="0" eb="2">
      <t>アキハ</t>
    </rPh>
    <rPh sb="2" eb="3">
      <t>ジ</t>
    </rPh>
    <rPh sb="3" eb="4">
      <t>ク</t>
    </rPh>
    <phoneticPr fontId="3"/>
  </si>
  <si>
    <t>如意庵のソテツ</t>
    <rPh sb="0" eb="2">
      <t>ニョイ</t>
    </rPh>
    <rPh sb="2" eb="3">
      <t>アン</t>
    </rPh>
    <phoneticPr fontId="3"/>
  </si>
  <si>
    <t>有形民俗</t>
  </si>
  <si>
    <t>獅子頭</t>
    <phoneticPr fontId="3"/>
  </si>
  <si>
    <t>H 8. 3.28</t>
  </si>
  <si>
    <t>紺屋町</t>
  </si>
  <si>
    <t>紺屋町区</t>
  </si>
  <si>
    <t>無形民俗</t>
    <phoneticPr fontId="3"/>
  </si>
  <si>
    <t>紺屋町木獅子の舞 附 太鼓1、鉾5</t>
    <phoneticPr fontId="3"/>
  </si>
  <si>
    <t>紺屋町木獅子の舞保存会</t>
  </si>
  <si>
    <t>資料：社会教育課</t>
  </si>
  <si>
    <t>（単位：回、人）</t>
    <rPh sb="4" eb="5">
      <t>カイ</t>
    </rPh>
    <phoneticPr fontId="3"/>
  </si>
  <si>
    <t xml:space="preserve">年度 </t>
    <rPh sb="0" eb="2">
      <t>ネンド</t>
    </rPh>
    <phoneticPr fontId="3"/>
  </si>
  <si>
    <t>29 (2017)</t>
    <phoneticPr fontId="3"/>
  </si>
  <si>
    <t>回数</t>
    <rPh sb="0" eb="2">
      <t>カイスウ</t>
    </rPh>
    <phoneticPr fontId="3"/>
  </si>
  <si>
    <t>人数</t>
    <rPh sb="0" eb="1">
      <t>ニン</t>
    </rPh>
    <rPh sb="1" eb="2">
      <t>スウ</t>
    </rPh>
    <phoneticPr fontId="3"/>
  </si>
  <si>
    <t>大ホール</t>
    <rPh sb="0" eb="1">
      <t>ダイ</t>
    </rPh>
    <phoneticPr fontId="3"/>
  </si>
  <si>
    <t>公演等</t>
    <rPh sb="0" eb="2">
      <t>コウエン</t>
    </rPh>
    <rPh sb="2" eb="3">
      <t>トウ</t>
    </rPh>
    <phoneticPr fontId="3"/>
  </si>
  <si>
    <t>ﾘﾊｰｻﾙ・準備</t>
    <rPh sb="6" eb="8">
      <t>ジュンビ</t>
    </rPh>
    <phoneticPr fontId="3"/>
  </si>
  <si>
    <t>小ホール</t>
    <rPh sb="0" eb="1">
      <t>ショウ</t>
    </rPh>
    <phoneticPr fontId="3"/>
  </si>
  <si>
    <t>大会議室</t>
    <rPh sb="0" eb="4">
      <t>ダイカイギシツ</t>
    </rPh>
    <phoneticPr fontId="3"/>
  </si>
  <si>
    <t>小会議室</t>
    <rPh sb="0" eb="4">
      <t>ショウカイギシツ</t>
    </rPh>
    <phoneticPr fontId="3"/>
  </si>
  <si>
    <t>和室</t>
    <rPh sb="0" eb="2">
      <t>ワシツ</t>
    </rPh>
    <phoneticPr fontId="3"/>
  </si>
  <si>
    <t>楽屋</t>
    <rPh sb="0" eb="2">
      <t>ガクヤ</t>
    </rPh>
    <phoneticPr fontId="3"/>
  </si>
  <si>
    <t>稽古場</t>
    <rPh sb="0" eb="2">
      <t>ケイコ</t>
    </rPh>
    <rPh sb="2" eb="3">
      <t>バ</t>
    </rPh>
    <phoneticPr fontId="3"/>
  </si>
  <si>
    <t>ｽﾀｯﾌﾙｰﾑ</t>
    <phoneticPr fontId="3"/>
  </si>
  <si>
    <t>展示ホール</t>
    <rPh sb="0" eb="2">
      <t>テンジ</t>
    </rPh>
    <phoneticPr fontId="3"/>
  </si>
  <si>
    <t>野外ステージ</t>
    <rPh sb="0" eb="2">
      <t>ヤガイ</t>
    </rPh>
    <phoneticPr fontId="3"/>
  </si>
  <si>
    <t>資料：文化振興課</t>
    <rPh sb="3" eb="5">
      <t>ブンカ</t>
    </rPh>
    <rPh sb="5" eb="7">
      <t>シンコウ</t>
    </rPh>
    <rPh sb="7" eb="8">
      <t>カ</t>
    </rPh>
    <phoneticPr fontId="3"/>
  </si>
  <si>
    <t>回数</t>
    <rPh sb="0" eb="2">
      <t>カイスウ</t>
    </rPh>
    <phoneticPr fontId="5"/>
  </si>
  <si>
    <t>人数</t>
    <rPh sb="0" eb="2">
      <t>ニンズウ</t>
    </rPh>
    <phoneticPr fontId="5"/>
  </si>
  <si>
    <t>平成25 (2013)</t>
    <rPh sb="0" eb="2">
      <t>ヘイセイ</t>
    </rPh>
    <phoneticPr fontId="3"/>
  </si>
  <si>
    <t xml:space="preserve">    29 (2017)</t>
    <phoneticPr fontId="3"/>
  </si>
  <si>
    <t>（１）主要指標　　</t>
    <phoneticPr fontId="3"/>
  </si>
  <si>
    <t xml:space="preserve">中央図書館
</t>
    <phoneticPr fontId="3"/>
  </si>
  <si>
    <t>資料総数</t>
  </si>
  <si>
    <t>点</t>
    <rPh sb="0" eb="1">
      <t>テン</t>
    </rPh>
    <phoneticPr fontId="3"/>
  </si>
  <si>
    <t>図書冊数</t>
  </si>
  <si>
    <t>冊</t>
    <rPh sb="0" eb="1">
      <t>サツ</t>
    </rPh>
    <phoneticPr fontId="3"/>
  </si>
  <si>
    <t xml:space="preserve">   延べ貸出点数</t>
    <rPh sb="3" eb="4">
      <t>エン</t>
    </rPh>
    <phoneticPr fontId="3"/>
  </si>
  <si>
    <t xml:space="preserve">大東図書館
</t>
    <rPh sb="4" eb="5">
      <t>カン</t>
    </rPh>
    <phoneticPr fontId="3"/>
  </si>
  <si>
    <t xml:space="preserve">大須賀図書館
</t>
    <phoneticPr fontId="3"/>
  </si>
  <si>
    <t>参　　考</t>
    <rPh sb="0" eb="1">
      <t>サン</t>
    </rPh>
    <rPh sb="3" eb="4">
      <t>コウ</t>
    </rPh>
    <phoneticPr fontId="3"/>
  </si>
  <si>
    <t xml:space="preserve">   資料費決算額</t>
    <phoneticPr fontId="3"/>
  </si>
  <si>
    <t>円</t>
    <rPh sb="0" eb="1">
      <t>エン</t>
    </rPh>
    <phoneticPr fontId="3"/>
  </si>
  <si>
    <t xml:space="preserve">   個人登録者数</t>
    <phoneticPr fontId="3"/>
  </si>
  <si>
    <t>人</t>
    <rPh sb="0" eb="1">
      <t>ニン</t>
    </rPh>
    <phoneticPr fontId="3"/>
  </si>
  <si>
    <t>（２）年度別蔵書数</t>
    <rPh sb="3" eb="6">
      <t>ネンドベツ</t>
    </rPh>
    <rPh sb="6" eb="8">
      <t>ゾウショ</t>
    </rPh>
    <rPh sb="8" eb="9">
      <t>スウ</t>
    </rPh>
    <phoneticPr fontId="3"/>
  </si>
  <si>
    <t>〔中央図書館〕</t>
  </si>
  <si>
    <t>（各年度末の集計）</t>
    <rPh sb="1" eb="2">
      <t>カク</t>
    </rPh>
    <rPh sb="2" eb="4">
      <t>ネンド</t>
    </rPh>
    <rPh sb="4" eb="5">
      <t>マツ</t>
    </rPh>
    <rPh sb="6" eb="8">
      <t>シュウケイ</t>
    </rPh>
    <phoneticPr fontId="3"/>
  </si>
  <si>
    <t>26
(2014)</t>
    <phoneticPr fontId="3"/>
  </si>
  <si>
    <t>27
(2015)</t>
    <phoneticPr fontId="3"/>
  </si>
  <si>
    <t>28
(2016)</t>
    <phoneticPr fontId="3"/>
  </si>
  <si>
    <t>29
(2017)</t>
    <phoneticPr fontId="3"/>
  </si>
  <si>
    <t>項　目</t>
  </si>
  <si>
    <t>一般図書</t>
  </si>
  <si>
    <t>児童図書</t>
  </si>
  <si>
    <t>郷土図書</t>
  </si>
  <si>
    <t>図書計</t>
  </si>
  <si>
    <t>ＡＶ資料</t>
  </si>
  <si>
    <t>複製絵画･おもちゃ</t>
  </si>
  <si>
    <t>〔大東図書館〕</t>
    <rPh sb="5" eb="6">
      <t>カン</t>
    </rPh>
    <phoneticPr fontId="3"/>
  </si>
  <si>
    <t>26
(2014)</t>
    <phoneticPr fontId="3"/>
  </si>
  <si>
    <t>27
(2015)</t>
    <phoneticPr fontId="3"/>
  </si>
  <si>
    <t>28
(2016)</t>
    <phoneticPr fontId="3"/>
  </si>
  <si>
    <t>29
(2017)</t>
    <phoneticPr fontId="3"/>
  </si>
  <si>
    <t>※平成17年度以前は北公民館・千浜農村環境改善センター</t>
    <rPh sb="1" eb="3">
      <t>ヘイセイ</t>
    </rPh>
    <rPh sb="5" eb="7">
      <t>ネンド</t>
    </rPh>
    <rPh sb="7" eb="9">
      <t>イゼン</t>
    </rPh>
    <rPh sb="10" eb="11">
      <t>キタ</t>
    </rPh>
    <rPh sb="11" eb="13">
      <t>コウミン</t>
    </rPh>
    <rPh sb="13" eb="14">
      <t>カン</t>
    </rPh>
    <rPh sb="15" eb="17">
      <t>チハマ</t>
    </rPh>
    <rPh sb="17" eb="19">
      <t>ノウソン</t>
    </rPh>
    <rPh sb="19" eb="21">
      <t>カンキョウ</t>
    </rPh>
    <rPh sb="21" eb="23">
      <t>カイゼン</t>
    </rPh>
    <phoneticPr fontId="3"/>
  </si>
  <si>
    <t>〔大須賀図書館〕</t>
  </si>
  <si>
    <t>28
(2016)</t>
    <phoneticPr fontId="3"/>
  </si>
  <si>
    <t>-</t>
    <phoneticPr fontId="3"/>
  </si>
  <si>
    <t>-</t>
    <phoneticPr fontId="3"/>
  </si>
  <si>
    <t>（３）種類別蔵書数　　　　</t>
    <phoneticPr fontId="3"/>
  </si>
  <si>
    <t>分　　類</t>
  </si>
  <si>
    <t>中央図書館</t>
    <rPh sb="0" eb="2">
      <t>チュウオウ</t>
    </rPh>
    <rPh sb="2" eb="5">
      <t>トショカン</t>
    </rPh>
    <phoneticPr fontId="3"/>
  </si>
  <si>
    <t>大東図書館</t>
    <rPh sb="0" eb="2">
      <t>ダイトウ</t>
    </rPh>
    <rPh sb="2" eb="5">
      <t>トショカン</t>
    </rPh>
    <phoneticPr fontId="3"/>
  </si>
  <si>
    <t>大須賀図書館</t>
    <rPh sb="0" eb="3">
      <t>オオスカ</t>
    </rPh>
    <rPh sb="3" eb="6">
      <t>トショカン</t>
    </rPh>
    <phoneticPr fontId="3"/>
  </si>
  <si>
    <t>一　般</t>
  </si>
  <si>
    <t>児　童</t>
  </si>
  <si>
    <t>郷　土</t>
  </si>
  <si>
    <t>郷　土</t>
    <phoneticPr fontId="3"/>
  </si>
  <si>
    <t>０　総　  記</t>
    <phoneticPr fontId="3"/>
  </si>
  <si>
    <t>１　哲　　学</t>
    <phoneticPr fontId="3"/>
  </si>
  <si>
    <t>２　歴　　史</t>
    <phoneticPr fontId="3"/>
  </si>
  <si>
    <t>３　社会科学</t>
    <phoneticPr fontId="3"/>
  </si>
  <si>
    <t>４　自然科学</t>
    <phoneticPr fontId="3"/>
  </si>
  <si>
    <t>５　技　　術</t>
    <phoneticPr fontId="3"/>
  </si>
  <si>
    <t>６　産　　業</t>
    <phoneticPr fontId="3"/>
  </si>
  <si>
    <t>７　芸　　術</t>
    <phoneticPr fontId="3"/>
  </si>
  <si>
    <t>８　言　　語</t>
    <phoneticPr fontId="3"/>
  </si>
  <si>
    <t>９　文　　学</t>
    <phoneticPr fontId="3"/>
  </si>
  <si>
    <t>小　　計</t>
  </si>
  <si>
    <t>Ｅ　絵　　本</t>
    <phoneticPr fontId="3"/>
  </si>
  <si>
    <t>Ｐ　紙 芝 居</t>
    <phoneticPr fontId="3"/>
  </si>
  <si>
    <t>図　書　計</t>
  </si>
  <si>
    <t>Ａ　カセット</t>
    <phoneticPr fontId="3"/>
  </si>
  <si>
    <t>Ｃ　ＣＤ</t>
    <phoneticPr fontId="3"/>
  </si>
  <si>
    <t>Ｖ　ビデオ</t>
    <phoneticPr fontId="3"/>
  </si>
  <si>
    <t>　　ＤＶＤ</t>
    <phoneticPr fontId="3"/>
  </si>
  <si>
    <t>　　郷土資料等</t>
    <rPh sb="2" eb="4">
      <t>キョウド</t>
    </rPh>
    <rPh sb="4" eb="6">
      <t>シリョウ</t>
    </rPh>
    <rPh sb="6" eb="7">
      <t>トウ</t>
    </rPh>
    <phoneticPr fontId="3"/>
  </si>
  <si>
    <t>　　複製絵画</t>
  </si>
  <si>
    <t>　　おもちゃ他</t>
  </si>
  <si>
    <t>ＡＶ等資料計</t>
  </si>
  <si>
    <t>合　　計</t>
  </si>
  <si>
    <t>移動図書館（中央）</t>
    <rPh sb="0" eb="2">
      <t>イドウ</t>
    </rPh>
    <rPh sb="2" eb="5">
      <t>トショカン</t>
    </rPh>
    <rPh sb="6" eb="8">
      <t>チュウオウ</t>
    </rPh>
    <phoneticPr fontId="3"/>
  </si>
  <si>
    <t>移動図書館（大東）</t>
    <rPh sb="0" eb="2">
      <t>イドウ</t>
    </rPh>
    <rPh sb="2" eb="5">
      <t>トショカン</t>
    </rPh>
    <rPh sb="6" eb="8">
      <t>ダイトウ</t>
    </rPh>
    <phoneticPr fontId="3"/>
  </si>
  <si>
    <t>郷土</t>
  </si>
  <si>
    <t>０　総　  記</t>
    <phoneticPr fontId="3"/>
  </si>
  <si>
    <t>１　哲　　学</t>
    <phoneticPr fontId="3"/>
  </si>
  <si>
    <t>７　芸　　術</t>
    <phoneticPr fontId="3"/>
  </si>
  <si>
    <t>８　言　　語</t>
    <phoneticPr fontId="3"/>
  </si>
  <si>
    <t>９　文　　学</t>
    <phoneticPr fontId="3"/>
  </si>
  <si>
    <t>Ｐ　紙 芝 居</t>
    <phoneticPr fontId="3"/>
  </si>
  <si>
    <t>Ａ　カセット</t>
    <phoneticPr fontId="3"/>
  </si>
  <si>
    <t>Ｃ　ＣＤ</t>
    <phoneticPr fontId="3"/>
  </si>
  <si>
    <t>　　ＤＶＤ</t>
    <phoneticPr fontId="3"/>
  </si>
  <si>
    <t>（４）貸出冊数・貸出人数</t>
    <phoneticPr fontId="3"/>
  </si>
  <si>
    <t>〔中央図書館〕</t>
    <rPh sb="1" eb="3">
      <t>チュウオウ</t>
    </rPh>
    <rPh sb="3" eb="6">
      <t>トショカン</t>
    </rPh>
    <phoneticPr fontId="3"/>
  </si>
  <si>
    <t>（単位：冊、人）</t>
    <rPh sb="1" eb="3">
      <t>タンイ</t>
    </rPh>
    <rPh sb="4" eb="5">
      <t>サツ</t>
    </rPh>
    <rPh sb="6" eb="7">
      <t>ニン</t>
    </rPh>
    <phoneticPr fontId="3"/>
  </si>
  <si>
    <t>開館
日数</t>
    <rPh sb="0" eb="2">
      <t>カイカン</t>
    </rPh>
    <rPh sb="3" eb="5">
      <t>ニッスウ</t>
    </rPh>
    <phoneticPr fontId="3"/>
  </si>
  <si>
    <t>貸　　　出　　　冊　　　数</t>
    <rPh sb="0" eb="1">
      <t>カシ</t>
    </rPh>
    <rPh sb="4" eb="5">
      <t>デ</t>
    </rPh>
    <rPh sb="8" eb="9">
      <t>サツ</t>
    </rPh>
    <rPh sb="12" eb="13">
      <t>スウ</t>
    </rPh>
    <phoneticPr fontId="3"/>
  </si>
  <si>
    <t>年齢別貸出人数</t>
    <rPh sb="0" eb="3">
      <t>ネンレイベツ</t>
    </rPh>
    <rPh sb="3" eb="5">
      <t>カシダシ</t>
    </rPh>
    <rPh sb="5" eb="6">
      <t>ヒト</t>
    </rPh>
    <rPh sb="6" eb="7">
      <t>スウ</t>
    </rPh>
    <phoneticPr fontId="3"/>
  </si>
  <si>
    <t>一般</t>
    <rPh sb="0" eb="2">
      <t>イッパン</t>
    </rPh>
    <phoneticPr fontId="3"/>
  </si>
  <si>
    <t>児童</t>
    <rPh sb="0" eb="2">
      <t>ジドウ</t>
    </rPh>
    <phoneticPr fontId="3"/>
  </si>
  <si>
    <t>雑誌</t>
    <rPh sb="0" eb="2">
      <t>ザッシ</t>
    </rPh>
    <phoneticPr fontId="3"/>
  </si>
  <si>
    <t>ＡＶ</t>
    <phoneticPr fontId="3"/>
  </si>
  <si>
    <t>絵画</t>
    <rPh sb="0" eb="2">
      <t>カイガ</t>
    </rPh>
    <phoneticPr fontId="3"/>
  </si>
  <si>
    <t>郷土他</t>
    <rPh sb="0" eb="2">
      <t>キョウド</t>
    </rPh>
    <rPh sb="2" eb="3">
      <t>タ</t>
    </rPh>
    <phoneticPr fontId="3"/>
  </si>
  <si>
    <t>0～12歳</t>
    <rPh sb="4" eb="5">
      <t>サイ</t>
    </rPh>
    <phoneticPr fontId="3"/>
  </si>
  <si>
    <t>13～18歳</t>
    <rPh sb="5" eb="6">
      <t>サイ</t>
    </rPh>
    <phoneticPr fontId="3"/>
  </si>
  <si>
    <t>19歳～</t>
    <rPh sb="2" eb="3">
      <t>サイ</t>
    </rPh>
    <phoneticPr fontId="3"/>
  </si>
  <si>
    <t>〔中央図書館（移動図書館）〕</t>
    <rPh sb="1" eb="3">
      <t>チュウオウ</t>
    </rPh>
    <rPh sb="3" eb="6">
      <t>トショカン</t>
    </rPh>
    <rPh sb="7" eb="9">
      <t>イドウ</t>
    </rPh>
    <rPh sb="9" eb="11">
      <t>トショ</t>
    </rPh>
    <phoneticPr fontId="3"/>
  </si>
  <si>
    <t>雑誌等</t>
    <rPh sb="0" eb="2">
      <t>ザッシ</t>
    </rPh>
    <rPh sb="2" eb="3">
      <t>トウ</t>
    </rPh>
    <phoneticPr fontId="3"/>
  </si>
  <si>
    <t>平成25(2013)</t>
    <rPh sb="0" eb="2">
      <t>ヘイセイ</t>
    </rPh>
    <phoneticPr fontId="3"/>
  </si>
  <si>
    <t xml:space="preserve">    29(2017)</t>
    <phoneticPr fontId="3"/>
  </si>
  <si>
    <t>〔大東図書館〕</t>
    <rPh sb="1" eb="3">
      <t>ダイトウ</t>
    </rPh>
    <rPh sb="3" eb="6">
      <t>トショカン</t>
    </rPh>
    <phoneticPr fontId="3"/>
  </si>
  <si>
    <t>（単位：冊、人）</t>
  </si>
  <si>
    <t>ＡＶ他</t>
    <rPh sb="2" eb="3">
      <t>タ</t>
    </rPh>
    <phoneticPr fontId="3"/>
  </si>
  <si>
    <t>〔大東図書館（移動図書館）〕</t>
    <rPh sb="1" eb="3">
      <t>ダイトウ</t>
    </rPh>
    <rPh sb="3" eb="6">
      <t>トショカン</t>
    </rPh>
    <rPh sb="7" eb="9">
      <t>イドウ</t>
    </rPh>
    <rPh sb="9" eb="11">
      <t>トショ</t>
    </rPh>
    <phoneticPr fontId="3"/>
  </si>
  <si>
    <t>〔大須賀図書館〕</t>
    <rPh sb="1" eb="4">
      <t>オオスカ</t>
    </rPh>
    <rPh sb="4" eb="7">
      <t>トショカン</t>
    </rPh>
    <phoneticPr fontId="3"/>
  </si>
  <si>
    <t>（５）図書受入数</t>
  </si>
  <si>
    <t>郷 土</t>
    <phoneticPr fontId="3"/>
  </si>
  <si>
    <t>０　総　　記</t>
    <phoneticPr fontId="3"/>
  </si>
  <si>
    <t>３　社会科学</t>
    <phoneticPr fontId="3"/>
  </si>
  <si>
    <t>８　言　　語</t>
    <phoneticPr fontId="3"/>
  </si>
  <si>
    <t>寄　贈　他</t>
    <rPh sb="0" eb="1">
      <t>ヤドリキ</t>
    </rPh>
    <rPh sb="2" eb="3">
      <t>オク</t>
    </rPh>
    <phoneticPr fontId="3"/>
  </si>
  <si>
    <t>Ｃ　紙 芝 居</t>
    <phoneticPr fontId="3"/>
  </si>
  <si>
    <t>ＡＶ資料計</t>
    <rPh sb="4" eb="5">
      <t>ケイ</t>
    </rPh>
    <phoneticPr fontId="3"/>
  </si>
  <si>
    <t>複製絵画・おもちゃ</t>
  </si>
  <si>
    <t>移動図書館（大東）</t>
    <rPh sb="6" eb="8">
      <t>ダイトウ</t>
    </rPh>
    <phoneticPr fontId="3"/>
  </si>
  <si>
    <t>合　　　計</t>
    <phoneticPr fontId="3"/>
  </si>
  <si>
    <t>郷 土</t>
    <phoneticPr fontId="3"/>
  </si>
  <si>
    <t>０　総　　記</t>
    <phoneticPr fontId="3"/>
  </si>
  <si>
    <t>１　哲　　学</t>
    <phoneticPr fontId="3"/>
  </si>
  <si>
    <t>２　歴　　史</t>
    <phoneticPr fontId="3"/>
  </si>
  <si>
    <t>３　社会科学</t>
    <phoneticPr fontId="3"/>
  </si>
  <si>
    <t>４　自然科学</t>
    <phoneticPr fontId="3"/>
  </si>
  <si>
    <t>７　芸　　術</t>
    <phoneticPr fontId="3"/>
  </si>
  <si>
    <t>９　文　　学</t>
    <phoneticPr fontId="3"/>
  </si>
  <si>
    <t>文　庫　他</t>
    <rPh sb="0" eb="1">
      <t>ブン</t>
    </rPh>
    <rPh sb="2" eb="3">
      <t>コ</t>
    </rPh>
    <phoneticPr fontId="3"/>
  </si>
  <si>
    <t>Ｅ　絵　　本</t>
    <phoneticPr fontId="3"/>
  </si>
  <si>
    <t>（６）年齢別新規登録者数</t>
    <rPh sb="6" eb="8">
      <t>シンキ</t>
    </rPh>
    <phoneticPr fontId="3"/>
  </si>
  <si>
    <t>（単位：人）</t>
    <phoneticPr fontId="3"/>
  </si>
  <si>
    <t>０～12歳</t>
    <phoneticPr fontId="3"/>
  </si>
  <si>
    <t xml:space="preserve"> 13～18歳</t>
    <phoneticPr fontId="3"/>
  </si>
  <si>
    <t>19歳以上</t>
    <phoneticPr fontId="3"/>
  </si>
  <si>
    <t>計</t>
    <phoneticPr fontId="3"/>
  </si>
  <si>
    <t>平成25</t>
    <rPh sb="0" eb="2">
      <t>ヘイセイ</t>
    </rPh>
    <phoneticPr fontId="3"/>
  </si>
  <si>
    <t>（単位：人）</t>
    <phoneticPr fontId="3"/>
  </si>
  <si>
    <t>(2017)</t>
    <phoneticPr fontId="3"/>
  </si>
  <si>
    <t>０～12歳</t>
    <phoneticPr fontId="3"/>
  </si>
  <si>
    <t>（７）視覚障害者等資料</t>
    <rPh sb="3" eb="5">
      <t>シカク</t>
    </rPh>
    <rPh sb="5" eb="8">
      <t>ショウガイシャ</t>
    </rPh>
    <rPh sb="8" eb="9">
      <t>トウ</t>
    </rPh>
    <rPh sb="9" eb="11">
      <t>シリョウ</t>
    </rPh>
    <phoneticPr fontId="3"/>
  </si>
  <si>
    <t>図書館</t>
    <rPh sb="0" eb="3">
      <t>トショカン</t>
    </rPh>
    <phoneticPr fontId="3"/>
  </si>
  <si>
    <t>分類</t>
    <rPh sb="0" eb="2">
      <t>ブンルイ</t>
    </rPh>
    <phoneticPr fontId="3"/>
  </si>
  <si>
    <t>冊数</t>
    <rPh sb="0" eb="2">
      <t>サツスウ</t>
    </rPh>
    <phoneticPr fontId="3"/>
  </si>
  <si>
    <t>大活字本(拡大写本)</t>
  </si>
  <si>
    <t>点字図書</t>
  </si>
  <si>
    <t>朗読テープ等</t>
    <rPh sb="5" eb="6">
      <t>トウ</t>
    </rPh>
    <phoneticPr fontId="3"/>
  </si>
  <si>
    <t>外国語図書</t>
  </si>
  <si>
    <t>　資料：図書館</t>
    <rPh sb="4" eb="7">
      <t>トショカン</t>
    </rPh>
    <phoneticPr fontId="3"/>
  </si>
  <si>
    <t>（単位：人）</t>
    <phoneticPr fontId="3"/>
  </si>
  <si>
    <t>年　度</t>
    <rPh sb="0" eb="1">
      <t>ネン</t>
    </rPh>
    <rPh sb="2" eb="3">
      <t>ド</t>
    </rPh>
    <phoneticPr fontId="3"/>
  </si>
  <si>
    <t>総　　数</t>
    <phoneticPr fontId="3"/>
  </si>
  <si>
    <t>大　　人</t>
    <phoneticPr fontId="3"/>
  </si>
  <si>
    <t>小　　人</t>
    <phoneticPr fontId="3"/>
  </si>
  <si>
    <t>優待券</t>
    <phoneticPr fontId="3"/>
  </si>
  <si>
    <t>　資料：文化振興課</t>
    <rPh sb="4" eb="6">
      <t>ブンカ</t>
    </rPh>
    <rPh sb="6" eb="9">
      <t>シンコウカ</t>
    </rPh>
    <phoneticPr fontId="3"/>
  </si>
  <si>
    <t>　　平成６年４月３日天守閣復元</t>
    <phoneticPr fontId="3"/>
  </si>
  <si>
    <t>小　　人</t>
    <phoneticPr fontId="3"/>
  </si>
  <si>
    <t>優待券</t>
    <phoneticPr fontId="3"/>
  </si>
  <si>
    <t>（単位：人）</t>
    <phoneticPr fontId="3"/>
  </si>
  <si>
    <t xml:space="preserve"> 総入館者数</t>
  </si>
  <si>
    <t>利用回数</t>
  </si>
  <si>
    <t>利用人数</t>
  </si>
  <si>
    <t>大　人</t>
  </si>
  <si>
    <t>小　人</t>
  </si>
  <si>
    <t>優待券</t>
  </si>
  <si>
    <t>（単位：人）</t>
    <phoneticPr fontId="3"/>
  </si>
  <si>
    <t>注：平成21年6月1日開館、利用回数・人数は貸室</t>
    <rPh sb="0" eb="1">
      <t>チュウ</t>
    </rPh>
    <rPh sb="11" eb="13">
      <t>カイカン</t>
    </rPh>
    <rPh sb="14" eb="16">
      <t>リヨウ</t>
    </rPh>
    <rPh sb="16" eb="18">
      <t>カイスウ</t>
    </rPh>
    <rPh sb="19" eb="21">
      <t>ニンズウ</t>
    </rPh>
    <rPh sb="22" eb="24">
      <t>カシシツ</t>
    </rPh>
    <phoneticPr fontId="3"/>
  </si>
  <si>
    <t xml:space="preserve"> （単位：人）</t>
    <phoneticPr fontId="3"/>
  </si>
  <si>
    <t>25(2013)</t>
    <phoneticPr fontId="3"/>
  </si>
  <si>
    <t>26(2014)</t>
    <phoneticPr fontId="3"/>
  </si>
  <si>
    <t>27(2015)</t>
    <phoneticPr fontId="3"/>
  </si>
  <si>
    <t>28(2016)</t>
    <phoneticPr fontId="3"/>
  </si>
  <si>
    <t>29(2017)</t>
    <phoneticPr fontId="3"/>
  </si>
  <si>
    <t>入園者数</t>
    <rPh sb="0" eb="3">
      <t>ニュウエンシャ</t>
    </rPh>
    <rPh sb="3" eb="4">
      <t>スウ</t>
    </rPh>
    <phoneticPr fontId="3"/>
  </si>
  <si>
    <t>平成25
(2013)</t>
    <rPh sb="0" eb="2">
      <t>ヘイセイ</t>
    </rPh>
    <phoneticPr fontId="2"/>
  </si>
  <si>
    <t>年</t>
    <phoneticPr fontId="2"/>
  </si>
  <si>
    <t>年</t>
    <phoneticPr fontId="2"/>
  </si>
  <si>
    <t>（各年５月１日現在）（単位：人、％）</t>
    <rPh sb="1" eb="2">
      <t>カク</t>
    </rPh>
    <rPh sb="2" eb="3">
      <t>トシ</t>
    </rPh>
    <rPh sb="4" eb="5">
      <t>ツキ</t>
    </rPh>
    <rPh sb="6" eb="7">
      <t>ヒ</t>
    </rPh>
    <rPh sb="7" eb="9">
      <t>ゲンザイ</t>
    </rPh>
    <phoneticPr fontId="3"/>
  </si>
  <si>
    <t>（各年5月1日現在）</t>
    <rPh sb="1" eb="2">
      <t>カク</t>
    </rPh>
    <rPh sb="2" eb="3">
      <t>トシ</t>
    </rPh>
    <rPh sb="4" eb="5">
      <t>ガツ</t>
    </rPh>
    <rPh sb="6" eb="9">
      <t>ニチゲンザイ</t>
    </rPh>
    <phoneticPr fontId="3"/>
  </si>
  <si>
    <t>（各年5月1日現在）</t>
    <phoneticPr fontId="2"/>
  </si>
  <si>
    <t>平成24(2012)</t>
    <rPh sb="0" eb="1">
      <t>ヘイセイ</t>
    </rPh>
    <phoneticPr fontId="3"/>
  </si>
  <si>
    <t>　※職員合計は、非常勤職員や産休育休者（育休代替者）も含む。</t>
    <rPh sb="2" eb="4">
      <t>ショクイン</t>
    </rPh>
    <rPh sb="4" eb="6">
      <t>ゴウケイ</t>
    </rPh>
    <rPh sb="8" eb="11">
      <t>ヒジョウキン</t>
    </rPh>
    <rPh sb="11" eb="13">
      <t>ショクイン</t>
    </rPh>
    <rPh sb="14" eb="16">
      <t>サンキュウ</t>
    </rPh>
    <rPh sb="16" eb="18">
      <t>イクキュウ</t>
    </rPh>
    <rPh sb="18" eb="19">
      <t>シャ</t>
    </rPh>
    <rPh sb="20" eb="22">
      <t>イクキュウ</t>
    </rPh>
    <rPh sb="22" eb="24">
      <t>ダイガ</t>
    </rPh>
    <rPh sb="24" eb="25">
      <t>シャ</t>
    </rPh>
    <rPh sb="27" eb="28">
      <t>フク</t>
    </rPh>
    <phoneticPr fontId="3"/>
  </si>
  <si>
    <t>平成25</t>
    <phoneticPr fontId="2"/>
  </si>
  <si>
    <t>　※平成28年9月11日～平成29年1月6日の間、
　　天井改修工事のため全館休館</t>
    <rPh sb="2" eb="4">
      <t>ヘイセイ</t>
    </rPh>
    <rPh sb="6" eb="7">
      <t>ネン</t>
    </rPh>
    <rPh sb="8" eb="9">
      <t>ガツ</t>
    </rPh>
    <rPh sb="11" eb="12">
      <t>ヒ</t>
    </rPh>
    <rPh sb="13" eb="15">
      <t>ヘイセイ</t>
    </rPh>
    <rPh sb="17" eb="18">
      <t>ネン</t>
    </rPh>
    <rPh sb="19" eb="20">
      <t>ガツ</t>
    </rPh>
    <rPh sb="21" eb="22">
      <t>ヒ</t>
    </rPh>
    <rPh sb="23" eb="24">
      <t>アイダ</t>
    </rPh>
    <rPh sb="28" eb="30">
      <t>テンジョウ</t>
    </rPh>
    <phoneticPr fontId="5"/>
  </si>
  <si>
    <t>平成25</t>
    <rPh sb="0" eb="2">
      <t>ヘイセイ</t>
    </rPh>
    <phoneticPr fontId="2"/>
  </si>
  <si>
    <t>年　＼　区　分</t>
    <rPh sb="4" eb="5">
      <t>ク</t>
    </rPh>
    <rPh sb="6" eb="7">
      <t>ブン</t>
    </rPh>
    <phoneticPr fontId="3"/>
  </si>
  <si>
    <t>（各年４月１日現在）（単位：人）</t>
    <rPh sb="1" eb="2">
      <t>カク</t>
    </rPh>
    <rPh sb="2" eb="3">
      <t>トシ</t>
    </rPh>
    <rPh sb="4" eb="5">
      <t>ツキ</t>
    </rPh>
    <rPh sb="6" eb="7">
      <t>ヒ</t>
    </rPh>
    <rPh sb="7" eb="9">
      <t>ゲンザイ</t>
    </rPh>
    <phoneticPr fontId="3"/>
  </si>
  <si>
    <t>年　＼　区分</t>
    <rPh sb="4" eb="5">
      <t>ク</t>
    </rPh>
    <rPh sb="5" eb="6">
      <t>ブン</t>
    </rPh>
    <phoneticPr fontId="3"/>
  </si>
  <si>
    <t>年 ＼ 区分</t>
    <rPh sb="0" eb="1">
      <t>ネン</t>
    </rPh>
    <phoneticPr fontId="2"/>
  </si>
  <si>
    <t>講 座 名 ＼ 年 度</t>
    <rPh sb="0" eb="1">
      <t>コウ</t>
    </rPh>
    <rPh sb="2" eb="3">
      <t>ザ</t>
    </rPh>
    <rPh sb="4" eb="5">
      <t>メイ</t>
    </rPh>
    <rPh sb="8" eb="9">
      <t>トシ</t>
    </rPh>
    <rPh sb="10" eb="11">
      <t>ド</t>
    </rPh>
    <phoneticPr fontId="19"/>
  </si>
  <si>
    <t>年 度 ＼ 区 分</t>
    <rPh sb="0" eb="1">
      <t>トシ</t>
    </rPh>
    <rPh sb="2" eb="3">
      <t>ド</t>
    </rPh>
    <rPh sb="6" eb="7">
      <t>ク</t>
    </rPh>
    <rPh sb="8" eb="9">
      <t>ブン</t>
    </rPh>
    <phoneticPr fontId="20"/>
  </si>
  <si>
    <t>区分</t>
    <rPh sb="0" eb="2">
      <t>クブン</t>
    </rPh>
    <phoneticPr fontId="2"/>
  </si>
  <si>
    <t>年度＼区分</t>
    <rPh sb="0" eb="2">
      <t>ネンド</t>
    </rPh>
    <rPh sb="3" eb="5">
      <t>クブン</t>
    </rPh>
    <phoneticPr fontId="3"/>
  </si>
  <si>
    <t>区　分</t>
    <rPh sb="0" eb="1">
      <t>ク</t>
    </rPh>
    <rPh sb="2" eb="3">
      <t>ブン</t>
    </rPh>
    <phoneticPr fontId="2"/>
  </si>
  <si>
    <t>　　　　区分
年度</t>
    <rPh sb="4" eb="6">
      <t>クブン</t>
    </rPh>
    <rPh sb="7" eb="9">
      <t>ネンド</t>
    </rPh>
    <phoneticPr fontId="3"/>
  </si>
  <si>
    <t>　区分</t>
    <rPh sb="1" eb="3">
      <t>クブン</t>
    </rPh>
    <phoneticPr fontId="3"/>
  </si>
  <si>
    <t xml:space="preserve">平成10 </t>
    <rPh sb="0" eb="2">
      <t>ヘイセイ</t>
    </rPh>
    <phoneticPr fontId="5"/>
  </si>
  <si>
    <t>平成27(2015)</t>
    <rPh sb="0" eb="1">
      <t>ヘイセイ</t>
    </rPh>
    <phoneticPr fontId="3"/>
  </si>
  <si>
    <t>※平成27年開校</t>
    <rPh sb="1" eb="3">
      <t>ヘイセイ</t>
    </rPh>
    <rPh sb="5" eb="6">
      <t>ネン</t>
    </rPh>
    <rPh sb="6" eb="8">
      <t>カイコウ</t>
    </rPh>
    <phoneticPr fontId="2"/>
  </si>
  <si>
    <t>　　　児童・生徒数及び職員数</t>
    <phoneticPr fontId="3"/>
  </si>
  <si>
    <t>考古展</t>
    <rPh sb="0" eb="2">
      <t>コウコ</t>
    </rPh>
    <rPh sb="2" eb="3">
      <t>テン</t>
    </rPh>
    <phoneticPr fontId="3"/>
  </si>
  <si>
    <t>-</t>
    <phoneticPr fontId="2"/>
  </si>
  <si>
    <t>(親子医学講座）</t>
    <rPh sb="1" eb="3">
      <t>オヤコ</t>
    </rPh>
    <rPh sb="3" eb="5">
      <t>イガク</t>
    </rPh>
    <rPh sb="5" eb="7">
      <t>コウザ</t>
    </rPh>
    <phoneticPr fontId="0"/>
  </si>
  <si>
    <t>(特別講座）</t>
    <rPh sb="1" eb="3">
      <t>トクベツ</t>
    </rPh>
    <rPh sb="3" eb="5">
      <t>コウザ</t>
    </rPh>
    <phoneticPr fontId="0"/>
  </si>
  <si>
    <t>(公開講座・健康づくり応援セミナー等）</t>
    <rPh sb="1" eb="3">
      <t>コウカイ</t>
    </rPh>
    <rPh sb="3" eb="5">
      <t>コウザ</t>
    </rPh>
    <rPh sb="6" eb="8">
      <t>ケンコウ</t>
    </rPh>
    <rPh sb="11" eb="13">
      <t>オウエン</t>
    </rPh>
    <rPh sb="17" eb="18">
      <t>ナド</t>
    </rPh>
    <phoneticPr fontId="0"/>
  </si>
  <si>
    <t>掛川中央幼保園</t>
  </si>
  <si>
    <t>(各年５月１日現在)（単位：人）</t>
    <rPh sb="11" eb="13">
      <t>タンイ</t>
    </rPh>
    <rPh sb="14" eb="15">
      <t>ニン</t>
    </rPh>
    <phoneticPr fontId="3"/>
  </si>
  <si>
    <t>　資料：文化振興課、こども希望課、社会教育課</t>
    <rPh sb="4" eb="6">
      <t>ブンカ</t>
    </rPh>
    <rPh sb="6" eb="8">
      <t>シンコウ</t>
    </rPh>
    <rPh sb="8" eb="9">
      <t>カ</t>
    </rPh>
    <rPh sb="13" eb="15">
      <t>キボウ</t>
    </rPh>
    <rPh sb="15" eb="16">
      <t>カ</t>
    </rPh>
    <rPh sb="17" eb="19">
      <t>シャカイ</t>
    </rPh>
    <rPh sb="19" eb="21">
      <t>キョウイク</t>
    </rPh>
    <rPh sb="21" eb="22">
      <t>カ</t>
    </rPh>
    <phoneticPr fontId="3"/>
  </si>
  <si>
    <t>（単位：人）</t>
    <phoneticPr fontId="3"/>
  </si>
  <si>
    <t>総　　数</t>
    <phoneticPr fontId="3"/>
  </si>
  <si>
    <t>８　保育園の園児数及び教員数</t>
    <rPh sb="6" eb="9">
      <t>エンジスウ</t>
    </rPh>
    <rPh sb="9" eb="10">
      <t>オヨ</t>
    </rPh>
    <rPh sb="11" eb="13">
      <t>キョウイン</t>
    </rPh>
    <rPh sb="13" eb="14">
      <t>スウ</t>
    </rPh>
    <phoneticPr fontId="3"/>
  </si>
  <si>
    <t xml:space="preserve"> 保育園数</t>
    <rPh sb="3" eb="4">
      <t>エン</t>
    </rPh>
    <phoneticPr fontId="2"/>
  </si>
  <si>
    <t>子育てｾﾝﾀｰ
  ひだまり幼稚園部</t>
    <rPh sb="0" eb="2">
      <t>コソダ</t>
    </rPh>
    <rPh sb="17" eb="18">
      <t>ブ</t>
    </rPh>
    <phoneticPr fontId="3"/>
  </si>
  <si>
    <t>子育てｾﾝﾀｰ
　さやのもり幼稚園部</t>
    <rPh sb="0" eb="2">
      <t>コソダ</t>
    </rPh>
    <rPh sb="17" eb="18">
      <t>ブ</t>
    </rPh>
    <phoneticPr fontId="3"/>
  </si>
  <si>
    <t>認定
こども園数</t>
    <rPh sb="0" eb="2">
      <t>ニンテイ</t>
    </rPh>
    <rPh sb="6" eb="7">
      <t>エン</t>
    </rPh>
    <phoneticPr fontId="3"/>
  </si>
  <si>
    <t>子育てｾﾝﾀｰ
　　とものもり</t>
    <rPh sb="0" eb="2">
      <t>コソダ</t>
    </rPh>
    <phoneticPr fontId="3"/>
  </si>
  <si>
    <r>
      <t>９　幼稚園の園児数及び教員数　</t>
    </r>
    <r>
      <rPr>
        <sz val="10"/>
        <rFont val="ＭＳ ゴシック"/>
        <family val="3"/>
        <charset val="128"/>
      </rPr>
      <t>（各年５月１日現在）（単位：人、学級）</t>
    </r>
    <rPh sb="8" eb="9">
      <t>スウ</t>
    </rPh>
    <phoneticPr fontId="3"/>
  </si>
  <si>
    <r>
      <t>１０　認定こども園の園児数及び教員数　</t>
    </r>
    <r>
      <rPr>
        <sz val="10"/>
        <rFont val="ＭＳ ゴシック"/>
        <family val="3"/>
        <charset val="128"/>
      </rPr>
      <t>（各年５月１日現在）（単位：人、学級）</t>
    </r>
    <rPh sb="3" eb="5">
      <t>ニンテイ</t>
    </rPh>
    <rPh sb="12" eb="13">
      <t>スウ</t>
    </rPh>
    <phoneticPr fontId="3"/>
  </si>
  <si>
    <t>私立</t>
  </si>
  <si>
    <t>私立</t>
    <phoneticPr fontId="2"/>
  </si>
  <si>
    <t>平成28</t>
    <rPh sb="0" eb="2">
      <t>ヘイセイ</t>
    </rPh>
    <phoneticPr fontId="2"/>
  </si>
  <si>
    <t>　　注：教員数には職員数を含む。非常勤職員や産休育休者（育休代替者）も含む。</t>
    <rPh sb="9" eb="12">
      <t>ショクインスウ</t>
    </rPh>
    <rPh sb="13" eb="14">
      <t>フク</t>
    </rPh>
    <phoneticPr fontId="3"/>
  </si>
  <si>
    <t>市立</t>
    <rPh sb="0" eb="1">
      <t>シ</t>
    </rPh>
    <phoneticPr fontId="2"/>
  </si>
  <si>
    <t>市立</t>
    <rPh sb="0" eb="2">
      <t>シリツ</t>
    </rPh>
    <phoneticPr fontId="2"/>
  </si>
  <si>
    <t>１１　学校法人ねむの木学園  特別支援学校ねむの木         　　　　　　</t>
    <rPh sb="3" eb="5">
      <t>ガッコウ</t>
    </rPh>
    <rPh sb="5" eb="7">
      <t>ホウジン</t>
    </rPh>
    <rPh sb="10" eb="11">
      <t>キ</t>
    </rPh>
    <rPh sb="11" eb="13">
      <t>ガクエン</t>
    </rPh>
    <phoneticPr fontId="3"/>
  </si>
  <si>
    <t>１２　県立掛川特別支援学校             　　　　　　</t>
    <rPh sb="3" eb="5">
      <t>ケンリツ</t>
    </rPh>
    <rPh sb="5" eb="7">
      <t>カケガワ</t>
    </rPh>
    <rPh sb="7" eb="9">
      <t>トクベツ</t>
    </rPh>
    <rPh sb="9" eb="11">
      <t>シエン</t>
    </rPh>
    <rPh sb="11" eb="13">
      <t>ガッコウ</t>
    </rPh>
    <phoneticPr fontId="3"/>
  </si>
  <si>
    <t>１３　各種学級・講座参加者状況</t>
    <rPh sb="8" eb="10">
      <t>コウザ</t>
    </rPh>
    <rPh sb="10" eb="13">
      <t>サンカシャ</t>
    </rPh>
    <rPh sb="13" eb="15">
      <t>ジョウキョウ</t>
    </rPh>
    <phoneticPr fontId="3"/>
  </si>
  <si>
    <t>１４　青少年の学習機会</t>
    <phoneticPr fontId="3"/>
  </si>
  <si>
    <t>１５　夜間照明施設利用状況</t>
    <phoneticPr fontId="3"/>
  </si>
  <si>
    <t>１６　小学校体育館開放状況</t>
    <phoneticPr fontId="3"/>
  </si>
  <si>
    <t>１７　中学校体育館開放状況</t>
    <phoneticPr fontId="3"/>
  </si>
  <si>
    <t>１８　海洋センター利用状況</t>
    <rPh sb="3" eb="5">
      <t>カイヨウ</t>
    </rPh>
    <phoneticPr fontId="3"/>
  </si>
  <si>
    <t>１９　いこいの広場施設利用状況</t>
    <phoneticPr fontId="3"/>
  </si>
  <si>
    <t>２０　総合体育館さんりーな利用状況</t>
    <rPh sb="3" eb="5">
      <t>ソウゴウ</t>
    </rPh>
    <rPh sb="5" eb="8">
      <t>タイイクカン</t>
    </rPh>
    <rPh sb="13" eb="15">
      <t>リヨウ</t>
    </rPh>
    <rPh sb="15" eb="17">
      <t>ジョウキョウ</t>
    </rPh>
    <phoneticPr fontId="20"/>
  </si>
  <si>
    <t>２１　安養寺運動公園利用状況</t>
    <phoneticPr fontId="3"/>
  </si>
  <si>
    <t>２２　大東北運動場の利用状況</t>
    <rPh sb="3" eb="4">
      <t>オオ</t>
    </rPh>
    <rPh sb="4" eb="5">
      <t>ダイダイ</t>
    </rPh>
    <rPh sb="5" eb="6">
      <t>キタ</t>
    </rPh>
    <rPh sb="6" eb="9">
      <t>ウンドウジョウ</t>
    </rPh>
    <phoneticPr fontId="3"/>
  </si>
  <si>
    <t>２３　大須賀運動場の利用状況</t>
    <rPh sb="3" eb="6">
      <t>オオスカ</t>
    </rPh>
    <phoneticPr fontId="3"/>
  </si>
  <si>
    <t>２４　下垂木多目的広場の利用状況</t>
    <rPh sb="3" eb="6">
      <t>シモタルキ</t>
    </rPh>
    <rPh sb="6" eb="9">
      <t>タモクテキ</t>
    </rPh>
    <rPh sb="9" eb="11">
      <t>ヒロバ</t>
    </rPh>
    <phoneticPr fontId="3"/>
  </si>
  <si>
    <t>２５　大東総合運動場の利用状況</t>
    <rPh sb="3" eb="5">
      <t>ダイトウ</t>
    </rPh>
    <rPh sb="5" eb="7">
      <t>ソウゴウ</t>
    </rPh>
    <phoneticPr fontId="3"/>
  </si>
  <si>
    <r>
      <t>２６　ビーチスポーツ公園</t>
    </r>
    <r>
      <rPr>
        <sz val="14"/>
        <color indexed="8"/>
        <rFont val="ＭＳ ゴシック"/>
        <family val="3"/>
        <charset val="128"/>
      </rPr>
      <t/>
    </r>
    <rPh sb="10" eb="12">
      <t>コウエン</t>
    </rPh>
    <phoneticPr fontId="3"/>
  </si>
  <si>
    <t>２７　大東温泉シートピア</t>
    <rPh sb="3" eb="5">
      <t>ダイトウ</t>
    </rPh>
    <rPh sb="5" eb="7">
      <t>オンセン</t>
    </rPh>
    <phoneticPr fontId="3"/>
  </si>
  <si>
    <t>２９　生涯学習センター利用状況</t>
    <phoneticPr fontId="3"/>
  </si>
  <si>
    <t>３０　美感ホール利用状況</t>
    <phoneticPr fontId="3"/>
  </si>
  <si>
    <t>３１　文化会館シオーネ利用状況</t>
    <rPh sb="3" eb="5">
      <t>ブンカ</t>
    </rPh>
    <rPh sb="5" eb="7">
      <t>カイカン</t>
    </rPh>
    <rPh sb="11" eb="13">
      <t>リヨウ</t>
    </rPh>
    <rPh sb="13" eb="15">
      <t>ジョウキョウ</t>
    </rPh>
    <phoneticPr fontId="3"/>
  </si>
  <si>
    <t>３２ 大東北公民館利用状況</t>
    <rPh sb="3" eb="5">
      <t>ダイトウ</t>
    </rPh>
    <rPh sb="5" eb="6">
      <t>キタ</t>
    </rPh>
    <rPh sb="6" eb="9">
      <t>コウミンカン</t>
    </rPh>
    <rPh sb="9" eb="11">
      <t>リヨウ</t>
    </rPh>
    <rPh sb="11" eb="13">
      <t>ジョウキョウ</t>
    </rPh>
    <phoneticPr fontId="5"/>
  </si>
  <si>
    <t>３３ 大須賀中央公民館利用状況</t>
    <rPh sb="3" eb="6">
      <t>オオスカ</t>
    </rPh>
    <rPh sb="6" eb="8">
      <t>チュウオウ</t>
    </rPh>
    <rPh sb="8" eb="11">
      <t>コウミンカン</t>
    </rPh>
    <rPh sb="11" eb="13">
      <t>リヨウ</t>
    </rPh>
    <rPh sb="13" eb="15">
      <t>ジョウキョウ</t>
    </rPh>
    <phoneticPr fontId="5"/>
  </si>
  <si>
    <t>３４　図書館の状況</t>
    <phoneticPr fontId="3"/>
  </si>
  <si>
    <t>３５　掛川城天守閣・御殿入場者の推移</t>
    <phoneticPr fontId="3"/>
  </si>
  <si>
    <t>３６　二の丸美術館入館者の推移</t>
    <rPh sb="10" eb="11">
      <t>カン</t>
    </rPh>
    <phoneticPr fontId="3"/>
  </si>
  <si>
    <t>３７　ステンドグラス美術館入館者の推移</t>
    <rPh sb="10" eb="13">
      <t>ビジュツカン</t>
    </rPh>
    <rPh sb="14" eb="15">
      <t>カン</t>
    </rPh>
    <phoneticPr fontId="3"/>
  </si>
  <si>
    <t>３８　二の丸茶室入場者の推移</t>
    <phoneticPr fontId="3"/>
  </si>
  <si>
    <t>３９　竹の丸入場者の推移</t>
    <rPh sb="3" eb="4">
      <t>タケ</t>
    </rPh>
    <rPh sb="5" eb="6">
      <t>マル</t>
    </rPh>
    <phoneticPr fontId="3"/>
  </si>
  <si>
    <t>４０　清水邸庭園入場者の推移</t>
    <rPh sb="3" eb="5">
      <t>シミズ</t>
    </rPh>
    <rPh sb="5" eb="6">
      <t>テイ</t>
    </rPh>
    <rPh sb="6" eb="8">
      <t>テイエン</t>
    </rPh>
    <phoneticPr fontId="3"/>
  </si>
  <si>
    <t>４１　吉岡彌生記念館入館者の推移</t>
    <phoneticPr fontId="5"/>
  </si>
  <si>
    <t>４２　大須賀歴史民俗資料館利用状況</t>
    <rPh sb="3" eb="6">
      <t>オオスカ</t>
    </rPh>
    <phoneticPr fontId="5"/>
  </si>
  <si>
    <t>４３　ＩＴ講習会受講者数の推移</t>
    <rPh sb="11" eb="12">
      <t>スウ</t>
    </rPh>
    <phoneticPr fontId="19"/>
  </si>
  <si>
    <t>S59</t>
    <phoneticPr fontId="2"/>
  </si>
  <si>
    <t>S54</t>
    <phoneticPr fontId="2"/>
  </si>
  <si>
    <t>S54</t>
    <phoneticPr fontId="2"/>
  </si>
  <si>
    <t>S53</t>
    <phoneticPr fontId="2"/>
  </si>
  <si>
    <t>H20</t>
    <phoneticPr fontId="3"/>
  </si>
  <si>
    <t>S54</t>
    <phoneticPr fontId="2"/>
  </si>
  <si>
    <t>S56</t>
    <phoneticPr fontId="2"/>
  </si>
  <si>
    <t>S52</t>
    <phoneticPr fontId="2"/>
  </si>
  <si>
    <t>S56</t>
    <phoneticPr fontId="2"/>
  </si>
  <si>
    <t>S50</t>
    <phoneticPr fontId="2"/>
  </si>
  <si>
    <t>S51</t>
    <phoneticPr fontId="2"/>
  </si>
  <si>
    <t>S55</t>
    <phoneticPr fontId="3"/>
  </si>
  <si>
    <t>H2</t>
    <phoneticPr fontId="3"/>
  </si>
  <si>
    <t>S54</t>
    <phoneticPr fontId="3"/>
  </si>
  <si>
    <t>建築年度</t>
    <rPh sb="0" eb="2">
      <t>ケンチク</t>
    </rPh>
    <rPh sb="2" eb="4">
      <t>ネンド</t>
    </rPh>
    <phoneticPr fontId="2"/>
  </si>
  <si>
    <t>S57</t>
    <phoneticPr fontId="2"/>
  </si>
  <si>
    <t>建築年度</t>
    <rPh sb="0" eb="2">
      <t>ケンチク</t>
    </rPh>
    <rPh sb="2" eb="3">
      <t>ドシ</t>
    </rPh>
    <rPh sb="3" eb="4">
      <t>ド</t>
    </rPh>
    <phoneticPr fontId="2"/>
  </si>
  <si>
    <t>S56</t>
    <phoneticPr fontId="2"/>
  </si>
  <si>
    <t>S63</t>
    <phoneticPr fontId="3"/>
  </si>
  <si>
    <t>S62</t>
    <phoneticPr fontId="2"/>
  </si>
  <si>
    <t>S59</t>
    <phoneticPr fontId="2"/>
  </si>
  <si>
    <t>S57</t>
    <phoneticPr fontId="2"/>
  </si>
  <si>
    <t>S58</t>
    <phoneticPr fontId="2"/>
  </si>
  <si>
    <t>S58</t>
    <phoneticPr fontId="2"/>
  </si>
  <si>
    <t>S62</t>
    <phoneticPr fontId="2"/>
  </si>
  <si>
    <t>S61</t>
    <phoneticPr fontId="2"/>
  </si>
  <si>
    <t>S51</t>
    <phoneticPr fontId="3"/>
  </si>
  <si>
    <t>S52</t>
    <phoneticPr fontId="3"/>
  </si>
  <si>
    <t>S51</t>
    <phoneticPr fontId="3"/>
  </si>
  <si>
    <t>S51</t>
    <phoneticPr fontId="2"/>
  </si>
  <si>
    <t>H15</t>
    <phoneticPr fontId="3"/>
  </si>
  <si>
    <t>S49(H17改築)</t>
    <rPh sb="7" eb="9">
      <t>カイチク</t>
    </rPh>
    <phoneticPr fontId="2"/>
  </si>
  <si>
    <t>S48(H16改築)</t>
    <rPh sb="7" eb="9">
      <t>カイチク</t>
    </rPh>
    <phoneticPr fontId="2"/>
  </si>
  <si>
    <t>S52(H19改築)</t>
    <rPh sb="7" eb="9">
      <t>カイチク</t>
    </rPh>
    <phoneticPr fontId="2"/>
  </si>
  <si>
    <t>S51(H22改築)</t>
    <rPh sb="7" eb="9">
      <t>カイチク</t>
    </rPh>
    <phoneticPr fontId="2"/>
  </si>
  <si>
    <t>S52(H4増築)</t>
    <rPh sb="6" eb="8">
      <t>ゾウチク</t>
    </rPh>
    <phoneticPr fontId="2"/>
  </si>
  <si>
    <t>S44(H17改築)</t>
    <rPh sb="7" eb="9">
      <t>カイチク</t>
    </rPh>
    <phoneticPr fontId="3"/>
  </si>
  <si>
    <t>S48(H29改築)</t>
    <rPh sb="7" eb="9">
      <t>カイチク</t>
    </rPh>
    <phoneticPr fontId="3"/>
  </si>
  <si>
    <t>S47(H28改築)</t>
    <rPh sb="7" eb="9">
      <t>カイチク</t>
    </rPh>
    <phoneticPr fontId="3"/>
  </si>
  <si>
    <t>　私立保育園</t>
    <rPh sb="1" eb="2">
      <t>ワタシ</t>
    </rPh>
    <rPh sb="2" eb="3">
      <t>タテ</t>
    </rPh>
    <rPh sb="3" eb="4">
      <t>タモツ</t>
    </rPh>
    <rPh sb="4" eb="5">
      <t>イク</t>
    </rPh>
    <rPh sb="5" eb="6">
      <t>エン</t>
    </rPh>
    <phoneticPr fontId="3"/>
  </si>
  <si>
    <t>さやのもり</t>
    <phoneticPr fontId="3"/>
  </si>
  <si>
    <t>きらきら</t>
    <phoneticPr fontId="2"/>
  </si>
  <si>
    <t>幼稚園</t>
    <phoneticPr fontId="3"/>
  </si>
  <si>
    <t>園  児  数</t>
    <phoneticPr fontId="3"/>
  </si>
  <si>
    <t>学級数</t>
    <phoneticPr fontId="3"/>
  </si>
  <si>
    <t>教員数</t>
    <phoneticPr fontId="3"/>
  </si>
  <si>
    <t>総数</t>
    <phoneticPr fontId="3"/>
  </si>
  <si>
    <t>女</t>
    <phoneticPr fontId="3"/>
  </si>
  <si>
    <t>三　笠    〃</t>
    <phoneticPr fontId="3"/>
  </si>
  <si>
    <t>智　光　　　幼稚園</t>
    <phoneticPr fontId="3"/>
  </si>
  <si>
    <t>教員数</t>
    <phoneticPr fontId="3"/>
  </si>
  <si>
    <t>保育園利用</t>
    <rPh sb="0" eb="3">
      <t>ホイクエン</t>
    </rPh>
    <rPh sb="3" eb="5">
      <t>リヨウ</t>
    </rPh>
    <phoneticPr fontId="33"/>
  </si>
  <si>
    <t>幼稚園利用</t>
    <rPh sb="0" eb="3">
      <t>ヨウチエン</t>
    </rPh>
    <rPh sb="3" eb="5">
      <t>リヨウ</t>
    </rPh>
    <phoneticPr fontId="33"/>
  </si>
  <si>
    <t>桜木こどもの森</t>
    <phoneticPr fontId="3"/>
  </si>
  <si>
    <t>－</t>
    <phoneticPr fontId="33"/>
  </si>
  <si>
    <t>平成27
(2015)</t>
    <rPh sb="0" eb="2">
      <t>ヘイセイ</t>
    </rPh>
    <phoneticPr fontId="2"/>
  </si>
  <si>
    <t>注：平成27年6月開館</t>
    <rPh sb="0" eb="1">
      <t>チュウ</t>
    </rPh>
    <rPh sb="2" eb="4">
      <t>ヘイセイ</t>
    </rPh>
    <rPh sb="6" eb="7">
      <t>ネン</t>
    </rPh>
    <rPh sb="8" eb="9">
      <t>ガツ</t>
    </rPh>
    <rPh sb="9" eb="11">
      <t>カイカン</t>
    </rPh>
    <phoneticPr fontId="2"/>
  </si>
  <si>
    <t>平成15(2003)</t>
    <rPh sb="0" eb="2">
      <t>ヘイセイ</t>
    </rPh>
    <phoneticPr fontId="5"/>
  </si>
  <si>
    <t>20(2008)</t>
    <phoneticPr fontId="2"/>
  </si>
  <si>
    <t>25(2013)</t>
    <phoneticPr fontId="2"/>
  </si>
  <si>
    <t>26(2014)</t>
    <phoneticPr fontId="2"/>
  </si>
  <si>
    <t>27(2015)</t>
    <phoneticPr fontId="2"/>
  </si>
  <si>
    <t>28(2016)</t>
    <phoneticPr fontId="2"/>
  </si>
  <si>
    <t>29(2017)</t>
    <phoneticPr fontId="2"/>
  </si>
  <si>
    <t xml:space="preserve">5月 </t>
    <phoneticPr fontId="2"/>
  </si>
  <si>
    <t xml:space="preserve">6月 </t>
    <phoneticPr fontId="2"/>
  </si>
  <si>
    <t xml:space="preserve">7月 </t>
    <phoneticPr fontId="2"/>
  </si>
  <si>
    <t xml:space="preserve">8月 </t>
    <phoneticPr fontId="2"/>
  </si>
  <si>
    <t xml:space="preserve">9月 </t>
    <phoneticPr fontId="2"/>
  </si>
  <si>
    <t xml:space="preserve">10月 </t>
    <phoneticPr fontId="2"/>
  </si>
  <si>
    <t xml:space="preserve">11月 </t>
    <phoneticPr fontId="2"/>
  </si>
  <si>
    <t xml:space="preserve">12月 </t>
    <phoneticPr fontId="2"/>
  </si>
  <si>
    <t xml:space="preserve">2月 </t>
    <phoneticPr fontId="2"/>
  </si>
  <si>
    <t xml:space="preserve">3月 </t>
    <phoneticPr fontId="2"/>
  </si>
  <si>
    <t>平成25
(2013)</t>
    <phoneticPr fontId="19"/>
  </si>
  <si>
    <t>２８　し～すぽの利用状況</t>
    <phoneticPr fontId="3"/>
  </si>
  <si>
    <t>平成25
(2013)</t>
    <phoneticPr fontId="3"/>
  </si>
  <si>
    <t>(2019)</t>
    <phoneticPr fontId="3"/>
  </si>
  <si>
    <t>(2019)</t>
    <phoneticPr fontId="3"/>
  </si>
  <si>
    <t>30(2018)</t>
    <phoneticPr fontId="3"/>
  </si>
  <si>
    <t>（平成30年度）　（単位：回、人）</t>
    <rPh sb="1" eb="3">
      <t>ヘイセイ</t>
    </rPh>
    <rPh sb="5" eb="7">
      <t>ネンド</t>
    </rPh>
    <phoneticPr fontId="3"/>
  </si>
  <si>
    <t>（平成30年度） （単位：回、人）</t>
    <rPh sb="1" eb="3">
      <t>ヘイセイ</t>
    </rPh>
    <rPh sb="5" eb="7">
      <t>ネンド</t>
    </rPh>
    <phoneticPr fontId="3"/>
  </si>
  <si>
    <t xml:space="preserve">    30 (2018)</t>
    <phoneticPr fontId="20"/>
  </si>
  <si>
    <t xml:space="preserve">     30 (2018)</t>
    <phoneticPr fontId="20"/>
  </si>
  <si>
    <t>(2018)</t>
    <phoneticPr fontId="20"/>
  </si>
  <si>
    <t>(2018)</t>
    <phoneticPr fontId="20"/>
  </si>
  <si>
    <t xml:space="preserve">   30 (2018)</t>
    <phoneticPr fontId="20"/>
  </si>
  <si>
    <t xml:space="preserve">    30 (2018)</t>
    <phoneticPr fontId="20"/>
  </si>
  <si>
    <t>30
(2018)</t>
    <phoneticPr fontId="20"/>
  </si>
  <si>
    <t xml:space="preserve">     30 (2018)</t>
    <phoneticPr fontId="20"/>
  </si>
  <si>
    <t>30
(2018)</t>
    <phoneticPr fontId="20"/>
  </si>
  <si>
    <t>30 (2018)</t>
    <phoneticPr fontId="3"/>
  </si>
  <si>
    <t xml:space="preserve">   30 (2018)</t>
    <phoneticPr fontId="3"/>
  </si>
  <si>
    <t xml:space="preserve">    30 (2018)</t>
    <phoneticPr fontId="3"/>
  </si>
  <si>
    <t>平成30年4月</t>
    <rPh sb="0" eb="2">
      <t>ヘイセイ</t>
    </rPh>
    <rPh sb="4" eb="5">
      <t>ネン</t>
    </rPh>
    <phoneticPr fontId="3"/>
  </si>
  <si>
    <t>平成31年1月</t>
    <rPh sb="0" eb="2">
      <t>ヘイセイ</t>
    </rPh>
    <rPh sb="4" eb="5">
      <t>ネン</t>
    </rPh>
    <phoneticPr fontId="3"/>
  </si>
  <si>
    <t>（平成31年3月31日現在） （単位：冊）</t>
    <rPh sb="1" eb="3">
      <t>ヘイセイ</t>
    </rPh>
    <rPh sb="5" eb="6">
      <t>ネン</t>
    </rPh>
    <rPh sb="7" eb="8">
      <t>ガツ</t>
    </rPh>
    <rPh sb="10" eb="11">
      <t>ニチ</t>
    </rPh>
    <rPh sb="11" eb="13">
      <t>ゲンザイ</t>
    </rPh>
    <rPh sb="16" eb="18">
      <t>タンイ</t>
    </rPh>
    <rPh sb="19" eb="20">
      <t>サツ</t>
    </rPh>
    <phoneticPr fontId="3"/>
  </si>
  <si>
    <t xml:space="preserve">    30(2018)</t>
    <phoneticPr fontId="3"/>
  </si>
  <si>
    <t xml:space="preserve">    30(2018)</t>
    <phoneticPr fontId="3"/>
  </si>
  <si>
    <t>（平成30年度）　（単位：冊）</t>
    <rPh sb="1" eb="3">
      <t>ヘイセイ</t>
    </rPh>
    <rPh sb="5" eb="7">
      <t>ネンド</t>
    </rPh>
    <rPh sb="10" eb="12">
      <t>タンイ</t>
    </rPh>
    <rPh sb="13" eb="14">
      <t>サツ</t>
    </rPh>
    <phoneticPr fontId="3"/>
  </si>
  <si>
    <t>(2018)</t>
    <phoneticPr fontId="3"/>
  </si>
  <si>
    <t>（平成30年度）</t>
    <phoneticPr fontId="3"/>
  </si>
  <si>
    <t>30
(2018)</t>
    <phoneticPr fontId="3"/>
  </si>
  <si>
    <t>30
(2018)</t>
    <phoneticPr fontId="3"/>
  </si>
  <si>
    <t>30(2018)</t>
    <phoneticPr fontId="3"/>
  </si>
  <si>
    <t>(2018)</t>
    <phoneticPr fontId="5"/>
  </si>
  <si>
    <t>平成30年4月</t>
    <rPh sb="0" eb="2">
      <t>ヘイセイ</t>
    </rPh>
    <rPh sb="4" eb="5">
      <t>ネン</t>
    </rPh>
    <phoneticPr fontId="5"/>
  </si>
  <si>
    <t>平成31年1月</t>
    <rPh sb="0" eb="2">
      <t>ヘイセイ</t>
    </rPh>
    <rPh sb="4" eb="5">
      <t>ネン</t>
    </rPh>
    <phoneticPr fontId="5"/>
  </si>
  <si>
    <t>30(2018)</t>
    <phoneticPr fontId="2"/>
  </si>
  <si>
    <t xml:space="preserve">平成30年4月 </t>
    <rPh sb="0" eb="2">
      <t>ヘイセイ</t>
    </rPh>
    <rPh sb="4" eb="5">
      <t>ネン</t>
    </rPh>
    <phoneticPr fontId="5"/>
  </si>
  <si>
    <t xml:space="preserve">平成31年1月 </t>
    <rPh sb="0" eb="2">
      <t>ヘイセイ</t>
    </rPh>
    <rPh sb="4" eb="5">
      <t>ネン</t>
    </rPh>
    <phoneticPr fontId="5"/>
  </si>
  <si>
    <t>30
(2018)</t>
    <phoneticPr fontId="19"/>
  </si>
  <si>
    <t>（平成31年 4月 1日現在）</t>
    <rPh sb="1" eb="3">
      <t>ヘイセイ</t>
    </rPh>
    <rPh sb="5" eb="6">
      <t>ネン</t>
    </rPh>
    <rPh sb="8" eb="9">
      <t>ガツ</t>
    </rPh>
    <rPh sb="11" eb="12">
      <t>ニチ</t>
    </rPh>
    <rPh sb="12" eb="14">
      <t>ゲンザイ</t>
    </rPh>
    <phoneticPr fontId="3"/>
  </si>
  <si>
    <t>平成26
(2014)</t>
    <phoneticPr fontId="2"/>
  </si>
  <si>
    <t>27
(2015)</t>
    <phoneticPr fontId="2"/>
  </si>
  <si>
    <t>令和元
(2019)</t>
    <rPh sb="0" eb="2">
      <t>レイワ</t>
    </rPh>
    <rPh sb="2" eb="3">
      <t>モト</t>
    </rPh>
    <phoneticPr fontId="3"/>
  </si>
  <si>
    <t>平成26
(2014)</t>
    <rPh sb="0" eb="2">
      <t>ヘイセイ</t>
    </rPh>
    <phoneticPr fontId="2"/>
  </si>
  <si>
    <t>（令和元年5月現在）　（単位：㎡）</t>
    <rPh sb="1" eb="3">
      <t>レイワ</t>
    </rPh>
    <rPh sb="3" eb="4">
      <t>モト</t>
    </rPh>
    <phoneticPr fontId="2"/>
  </si>
  <si>
    <r>
      <t>（令和元年5月現在）（単位：</t>
    </r>
    <r>
      <rPr>
        <sz val="10"/>
        <rFont val="ＭＳ Ｐゴシック"/>
        <family val="3"/>
        <charset val="128"/>
      </rPr>
      <t>㎡</t>
    </r>
    <r>
      <rPr>
        <sz val="10"/>
        <rFont val="ＭＳ ゴシック"/>
        <family val="3"/>
        <charset val="128"/>
      </rPr>
      <t>）</t>
    </r>
    <rPh sb="1" eb="2">
      <t>レイ</t>
    </rPh>
    <rPh sb="2" eb="3">
      <t>ワ</t>
    </rPh>
    <rPh sb="3" eb="5">
      <t>ガンネン</t>
    </rPh>
    <rPh sb="4" eb="5">
      <t>ネン</t>
    </rPh>
    <rPh sb="6" eb="7">
      <t>ガツ</t>
    </rPh>
    <rPh sb="7" eb="9">
      <t>ゲンザイ</t>
    </rPh>
    <phoneticPr fontId="3"/>
  </si>
  <si>
    <t>令和元</t>
    <rPh sb="0" eb="2">
      <t>レイワ</t>
    </rPh>
    <rPh sb="2" eb="3">
      <t>モト</t>
    </rPh>
    <phoneticPr fontId="2"/>
  </si>
  <si>
    <t>平成29</t>
    <phoneticPr fontId="2"/>
  </si>
  <si>
    <t>平成25(2013)</t>
    <phoneticPr fontId="2"/>
  </si>
  <si>
    <t>令和元(2019)</t>
    <rPh sb="0" eb="1">
      <t>レイワ</t>
    </rPh>
    <rPh sb="1" eb="2">
      <t>モト</t>
    </rPh>
    <phoneticPr fontId="3"/>
  </si>
  <si>
    <t>平成28(2016)</t>
    <phoneticPr fontId="2"/>
  </si>
  <si>
    <t>平成29(2017)</t>
    <phoneticPr fontId="3"/>
  </si>
  <si>
    <t>平成26 (2014)</t>
    <phoneticPr fontId="2"/>
  </si>
  <si>
    <t>平成25</t>
    <phoneticPr fontId="2"/>
  </si>
  <si>
    <t>平成28
(2016)</t>
    <phoneticPr fontId="2"/>
  </si>
  <si>
    <t>平成28 (2016)</t>
    <phoneticPr fontId="3"/>
  </si>
  <si>
    <t>平成26 (2014)</t>
    <phoneticPr fontId="2"/>
  </si>
  <si>
    <t>（平成31年3月31日現在）</t>
    <rPh sb="1" eb="3">
      <t>ヘイセイ</t>
    </rPh>
    <rPh sb="5" eb="6">
      <t>ネン</t>
    </rPh>
    <rPh sb="7" eb="8">
      <t>ツキ</t>
    </rPh>
    <rPh sb="10" eb="11">
      <t>ヒ</t>
    </rPh>
    <rPh sb="11" eb="13">
      <t>ゲンザイ</t>
    </rPh>
    <phoneticPr fontId="3"/>
  </si>
  <si>
    <t>平成25
(2013)</t>
    <rPh sb="0" eb="2">
      <t>ヘイセイ</t>
    </rPh>
    <phoneticPr fontId="2"/>
  </si>
  <si>
    <t>平成24(2012)</t>
    <rPh sb="0" eb="2">
      <t>ヘイセイ</t>
    </rPh>
    <phoneticPr fontId="3"/>
  </si>
  <si>
    <t>平成27
(2015)</t>
    <phoneticPr fontId="2"/>
  </si>
  <si>
    <t>　資料：観光ｼﾃｨﾌﾟﾛﾓｰｼｮﾝ課</t>
    <rPh sb="4" eb="6">
      <t>カンコウ</t>
    </rPh>
    <rPh sb="17" eb="18">
      <t>カ</t>
    </rPh>
    <phoneticPr fontId="3"/>
  </si>
  <si>
    <t>　資料：教育政策課</t>
    <rPh sb="4" eb="6">
      <t>キョウイク</t>
    </rPh>
    <rPh sb="6" eb="8">
      <t>セイサク</t>
    </rPh>
    <rPh sb="8" eb="9">
      <t>カ</t>
    </rPh>
    <phoneticPr fontId="3"/>
  </si>
  <si>
    <t>　資料：学校教育課　※国・県の数値は、平成30年度平均。掛川市は令和元年度平均。</t>
    <rPh sb="4" eb="6">
      <t>ガッコウ</t>
    </rPh>
    <rPh sb="6" eb="8">
      <t>キョウイク</t>
    </rPh>
    <rPh sb="8" eb="9">
      <t>カ</t>
    </rPh>
    <rPh sb="9" eb="10">
      <t>ガッカ</t>
    </rPh>
    <phoneticPr fontId="3"/>
  </si>
  <si>
    <t>30
(2018)</t>
    <phoneticPr fontId="2"/>
  </si>
  <si>
    <t>-</t>
    <phoneticPr fontId="2"/>
  </si>
  <si>
    <t xml:space="preserve">  </t>
    <phoneticPr fontId="2"/>
  </si>
  <si>
    <t>体　重</t>
    <phoneticPr fontId="3"/>
  </si>
  <si>
    <t>30
(2018)</t>
    <phoneticPr fontId="3"/>
  </si>
  <si>
    <t>-</t>
    <phoneticPr fontId="2"/>
  </si>
  <si>
    <t>-</t>
    <phoneticPr fontId="2"/>
  </si>
  <si>
    <t>おおさかこども園</t>
    <rPh sb="7" eb="8">
      <t>エン</t>
    </rPh>
    <phoneticPr fontId="2"/>
  </si>
  <si>
    <t>－</t>
    <phoneticPr fontId="2"/>
  </si>
  <si>
    <t>満3歳</t>
    <rPh sb="0" eb="1">
      <t>マン</t>
    </rPh>
    <rPh sb="2" eb="3">
      <t>サイ</t>
    </rPh>
    <phoneticPr fontId="2"/>
  </si>
  <si>
    <t>大渕のさなぶり</t>
    <phoneticPr fontId="2"/>
  </si>
  <si>
    <t>H16. 1.28</t>
    <phoneticPr fontId="2"/>
  </si>
  <si>
    <t>大渕</t>
    <phoneticPr fontId="2"/>
  </si>
  <si>
    <t>・</t>
    <phoneticPr fontId="2"/>
  </si>
  <si>
    <t>大渕地内8区</t>
    <phoneticPr fontId="2"/>
  </si>
  <si>
    <t>垂木の祇園祭</t>
    <rPh sb="0" eb="2">
      <t>タルキ</t>
    </rPh>
    <rPh sb="3" eb="5">
      <t>ギオン</t>
    </rPh>
    <rPh sb="5" eb="6">
      <t>サイ</t>
    </rPh>
    <phoneticPr fontId="2"/>
  </si>
  <si>
    <t>上垂木･下垂木･富部</t>
    <rPh sb="0" eb="3">
      <t>カミタルキ</t>
    </rPh>
    <rPh sb="4" eb="7">
      <t>シモタルキ</t>
    </rPh>
    <rPh sb="8" eb="10">
      <t>トンベ</t>
    </rPh>
    <phoneticPr fontId="2"/>
  </si>
  <si>
    <t>・</t>
    <phoneticPr fontId="2"/>
  </si>
  <si>
    <t>垂木の祇園祭保存会</t>
    <rPh sb="0" eb="2">
      <t>タルキ</t>
    </rPh>
    <rPh sb="3" eb="5">
      <t>ギオン</t>
    </rPh>
    <rPh sb="5" eb="6">
      <t>サイ</t>
    </rPh>
    <rPh sb="6" eb="9">
      <t>ホゾンカイ</t>
    </rPh>
    <phoneticPr fontId="2"/>
  </si>
  <si>
    <t>　資料：社会教育課、教育政策課</t>
    <rPh sb="4" eb="6">
      <t>シャカイ</t>
    </rPh>
    <rPh sb="6" eb="8">
      <t>キョウイク</t>
    </rPh>
    <phoneticPr fontId="3"/>
  </si>
  <si>
    <t>（市民一人あたり243.59円）</t>
    <phoneticPr fontId="3"/>
  </si>
  <si>
    <t>（登録率83.10 ％）</t>
    <phoneticPr fontId="3"/>
  </si>
  <si>
    <t>　（指定件数）国＝5件、県＝30件、市＝70件　　合計＝105件</t>
    <rPh sb="2" eb="4">
      <t>シテイ</t>
    </rPh>
    <rPh sb="4" eb="6">
      <t>ケンスウ</t>
    </rPh>
    <rPh sb="7" eb="8">
      <t>クニ</t>
    </rPh>
    <rPh sb="10" eb="11">
      <t>ケン</t>
    </rPh>
    <rPh sb="12" eb="13">
      <t>ケン</t>
    </rPh>
    <rPh sb="16" eb="17">
      <t>ケン</t>
    </rPh>
    <rPh sb="18" eb="19">
      <t>シ</t>
    </rPh>
    <rPh sb="22" eb="23">
      <t>ケン</t>
    </rPh>
    <rPh sb="25" eb="27">
      <t>ゴウケイ</t>
    </rPh>
    <rPh sb="31" eb="32">
      <t>ケン</t>
    </rPh>
    <phoneticPr fontId="3"/>
  </si>
  <si>
    <t>資料：教育政策課</t>
    <rPh sb="3" eb="5">
      <t>キョウイク</t>
    </rPh>
    <rPh sb="5" eb="7">
      <t>セイサク</t>
    </rPh>
    <rPh sb="7" eb="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</si>
</sst>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Red]\-#,##0.0"/>
    <numFmt numFmtId="177" formatCode="#,##0.0"/>
    <numFmt numFmtId="178" formatCode="0.0"/>
    <numFmt numFmtId="179" formatCode="&quot;¥&quot;#,##0;[Red]\-&quot;¥&quot;#,##0"/>
    <numFmt numFmtId="180" formatCode="#,##0_ "/>
    <numFmt numFmtId="181" formatCode="0.0_);[Red]\(0.0\)"/>
    <numFmt numFmtId="182" formatCode="0_);[Red]\(0\)"/>
    <numFmt numFmtId="183" formatCode="#,##0_ ;[Red]\-#,##0\ "/>
    <numFmt numFmtId="184" formatCode="#,##0_);[Red]\(#,##0\)"/>
    <numFmt numFmtId="185" formatCode="0_ "/>
    <numFmt numFmtId="186" formatCode="yy/m/d"/>
    <numFmt numFmtId="187" formatCode="#,##0&quot;円&quot;"/>
  </numFmts>
  <fonts count="34">
    <font>
      <sz val="11"/>
      <color theme="1"/>
      <name val="游ゴシック"/>
      <family val="2"/>
      <scheme val="minor"/>
    </font>
    <font>
      <sz val="10"/>
      <color indexed="8"/>
      <name val="ＭＳ ゴシック"/>
      <family val="3"/>
      <charset val="128"/>
    </font>
    <font>
      <sz val="6"/>
      <name val="游ゴシック"/>
      <family val="3"/>
      <charset val="128"/>
      <scheme val="minor"/>
    </font>
    <font>
      <sz val="11"/>
      <name val="ＭＳ Ｐゴシック"/>
      <family val="3"/>
      <charset val="128"/>
    </font>
    <font>
      <sz val="10.45"/>
      <color indexed="8"/>
      <name val="ＭＳ ゴシック"/>
      <family val="3"/>
      <charset val="128"/>
    </font>
    <font>
      <b/>
      <sz val="14"/>
      <color indexed="8"/>
      <name val="ＭＳ ゴシック"/>
      <family val="3"/>
      <charset val="128"/>
    </font>
    <font>
      <sz val="10.45"/>
      <name val="ＭＳ ゴシック"/>
      <family val="3"/>
      <charset val="128"/>
    </font>
    <font>
      <b/>
      <sz val="16"/>
      <name val="ＭＳ ゴシック"/>
      <family val="3"/>
      <charset val="128"/>
    </font>
    <font>
      <sz val="10"/>
      <name val="ＭＳ ゴシック"/>
      <family val="3"/>
      <charset val="128"/>
    </font>
    <font>
      <sz val="11"/>
      <name val="ＭＳ ゴシック"/>
      <family val="3"/>
      <charset val="128"/>
    </font>
    <font>
      <sz val="9"/>
      <name val="ＭＳ ゴシック"/>
      <family val="3"/>
      <charset val="128"/>
    </font>
    <font>
      <b/>
      <sz val="14"/>
      <name val="ＭＳ ゴシック"/>
      <family val="3"/>
      <charset val="128"/>
    </font>
    <font>
      <sz val="10.95"/>
      <name val="ＭＳ ゴシック"/>
      <family val="3"/>
      <charset val="128"/>
    </font>
    <font>
      <sz val="10"/>
      <name val="ＭＳ Ｐゴシック"/>
      <family val="3"/>
      <charset val="128"/>
    </font>
    <font>
      <sz val="10.5"/>
      <name val="ＭＳ ゴシック"/>
      <family val="3"/>
      <charset val="128"/>
    </font>
    <font>
      <sz val="8"/>
      <name val="ＭＳ ゴシック"/>
      <family val="3"/>
      <charset val="128"/>
    </font>
    <font>
      <b/>
      <sz val="12"/>
      <name val="ＭＳ Ｐゴシック"/>
      <family val="3"/>
      <charset val="128"/>
    </font>
    <font>
      <sz val="12"/>
      <name val="ＭＳ 明朝"/>
      <family val="1"/>
      <charset val="128"/>
    </font>
    <font>
      <b/>
      <sz val="14"/>
      <name val="ＭＳ Ｐゴシック"/>
      <family val="3"/>
      <charset val="128"/>
    </font>
    <font>
      <sz val="6"/>
      <name val="ＭＳ Ｐゴシック"/>
      <family val="3"/>
      <charset val="128"/>
    </font>
    <font>
      <sz val="6"/>
      <name val="ＭＳ ゴシック"/>
      <family val="3"/>
      <charset val="128"/>
    </font>
    <font>
      <sz val="14"/>
      <color indexed="8"/>
      <name val="ＭＳ ゴシック"/>
      <family val="3"/>
      <charset val="128"/>
    </font>
    <font>
      <sz val="14"/>
      <name val="ＭＳ ゴシック"/>
      <family val="3"/>
      <charset val="128"/>
    </font>
    <font>
      <sz val="10.5"/>
      <name val="ＭＳ Ｐゴシック"/>
      <family val="3"/>
      <charset val="128"/>
    </font>
    <font>
      <sz val="12"/>
      <name val="ＭＳ Ｐゴシック"/>
      <family val="3"/>
      <charset val="128"/>
    </font>
    <font>
      <b/>
      <sz val="11.95"/>
      <name val="ＭＳ ゴシック"/>
      <family val="3"/>
      <charset val="128"/>
    </font>
    <font>
      <sz val="7.95"/>
      <name val="ＭＳ ゴシック"/>
      <family val="3"/>
      <charset val="128"/>
    </font>
    <font>
      <sz val="8.5"/>
      <name val="ＭＳ ゴシック"/>
      <family val="3"/>
      <charset val="128"/>
    </font>
    <font>
      <sz val="9.4499999999999993"/>
      <name val="ＭＳ ゴシック"/>
      <family val="3"/>
      <charset val="128"/>
    </font>
    <font>
      <b/>
      <sz val="18"/>
      <name val="ＭＳ ゴシック"/>
      <family val="3"/>
      <charset val="128"/>
    </font>
    <font>
      <sz val="12"/>
      <name val="ＭＳ ゴシック"/>
      <family val="3"/>
      <charset val="128"/>
    </font>
    <font>
      <b/>
      <sz val="11"/>
      <name val="ＭＳ ゴシック"/>
      <family val="3"/>
      <charset val="128"/>
    </font>
    <font>
      <b/>
      <sz val="9"/>
      <color indexed="81"/>
      <name val="MS P ゴシック"/>
      <family val="3"/>
      <charset val="128"/>
    </font>
    <font>
      <sz val="6"/>
      <name val="游ゴシック"/>
      <family val="2"/>
      <charset val="128"/>
      <scheme val="minor"/>
    </font>
  </fonts>
  <fills count="2">
    <fill>
      <patternFill patternType="none"/>
    </fill>
    <fill>
      <patternFill patternType="gray125"/>
    </fill>
  </fills>
  <borders count="306">
    <border>
      <left/>
      <right/>
      <top/>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style="thin">
        <color indexed="8"/>
      </left>
      <right/>
      <top style="medium">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style="thin">
        <color indexed="64"/>
      </right>
      <top/>
      <bottom/>
      <diagonal/>
    </border>
    <border>
      <left style="thin">
        <color indexed="8"/>
      </left>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8"/>
      </right>
      <top/>
      <bottom/>
      <diagonal/>
    </border>
    <border>
      <left/>
      <right style="thin">
        <color indexed="64"/>
      </right>
      <top/>
      <bottom/>
      <diagonal/>
    </border>
    <border>
      <left/>
      <right style="thin">
        <color indexed="8"/>
      </right>
      <top/>
      <bottom style="dotted">
        <color indexed="64"/>
      </bottom>
      <diagonal/>
    </border>
    <border>
      <left style="thin">
        <color indexed="8"/>
      </left>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8"/>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top style="medium">
        <color indexed="64"/>
      </top>
      <bottom/>
      <diagonal/>
    </border>
    <border>
      <left/>
      <right style="thin">
        <color indexed="8"/>
      </right>
      <top style="medium">
        <color indexed="64"/>
      </top>
      <bottom/>
      <diagonal/>
    </border>
    <border>
      <left/>
      <right/>
      <top/>
      <bottom style="thin">
        <color indexed="64"/>
      </bottom>
      <diagonal/>
    </border>
    <border>
      <left/>
      <right style="thin">
        <color indexed="8"/>
      </right>
      <top/>
      <bottom style="thin">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style="thin">
        <color indexed="8"/>
      </right>
      <top style="thin">
        <color indexed="8"/>
      </top>
      <bottom style="thin">
        <color indexed="8"/>
      </bottom>
      <diagonal/>
    </border>
    <border>
      <left style="thin">
        <color indexed="8"/>
      </left>
      <right/>
      <top/>
      <bottom style="thin">
        <color indexed="64"/>
      </bottom>
      <diagonal/>
    </border>
    <border>
      <left/>
      <right/>
      <top/>
      <bottom style="dashed">
        <color indexed="64"/>
      </bottom>
      <diagonal/>
    </border>
    <border>
      <left style="thin">
        <color indexed="8"/>
      </left>
      <right style="thin">
        <color indexed="8"/>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dashed">
        <color indexed="64"/>
      </top>
      <bottom/>
      <diagonal/>
    </border>
    <border>
      <left/>
      <right/>
      <top style="dotted">
        <color indexed="64"/>
      </top>
      <bottom/>
      <diagonal/>
    </border>
    <border>
      <left/>
      <right style="thin">
        <color indexed="8"/>
      </right>
      <top/>
      <bottom style="medium">
        <color indexed="64"/>
      </bottom>
      <diagonal/>
    </border>
    <border>
      <left style="thin">
        <color indexed="8"/>
      </left>
      <right/>
      <top/>
      <bottom style="medium">
        <color indexed="64"/>
      </bottom>
      <diagonal/>
    </border>
    <border>
      <left/>
      <right style="thin">
        <color indexed="64"/>
      </right>
      <top/>
      <bottom style="medium">
        <color indexed="64"/>
      </bottom>
      <diagonal/>
    </border>
    <border>
      <left style="thin">
        <color indexed="8"/>
      </left>
      <right style="thin">
        <color indexed="8"/>
      </right>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right/>
      <top style="thin">
        <color indexed="8"/>
      </top>
      <bottom style="thin">
        <color indexed="64"/>
      </bottom>
      <diagonal/>
    </border>
    <border>
      <left style="thin">
        <color indexed="64"/>
      </left>
      <right/>
      <top style="dashed">
        <color indexed="64"/>
      </top>
      <bottom/>
      <diagonal/>
    </border>
    <border>
      <left style="thin">
        <color indexed="64"/>
      </left>
      <right/>
      <top style="thin">
        <color indexed="8"/>
      </top>
      <bottom style="thin">
        <color indexed="64"/>
      </bottom>
      <diagonal/>
    </border>
    <border>
      <left style="thin">
        <color indexed="8"/>
      </left>
      <right/>
      <top/>
      <bottom style="dashed">
        <color indexed="8"/>
      </bottom>
      <diagonal/>
    </border>
    <border>
      <left/>
      <right/>
      <top/>
      <bottom style="dashed">
        <color indexed="8"/>
      </bottom>
      <diagonal/>
    </border>
    <border>
      <left style="thin">
        <color indexed="64"/>
      </left>
      <right/>
      <top/>
      <bottom style="dashed">
        <color indexed="8"/>
      </bottom>
      <diagonal/>
    </border>
    <border>
      <left/>
      <right style="thin">
        <color indexed="8"/>
      </right>
      <top/>
      <bottom style="dashed">
        <color indexed="8"/>
      </bottom>
      <diagonal/>
    </border>
    <border>
      <left/>
      <right/>
      <top style="dashed">
        <color indexed="8"/>
      </top>
      <bottom/>
      <diagonal/>
    </border>
    <border>
      <left style="thin">
        <color indexed="8"/>
      </left>
      <right/>
      <top style="dashed">
        <color indexed="8"/>
      </top>
      <bottom/>
      <diagonal/>
    </border>
    <border>
      <left/>
      <right/>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64"/>
      </right>
      <top style="thin">
        <color indexed="8"/>
      </top>
      <bottom/>
      <diagonal/>
    </border>
    <border>
      <left/>
      <right/>
      <top/>
      <bottom style="thin">
        <color indexed="8"/>
      </bottom>
      <diagonal/>
    </border>
    <border>
      <left style="thin">
        <color indexed="8"/>
      </left>
      <right style="thin">
        <color indexed="64"/>
      </right>
      <top/>
      <bottom style="thin">
        <color indexed="8"/>
      </bottom>
      <diagonal/>
    </border>
    <border>
      <left style="thin">
        <color indexed="8"/>
      </left>
      <right style="thin">
        <color indexed="64"/>
      </right>
      <top style="thin">
        <color indexed="8"/>
      </top>
      <bottom/>
      <diagonal/>
    </border>
    <border>
      <left/>
      <right style="thin">
        <color indexed="64"/>
      </right>
      <top/>
      <bottom style="thin">
        <color indexed="8"/>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8"/>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8"/>
      </left>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style="thin">
        <color indexed="8"/>
      </left>
      <right style="thin">
        <color indexed="64"/>
      </right>
      <top/>
      <bottom style="dashed">
        <color indexed="8"/>
      </bottom>
      <diagonal/>
    </border>
    <border>
      <left/>
      <right style="thin">
        <color indexed="8"/>
      </right>
      <top/>
      <bottom style="medium">
        <color indexed="8"/>
      </bottom>
      <diagonal/>
    </border>
    <border>
      <left style="thin">
        <color indexed="8"/>
      </left>
      <right style="thin">
        <color indexed="64"/>
      </right>
      <top style="dashed">
        <color indexed="8"/>
      </top>
      <bottom style="medium">
        <color indexed="8"/>
      </bottom>
      <diagonal/>
    </border>
    <border>
      <left/>
      <right/>
      <top style="dashed">
        <color indexed="8"/>
      </top>
      <bottom style="medium">
        <color indexed="8"/>
      </bottom>
      <diagonal/>
    </border>
    <border>
      <left style="thin">
        <color indexed="8"/>
      </left>
      <right style="thin">
        <color indexed="8"/>
      </right>
      <top style="medium">
        <color indexed="8"/>
      </top>
      <bottom style="thin">
        <color indexed="64"/>
      </bottom>
      <diagonal/>
    </border>
    <border>
      <left style="thin">
        <color indexed="8"/>
      </left>
      <right style="double">
        <color indexed="64"/>
      </right>
      <top style="medium">
        <color indexed="8"/>
      </top>
      <bottom style="thin">
        <color indexed="64"/>
      </bottom>
      <diagonal/>
    </border>
    <border>
      <left style="double">
        <color indexed="8"/>
      </left>
      <right/>
      <top style="thin">
        <color indexed="64"/>
      </top>
      <bottom/>
      <diagonal/>
    </border>
    <border>
      <left style="double">
        <color indexed="8"/>
      </left>
      <right/>
      <top/>
      <bottom/>
      <diagonal/>
    </border>
    <border>
      <left style="double">
        <color indexed="8"/>
      </left>
      <right/>
      <top style="dashed">
        <color indexed="64"/>
      </top>
      <bottom style="thin">
        <color indexed="64"/>
      </bottom>
      <diagonal/>
    </border>
    <border>
      <left style="double">
        <color indexed="8"/>
      </left>
      <right/>
      <top/>
      <bottom style="dashed">
        <color indexed="64"/>
      </bottom>
      <diagonal/>
    </border>
    <border>
      <left style="double">
        <color indexed="8"/>
      </left>
      <right/>
      <top/>
      <bottom style="thin">
        <color indexed="64"/>
      </bottom>
      <diagonal/>
    </border>
    <border>
      <left style="double">
        <color indexed="8"/>
      </left>
      <right/>
      <top style="dashed">
        <color indexed="8"/>
      </top>
      <bottom style="medium">
        <color indexed="8"/>
      </bottom>
      <diagonal/>
    </border>
    <border>
      <left/>
      <right style="thin">
        <color indexed="8"/>
      </right>
      <top style="medium">
        <color indexed="8"/>
      </top>
      <bottom/>
      <diagonal/>
    </border>
    <border>
      <left style="thin">
        <color indexed="8"/>
      </left>
      <right style="thin">
        <color indexed="64"/>
      </right>
      <top style="medium">
        <color indexed="8"/>
      </top>
      <bottom style="thin">
        <color indexed="64"/>
      </bottom>
      <diagonal/>
    </border>
    <border>
      <left style="thin">
        <color indexed="64"/>
      </left>
      <right style="thin">
        <color indexed="64"/>
      </right>
      <top style="medium">
        <color indexed="8"/>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style="thin">
        <color indexed="64"/>
      </left>
      <right/>
      <top style="dotted">
        <color indexed="8"/>
      </top>
      <bottom style="thin">
        <color indexed="8"/>
      </bottom>
      <diagonal/>
    </border>
    <border>
      <left/>
      <right/>
      <top style="dotted">
        <color indexed="8"/>
      </top>
      <bottom style="thin">
        <color indexed="64"/>
      </bottom>
      <diagonal/>
    </border>
    <border>
      <left style="double">
        <color indexed="8"/>
      </left>
      <right/>
      <top style="dotted">
        <color indexed="8"/>
      </top>
      <bottom style="thin">
        <color indexed="8"/>
      </bottom>
      <diagonal/>
    </border>
    <border>
      <left/>
      <right/>
      <top style="dotted">
        <color indexed="64"/>
      </top>
      <bottom style="thin">
        <color indexed="8"/>
      </bottom>
      <diagonal/>
    </border>
    <border>
      <left/>
      <right style="thin">
        <color indexed="64"/>
      </right>
      <top style="dotted">
        <color indexed="64"/>
      </top>
      <bottom style="thin">
        <color indexed="8"/>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uble">
        <color indexed="8"/>
      </left>
      <right/>
      <top style="dotted">
        <color indexed="64"/>
      </top>
      <bottom style="thin">
        <color indexed="64"/>
      </bottom>
      <diagonal/>
    </border>
    <border>
      <left/>
      <right style="thin">
        <color indexed="64"/>
      </right>
      <top/>
      <bottom style="thin">
        <color indexed="64"/>
      </bottom>
      <diagonal/>
    </border>
    <border>
      <left style="thin">
        <color indexed="8"/>
      </left>
      <right style="thin">
        <color indexed="64"/>
      </right>
      <top style="dotted">
        <color indexed="8"/>
      </top>
      <bottom style="medium">
        <color indexed="8"/>
      </bottom>
      <diagonal/>
    </border>
    <border>
      <left style="thin">
        <color indexed="64"/>
      </left>
      <right/>
      <top style="dotted">
        <color indexed="8"/>
      </top>
      <bottom style="medium">
        <color indexed="64"/>
      </bottom>
      <diagonal/>
    </border>
    <border>
      <left/>
      <right/>
      <top style="dotted">
        <color indexed="8"/>
      </top>
      <bottom style="medium">
        <color indexed="64"/>
      </bottom>
      <diagonal/>
    </border>
    <border>
      <left style="double">
        <color indexed="8"/>
      </left>
      <right/>
      <top style="dotted">
        <color indexed="8"/>
      </top>
      <bottom style="medium">
        <color indexed="8"/>
      </bottom>
      <diagonal/>
    </border>
    <border>
      <left/>
      <right/>
      <top style="dotted">
        <color indexed="8"/>
      </top>
      <bottom style="medium">
        <color indexed="8"/>
      </bottom>
      <diagonal/>
    </border>
    <border>
      <left style="thin">
        <color indexed="8"/>
      </left>
      <right/>
      <top/>
      <bottom style="medium">
        <color indexed="8"/>
      </bottom>
      <diagonal/>
    </border>
    <border>
      <left/>
      <right style="thin">
        <color indexed="64"/>
      </right>
      <top/>
      <bottom style="medium">
        <color indexed="8"/>
      </bottom>
      <diagonal/>
    </border>
    <border>
      <left style="thin">
        <color indexed="64"/>
      </left>
      <right/>
      <top/>
      <bottom style="medium">
        <color indexed="8"/>
      </bottom>
      <diagonal/>
    </border>
    <border>
      <left style="thin">
        <color indexed="8"/>
      </left>
      <right style="thin">
        <color indexed="64"/>
      </right>
      <top style="medium">
        <color indexed="64"/>
      </top>
      <bottom/>
      <diagonal/>
    </border>
    <border>
      <left style="thin">
        <color indexed="8"/>
      </left>
      <right style="thin">
        <color indexed="64"/>
      </right>
      <top/>
      <bottom style="thin">
        <color indexed="64"/>
      </bottom>
      <diagonal/>
    </border>
    <border>
      <left style="thin">
        <color indexed="8"/>
      </left>
      <right style="dashed">
        <color indexed="64"/>
      </right>
      <top style="thin">
        <color indexed="8"/>
      </top>
      <bottom style="thin">
        <color indexed="64"/>
      </bottom>
      <diagonal/>
    </border>
    <border>
      <left/>
      <right style="thin">
        <color indexed="64"/>
      </right>
      <top style="thin">
        <color indexed="8"/>
      </top>
      <bottom style="thin">
        <color indexed="64"/>
      </bottom>
      <diagonal/>
    </border>
    <border>
      <left/>
      <right style="dashed">
        <color indexed="64"/>
      </right>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bottom/>
      <diagonal/>
    </border>
    <border>
      <left style="dashed">
        <color indexed="64"/>
      </left>
      <right/>
      <top/>
      <bottom/>
      <diagonal/>
    </border>
    <border>
      <left style="thin">
        <color indexed="64"/>
      </left>
      <right style="thin">
        <color indexed="64"/>
      </right>
      <top/>
      <bottom style="dashed">
        <color indexed="64"/>
      </bottom>
      <diagonal/>
    </border>
    <border>
      <left style="dashed">
        <color indexed="64"/>
      </left>
      <right style="thin">
        <color indexed="64"/>
      </right>
      <top/>
      <bottom style="dashed">
        <color indexed="64"/>
      </bottom>
      <diagonal/>
    </border>
    <border>
      <left/>
      <right style="dashed">
        <color indexed="64"/>
      </right>
      <top/>
      <bottom style="medium">
        <color indexed="64"/>
      </bottom>
      <diagonal/>
    </border>
    <border>
      <left style="dashed">
        <color indexed="64"/>
      </left>
      <right/>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8"/>
      </top>
      <bottom/>
      <diagonal/>
    </border>
    <border>
      <left style="thin">
        <color indexed="64"/>
      </left>
      <right style="thin">
        <color indexed="64"/>
      </right>
      <top style="dashed">
        <color indexed="64"/>
      </top>
      <bottom style="thin">
        <color indexed="64"/>
      </bottom>
      <diagonal/>
    </border>
    <border>
      <left/>
      <right/>
      <top/>
      <bottom style="double">
        <color indexed="8"/>
      </bottom>
      <diagonal/>
    </border>
    <border>
      <left/>
      <right style="thin">
        <color indexed="64"/>
      </right>
      <top/>
      <bottom style="double">
        <color indexed="8"/>
      </bottom>
      <diagonal/>
    </border>
    <border>
      <left/>
      <right/>
      <top/>
      <bottom style="double">
        <color indexed="64"/>
      </bottom>
      <diagonal/>
    </border>
    <border>
      <left/>
      <right/>
      <top style="double">
        <color indexed="8"/>
      </top>
      <bottom style="medium">
        <color indexed="8"/>
      </bottom>
      <diagonal/>
    </border>
    <border>
      <left/>
      <right style="thin">
        <color indexed="64"/>
      </right>
      <top style="double">
        <color indexed="8"/>
      </top>
      <bottom style="medium">
        <color indexed="8"/>
      </bottom>
      <diagonal/>
    </border>
    <border>
      <left/>
      <right/>
      <top style="double">
        <color indexed="64"/>
      </top>
      <bottom style="medium">
        <color indexed="64"/>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style="thin">
        <color indexed="64"/>
      </right>
      <top/>
      <bottom style="thin">
        <color indexed="64"/>
      </bottom>
      <diagonal/>
    </border>
    <border diagonalDown="1">
      <left/>
      <right/>
      <top/>
      <bottom/>
      <diagonal style="thin">
        <color indexed="64"/>
      </diagonal>
    </border>
    <border diagonalDown="1">
      <left/>
      <right style="thin">
        <color indexed="64"/>
      </right>
      <top/>
      <bottom/>
      <diagonal style="thin">
        <color indexed="64"/>
      </diagonal>
    </border>
    <border>
      <left/>
      <right style="thin">
        <color indexed="64"/>
      </right>
      <top style="thin">
        <color indexed="64"/>
      </top>
      <bottom style="thin">
        <color indexed="64"/>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dashed">
        <color indexed="8"/>
      </right>
      <top style="medium">
        <color indexed="8"/>
      </top>
      <bottom/>
      <diagonal/>
    </border>
    <border>
      <left style="thin">
        <color indexed="8"/>
      </left>
      <right style="dashed">
        <color indexed="8"/>
      </right>
      <top style="thin">
        <color indexed="8"/>
      </top>
      <bottom style="thin">
        <color indexed="64"/>
      </bottom>
      <diagonal/>
    </border>
    <border>
      <left style="dashed">
        <color indexed="8"/>
      </left>
      <right/>
      <top/>
      <bottom/>
      <diagonal/>
    </border>
    <border>
      <left style="dashed">
        <color indexed="8"/>
      </left>
      <right/>
      <top/>
      <bottom style="medium">
        <color indexed="8"/>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top style="thin">
        <color indexed="64"/>
      </top>
      <bottom style="thin">
        <color indexed="64"/>
      </bottom>
      <diagonal/>
    </border>
    <border>
      <left/>
      <right style="thin">
        <color indexed="8"/>
      </right>
      <top style="medium">
        <color indexed="8"/>
      </top>
      <bottom style="thin">
        <color indexed="64"/>
      </bottom>
      <diagonal/>
    </border>
    <border>
      <left style="thin">
        <color indexed="8"/>
      </left>
      <right/>
      <top/>
      <bottom style="double">
        <color indexed="8"/>
      </bottom>
      <diagonal/>
    </border>
    <border>
      <left/>
      <right/>
      <top style="double">
        <color indexed="8"/>
      </top>
      <bottom style="medium">
        <color indexed="64"/>
      </bottom>
      <diagonal/>
    </border>
    <border>
      <left/>
      <right style="thin">
        <color indexed="8"/>
      </right>
      <top style="double">
        <color indexed="8"/>
      </top>
      <bottom style="medium">
        <color indexed="64"/>
      </bottom>
      <diagonal/>
    </border>
    <border>
      <left style="thin">
        <color indexed="8"/>
      </left>
      <right/>
      <top style="double">
        <color indexed="8"/>
      </top>
      <bottom/>
      <diagonal/>
    </border>
    <border>
      <left/>
      <right/>
      <top style="double">
        <color indexed="8"/>
      </top>
      <bottom/>
      <diagonal/>
    </border>
    <border>
      <left/>
      <right style="thin">
        <color indexed="8"/>
      </right>
      <top/>
      <bottom style="double">
        <color indexed="8"/>
      </bottom>
      <diagonal/>
    </border>
    <border>
      <left/>
      <right style="thin">
        <color indexed="64"/>
      </right>
      <top style="medium">
        <color indexed="8"/>
      </top>
      <bottom style="thin">
        <color indexed="64"/>
      </bottom>
      <diagonal/>
    </border>
    <border>
      <left/>
      <right style="thin">
        <color indexed="8"/>
      </right>
      <top style="double">
        <color indexed="8"/>
      </top>
      <bottom style="medium">
        <color indexed="8"/>
      </bottom>
      <diagonal/>
    </border>
    <border>
      <left style="thin">
        <color indexed="8"/>
      </left>
      <right/>
      <top style="medium">
        <color indexed="64"/>
      </top>
      <bottom style="thin">
        <color indexed="64"/>
      </bottom>
      <diagonal/>
    </border>
    <border>
      <left/>
      <right style="thin">
        <color indexed="8"/>
      </right>
      <top style="medium">
        <color indexed="64"/>
      </top>
      <bottom style="thin">
        <color indexed="64"/>
      </bottom>
      <diagonal/>
    </border>
    <border>
      <left style="double">
        <color indexed="8"/>
      </left>
      <right/>
      <top style="medium">
        <color indexed="8"/>
      </top>
      <bottom/>
      <diagonal/>
    </border>
    <border>
      <left/>
      <right style="double">
        <color indexed="8"/>
      </right>
      <top/>
      <bottom/>
      <diagonal/>
    </border>
    <border>
      <left/>
      <right style="double">
        <color indexed="64"/>
      </right>
      <top/>
      <bottom/>
      <diagonal/>
    </border>
    <border>
      <left/>
      <right style="double">
        <color indexed="64"/>
      </right>
      <top/>
      <bottom style="dashed">
        <color indexed="64"/>
      </bottom>
      <diagonal/>
    </border>
    <border>
      <left style="double">
        <color indexed="64"/>
      </left>
      <right/>
      <top/>
      <bottom style="medium">
        <color indexed="8"/>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dotted">
        <color indexed="64"/>
      </top>
      <bottom/>
      <diagonal/>
    </border>
    <border>
      <left style="thin">
        <color indexed="64"/>
      </left>
      <right/>
      <top style="dotted">
        <color indexed="64"/>
      </top>
      <bottom/>
      <diagonal/>
    </border>
    <border>
      <left/>
      <right/>
      <top style="thin">
        <color indexed="64"/>
      </top>
      <bottom style="double">
        <color indexed="64"/>
      </bottom>
      <diagonal/>
    </border>
    <border>
      <left/>
      <right style="thin">
        <color indexed="64"/>
      </right>
      <top style="double">
        <color indexed="64"/>
      </top>
      <bottom/>
      <diagonal/>
    </border>
    <border>
      <left style="medium">
        <color indexed="64"/>
      </left>
      <right/>
      <top style="medium">
        <color indexed="64"/>
      </top>
      <bottom style="thin">
        <color indexed="8"/>
      </bottom>
      <diagonal/>
    </border>
    <border>
      <left style="thin">
        <color indexed="64"/>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top style="thin">
        <color indexed="8"/>
      </top>
      <bottom/>
      <diagonal/>
    </border>
    <border>
      <left/>
      <right style="medium">
        <color indexed="64"/>
      </right>
      <top style="thin">
        <color indexed="8"/>
      </top>
      <bottom/>
      <diagonal/>
    </border>
    <border>
      <left style="medium">
        <color indexed="64"/>
      </left>
      <right style="thin">
        <color indexed="8"/>
      </right>
      <top/>
      <bottom/>
      <diagonal/>
    </border>
    <border>
      <left style="thin">
        <color indexed="8"/>
      </left>
      <right style="thin">
        <color indexed="8"/>
      </right>
      <top/>
      <bottom/>
      <diagonal/>
    </border>
    <border>
      <left/>
      <right style="medium">
        <color indexed="64"/>
      </right>
      <top/>
      <bottom/>
      <diagonal/>
    </border>
    <border>
      <left style="thin">
        <color indexed="64"/>
      </left>
      <right/>
      <top/>
      <bottom style="thin">
        <color indexed="8"/>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style="medium">
        <color indexed="64"/>
      </left>
      <right/>
      <top style="thin">
        <color indexed="8"/>
      </top>
      <bottom/>
      <diagonal/>
    </border>
    <border>
      <left style="medium">
        <color indexed="64"/>
      </left>
      <right/>
      <top/>
      <bottom/>
      <diagonal/>
    </border>
    <border>
      <left/>
      <right style="medium">
        <color indexed="64"/>
      </right>
      <top/>
      <bottom style="thin">
        <color indexed="64"/>
      </bottom>
      <diagonal/>
    </border>
    <border>
      <left style="thin">
        <color indexed="64"/>
      </left>
      <right style="thin">
        <color indexed="64"/>
      </right>
      <top/>
      <bottom style="thin">
        <color indexed="8"/>
      </bottom>
      <diagonal/>
    </border>
    <border>
      <left style="thin">
        <color indexed="8"/>
      </left>
      <right/>
      <top style="thin">
        <color indexed="64"/>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indexed="64"/>
      </right>
      <top/>
      <bottom style="medium">
        <color indexed="64"/>
      </bottom>
      <diagonal/>
    </border>
    <border>
      <left/>
      <right style="medium">
        <color indexed="64"/>
      </right>
      <top/>
      <bottom style="medium">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medium">
        <color indexed="64"/>
      </bottom>
      <diagonal/>
    </border>
    <border>
      <left/>
      <right style="thin">
        <color indexed="8"/>
      </right>
      <top style="thin">
        <color indexed="64"/>
      </top>
      <bottom/>
      <diagonal/>
    </border>
    <border>
      <left/>
      <right style="thin">
        <color indexed="64"/>
      </right>
      <top style="double">
        <color indexed="64"/>
      </top>
      <bottom style="medium">
        <color indexed="64"/>
      </bottom>
      <diagonal/>
    </border>
    <border>
      <left/>
      <right/>
      <top style="double">
        <color indexed="64"/>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64"/>
      </right>
      <top/>
      <bottom style="dotted">
        <color indexed="64"/>
      </bottom>
      <diagonal/>
    </border>
    <border>
      <left/>
      <right/>
      <top style="hair">
        <color indexed="8"/>
      </top>
      <bottom/>
      <diagonal/>
    </border>
    <border>
      <left/>
      <right style="thin">
        <color indexed="64"/>
      </right>
      <top style="dashed">
        <color indexed="8"/>
      </top>
      <bottom style="thin">
        <color indexed="8"/>
      </bottom>
      <diagonal/>
    </border>
    <border>
      <left style="thin">
        <color indexed="64"/>
      </left>
      <right style="thin">
        <color indexed="64"/>
      </right>
      <top style="thin">
        <color indexed="8"/>
      </top>
      <bottom/>
      <diagonal/>
    </border>
    <border>
      <left/>
      <right/>
      <top style="dashed">
        <color indexed="8"/>
      </top>
      <bottom style="thin">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double">
        <color indexed="8"/>
      </top>
      <bottom style="medium">
        <color indexed="8"/>
      </bottom>
      <diagonal/>
    </border>
    <border>
      <left/>
      <right/>
      <top style="medium">
        <color indexed="8"/>
      </top>
      <bottom style="medium">
        <color indexed="64"/>
      </bottom>
      <diagonal/>
    </border>
    <border>
      <left style="thin">
        <color indexed="8"/>
      </left>
      <right style="thin">
        <color indexed="8"/>
      </right>
      <top style="dotted">
        <color indexed="64"/>
      </top>
      <bottom style="thin">
        <color indexed="8"/>
      </bottom>
      <diagonal/>
    </border>
    <border>
      <left style="thin">
        <color indexed="8"/>
      </left>
      <right/>
      <top style="dotted">
        <color indexed="64"/>
      </top>
      <bottom style="thin">
        <color indexed="8"/>
      </bottom>
      <diagonal/>
    </border>
    <border>
      <left style="thin">
        <color indexed="64"/>
      </left>
      <right style="thin">
        <color indexed="64"/>
      </right>
      <top style="dashed">
        <color indexed="8"/>
      </top>
      <bottom style="thin">
        <color indexed="64"/>
      </bottom>
      <diagonal/>
    </border>
    <border>
      <left style="thin">
        <color indexed="64"/>
      </left>
      <right style="thin">
        <color indexed="64"/>
      </right>
      <top style="dashed">
        <color indexed="8"/>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64"/>
      </bottom>
      <diagonal/>
    </border>
    <border>
      <left style="thin">
        <color indexed="64"/>
      </left>
      <right/>
      <top style="thin">
        <color indexed="8"/>
      </top>
      <bottom style="double">
        <color indexed="8"/>
      </bottom>
      <diagonal/>
    </border>
    <border>
      <left style="thin">
        <color indexed="64"/>
      </left>
      <right/>
      <top style="double">
        <color indexed="8"/>
      </top>
      <bottom style="medium">
        <color indexed="8"/>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medium">
        <color indexed="64"/>
      </bottom>
      <diagonal/>
    </border>
    <border>
      <left/>
      <right style="dotted">
        <color indexed="64"/>
      </right>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dotted">
        <color indexed="64"/>
      </right>
      <top/>
      <bottom style="medium">
        <color indexed="64"/>
      </bottom>
      <diagonal/>
    </border>
    <border>
      <left style="thin">
        <color indexed="64"/>
      </left>
      <right/>
      <top/>
      <bottom style="dotted">
        <color indexed="8"/>
      </bottom>
      <diagonal/>
    </border>
    <border>
      <left/>
      <right/>
      <top/>
      <bottom style="dotted">
        <color indexed="8"/>
      </bottom>
      <diagonal/>
    </border>
    <border>
      <left style="thin">
        <color indexed="8"/>
      </left>
      <right/>
      <top style="dotted">
        <color indexed="64"/>
      </top>
      <bottom style="thin">
        <color indexed="64"/>
      </bottom>
      <diagonal/>
    </border>
    <border>
      <left style="thin">
        <color indexed="8"/>
      </left>
      <right/>
      <top style="double">
        <color indexed="8"/>
      </top>
      <bottom style="medium">
        <color indexed="64"/>
      </bottom>
      <diagonal/>
    </border>
    <border>
      <left/>
      <right/>
      <top style="thin">
        <color indexed="8"/>
      </top>
      <bottom style="double">
        <color indexed="64"/>
      </bottom>
      <diagonal/>
    </border>
    <border>
      <left/>
      <right style="double">
        <color indexed="8"/>
      </right>
      <top style="medium">
        <color indexed="8"/>
      </top>
      <bottom style="thin">
        <color indexed="64"/>
      </bottom>
      <diagonal/>
    </border>
    <border>
      <left style="double">
        <color indexed="8"/>
      </left>
      <right/>
      <top style="medium">
        <color indexed="8"/>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8"/>
      </left>
      <right style="double">
        <color indexed="64"/>
      </right>
      <top style="medium">
        <color indexed="8"/>
      </top>
      <bottom/>
      <diagonal/>
    </border>
    <border>
      <left style="thin">
        <color indexed="8"/>
      </left>
      <right style="dashed">
        <color indexed="8"/>
      </right>
      <top/>
      <bottom style="thin">
        <color indexed="64"/>
      </bottom>
      <diagonal/>
    </border>
    <border>
      <left style="dashed">
        <color indexed="8"/>
      </left>
      <right/>
      <top style="thin">
        <color indexed="8"/>
      </top>
      <bottom style="thin">
        <color indexed="8"/>
      </bottom>
      <diagonal/>
    </border>
    <border>
      <left style="thin">
        <color indexed="8"/>
      </left>
      <right style="double">
        <color indexed="64"/>
      </right>
      <top/>
      <bottom style="thin">
        <color indexed="8"/>
      </bottom>
      <diagonal/>
    </border>
    <border>
      <left style="thin">
        <color indexed="64"/>
      </left>
      <right style="dashed">
        <color indexed="64"/>
      </right>
      <top/>
      <bottom/>
      <diagonal/>
    </border>
    <border>
      <left style="thin">
        <color indexed="64"/>
      </left>
      <right style="dashed">
        <color indexed="64"/>
      </right>
      <top/>
      <bottom style="medium">
        <color indexed="8"/>
      </bottom>
      <diagonal/>
    </border>
    <border>
      <left/>
      <right style="double">
        <color indexed="64"/>
      </right>
      <top/>
      <bottom style="medium">
        <color indexed="8"/>
      </bottom>
      <diagonal/>
    </border>
    <border>
      <left style="thin">
        <color indexed="64"/>
      </left>
      <right/>
      <top style="medium">
        <color indexed="8"/>
      </top>
      <bottom/>
      <diagonal/>
    </border>
    <border>
      <left style="hair">
        <color indexed="8"/>
      </left>
      <right style="double">
        <color indexed="64"/>
      </right>
      <top style="medium">
        <color indexed="8"/>
      </top>
      <bottom/>
      <diagonal/>
    </border>
    <border>
      <left style="hair">
        <color indexed="8"/>
      </left>
      <right style="double">
        <color indexed="64"/>
      </right>
      <top/>
      <bottom style="thin">
        <color indexed="8"/>
      </bottom>
      <diagonal/>
    </border>
    <border>
      <left style="hair">
        <color indexed="8"/>
      </left>
      <right style="double">
        <color indexed="64"/>
      </right>
      <top/>
      <bottom/>
      <diagonal/>
    </border>
    <border>
      <left style="thin">
        <color indexed="64"/>
      </left>
      <right style="hair">
        <color indexed="8"/>
      </right>
      <top/>
      <bottom style="medium">
        <color indexed="8"/>
      </bottom>
      <diagonal/>
    </border>
    <border>
      <left style="hair">
        <color indexed="8"/>
      </left>
      <right style="double">
        <color indexed="64"/>
      </right>
      <top/>
      <bottom style="medium">
        <color indexed="8"/>
      </bottom>
      <diagonal/>
    </border>
    <border>
      <left style="double">
        <color indexed="8"/>
      </left>
      <right/>
      <top style="thin">
        <color indexed="8"/>
      </top>
      <bottom style="thin">
        <color indexed="64"/>
      </bottom>
      <diagonal/>
    </border>
    <border>
      <left style="dotted">
        <color indexed="64"/>
      </left>
      <right/>
      <top style="thin">
        <color indexed="64"/>
      </top>
      <bottom/>
      <diagonal/>
    </border>
    <border>
      <left style="dotted">
        <color indexed="64"/>
      </left>
      <right/>
      <top/>
      <bottom style="medium">
        <color indexed="8"/>
      </bottom>
      <diagonal/>
    </border>
    <border>
      <left style="dotted">
        <color indexed="64"/>
      </left>
      <right style="thin">
        <color indexed="8"/>
      </right>
      <top style="thin">
        <color indexed="8"/>
      </top>
      <bottom style="thin">
        <color indexed="64"/>
      </bottom>
      <diagonal/>
    </border>
    <border>
      <left style="dotted">
        <color indexed="64"/>
      </left>
      <right/>
      <top style="medium">
        <color indexed="8"/>
      </top>
      <bottom style="thin">
        <color indexed="8"/>
      </bottom>
      <diagonal/>
    </border>
    <border>
      <left/>
      <right style="dotted">
        <color indexed="64"/>
      </right>
      <top style="medium">
        <color indexed="8"/>
      </top>
      <bottom/>
      <diagonal/>
    </border>
    <border>
      <left style="thin">
        <color indexed="8"/>
      </left>
      <right style="dotted">
        <color indexed="64"/>
      </right>
      <top style="thin">
        <color indexed="8"/>
      </top>
      <bottom style="thin">
        <color indexed="64"/>
      </bottom>
      <diagonal/>
    </border>
    <border>
      <left/>
      <right style="thin">
        <color indexed="64"/>
      </right>
      <top/>
      <bottom style="dashed">
        <color indexed="8"/>
      </bottom>
      <diagonal/>
    </border>
    <border>
      <left/>
      <right style="thin">
        <color indexed="64"/>
      </right>
      <top style="dashed">
        <color indexed="8"/>
      </top>
      <bottom/>
      <diagonal/>
    </border>
    <border>
      <left/>
      <right/>
      <top style="dashed">
        <color indexed="64"/>
      </top>
      <bottom style="dashed">
        <color indexed="64"/>
      </bottom>
      <diagonal/>
    </border>
    <border>
      <left style="thin">
        <color indexed="8"/>
      </left>
      <right style="thin">
        <color indexed="64"/>
      </right>
      <top style="dashed">
        <color indexed="64"/>
      </top>
      <bottom style="dashed">
        <color indexed="64"/>
      </bottom>
      <diagonal/>
    </border>
    <border>
      <left/>
      <right style="dashed">
        <color indexed="64"/>
      </right>
      <top style="thin">
        <color indexed="64"/>
      </top>
      <bottom/>
      <diagonal/>
    </border>
    <border>
      <left/>
      <right style="dashed">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right style="dashed">
        <color indexed="8"/>
      </right>
      <top/>
      <bottom style="medium">
        <color indexed="8"/>
      </bottom>
      <diagonal/>
    </border>
    <border>
      <left style="thin">
        <color indexed="64"/>
      </left>
      <right style="hair">
        <color indexed="8"/>
      </right>
      <top/>
      <bottom/>
      <diagonal/>
    </border>
    <border>
      <left style="dashed">
        <color indexed="64"/>
      </left>
      <right/>
      <top/>
      <bottom style="medium">
        <color indexed="8"/>
      </bottom>
      <diagonal/>
    </border>
    <border>
      <left style="thin">
        <color indexed="8"/>
      </left>
      <right/>
      <top style="dotted">
        <color indexed="64"/>
      </top>
      <bottom/>
      <diagonal/>
    </border>
    <border>
      <left style="thin">
        <color indexed="64"/>
      </left>
      <right style="thin">
        <color indexed="8"/>
      </right>
      <top style="dotted">
        <color indexed="64"/>
      </top>
      <bottom style="thin">
        <color indexed="64"/>
      </bottom>
      <diagonal/>
    </border>
    <border>
      <left/>
      <right/>
      <top/>
      <bottom style="dashed">
        <color auto="1"/>
      </bottom>
      <diagonal/>
    </border>
    <border>
      <left/>
      <right style="dashed">
        <color indexed="64"/>
      </right>
      <top/>
      <bottom style="dashed">
        <color auto="1"/>
      </bottom>
      <diagonal/>
    </border>
    <border>
      <left style="dashed">
        <color indexed="64"/>
      </left>
      <right style="thin">
        <color indexed="64"/>
      </right>
      <top/>
      <bottom style="dashed">
        <color auto="1"/>
      </bottom>
      <diagonal/>
    </border>
    <border>
      <left style="dashed">
        <color indexed="64"/>
      </left>
      <right/>
      <top/>
      <bottom style="dashed">
        <color auto="1"/>
      </bottom>
      <diagonal/>
    </border>
    <border>
      <left style="thin">
        <color indexed="64"/>
      </left>
      <right/>
      <top/>
      <bottom style="dashed">
        <color indexed="64"/>
      </bottom>
      <diagonal/>
    </border>
    <border>
      <left style="thin">
        <color indexed="8"/>
      </left>
      <right/>
      <top/>
      <bottom style="dashed">
        <color indexed="64"/>
      </bottom>
      <diagonal/>
    </border>
    <border>
      <left/>
      <right/>
      <top/>
      <bottom style="dashed">
        <color indexed="8"/>
      </bottom>
      <diagonal/>
    </border>
    <border>
      <left/>
      <right/>
      <top/>
      <bottom style="dashed">
        <color indexed="64"/>
      </bottom>
      <diagonal/>
    </border>
    <border>
      <left style="thin">
        <color indexed="8"/>
      </left>
      <right/>
      <top/>
      <bottom style="dashed">
        <color indexed="8"/>
      </bottom>
      <diagonal/>
    </border>
    <border>
      <left style="thin">
        <color indexed="64"/>
      </left>
      <right/>
      <top style="dashed">
        <color indexed="8"/>
      </top>
      <bottom/>
      <diagonal/>
    </border>
  </borders>
  <cellStyleXfs count="8">
    <xf numFmtId="0" fontId="0" fillId="0" borderId="0"/>
    <xf numFmtId="0" fontId="1" fillId="0" borderId="0"/>
    <xf numFmtId="38" fontId="3" fillId="0" borderId="0" applyFont="0" applyFill="0" applyBorder="0" applyAlignment="0" applyProtection="0"/>
    <xf numFmtId="0" fontId="4" fillId="0" borderId="0"/>
    <xf numFmtId="0" fontId="4" fillId="0" borderId="0"/>
    <xf numFmtId="179" fontId="3" fillId="0" borderId="0" applyFont="0" applyFill="0" applyBorder="0" applyAlignment="0" applyProtection="0"/>
    <xf numFmtId="0" fontId="4" fillId="0" borderId="0"/>
    <xf numFmtId="0" fontId="3" fillId="0" borderId="0">
      <alignment vertical="center"/>
    </xf>
  </cellStyleXfs>
  <cellXfs count="1561">
    <xf numFmtId="0" fontId="0" fillId="0" borderId="0" xfId="0"/>
    <xf numFmtId="49" fontId="6" fillId="0" borderId="21" xfId="4" applyNumberFormat="1" applyFont="1" applyFill="1" applyBorder="1" applyAlignment="1">
      <alignment horizontal="center" vertical="center"/>
    </xf>
    <xf numFmtId="0" fontId="7" fillId="0" borderId="0" xfId="1" applyFont="1" applyFill="1" applyBorder="1" applyAlignment="1">
      <alignment vertical="center"/>
    </xf>
    <xf numFmtId="0" fontId="8" fillId="0" borderId="0" xfId="1" applyFont="1" applyFill="1" applyBorder="1" applyAlignment="1">
      <alignment vertical="center"/>
    </xf>
    <xf numFmtId="0" fontId="9" fillId="0" borderId="0" xfId="1" applyFont="1" applyFill="1" applyBorder="1" applyAlignment="1">
      <alignment vertical="center"/>
    </xf>
    <xf numFmtId="0" fontId="8" fillId="0" borderId="0" xfId="1" applyFont="1" applyFill="1" applyAlignment="1">
      <alignment vertical="center"/>
    </xf>
    <xf numFmtId="0" fontId="10" fillId="0" borderId="1" xfId="1" applyFont="1" applyFill="1" applyBorder="1" applyAlignment="1">
      <alignment horizontal="center" vertical="center"/>
    </xf>
    <xf numFmtId="0" fontId="8" fillId="0" borderId="8" xfId="1" applyFont="1" applyFill="1" applyBorder="1" applyAlignment="1">
      <alignment horizontal="center" vertical="center"/>
    </xf>
    <xf numFmtId="0" fontId="10" fillId="0" borderId="38" xfId="1" applyFont="1" applyFill="1" applyBorder="1" applyAlignment="1">
      <alignment horizontal="left" vertical="center"/>
    </xf>
    <xf numFmtId="0" fontId="8" fillId="0" borderId="53" xfId="1" applyFont="1" applyFill="1" applyBorder="1" applyAlignment="1">
      <alignment horizontal="center" vertical="center"/>
    </xf>
    <xf numFmtId="0" fontId="8" fillId="0" borderId="54" xfId="1" applyFont="1" applyFill="1" applyBorder="1" applyAlignment="1">
      <alignment horizontal="center" vertical="center"/>
    </xf>
    <xf numFmtId="0" fontId="8" fillId="0" borderId="55"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21" xfId="1" applyFont="1" applyFill="1" applyBorder="1" applyAlignment="1">
      <alignment horizontal="center" vertical="center" wrapText="1"/>
    </xf>
    <xf numFmtId="0" fontId="8" fillId="0" borderId="21" xfId="1" applyFont="1" applyFill="1" applyBorder="1" applyAlignment="1">
      <alignment horizontal="center" vertical="center"/>
    </xf>
    <xf numFmtId="3" fontId="8" fillId="0" borderId="18" xfId="1" applyNumberFormat="1" applyFont="1" applyFill="1" applyBorder="1" applyAlignment="1">
      <alignment vertical="center"/>
    </xf>
    <xf numFmtId="3" fontId="8" fillId="0" borderId="0" xfId="1" applyNumberFormat="1" applyFont="1" applyFill="1" applyBorder="1" applyAlignment="1">
      <alignment vertical="center"/>
    </xf>
    <xf numFmtId="177" fontId="8" fillId="0" borderId="0" xfId="1" applyNumberFormat="1" applyFont="1" applyFill="1" applyBorder="1" applyAlignment="1">
      <alignment vertical="center"/>
    </xf>
    <xf numFmtId="0" fontId="8" fillId="0" borderId="47" xfId="1" applyFont="1" applyFill="1" applyBorder="1" applyAlignment="1">
      <alignment vertical="center"/>
    </xf>
    <xf numFmtId="0" fontId="8" fillId="0" borderId="28" xfId="1" applyFont="1" applyFill="1" applyBorder="1" applyAlignment="1">
      <alignment vertical="center"/>
    </xf>
    <xf numFmtId="0" fontId="8" fillId="0" borderId="49" xfId="1" applyFont="1" applyFill="1" applyBorder="1" applyAlignment="1">
      <alignment vertical="center"/>
    </xf>
    <xf numFmtId="0" fontId="10" fillId="0" borderId="0" xfId="1" applyFont="1" applyFill="1" applyBorder="1" applyAlignment="1">
      <alignment vertical="center"/>
    </xf>
    <xf numFmtId="0" fontId="7" fillId="0" borderId="0" xfId="1" applyFont="1" applyFill="1" applyAlignment="1">
      <alignment vertical="center"/>
    </xf>
    <xf numFmtId="0" fontId="8" fillId="0" borderId="0" xfId="1" applyFont="1" applyFill="1" applyAlignment="1"/>
    <xf numFmtId="0" fontId="8" fillId="0" borderId="57"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30" xfId="1" applyFont="1" applyFill="1" applyBorder="1" applyAlignment="1">
      <alignment vertical="center"/>
    </xf>
    <xf numFmtId="0" fontId="8" fillId="0" borderId="0" xfId="1" applyFont="1" applyFill="1"/>
    <xf numFmtId="0" fontId="12" fillId="0" borderId="0" xfId="4" applyFont="1" applyFill="1" applyAlignment="1">
      <alignment vertical="center"/>
    </xf>
    <xf numFmtId="0" fontId="10" fillId="0" borderId="70" xfId="4" applyFont="1" applyFill="1" applyBorder="1" applyAlignment="1">
      <alignment horizontal="center" vertical="center"/>
    </xf>
    <xf numFmtId="0" fontId="6" fillId="0" borderId="71" xfId="4" applyFont="1" applyFill="1" applyBorder="1" applyAlignment="1">
      <alignment horizontal="center" vertical="center"/>
    </xf>
    <xf numFmtId="0" fontId="10" fillId="0" borderId="16" xfId="4" applyFont="1" applyFill="1" applyBorder="1" applyAlignment="1">
      <alignment horizontal="center" vertical="center"/>
    </xf>
    <xf numFmtId="0" fontId="10" fillId="0" borderId="0" xfId="4" applyFont="1" applyFill="1" applyAlignment="1">
      <alignment vertical="center"/>
    </xf>
    <xf numFmtId="0" fontId="6" fillId="0" borderId="8" xfId="4" applyFont="1" applyFill="1" applyBorder="1" applyAlignment="1">
      <alignment horizontal="center" vertical="center" shrinkToFit="1"/>
    </xf>
    <xf numFmtId="0" fontId="6" fillId="0" borderId="73" xfId="4" applyFont="1" applyFill="1" applyBorder="1" applyAlignment="1">
      <alignment horizontal="center" vertical="center" shrinkToFit="1"/>
    </xf>
    <xf numFmtId="0" fontId="6" fillId="0" borderId="74" xfId="4" applyFont="1" applyFill="1" applyBorder="1" applyAlignment="1">
      <alignment horizontal="center" vertical="center" shrinkToFit="1"/>
    </xf>
    <xf numFmtId="0" fontId="6" fillId="0" borderId="37" xfId="4" applyFont="1" applyFill="1" applyBorder="1" applyAlignment="1">
      <alignment vertical="center"/>
    </xf>
    <xf numFmtId="0" fontId="6" fillId="0" borderId="81" xfId="4" applyFont="1" applyFill="1" applyBorder="1" applyAlignment="1">
      <alignment horizontal="center" vertical="center"/>
    </xf>
    <xf numFmtId="0" fontId="6" fillId="0" borderId="83" xfId="4" applyFont="1" applyFill="1" applyBorder="1" applyAlignment="1">
      <alignment horizontal="center" vertical="center"/>
    </xf>
    <xf numFmtId="0" fontId="10" fillId="0" borderId="0" xfId="4" applyFont="1" applyFill="1" applyAlignment="1">
      <alignment horizontal="right" vertical="center"/>
    </xf>
    <xf numFmtId="0" fontId="6" fillId="0" borderId="85" xfId="4" applyFont="1" applyFill="1" applyBorder="1" applyAlignment="1">
      <alignment horizontal="center" vertical="center" shrinkToFit="1"/>
    </xf>
    <xf numFmtId="0" fontId="6" fillId="0" borderId="86" xfId="4" applyFont="1" applyFill="1" applyBorder="1" applyAlignment="1">
      <alignment horizontal="center" vertical="center" shrinkToFit="1"/>
    </xf>
    <xf numFmtId="0" fontId="6" fillId="0" borderId="64" xfId="4" applyFont="1" applyFill="1" applyBorder="1" applyAlignment="1">
      <alignment vertical="center"/>
    </xf>
    <xf numFmtId="0" fontId="10" fillId="0" borderId="0" xfId="4" applyFont="1" applyFill="1" applyBorder="1"/>
    <xf numFmtId="0" fontId="6" fillId="0" borderId="0" xfId="4" applyFont="1" applyFill="1" applyBorder="1"/>
    <xf numFmtId="0" fontId="6" fillId="0" borderId="0" xfId="4" applyFont="1" applyFill="1"/>
    <xf numFmtId="38" fontId="14" fillId="0" borderId="0" xfId="2" applyFont="1" applyFill="1" applyBorder="1" applyAlignment="1">
      <alignment vertical="center"/>
    </xf>
    <xf numFmtId="0" fontId="14" fillId="0" borderId="0" xfId="4" applyFont="1" applyFill="1" applyBorder="1" applyAlignment="1">
      <alignment vertical="center"/>
    </xf>
    <xf numFmtId="0" fontId="14" fillId="0" borderId="21" xfId="4" applyFont="1" applyFill="1" applyBorder="1" applyAlignment="1">
      <alignment vertical="center"/>
    </xf>
    <xf numFmtId="0" fontId="6" fillId="0" borderId="55" xfId="4" applyFont="1" applyFill="1" applyBorder="1" applyAlignment="1">
      <alignment horizontal="center" vertical="center"/>
    </xf>
    <xf numFmtId="0" fontId="6" fillId="0" borderId="53" xfId="4" applyFont="1" applyFill="1" applyBorder="1" applyAlignment="1">
      <alignment horizontal="center" vertical="center"/>
    </xf>
    <xf numFmtId="0" fontId="6" fillId="0" borderId="123" xfId="4" applyFont="1" applyFill="1" applyBorder="1" applyAlignment="1">
      <alignment horizontal="center" vertical="center"/>
    </xf>
    <xf numFmtId="0" fontId="6" fillId="0" borderId="124" xfId="4" applyFont="1" applyFill="1" applyBorder="1" applyAlignment="1">
      <alignment horizontal="center" vertical="center"/>
    </xf>
    <xf numFmtId="0" fontId="10" fillId="0" borderId="55" xfId="4" applyFont="1" applyFill="1" applyBorder="1" applyAlignment="1">
      <alignment horizontal="center" vertical="center"/>
    </xf>
    <xf numFmtId="0" fontId="10" fillId="0" borderId="53" xfId="4" applyFont="1" applyFill="1" applyBorder="1" applyAlignment="1">
      <alignment horizontal="center" vertical="center"/>
    </xf>
    <xf numFmtId="0" fontId="10" fillId="0" borderId="123" xfId="4" applyFont="1" applyFill="1" applyBorder="1" applyAlignment="1">
      <alignment horizontal="center" vertical="center"/>
    </xf>
    <xf numFmtId="0" fontId="6" fillId="0" borderId="77" xfId="4" applyFont="1" applyFill="1" applyBorder="1" applyAlignment="1">
      <alignment horizontal="right" vertical="center" wrapText="1"/>
    </xf>
    <xf numFmtId="0" fontId="6" fillId="0" borderId="19" xfId="4" applyFont="1" applyFill="1" applyBorder="1" applyAlignment="1">
      <alignment vertical="center"/>
    </xf>
    <xf numFmtId="0" fontId="6" fillId="0" borderId="125" xfId="4" applyFont="1" applyFill="1" applyBorder="1" applyAlignment="1">
      <alignment vertical="center"/>
    </xf>
    <xf numFmtId="3" fontId="6" fillId="0" borderId="126" xfId="4" applyNumberFormat="1" applyFont="1" applyFill="1" applyBorder="1" applyAlignment="1">
      <alignment vertical="center"/>
    </xf>
    <xf numFmtId="0" fontId="6" fillId="0" borderId="127" xfId="4" applyFont="1" applyFill="1" applyBorder="1" applyAlignment="1">
      <alignment vertical="center"/>
    </xf>
    <xf numFmtId="3" fontId="6" fillId="0" borderId="128" xfId="4" applyNumberFormat="1" applyFont="1" applyFill="1" applyBorder="1" applyAlignment="1">
      <alignment vertical="center"/>
    </xf>
    <xf numFmtId="0" fontId="6" fillId="0" borderId="129" xfId="4" applyFont="1" applyFill="1" applyBorder="1" applyAlignment="1">
      <alignment vertical="center"/>
    </xf>
    <xf numFmtId="0" fontId="8" fillId="0" borderId="0" xfId="4" applyFont="1" applyFill="1" applyBorder="1" applyAlignment="1">
      <alignment vertical="center"/>
    </xf>
    <xf numFmtId="0" fontId="6" fillId="0" borderId="27" xfId="4" applyFont="1" applyFill="1" applyBorder="1" applyAlignment="1">
      <alignment vertical="center"/>
    </xf>
    <xf numFmtId="0" fontId="6" fillId="0" borderId="17" xfId="4" applyFont="1" applyFill="1" applyBorder="1" applyAlignment="1">
      <alignment vertical="center"/>
    </xf>
    <xf numFmtId="0" fontId="6" fillId="0" borderId="18" xfId="4" applyFont="1" applyFill="1" applyBorder="1" applyAlignment="1">
      <alignment vertical="center"/>
    </xf>
    <xf numFmtId="0" fontId="6" fillId="0" borderId="0" xfId="4" quotePrefix="1" applyFont="1" applyFill="1" applyAlignment="1">
      <alignment vertical="center"/>
    </xf>
    <xf numFmtId="0" fontId="6" fillId="0" borderId="0" xfId="4" quotePrefix="1" applyFont="1" applyFill="1" applyBorder="1" applyAlignment="1">
      <alignment vertical="center"/>
    </xf>
    <xf numFmtId="0" fontId="8" fillId="0" borderId="0" xfId="4" applyFont="1" applyFill="1" applyBorder="1" applyAlignment="1">
      <alignment horizontal="left" vertical="center"/>
    </xf>
    <xf numFmtId="0" fontId="10" fillId="0" borderId="0" xfId="4" applyFont="1" applyFill="1" applyBorder="1" applyAlignment="1">
      <alignment vertical="center"/>
    </xf>
    <xf numFmtId="0" fontId="8" fillId="0" borderId="21" xfId="4" applyFont="1" applyFill="1" applyBorder="1" applyAlignment="1">
      <alignment vertical="center"/>
    </xf>
    <xf numFmtId="0" fontId="6" fillId="0" borderId="28" xfId="4" applyFont="1" applyFill="1" applyBorder="1" applyAlignment="1">
      <alignment vertical="center"/>
    </xf>
    <xf numFmtId="0" fontId="8" fillId="0" borderId="28" xfId="4" applyFont="1" applyFill="1" applyBorder="1" applyAlignment="1">
      <alignment vertical="center"/>
    </xf>
    <xf numFmtId="0" fontId="8" fillId="0" borderId="51" xfId="4" applyFont="1" applyFill="1" applyBorder="1" applyAlignment="1">
      <alignment vertical="center"/>
    </xf>
    <xf numFmtId="0" fontId="7" fillId="0" borderId="0" xfId="4" applyFont="1" applyFill="1" applyBorder="1" applyAlignment="1"/>
    <xf numFmtId="0" fontId="9" fillId="0" borderId="0" xfId="4" applyFont="1" applyFill="1" applyBorder="1" applyAlignment="1"/>
    <xf numFmtId="0" fontId="10" fillId="0" borderId="0" xfId="4" applyFont="1" applyFill="1" applyBorder="1" applyAlignment="1">
      <alignment horizontal="left"/>
    </xf>
    <xf numFmtId="0" fontId="10" fillId="0" borderId="0" xfId="4" applyFont="1" applyFill="1" applyBorder="1" applyAlignment="1"/>
    <xf numFmtId="0" fontId="16" fillId="0" borderId="0" xfId="4" applyNumberFormat="1" applyFont="1" applyFill="1" applyAlignment="1">
      <alignment vertical="center"/>
    </xf>
    <xf numFmtId="0" fontId="17" fillId="0" borderId="0" xfId="4" applyNumberFormat="1" applyFont="1" applyFill="1" applyAlignment="1">
      <alignment vertical="center"/>
    </xf>
    <xf numFmtId="0" fontId="10" fillId="0" borderId="0" xfId="4" applyFont="1" applyFill="1" applyAlignment="1"/>
    <xf numFmtId="0" fontId="18" fillId="0" borderId="28" xfId="4" applyNumberFormat="1" applyFont="1" applyFill="1" applyBorder="1" applyAlignment="1">
      <alignment vertical="center"/>
    </xf>
    <xf numFmtId="0" fontId="16" fillId="0" borderId="28" xfId="4" applyNumberFormat="1" applyFont="1" applyFill="1" applyBorder="1" applyAlignment="1">
      <alignment vertical="center"/>
    </xf>
    <xf numFmtId="0" fontId="17" fillId="0" borderId="28" xfId="4" applyNumberFormat="1" applyFont="1" applyFill="1" applyBorder="1" applyAlignment="1">
      <alignment vertical="center"/>
    </xf>
    <xf numFmtId="0" fontId="10" fillId="0" borderId="28" xfId="4" applyFont="1" applyFill="1" applyBorder="1" applyAlignment="1"/>
    <xf numFmtId="0" fontId="14" fillId="0" borderId="0" xfId="4" applyNumberFormat="1" applyFont="1" applyFill="1" applyBorder="1" applyAlignment="1">
      <alignment horizontal="right" vertical="center"/>
    </xf>
    <xf numFmtId="0" fontId="10" fillId="0" borderId="0" xfId="4" applyFont="1" applyFill="1" applyBorder="1" applyAlignment="1">
      <alignment horizontal="left" vertical="center"/>
    </xf>
    <xf numFmtId="0" fontId="14" fillId="0" borderId="99" xfId="4" applyNumberFormat="1" applyFont="1" applyFill="1" applyBorder="1" applyAlignment="1">
      <alignment horizontal="center" vertical="center"/>
    </xf>
    <xf numFmtId="0" fontId="14" fillId="0" borderId="134" xfId="4" applyNumberFormat="1" applyFont="1" applyFill="1" applyBorder="1" applyAlignment="1">
      <alignment horizontal="center" vertical="center"/>
    </xf>
    <xf numFmtId="0" fontId="10" fillId="0" borderId="0" xfId="4" applyNumberFormat="1" applyFont="1" applyFill="1" applyBorder="1" applyAlignment="1">
      <alignment horizontal="center" vertical="center" wrapText="1"/>
    </xf>
    <xf numFmtId="180" fontId="14" fillId="0" borderId="18" xfId="4" applyNumberFormat="1" applyFont="1" applyFill="1" applyBorder="1" applyAlignment="1">
      <alignment horizontal="right" vertical="center"/>
    </xf>
    <xf numFmtId="180" fontId="14" fillId="0" borderId="77" xfId="4" applyNumberFormat="1" applyFont="1" applyFill="1" applyBorder="1" applyAlignment="1">
      <alignment horizontal="right" vertical="center"/>
    </xf>
    <xf numFmtId="180" fontId="14" fillId="0" borderId="0" xfId="4" applyNumberFormat="1" applyFont="1" applyFill="1" applyBorder="1" applyAlignment="1">
      <alignment horizontal="center" vertical="center"/>
    </xf>
    <xf numFmtId="180" fontId="14" fillId="0" borderId="21" xfId="4" applyNumberFormat="1" applyFont="1" applyFill="1" applyBorder="1" applyAlignment="1">
      <alignment horizontal="center" vertical="center"/>
    </xf>
    <xf numFmtId="180" fontId="14"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wrapText="1" shrinkToFit="1"/>
    </xf>
    <xf numFmtId="180" fontId="14" fillId="0" borderId="0" xfId="4" applyNumberFormat="1" applyFont="1" applyFill="1" applyBorder="1" applyAlignment="1">
      <alignment horizontal="right" vertical="center"/>
    </xf>
    <xf numFmtId="182" fontId="6" fillId="0" borderId="0" xfId="4" applyNumberFormat="1" applyFont="1" applyFill="1" applyAlignment="1">
      <alignment vertical="center"/>
    </xf>
    <xf numFmtId="183" fontId="6" fillId="0" borderId="0" xfId="2" applyNumberFormat="1" applyFont="1" applyFill="1" applyBorder="1" applyAlignment="1">
      <alignment vertical="center"/>
    </xf>
    <xf numFmtId="0" fontId="10" fillId="0" borderId="0" xfId="4" quotePrefix="1" applyNumberFormat="1" applyFont="1" applyFill="1" applyBorder="1" applyAlignment="1">
      <alignment horizontal="center" vertical="center" wrapText="1"/>
    </xf>
    <xf numFmtId="182" fontId="6" fillId="0" borderId="0" xfId="4" applyNumberFormat="1" applyFont="1" applyFill="1" applyBorder="1" applyAlignment="1">
      <alignment vertical="center"/>
    </xf>
    <xf numFmtId="183" fontId="6" fillId="0" borderId="0" xfId="2" applyNumberFormat="1" applyFont="1" applyFill="1" applyBorder="1" applyAlignment="1">
      <alignment horizontal="right" vertical="center"/>
    </xf>
    <xf numFmtId="183" fontId="6" fillId="0" borderId="21" xfId="2" applyNumberFormat="1" applyFont="1" applyFill="1" applyBorder="1" applyAlignment="1">
      <alignment horizontal="right" vertical="center"/>
    </xf>
    <xf numFmtId="183" fontId="14" fillId="0" borderId="0" xfId="2" applyNumberFormat="1" applyFont="1" applyFill="1" applyBorder="1" applyAlignment="1">
      <alignment vertical="center"/>
    </xf>
    <xf numFmtId="0" fontId="8" fillId="0" borderId="0" xfId="4" applyFont="1" applyFill="1" applyBorder="1" applyAlignment="1"/>
    <xf numFmtId="0" fontId="10" fillId="0" borderId="21" xfId="4" applyNumberFormat="1" applyFont="1" applyFill="1" applyBorder="1" applyAlignment="1">
      <alignment horizontal="center" vertical="center" wrapText="1"/>
    </xf>
    <xf numFmtId="0" fontId="6" fillId="0" borderId="0" xfId="4" applyFont="1" applyFill="1" applyBorder="1" applyAlignment="1">
      <alignment vertical="center" wrapText="1"/>
    </xf>
    <xf numFmtId="0" fontId="6" fillId="0" borderId="0" xfId="4" applyFont="1" applyFill="1" applyAlignment="1"/>
    <xf numFmtId="0" fontId="7" fillId="0" borderId="0" xfId="4" applyFont="1" applyFill="1" applyAlignment="1">
      <alignment horizontal="left"/>
    </xf>
    <xf numFmtId="0" fontId="11" fillId="0" borderId="0" xfId="4" applyFont="1" applyFill="1" applyAlignment="1">
      <alignment horizontal="left"/>
    </xf>
    <xf numFmtId="0" fontId="7" fillId="0" borderId="0" xfId="4" applyFont="1" applyFill="1" applyAlignment="1"/>
    <xf numFmtId="0" fontId="11" fillId="0" borderId="0" xfId="4" applyFont="1" applyFill="1" applyAlignment="1">
      <alignment horizontal="center"/>
    </xf>
    <xf numFmtId="0" fontId="14" fillId="0" borderId="0" xfId="4" applyNumberFormat="1" applyFont="1" applyFill="1" applyBorder="1" applyAlignment="1">
      <alignment horizontal="left" vertical="center"/>
    </xf>
    <xf numFmtId="0" fontId="6" fillId="0" borderId="76" xfId="4" applyFont="1" applyFill="1" applyBorder="1" applyAlignment="1">
      <alignment horizontal="left"/>
    </xf>
    <xf numFmtId="38" fontId="6" fillId="0" borderId="18" xfId="2" applyFont="1" applyFill="1" applyBorder="1" applyAlignment="1">
      <alignment horizontal="right"/>
    </xf>
    <xf numFmtId="0" fontId="14" fillId="0" borderId="21" xfId="4" applyFont="1" applyFill="1" applyBorder="1" applyAlignment="1">
      <alignment horizontal="left"/>
    </xf>
    <xf numFmtId="38" fontId="6" fillId="0" borderId="0" xfId="2" applyFont="1" applyFill="1" applyBorder="1" applyAlignment="1">
      <alignment horizontal="right"/>
    </xf>
    <xf numFmtId="0" fontId="14" fillId="0" borderId="28" xfId="4" applyNumberFormat="1" applyFont="1" applyFill="1" applyBorder="1" applyAlignment="1">
      <alignment horizontal="left" vertical="center"/>
    </xf>
    <xf numFmtId="0" fontId="14" fillId="0" borderId="51" xfId="4" applyFont="1" applyFill="1" applyBorder="1" applyAlignment="1">
      <alignment horizontal="left"/>
    </xf>
    <xf numFmtId="0" fontId="6" fillId="0" borderId="28" xfId="4" applyFont="1" applyFill="1" applyBorder="1" applyAlignment="1"/>
    <xf numFmtId="0" fontId="6" fillId="0" borderId="51" xfId="4" applyFont="1" applyFill="1" applyBorder="1" applyAlignment="1"/>
    <xf numFmtId="38" fontId="6" fillId="0" borderId="29" xfId="2" applyFont="1" applyFill="1" applyBorder="1" applyAlignment="1">
      <alignment horizontal="right"/>
    </xf>
    <xf numFmtId="0" fontId="10" fillId="0" borderId="30" xfId="4" applyFont="1" applyFill="1" applyBorder="1" applyAlignment="1">
      <alignment vertical="top"/>
    </xf>
    <xf numFmtId="0" fontId="10" fillId="0" borderId="0" xfId="4" applyFont="1" applyFill="1" applyBorder="1" applyAlignment="1">
      <alignment vertical="top"/>
    </xf>
    <xf numFmtId="0" fontId="10" fillId="0" borderId="0" xfId="4" applyFont="1" applyFill="1" applyBorder="1" applyAlignment="1">
      <alignment horizontal="center" vertical="top" wrapText="1"/>
    </xf>
    <xf numFmtId="180" fontId="14" fillId="0" borderId="21" xfId="4" applyNumberFormat="1" applyFont="1" applyFill="1" applyBorder="1" applyAlignment="1">
      <alignment horizontal="right" vertical="center"/>
    </xf>
    <xf numFmtId="182" fontId="6" fillId="0" borderId="18" xfId="4" applyNumberFormat="1" applyFont="1" applyFill="1" applyBorder="1" applyAlignment="1">
      <alignment horizontal="right" vertical="center"/>
    </xf>
    <xf numFmtId="0" fontId="6" fillId="0" borderId="134" xfId="4" applyFont="1" applyFill="1" applyBorder="1" applyAlignment="1">
      <alignment horizontal="center" vertical="center"/>
    </xf>
    <xf numFmtId="0" fontId="6" fillId="0" borderId="71" xfId="4" applyFont="1" applyFill="1" applyBorder="1" applyAlignment="1">
      <alignment horizontal="distributed" vertical="center"/>
    </xf>
    <xf numFmtId="38" fontId="6" fillId="0" borderId="66" xfId="4" applyNumberFormat="1" applyFont="1" applyFill="1" applyBorder="1" applyAlignment="1">
      <alignment vertical="center"/>
    </xf>
    <xf numFmtId="184" fontId="6" fillId="0" borderId="77" xfId="2" applyNumberFormat="1" applyFont="1" applyFill="1" applyBorder="1" applyAlignment="1">
      <alignment vertical="center"/>
    </xf>
    <xf numFmtId="184" fontId="6" fillId="0" borderId="77" xfId="4" applyNumberFormat="1" applyFont="1" applyFill="1" applyBorder="1" applyAlignment="1">
      <alignment vertical="center"/>
    </xf>
    <xf numFmtId="0" fontId="6" fillId="0" borderId="16" xfId="4" applyFont="1" applyFill="1" applyBorder="1" applyAlignment="1">
      <alignment horizontal="distributed" vertical="center"/>
    </xf>
    <xf numFmtId="38" fontId="6" fillId="0" borderId="0" xfId="4" applyNumberFormat="1" applyFont="1" applyFill="1" applyAlignment="1">
      <alignment vertical="center"/>
    </xf>
    <xf numFmtId="184" fontId="6" fillId="0" borderId="0" xfId="2" applyNumberFormat="1" applyFont="1" applyFill="1" applyAlignment="1">
      <alignment vertical="center"/>
    </xf>
    <xf numFmtId="184" fontId="6" fillId="0" borderId="0" xfId="4" applyNumberFormat="1" applyFont="1" applyFill="1" applyBorder="1" applyAlignment="1">
      <alignment vertical="center"/>
    </xf>
    <xf numFmtId="0" fontId="6" fillId="0" borderId="139" xfId="4" applyFont="1" applyFill="1" applyBorder="1" applyAlignment="1">
      <alignment horizontal="distributed" vertical="center"/>
    </xf>
    <xf numFmtId="38" fontId="6" fillId="0" borderId="80" xfId="4" applyNumberFormat="1" applyFont="1" applyFill="1" applyBorder="1" applyAlignment="1">
      <alignment vertical="center"/>
    </xf>
    <xf numFmtId="184" fontId="6" fillId="0" borderId="80" xfId="2" applyNumberFormat="1" applyFont="1" applyFill="1" applyBorder="1" applyAlignment="1">
      <alignment vertical="center"/>
    </xf>
    <xf numFmtId="184" fontId="6" fillId="0" borderId="80" xfId="4" applyNumberFormat="1" applyFont="1" applyFill="1" applyBorder="1" applyAlignment="1">
      <alignment vertical="center"/>
    </xf>
    <xf numFmtId="38" fontId="6" fillId="0" borderId="0" xfId="4" applyNumberFormat="1" applyFont="1" applyFill="1" applyBorder="1" applyAlignment="1">
      <alignment vertical="center"/>
    </xf>
    <xf numFmtId="184" fontId="6" fillId="0" borderId="0" xfId="2" applyNumberFormat="1" applyFont="1" applyFill="1" applyBorder="1" applyAlignment="1">
      <alignment vertical="center"/>
    </xf>
    <xf numFmtId="184" fontId="6" fillId="0" borderId="0" xfId="4" applyNumberFormat="1" applyFont="1" applyFill="1" applyAlignment="1">
      <alignment vertical="center"/>
    </xf>
    <xf numFmtId="0" fontId="6" fillId="0" borderId="140" xfId="4" applyFont="1" applyFill="1" applyBorder="1" applyAlignment="1">
      <alignment horizontal="right" vertical="center"/>
    </xf>
    <xf numFmtId="0" fontId="6" fillId="0" borderId="142" xfId="4" applyFont="1" applyFill="1" applyBorder="1" applyAlignment="1">
      <alignment horizontal="right" vertical="center"/>
    </xf>
    <xf numFmtId="184" fontId="6" fillId="0" borderId="0" xfId="2" applyNumberFormat="1" applyFont="1" applyFill="1" applyBorder="1" applyAlignment="1">
      <alignment horizontal="right" vertical="center"/>
    </xf>
    <xf numFmtId="38" fontId="6" fillId="0" borderId="143" xfId="4" applyNumberFormat="1" applyFont="1" applyFill="1" applyBorder="1" applyAlignment="1">
      <alignment vertical="center"/>
    </xf>
    <xf numFmtId="38" fontId="6" fillId="0" borderId="145" xfId="4" applyNumberFormat="1" applyFont="1" applyFill="1" applyBorder="1" applyAlignment="1">
      <alignment vertical="center"/>
    </xf>
    <xf numFmtId="184" fontId="6" fillId="0" borderId="145" xfId="4" applyNumberFormat="1" applyFont="1" applyFill="1" applyBorder="1" applyAlignment="1">
      <alignment vertical="center"/>
    </xf>
    <xf numFmtId="0" fontId="6" fillId="0" borderId="28" xfId="4" applyFont="1" applyFill="1" applyBorder="1"/>
    <xf numFmtId="0" fontId="10" fillId="0" borderId="28" xfId="4" applyFont="1" applyFill="1" applyBorder="1"/>
    <xf numFmtId="184" fontId="14" fillId="0" borderId="0" xfId="4" applyNumberFormat="1" applyFont="1" applyFill="1" applyBorder="1" applyAlignment="1">
      <alignment horizontal="right" vertical="center"/>
    </xf>
    <xf numFmtId="184" fontId="14" fillId="0" borderId="0" xfId="4" applyNumberFormat="1" applyFont="1" applyFill="1" applyBorder="1" applyAlignment="1">
      <alignment vertical="center"/>
    </xf>
    <xf numFmtId="184" fontId="14" fillId="0" borderId="76" xfId="4" applyNumberFormat="1" applyFont="1" applyFill="1" applyBorder="1" applyAlignment="1">
      <alignment vertical="center"/>
    </xf>
    <xf numFmtId="184" fontId="14" fillId="0" borderId="21" xfId="4" applyNumberFormat="1" applyFont="1" applyFill="1" applyBorder="1" applyAlignment="1">
      <alignment vertical="center"/>
    </xf>
    <xf numFmtId="0" fontId="10" fillId="0" borderId="1" xfId="4" applyFont="1" applyFill="1" applyBorder="1" applyAlignment="1">
      <alignment vertical="center"/>
    </xf>
    <xf numFmtId="0" fontId="6" fillId="0" borderId="155" xfId="4" applyFont="1" applyFill="1" applyBorder="1" applyAlignment="1">
      <alignment horizontal="center" vertical="center"/>
    </xf>
    <xf numFmtId="0" fontId="6" fillId="0" borderId="0" xfId="4" quotePrefix="1" applyFont="1" applyFill="1" applyBorder="1" applyAlignment="1">
      <alignment horizontal="center" vertical="center"/>
    </xf>
    <xf numFmtId="0" fontId="6" fillId="0" borderId="156" xfId="4" applyFont="1" applyFill="1" applyBorder="1" applyAlignment="1">
      <alignment vertical="center"/>
    </xf>
    <xf numFmtId="3" fontId="14" fillId="0" borderId="0" xfId="4" applyNumberFormat="1" applyFont="1" applyFill="1" applyBorder="1" applyAlignment="1">
      <alignment vertical="center"/>
    </xf>
    <xf numFmtId="0" fontId="23" fillId="0" borderId="0" xfId="4" applyFont="1" applyFill="1" applyBorder="1" applyAlignment="1">
      <alignment horizontal="right" vertical="center"/>
    </xf>
    <xf numFmtId="0" fontId="23" fillId="0" borderId="0" xfId="4" applyFont="1" applyFill="1" applyBorder="1" applyAlignment="1">
      <alignment vertical="center"/>
    </xf>
    <xf numFmtId="0" fontId="14" fillId="0" borderId="142" xfId="4" applyFont="1" applyFill="1" applyBorder="1" applyAlignment="1">
      <alignment vertical="center"/>
    </xf>
    <xf numFmtId="3" fontId="14" fillId="0" borderId="145" xfId="4" applyNumberFormat="1" applyFont="1" applyFill="1" applyBorder="1" applyAlignment="1">
      <alignment vertical="center"/>
    </xf>
    <xf numFmtId="0" fontId="9" fillId="0" borderId="0" xfId="4" applyFont="1" applyFill="1" applyAlignment="1">
      <alignment vertical="center"/>
    </xf>
    <xf numFmtId="0" fontId="6" fillId="0" borderId="30" xfId="4" applyFont="1" applyFill="1" applyBorder="1" applyAlignment="1">
      <alignment vertical="center"/>
    </xf>
    <xf numFmtId="0" fontId="7" fillId="0" borderId="0" xfId="4" applyFont="1" applyFill="1" applyAlignment="1">
      <alignment vertical="center"/>
    </xf>
    <xf numFmtId="0" fontId="10" fillId="0" borderId="1" xfId="4" applyFont="1" applyFill="1" applyBorder="1" applyAlignment="1">
      <alignment horizontal="left" vertical="center"/>
    </xf>
    <xf numFmtId="0" fontId="6" fillId="0" borderId="74" xfId="4" applyFont="1" applyFill="1" applyBorder="1" applyAlignment="1">
      <alignment vertical="center"/>
    </xf>
    <xf numFmtId="0" fontId="6" fillId="0" borderId="4" xfId="4" applyFont="1" applyFill="1" applyBorder="1" applyAlignment="1">
      <alignment vertical="center"/>
    </xf>
    <xf numFmtId="0" fontId="12" fillId="0" borderId="0" xfId="4" applyFont="1" applyFill="1"/>
    <xf numFmtId="3" fontId="6" fillId="0" borderId="170" xfId="4" applyNumberFormat="1" applyFont="1" applyFill="1" applyBorder="1" applyAlignment="1">
      <alignment horizontal="right"/>
    </xf>
    <xf numFmtId="0" fontId="6" fillId="0" borderId="170" xfId="4" applyFont="1" applyFill="1" applyBorder="1" applyAlignment="1">
      <alignment horizontal="right"/>
    </xf>
    <xf numFmtId="0" fontId="6" fillId="0" borderId="0" xfId="4" applyFont="1" applyFill="1" applyAlignment="1">
      <alignment horizontal="distributed"/>
    </xf>
    <xf numFmtId="3" fontId="6" fillId="0" borderId="0" xfId="4" applyNumberFormat="1" applyFont="1" applyFill="1" applyBorder="1"/>
    <xf numFmtId="0" fontId="6" fillId="0" borderId="54" xfId="4" applyFont="1" applyFill="1" applyBorder="1" applyAlignment="1">
      <alignment horizontal="center" vertical="center"/>
    </xf>
    <xf numFmtId="184" fontId="6" fillId="0" borderId="0" xfId="4" applyNumberFormat="1" applyFont="1" applyFill="1" applyBorder="1" applyAlignment="1">
      <alignment horizontal="center" vertical="center"/>
    </xf>
    <xf numFmtId="184" fontId="6" fillId="0" borderId="18" xfId="4" applyNumberFormat="1" applyFont="1" applyFill="1" applyBorder="1" applyAlignment="1">
      <alignment horizontal="right" vertical="center"/>
    </xf>
    <xf numFmtId="184" fontId="6" fillId="0" borderId="0" xfId="4" applyNumberFormat="1" applyFont="1" applyFill="1" applyBorder="1" applyAlignment="1">
      <alignment horizontal="right" vertical="center"/>
    </xf>
    <xf numFmtId="184" fontId="6" fillId="0" borderId="21" xfId="4" applyNumberFormat="1" applyFont="1" applyFill="1" applyBorder="1" applyAlignment="1">
      <alignment horizontal="right" vertical="center"/>
    </xf>
    <xf numFmtId="3" fontId="6" fillId="0" borderId="17" xfId="4" applyNumberFormat="1" applyFont="1" applyFill="1" applyBorder="1" applyAlignment="1">
      <alignment horizontal="right" vertical="center"/>
    </xf>
    <xf numFmtId="3" fontId="6" fillId="0" borderId="0" xfId="4" applyNumberFormat="1" applyFont="1" applyFill="1" applyAlignment="1">
      <alignment horizontal="right" vertical="center"/>
    </xf>
    <xf numFmtId="3" fontId="6" fillId="0" borderId="88" xfId="4" applyNumberFormat="1" applyFont="1" applyFill="1" applyBorder="1" applyAlignment="1">
      <alignment horizontal="right" vertical="center"/>
    </xf>
    <xf numFmtId="38" fontId="6" fillId="0" borderId="17" xfId="2" applyFont="1" applyFill="1" applyBorder="1" applyAlignment="1">
      <alignment vertical="center"/>
    </xf>
    <xf numFmtId="38" fontId="6" fillId="0" borderId="177" xfId="2" applyFont="1" applyFill="1" applyBorder="1" applyAlignment="1">
      <alignment vertical="center"/>
    </xf>
    <xf numFmtId="3" fontId="6" fillId="0" borderId="88" xfId="4" applyNumberFormat="1" applyFont="1" applyFill="1" applyBorder="1" applyAlignment="1">
      <alignment vertical="center"/>
    </xf>
    <xf numFmtId="38" fontId="6" fillId="0" borderId="18" xfId="2" applyFont="1" applyFill="1" applyBorder="1" applyAlignment="1">
      <alignment vertical="center"/>
    </xf>
    <xf numFmtId="38" fontId="6" fillId="0" borderId="178" xfId="2" applyFont="1" applyFill="1" applyBorder="1" applyAlignment="1">
      <alignment vertical="center"/>
    </xf>
    <xf numFmtId="38" fontId="6" fillId="0" borderId="0" xfId="2" applyFont="1" applyFill="1" applyBorder="1" applyAlignment="1">
      <alignment vertical="center"/>
    </xf>
    <xf numFmtId="0" fontId="24" fillId="0" borderId="0" xfId="4" applyFont="1" applyFill="1" applyBorder="1" applyAlignment="1">
      <alignment vertical="center"/>
    </xf>
    <xf numFmtId="185" fontId="14" fillId="0" borderId="137" xfId="6" applyNumberFormat="1" applyFont="1" applyFill="1" applyBorder="1" applyAlignment="1">
      <alignment horizontal="center" vertical="center"/>
    </xf>
    <xf numFmtId="185" fontId="14" fillId="0" borderId="181" xfId="6" applyNumberFormat="1" applyFont="1" applyFill="1" applyBorder="1" applyAlignment="1">
      <alignment horizontal="center" vertical="center"/>
    </xf>
    <xf numFmtId="185" fontId="14" fillId="0" borderId="96" xfId="6" applyNumberFormat="1" applyFont="1" applyFill="1" applyBorder="1" applyAlignment="1">
      <alignment horizontal="center" vertical="center"/>
    </xf>
    <xf numFmtId="185" fontId="10" fillId="0" borderId="137" xfId="6" applyNumberFormat="1" applyFont="1" applyFill="1" applyBorder="1" applyAlignment="1">
      <alignment horizontal="center" vertical="center" wrapText="1" shrinkToFit="1"/>
    </xf>
    <xf numFmtId="0" fontId="23" fillId="0" borderId="137" xfId="4" applyFont="1" applyFill="1" applyBorder="1" applyAlignment="1">
      <alignment horizontal="center" vertical="center"/>
    </xf>
    <xf numFmtId="185" fontId="10" fillId="0" borderId="96" xfId="6" applyNumberFormat="1" applyFont="1" applyFill="1" applyBorder="1" applyAlignment="1">
      <alignment horizontal="center" vertical="center" wrapText="1" shrinkToFit="1"/>
    </xf>
    <xf numFmtId="185" fontId="10" fillId="0" borderId="135" xfId="6" applyNumberFormat="1" applyFont="1" applyFill="1" applyBorder="1" applyAlignment="1">
      <alignment horizontal="center" vertical="center" wrapText="1"/>
    </xf>
    <xf numFmtId="185" fontId="10" fillId="0" borderId="137" xfId="6" applyNumberFormat="1" applyFont="1" applyFill="1" applyBorder="1" applyAlignment="1">
      <alignment horizontal="center" vertical="center" wrapText="1"/>
    </xf>
    <xf numFmtId="185" fontId="14" fillId="0" borderId="0" xfId="6" applyNumberFormat="1" applyFont="1" applyFill="1" applyBorder="1" applyAlignment="1">
      <alignment horizontal="center" vertical="center"/>
    </xf>
    <xf numFmtId="49" fontId="14" fillId="0" borderId="0" xfId="6" applyNumberFormat="1" applyFont="1" applyFill="1" applyBorder="1" applyAlignment="1">
      <alignment horizontal="center" vertical="center"/>
    </xf>
    <xf numFmtId="184" fontId="14" fillId="0" borderId="182" xfId="6" applyNumberFormat="1" applyFont="1" applyFill="1" applyBorder="1" applyAlignment="1">
      <alignment vertical="center"/>
    </xf>
    <xf numFmtId="184" fontId="14" fillId="0" borderId="0" xfId="6" applyNumberFormat="1" applyFont="1" applyFill="1" applyBorder="1" applyAlignment="1">
      <alignment horizontal="right" vertical="center"/>
    </xf>
    <xf numFmtId="184" fontId="14" fillId="0" borderId="0" xfId="6" applyNumberFormat="1" applyFont="1" applyFill="1" applyBorder="1" applyAlignment="1">
      <alignment vertical="center"/>
    </xf>
    <xf numFmtId="49" fontId="14" fillId="0" borderId="21" xfId="6" applyNumberFormat="1" applyFont="1" applyFill="1" applyBorder="1" applyAlignment="1">
      <alignment horizontal="center" vertical="center"/>
    </xf>
    <xf numFmtId="0" fontId="11" fillId="0" borderId="28" xfId="4" applyFont="1" applyFill="1" applyBorder="1" applyAlignment="1"/>
    <xf numFmtId="0" fontId="9" fillId="0" borderId="28" xfId="4" applyFont="1" applyFill="1" applyBorder="1" applyAlignment="1"/>
    <xf numFmtId="0" fontId="8" fillId="0" borderId="30" xfId="4" applyFont="1" applyFill="1" applyBorder="1" applyAlignment="1">
      <alignment vertical="center" wrapText="1"/>
    </xf>
    <xf numFmtId="0" fontId="8" fillId="0" borderId="112" xfId="4" applyFont="1" applyFill="1" applyBorder="1" applyAlignment="1">
      <alignment vertical="center" wrapText="1"/>
    </xf>
    <xf numFmtId="184" fontId="14" fillId="0" borderId="0" xfId="4" applyNumberFormat="1" applyFont="1" applyFill="1" applyAlignment="1">
      <alignment horizontal="right" vertical="center"/>
    </xf>
    <xf numFmtId="184" fontId="14" fillId="0" borderId="0" xfId="4" applyNumberFormat="1" applyFont="1" applyFill="1" applyAlignment="1">
      <alignment vertical="center"/>
    </xf>
    <xf numFmtId="184" fontId="14" fillId="0" borderId="76" xfId="4" applyNumberFormat="1" applyFont="1" applyFill="1" applyBorder="1" applyAlignment="1">
      <alignment horizontal="right" vertical="center"/>
    </xf>
    <xf numFmtId="184" fontId="14" fillId="0" borderId="21" xfId="4" applyNumberFormat="1" applyFont="1" applyFill="1" applyBorder="1" applyAlignment="1">
      <alignment horizontal="right" vertical="center"/>
    </xf>
    <xf numFmtId="38" fontId="6" fillId="0" borderId="0" xfId="4" applyNumberFormat="1" applyFont="1" applyFill="1" applyBorder="1" applyAlignment="1">
      <alignment horizontal="right" vertical="center"/>
    </xf>
    <xf numFmtId="0" fontId="18" fillId="0" borderId="0" xfId="4" applyNumberFormat="1" applyFont="1" applyFill="1" applyAlignment="1">
      <alignment vertical="center"/>
    </xf>
    <xf numFmtId="0" fontId="14" fillId="0" borderId="0" xfId="4" applyFont="1" applyFill="1" applyBorder="1" applyAlignment="1"/>
    <xf numFmtId="0" fontId="14" fillId="0" borderId="112" xfId="4" applyNumberFormat="1" applyFont="1" applyFill="1" applyBorder="1" applyAlignment="1">
      <alignment vertical="center"/>
    </xf>
    <xf numFmtId="0" fontId="14" fillId="0" borderId="0" xfId="4" applyFont="1" applyFill="1" applyAlignment="1"/>
    <xf numFmtId="0" fontId="14" fillId="0" borderId="0" xfId="4" applyFont="1" applyFill="1" applyAlignment="1">
      <alignment vertical="center"/>
    </xf>
    <xf numFmtId="0" fontId="14" fillId="0" borderId="30" xfId="4" applyNumberFormat="1" applyFont="1" applyFill="1" applyBorder="1" applyAlignment="1">
      <alignment horizontal="right" vertical="center"/>
    </xf>
    <xf numFmtId="180" fontId="14" fillId="0" borderId="18" xfId="4" applyNumberFormat="1" applyFont="1" applyFill="1" applyBorder="1" applyAlignment="1">
      <alignment vertical="center"/>
    </xf>
    <xf numFmtId="180" fontId="14" fillId="0" borderId="21" xfId="4" applyNumberFormat="1" applyFont="1" applyFill="1" applyBorder="1" applyAlignment="1">
      <alignment vertical="center"/>
    </xf>
    <xf numFmtId="0" fontId="16" fillId="0" borderId="0" xfId="4" applyNumberFormat="1" applyFont="1" applyFill="1" applyBorder="1" applyAlignment="1">
      <alignment vertical="center"/>
    </xf>
    <xf numFmtId="0" fontId="17" fillId="0" borderId="0" xfId="4" applyNumberFormat="1" applyFont="1" applyFill="1" applyBorder="1" applyAlignment="1">
      <alignment vertical="center"/>
    </xf>
    <xf numFmtId="0" fontId="10" fillId="0" borderId="0" xfId="4" applyFont="1" applyFill="1" applyBorder="1" applyAlignment="1">
      <alignment horizontal="right" vertical="center"/>
    </xf>
    <xf numFmtId="184" fontId="14" fillId="0" borderId="101" xfId="4" applyNumberFormat="1" applyFont="1" applyFill="1" applyBorder="1" applyAlignment="1">
      <alignment vertical="center"/>
    </xf>
    <xf numFmtId="184" fontId="14" fillId="0" borderId="77" xfId="2" applyNumberFormat="1" applyFont="1" applyFill="1" applyBorder="1" applyAlignment="1">
      <alignment vertical="center"/>
    </xf>
    <xf numFmtId="184" fontId="14" fillId="0" borderId="0" xfId="2" applyNumberFormat="1" applyFont="1" applyFill="1" applyBorder="1" applyAlignment="1">
      <alignment vertical="center"/>
    </xf>
    <xf numFmtId="184" fontId="14" fillId="0" borderId="18" xfId="4" applyNumberFormat="1" applyFont="1" applyFill="1" applyBorder="1" applyAlignment="1">
      <alignment vertical="center"/>
    </xf>
    <xf numFmtId="180" fontId="14" fillId="0" borderId="0" xfId="4" applyNumberFormat="1" applyFont="1" applyFill="1" applyAlignment="1">
      <alignment vertical="center"/>
    </xf>
    <xf numFmtId="184" fontId="9" fillId="0" borderId="18" xfId="4" applyNumberFormat="1" applyFont="1" applyFill="1" applyBorder="1" applyAlignment="1">
      <alignment vertical="center"/>
    </xf>
    <xf numFmtId="184" fontId="9" fillId="0" borderId="0" xfId="2" applyNumberFormat="1" applyFont="1" applyFill="1" applyBorder="1" applyAlignment="1">
      <alignment vertical="center"/>
    </xf>
    <xf numFmtId="38" fontId="9" fillId="0" borderId="0" xfId="2" applyFont="1" applyFill="1" applyBorder="1" applyAlignment="1">
      <alignment vertical="center"/>
    </xf>
    <xf numFmtId="184" fontId="9" fillId="0" borderId="0" xfId="4" applyNumberFormat="1" applyFont="1" applyFill="1" applyBorder="1" applyAlignment="1">
      <alignment vertical="center"/>
    </xf>
    <xf numFmtId="0" fontId="9" fillId="0" borderId="0" xfId="4" applyFont="1" applyFill="1" applyBorder="1" applyAlignment="1">
      <alignment vertical="center"/>
    </xf>
    <xf numFmtId="0" fontId="11" fillId="0" borderId="0" xfId="7" applyFont="1" applyFill="1" applyAlignment="1">
      <alignment vertical="center"/>
    </xf>
    <xf numFmtId="0" fontId="9" fillId="0" borderId="0" xfId="7" applyFont="1" applyFill="1" applyAlignment="1">
      <alignment vertical="center"/>
    </xf>
    <xf numFmtId="0" fontId="9" fillId="0" borderId="28" xfId="7" applyFont="1" applyFill="1" applyBorder="1" applyAlignment="1">
      <alignment vertical="center"/>
    </xf>
    <xf numFmtId="0" fontId="10" fillId="0" borderId="28" xfId="7" applyFont="1" applyFill="1" applyBorder="1" applyAlignment="1">
      <alignment horizontal="right" vertical="center"/>
    </xf>
    <xf numFmtId="0" fontId="14" fillId="0" borderId="158" xfId="7" applyFont="1" applyFill="1" applyBorder="1" applyAlignment="1">
      <alignment horizontal="right" vertical="center"/>
    </xf>
    <xf numFmtId="0" fontId="9" fillId="0" borderId="134" xfId="7" applyFont="1" applyFill="1" applyBorder="1" applyAlignment="1">
      <alignment horizontal="center" vertical="center" wrapText="1"/>
    </xf>
    <xf numFmtId="0" fontId="14" fillId="0" borderId="76" xfId="7" applyFont="1" applyFill="1" applyBorder="1" applyAlignment="1">
      <alignment horizontal="center" vertical="center"/>
    </xf>
    <xf numFmtId="0" fontId="9" fillId="0" borderId="187" xfId="7" applyNumberFormat="1" applyFont="1" applyFill="1" applyBorder="1" applyAlignment="1">
      <alignment horizontal="right" vertical="center" indent="1"/>
    </xf>
    <xf numFmtId="0" fontId="9" fillId="0" borderId="188" xfId="7" applyFont="1" applyFill="1" applyBorder="1" applyAlignment="1">
      <alignment horizontal="distributed" vertical="center"/>
    </xf>
    <xf numFmtId="0" fontId="14" fillId="0" borderId="0" xfId="7" applyNumberFormat="1" applyFont="1" applyFill="1" applyBorder="1" applyAlignment="1">
      <alignment horizontal="right" vertical="center" indent="1"/>
    </xf>
    <xf numFmtId="0" fontId="9" fillId="0" borderId="21" xfId="7" applyFont="1" applyFill="1" applyBorder="1" applyAlignment="1">
      <alignment horizontal="distributed" vertical="center"/>
    </xf>
    <xf numFmtId="0" fontId="9" fillId="0" borderId="51" xfId="7" applyFont="1" applyFill="1" applyBorder="1" applyAlignment="1">
      <alignment horizontal="distributed" vertical="center"/>
    </xf>
    <xf numFmtId="0" fontId="9" fillId="0" borderId="28" xfId="7" applyNumberFormat="1" applyFont="1" applyFill="1" applyBorder="1" applyAlignment="1">
      <alignment horizontal="right" vertical="center" indent="1"/>
    </xf>
    <xf numFmtId="0" fontId="10" fillId="0" borderId="0" xfId="7" applyFont="1" applyFill="1" applyAlignment="1">
      <alignment vertical="center"/>
    </xf>
    <xf numFmtId="184" fontId="10" fillId="0" borderId="0" xfId="7" applyNumberFormat="1" applyFont="1" applyFill="1" applyAlignment="1">
      <alignment horizontal="right" vertical="center"/>
    </xf>
    <xf numFmtId="184" fontId="10" fillId="0" borderId="0" xfId="7" applyNumberFormat="1" applyFont="1" applyFill="1" applyBorder="1" applyAlignment="1">
      <alignment horizontal="right" vertical="center"/>
    </xf>
    <xf numFmtId="0" fontId="9" fillId="0" borderId="0" xfId="7" applyFont="1" applyFill="1">
      <alignment vertical="center"/>
    </xf>
    <xf numFmtId="0" fontId="10" fillId="0" borderId="0" xfId="7" applyFont="1" applyFill="1">
      <alignment vertical="center"/>
    </xf>
    <xf numFmtId="0" fontId="6" fillId="0" borderId="65" xfId="4" applyFont="1" applyFill="1" applyBorder="1" applyAlignment="1">
      <alignment vertical="center"/>
    </xf>
    <xf numFmtId="186" fontId="6" fillId="0" borderId="65" xfId="4" applyNumberFormat="1" applyFont="1" applyFill="1" applyBorder="1" applyAlignment="1">
      <alignment horizontal="center" vertical="center"/>
    </xf>
    <xf numFmtId="0" fontId="6" fillId="0" borderId="15" xfId="4" applyFont="1" applyFill="1" applyBorder="1" applyAlignment="1">
      <alignment vertical="center"/>
    </xf>
    <xf numFmtId="186" fontId="6" fillId="0" borderId="17" xfId="4" applyNumberFormat="1" applyFont="1" applyFill="1" applyBorder="1" applyAlignment="1">
      <alignment horizontal="center" vertical="center"/>
    </xf>
    <xf numFmtId="0" fontId="6" fillId="0" borderId="197" xfId="4" applyFont="1" applyFill="1" applyBorder="1" applyAlignment="1">
      <alignment vertical="center"/>
    </xf>
    <xf numFmtId="49" fontId="6" fillId="0" borderId="17" xfId="4" applyNumberFormat="1" applyFont="1" applyFill="1" applyBorder="1" applyAlignment="1">
      <alignment horizontal="center" vertical="center"/>
    </xf>
    <xf numFmtId="0" fontId="14" fillId="0" borderId="17" xfId="4" applyFont="1" applyFill="1" applyBorder="1" applyAlignment="1">
      <alignment vertical="center" wrapText="1"/>
    </xf>
    <xf numFmtId="0" fontId="14" fillId="0" borderId="17" xfId="4" applyFont="1" applyFill="1" applyBorder="1" applyAlignment="1">
      <alignment horizontal="right" vertical="center" wrapText="1"/>
    </xf>
    <xf numFmtId="0" fontId="6" fillId="0" borderId="19" xfId="4" applyFont="1" applyFill="1" applyBorder="1"/>
    <xf numFmtId="0" fontId="6" fillId="0" borderId="203" xfId="4" applyFont="1" applyFill="1" applyBorder="1"/>
    <xf numFmtId="0" fontId="6" fillId="0" borderId="148" xfId="4" applyFont="1" applyFill="1" applyBorder="1"/>
    <xf numFmtId="0" fontId="14" fillId="0" borderId="19" xfId="4" applyFont="1" applyFill="1" applyBorder="1" applyAlignment="1">
      <alignment vertical="center"/>
    </xf>
    <xf numFmtId="0" fontId="6" fillId="0" borderId="20" xfId="4" applyFont="1" applyFill="1" applyBorder="1" applyAlignment="1">
      <alignment vertical="center"/>
    </xf>
    <xf numFmtId="57" fontId="6" fillId="0" borderId="17" xfId="4" applyNumberFormat="1" applyFont="1" applyFill="1" applyBorder="1" applyAlignment="1">
      <alignment horizontal="center" vertical="center"/>
    </xf>
    <xf numFmtId="0" fontId="6" fillId="0" borderId="205" xfId="4" applyFont="1" applyFill="1" applyBorder="1" applyAlignment="1">
      <alignment vertical="center"/>
    </xf>
    <xf numFmtId="0" fontId="6" fillId="0" borderId="37" xfId="4" applyFont="1" applyFill="1" applyBorder="1" applyAlignment="1">
      <alignment horizontal="distributed" vertical="center"/>
    </xf>
    <xf numFmtId="0" fontId="6" fillId="0" borderId="42" xfId="4" applyFont="1" applyFill="1" applyBorder="1" applyAlignment="1">
      <alignment vertical="center"/>
    </xf>
    <xf numFmtId="0" fontId="6" fillId="0" borderId="206" xfId="4" applyFont="1" applyFill="1" applyBorder="1" applyAlignment="1">
      <alignment vertical="center"/>
    </xf>
    <xf numFmtId="0" fontId="6" fillId="0" borderId="206" xfId="4" applyFont="1" applyFill="1" applyBorder="1" applyAlignment="1">
      <alignment horizontal="center" vertical="center"/>
    </xf>
    <xf numFmtId="0" fontId="6" fillId="0" borderId="164" xfId="4" applyFont="1" applyFill="1" applyBorder="1" applyAlignment="1">
      <alignment horizontal="distributed" vertical="center"/>
    </xf>
    <xf numFmtId="0" fontId="6" fillId="0" borderId="164" xfId="4" applyFont="1" applyFill="1" applyBorder="1" applyAlignment="1">
      <alignment vertical="center"/>
    </xf>
    <xf numFmtId="0" fontId="6" fillId="0" borderId="209" xfId="4" applyFont="1" applyFill="1" applyBorder="1" applyAlignment="1">
      <alignment vertical="center"/>
    </xf>
    <xf numFmtId="57" fontId="6" fillId="0" borderId="70" xfId="4" applyNumberFormat="1" applyFont="1" applyFill="1" applyBorder="1" applyAlignment="1">
      <alignment horizontal="center" vertical="center"/>
    </xf>
    <xf numFmtId="0" fontId="6" fillId="0" borderId="160" xfId="4" applyFont="1" applyFill="1" applyBorder="1" applyAlignment="1">
      <alignment vertical="center"/>
    </xf>
    <xf numFmtId="0" fontId="8" fillId="0" borderId="0" xfId="4" applyFont="1" applyFill="1" applyBorder="1" applyAlignment="1">
      <alignment vertical="center" wrapText="1"/>
    </xf>
    <xf numFmtId="57" fontId="6" fillId="0" borderId="42" xfId="4" applyNumberFormat="1" applyFont="1" applyFill="1" applyBorder="1" applyAlignment="1">
      <alignment horizontal="center" vertical="center"/>
    </xf>
    <xf numFmtId="0" fontId="6" fillId="0" borderId="211" xfId="4" applyFont="1" applyFill="1" applyBorder="1" applyAlignment="1">
      <alignment vertical="center"/>
    </xf>
    <xf numFmtId="0" fontId="6" fillId="0" borderId="212" xfId="4" applyFont="1" applyFill="1" applyBorder="1" applyAlignment="1">
      <alignment horizontal="center" vertical="center"/>
    </xf>
    <xf numFmtId="0" fontId="6" fillId="0" borderId="28" xfId="4" applyFont="1" applyFill="1" applyBorder="1" applyAlignment="1">
      <alignment horizontal="distributed" vertical="center"/>
    </xf>
    <xf numFmtId="0" fontId="6" fillId="0" borderId="0" xfId="4" applyFont="1" applyFill="1" applyBorder="1" applyAlignment="1">
      <alignment vertical="distributed" textRotation="255" justifyLastLine="1"/>
    </xf>
    <xf numFmtId="0" fontId="14" fillId="0" borderId="214" xfId="4" applyFont="1" applyFill="1" applyBorder="1" applyAlignment="1">
      <alignment vertical="center"/>
    </xf>
    <xf numFmtId="0" fontId="6" fillId="0" borderId="215" xfId="4" applyFont="1" applyFill="1" applyBorder="1" applyAlignment="1">
      <alignment horizontal="center" vertical="center"/>
    </xf>
    <xf numFmtId="0" fontId="6" fillId="0" borderId="77" xfId="4" applyFont="1" applyFill="1" applyBorder="1" applyAlignment="1">
      <alignment horizontal="distributed" vertical="center"/>
    </xf>
    <xf numFmtId="0" fontId="6" fillId="0" borderId="75" xfId="4" applyFont="1" applyFill="1" applyBorder="1" applyAlignment="1">
      <alignment vertical="center"/>
    </xf>
    <xf numFmtId="0" fontId="6" fillId="0" borderId="52" xfId="4" applyFont="1" applyFill="1" applyBorder="1" applyAlignment="1">
      <alignment vertical="center"/>
    </xf>
    <xf numFmtId="0" fontId="14" fillId="0" borderId="209" xfId="4" applyFont="1" applyFill="1" applyBorder="1" applyAlignment="1">
      <alignment vertical="center"/>
    </xf>
    <xf numFmtId="0" fontId="14" fillId="0" borderId="148" xfId="4" applyFont="1" applyFill="1" applyBorder="1" applyAlignment="1">
      <alignment vertical="center"/>
    </xf>
    <xf numFmtId="0" fontId="6" fillId="0" borderId="208" xfId="4" applyFont="1" applyFill="1" applyBorder="1" applyAlignment="1">
      <alignment vertical="center"/>
    </xf>
    <xf numFmtId="0" fontId="14" fillId="0" borderId="27" xfId="4" applyFont="1" applyFill="1" applyBorder="1" applyAlignment="1">
      <alignment vertical="center"/>
    </xf>
    <xf numFmtId="0" fontId="11" fillId="0" borderId="0" xfId="4" applyFont="1" applyFill="1" applyBorder="1" applyAlignment="1"/>
    <xf numFmtId="0" fontId="14" fillId="0" borderId="30" xfId="4" applyFont="1" applyFill="1" applyBorder="1" applyAlignment="1">
      <alignment horizontal="right" vertical="center"/>
    </xf>
    <xf numFmtId="0" fontId="14" fillId="0" borderId="134" xfId="4" applyFont="1" applyFill="1" applyBorder="1" applyAlignment="1">
      <alignment horizontal="center" vertical="center"/>
    </xf>
    <xf numFmtId="180" fontId="6" fillId="0" borderId="77" xfId="4" applyNumberFormat="1" applyFont="1" applyFill="1" applyBorder="1" applyAlignment="1">
      <alignment vertical="center"/>
    </xf>
    <xf numFmtId="180" fontId="6" fillId="0" borderId="0" xfId="4" applyNumberFormat="1" applyFont="1" applyFill="1" applyBorder="1" applyAlignment="1">
      <alignment vertical="center"/>
    </xf>
    <xf numFmtId="0" fontId="6" fillId="0" borderId="130" xfId="4" applyFont="1" applyFill="1" applyBorder="1" applyAlignment="1">
      <alignment horizontal="center" vertical="center" shrinkToFit="1"/>
    </xf>
    <xf numFmtId="180" fontId="6" fillId="0" borderId="43" xfId="4" applyNumberFormat="1" applyFont="1" applyFill="1" applyBorder="1" applyAlignment="1">
      <alignment vertical="center"/>
    </xf>
    <xf numFmtId="0" fontId="6" fillId="0" borderId="148" xfId="4" applyFont="1" applyFill="1" applyBorder="1" applyAlignment="1">
      <alignment horizontal="center" vertical="center" shrinkToFit="1"/>
    </xf>
    <xf numFmtId="180" fontId="6" fillId="0" borderId="80" xfId="4" applyNumberFormat="1" applyFont="1" applyFill="1" applyBorder="1" applyAlignment="1">
      <alignment vertical="center"/>
    </xf>
    <xf numFmtId="180" fontId="6" fillId="0" borderId="142" xfId="4" applyNumberFormat="1" applyFont="1" applyFill="1" applyBorder="1" applyAlignment="1">
      <alignment vertical="center"/>
    </xf>
    <xf numFmtId="180" fontId="6" fillId="0" borderId="28" xfId="4" applyNumberFormat="1" applyFont="1" applyFill="1" applyBorder="1" applyAlignment="1">
      <alignment vertical="center"/>
    </xf>
    <xf numFmtId="0" fontId="9" fillId="0" borderId="28" xfId="4" applyFont="1" applyFill="1" applyBorder="1" applyAlignment="1">
      <alignment vertical="center"/>
    </xf>
    <xf numFmtId="184" fontId="14" fillId="0" borderId="18" xfId="4" applyNumberFormat="1" applyFont="1" applyFill="1" applyBorder="1" applyAlignment="1">
      <alignment horizontal="right" vertical="center"/>
    </xf>
    <xf numFmtId="184" fontId="9" fillId="0" borderId="0" xfId="4" applyNumberFormat="1" applyFont="1" applyFill="1" applyAlignment="1">
      <alignment vertical="center"/>
    </xf>
    <xf numFmtId="3" fontId="6" fillId="0" borderId="0" xfId="4" applyNumberFormat="1" applyFont="1" applyFill="1" applyBorder="1" applyAlignment="1">
      <alignment horizontal="center"/>
    </xf>
    <xf numFmtId="0" fontId="6" fillId="0" borderId="224" xfId="4" applyFont="1" applyFill="1" applyBorder="1" applyAlignment="1">
      <alignment horizontal="center" vertical="center"/>
    </xf>
    <xf numFmtId="0" fontId="6" fillId="0" borderId="225" xfId="4" applyFont="1" applyFill="1" applyBorder="1" applyAlignment="1">
      <alignment horizontal="center" vertical="center"/>
    </xf>
    <xf numFmtId="0" fontId="6" fillId="0" borderId="68" xfId="4" applyFont="1" applyFill="1" applyBorder="1"/>
    <xf numFmtId="0" fontId="6" fillId="0" borderId="21" xfId="4" applyFont="1" applyFill="1" applyBorder="1"/>
    <xf numFmtId="0" fontId="6" fillId="0" borderId="227" xfId="4" applyFont="1" applyFill="1" applyBorder="1"/>
    <xf numFmtId="0" fontId="6" fillId="0" borderId="228" xfId="4" applyFont="1" applyFill="1" applyBorder="1" applyAlignment="1">
      <alignment horizontal="center"/>
    </xf>
    <xf numFmtId="0" fontId="6" fillId="0" borderId="68" xfId="4" applyFont="1" applyFill="1" applyBorder="1" applyAlignment="1">
      <alignment horizontal="center"/>
    </xf>
    <xf numFmtId="0" fontId="10" fillId="0" borderId="21" xfId="4" applyFont="1" applyFill="1" applyBorder="1"/>
    <xf numFmtId="0" fontId="6" fillId="0" borderId="144" xfId="4" applyFont="1" applyFill="1" applyBorder="1" applyAlignment="1">
      <alignment horizontal="center"/>
    </xf>
    <xf numFmtId="3" fontId="10" fillId="0" borderId="235" xfId="4" applyNumberFormat="1" applyFont="1" applyFill="1" applyBorder="1"/>
    <xf numFmtId="3" fontId="6" fillId="0" borderId="0" xfId="4" applyNumberFormat="1" applyFont="1" applyFill="1" applyBorder="1" applyAlignment="1"/>
    <xf numFmtId="3" fontId="10" fillId="0" borderId="0" xfId="4" applyNumberFormat="1" applyFont="1" applyFill="1" applyBorder="1"/>
    <xf numFmtId="3" fontId="10" fillId="0" borderId="0" xfId="4" applyNumberFormat="1" applyFont="1" applyFill="1" applyBorder="1" applyAlignment="1"/>
    <xf numFmtId="0" fontId="25" fillId="0" borderId="0" xfId="4" applyFont="1" applyFill="1" applyAlignment="1">
      <alignment vertical="center"/>
    </xf>
    <xf numFmtId="0" fontId="10" fillId="0" borderId="0" xfId="4" applyFont="1" applyFill="1" applyAlignment="1">
      <alignment horizontal="center" vertical="center"/>
    </xf>
    <xf numFmtId="0" fontId="10" fillId="0" borderId="0" xfId="4" applyFont="1" applyFill="1" applyAlignment="1">
      <alignment horizontal="left" vertical="center"/>
    </xf>
    <xf numFmtId="0" fontId="20" fillId="0" borderId="134" xfId="4" applyFont="1" applyFill="1" applyBorder="1" applyAlignment="1">
      <alignment horizontal="center" vertical="center"/>
    </xf>
    <xf numFmtId="0" fontId="8" fillId="0" borderId="244" xfId="4" applyFont="1" applyFill="1" applyBorder="1" applyAlignment="1">
      <alignment horizontal="center" vertical="center"/>
    </xf>
    <xf numFmtId="0" fontId="10" fillId="0" borderId="21" xfId="4" applyFont="1" applyFill="1" applyBorder="1" applyAlignment="1">
      <alignment horizontal="center" vertical="center" wrapText="1"/>
    </xf>
    <xf numFmtId="0" fontId="8" fillId="0" borderId="18" xfId="4" applyFont="1" applyFill="1" applyBorder="1" applyAlignment="1">
      <alignment vertical="center"/>
    </xf>
    <xf numFmtId="3" fontId="8" fillId="0" borderId="18" xfId="4" applyNumberFormat="1" applyFont="1" applyFill="1" applyBorder="1" applyAlignment="1">
      <alignment vertical="center"/>
    </xf>
    <xf numFmtId="3" fontId="8" fillId="0" borderId="0" xfId="4" applyNumberFormat="1" applyFont="1" applyFill="1" applyBorder="1" applyAlignment="1">
      <alignment vertical="center"/>
    </xf>
    <xf numFmtId="3" fontId="8" fillId="0" borderId="245" xfId="4" applyNumberFormat="1" applyFont="1" applyFill="1" applyBorder="1" applyAlignment="1">
      <alignment vertical="center"/>
    </xf>
    <xf numFmtId="0" fontId="26" fillId="0" borderId="0" xfId="4" applyFont="1" applyFill="1" applyBorder="1" applyAlignment="1">
      <alignment vertical="center"/>
    </xf>
    <xf numFmtId="184" fontId="8" fillId="0" borderId="18" xfId="4" applyNumberFormat="1" applyFont="1" applyFill="1" applyBorder="1" applyAlignment="1">
      <alignment vertical="center"/>
    </xf>
    <xf numFmtId="184" fontId="8" fillId="0" borderId="0" xfId="4" applyNumberFormat="1" applyFont="1" applyFill="1" applyBorder="1" applyAlignment="1">
      <alignment vertical="center"/>
    </xf>
    <xf numFmtId="184" fontId="8" fillId="0" borderId="245" xfId="4" applyNumberFormat="1" applyFont="1" applyFill="1" applyBorder="1" applyAlignment="1">
      <alignment vertical="center"/>
    </xf>
    <xf numFmtId="184" fontId="8" fillId="0" borderId="247" xfId="4" applyNumberFormat="1" applyFont="1" applyFill="1" applyBorder="1" applyAlignment="1">
      <alignment vertical="center"/>
    </xf>
    <xf numFmtId="0" fontId="10" fillId="0" borderId="0" xfId="4" applyFont="1" applyFill="1" applyBorder="1" applyAlignment="1">
      <alignment horizontal="center" vertical="center"/>
    </xf>
    <xf numFmtId="0" fontId="8" fillId="0" borderId="18" xfId="4" applyFont="1" applyFill="1" applyBorder="1" applyAlignment="1">
      <alignment horizontal="center" vertical="center"/>
    </xf>
    <xf numFmtId="3" fontId="8" fillId="0" borderId="250" xfId="4" applyNumberFormat="1" applyFont="1" applyFill="1" applyBorder="1" applyAlignment="1">
      <alignment vertical="center"/>
    </xf>
    <xf numFmtId="0" fontId="8" fillId="0" borderId="19" xfId="4" applyFont="1" applyFill="1" applyBorder="1" applyAlignment="1">
      <alignment horizontal="center" vertical="center"/>
    </xf>
    <xf numFmtId="38" fontId="8" fillId="0" borderId="18" xfId="2" applyFont="1" applyFill="1" applyBorder="1" applyAlignment="1">
      <alignment horizontal="center" vertical="center"/>
    </xf>
    <xf numFmtId="38" fontId="8" fillId="0" borderId="19" xfId="2" applyFont="1" applyFill="1" applyBorder="1" applyAlignment="1">
      <alignment horizontal="center" vertical="center"/>
    </xf>
    <xf numFmtId="3" fontId="8" fillId="0" borderId="247" xfId="4" applyNumberFormat="1" applyFont="1" applyFill="1" applyBorder="1" applyAlignment="1">
      <alignment vertical="center"/>
    </xf>
    <xf numFmtId="3" fontId="10" fillId="0" borderId="0" xfId="4" applyNumberFormat="1" applyFont="1" applyFill="1" applyBorder="1" applyAlignment="1">
      <alignment horizontal="center"/>
    </xf>
    <xf numFmtId="0" fontId="8" fillId="0" borderId="0" xfId="4" applyFont="1" applyFill="1" applyBorder="1" applyAlignment="1">
      <alignment horizontal="center"/>
    </xf>
    <xf numFmtId="0" fontId="27" fillId="0" borderId="0" xfId="4" applyFont="1" applyFill="1" applyBorder="1" applyAlignment="1"/>
    <xf numFmtId="38" fontId="27" fillId="0" borderId="0" xfId="2" applyFont="1" applyFill="1" applyBorder="1" applyAlignment="1"/>
    <xf numFmtId="3" fontId="27" fillId="0" borderId="0" xfId="4" applyNumberFormat="1" applyFont="1" applyFill="1" applyBorder="1" applyAlignment="1">
      <alignment horizontal="center"/>
    </xf>
    <xf numFmtId="3" fontId="27" fillId="0" borderId="0" xfId="4" applyNumberFormat="1" applyFont="1" applyFill="1" applyBorder="1" applyAlignment="1"/>
    <xf numFmtId="3" fontId="6" fillId="0" borderId="30" xfId="4" applyNumberFormat="1" applyFont="1" applyFill="1" applyBorder="1" applyAlignment="1">
      <alignment vertical="center"/>
    </xf>
    <xf numFmtId="49" fontId="6" fillId="0" borderId="68" xfId="4" applyNumberFormat="1" applyFont="1" applyFill="1" applyBorder="1" applyAlignment="1">
      <alignment horizontal="center" vertical="center"/>
    </xf>
    <xf numFmtId="38" fontId="6" fillId="0" borderId="66" xfId="2" applyFont="1" applyFill="1" applyBorder="1" applyAlignment="1">
      <alignment vertical="center"/>
    </xf>
    <xf numFmtId="49" fontId="6" fillId="0" borderId="51" xfId="4" applyNumberFormat="1" applyFont="1" applyFill="1" applyBorder="1" applyAlignment="1">
      <alignment horizontal="center" vertical="center"/>
    </xf>
    <xf numFmtId="0" fontId="25" fillId="0" borderId="0" xfId="4" applyFont="1" applyFill="1" applyBorder="1" applyAlignment="1">
      <alignment vertical="center"/>
    </xf>
    <xf numFmtId="0" fontId="12" fillId="0" borderId="0" xfId="4" applyFont="1" applyFill="1" applyBorder="1" applyAlignment="1">
      <alignment vertical="center"/>
    </xf>
    <xf numFmtId="0" fontId="6" fillId="0" borderId="0" xfId="4" applyFont="1" applyFill="1" applyBorder="1" applyAlignment="1">
      <alignment horizontal="left" vertical="center"/>
    </xf>
    <xf numFmtId="0" fontId="25" fillId="0" borderId="28" xfId="4" applyFont="1" applyFill="1" applyBorder="1" applyAlignment="1">
      <alignment vertical="center"/>
    </xf>
    <xf numFmtId="0" fontId="8" fillId="0" borderId="0" xfId="4" applyFont="1" applyFill="1" applyAlignment="1">
      <alignment vertical="center"/>
    </xf>
    <xf numFmtId="0" fontId="8" fillId="0" borderId="160" xfId="4" applyFont="1" applyFill="1" applyBorder="1" applyAlignment="1">
      <alignment vertical="center"/>
    </xf>
    <xf numFmtId="0" fontId="8" fillId="0" borderId="37" xfId="4" applyFont="1" applyFill="1" applyBorder="1" applyAlignment="1">
      <alignment vertical="center"/>
    </xf>
    <xf numFmtId="0" fontId="8" fillId="0" borderId="112" xfId="4" applyFont="1" applyFill="1" applyBorder="1" applyAlignment="1">
      <alignment vertical="center"/>
    </xf>
    <xf numFmtId="0" fontId="8" fillId="0" borderId="29" xfId="4" applyFont="1" applyFill="1" applyBorder="1" applyAlignment="1">
      <alignment vertical="center"/>
    </xf>
    <xf numFmtId="3" fontId="6" fillId="0" borderId="0" xfId="4" applyNumberFormat="1" applyFont="1" applyFill="1"/>
    <xf numFmtId="3" fontId="10" fillId="0" borderId="0" xfId="4" applyNumberFormat="1" applyFont="1" applyFill="1"/>
    <xf numFmtId="3" fontId="10" fillId="0" borderId="28" xfId="4" applyNumberFormat="1" applyFont="1" applyFill="1" applyBorder="1"/>
    <xf numFmtId="3" fontId="10" fillId="0" borderId="28" xfId="4" applyNumberFormat="1" applyFont="1" applyFill="1" applyBorder="1" applyAlignment="1"/>
    <xf numFmtId="0" fontId="10" fillId="0" borderId="137" xfId="4" applyFont="1" applyFill="1" applyBorder="1" applyAlignment="1">
      <alignment horizontal="center" vertical="center"/>
    </xf>
    <xf numFmtId="0" fontId="11" fillId="0" borderId="0" xfId="4" applyFont="1" applyFill="1" applyAlignment="1">
      <alignment horizontal="right" vertical="center"/>
    </xf>
    <xf numFmtId="0" fontId="10" fillId="0" borderId="30" xfId="4" applyFont="1" applyFill="1" applyBorder="1" applyAlignment="1">
      <alignment vertical="center"/>
    </xf>
    <xf numFmtId="0" fontId="6" fillId="0" borderId="263" xfId="4" applyFont="1" applyFill="1" applyBorder="1" applyAlignment="1">
      <alignment vertical="center"/>
    </xf>
    <xf numFmtId="3" fontId="6" fillId="0" borderId="264" xfId="4" applyNumberFormat="1" applyFont="1" applyFill="1" applyBorder="1" applyAlignment="1">
      <alignment horizontal="center" vertical="center"/>
    </xf>
    <xf numFmtId="3" fontId="6" fillId="0" borderId="11" xfId="4" applyNumberFormat="1" applyFont="1" applyFill="1" applyBorder="1" applyAlignment="1">
      <alignment horizontal="center" vertical="center"/>
    </xf>
    <xf numFmtId="3" fontId="6" fillId="0" borderId="12" xfId="4" applyNumberFormat="1" applyFont="1" applyFill="1" applyBorder="1" applyAlignment="1">
      <alignment horizontal="center" vertical="center"/>
    </xf>
    <xf numFmtId="0" fontId="8" fillId="0" borderId="0" xfId="1" applyFont="1" applyFill="1" applyBorder="1" applyAlignment="1">
      <alignment horizontal="right" vertical="center"/>
    </xf>
    <xf numFmtId="0" fontId="8" fillId="0" borderId="0" xfId="1" applyFont="1" applyFill="1" applyAlignment="1">
      <alignment horizontal="right" vertical="center"/>
    </xf>
    <xf numFmtId="0" fontId="7" fillId="0" borderId="0" xfId="4" applyFont="1" applyFill="1" applyBorder="1" applyAlignment="1">
      <alignment vertical="center"/>
    </xf>
    <xf numFmtId="49" fontId="6" fillId="0" borderId="21" xfId="4" applyNumberFormat="1" applyFont="1" applyFill="1" applyBorder="1" applyAlignment="1">
      <alignment horizontal="left" vertical="center"/>
    </xf>
    <xf numFmtId="0" fontId="6" fillId="0" borderId="275" xfId="4" applyFont="1" applyFill="1" applyBorder="1" applyAlignment="1">
      <alignment horizontal="center" vertical="center"/>
    </xf>
    <xf numFmtId="180" fontId="6" fillId="0" borderId="0" xfId="4" applyNumberFormat="1" applyFont="1" applyFill="1" applyAlignment="1">
      <alignment horizontal="center" vertical="center"/>
    </xf>
    <xf numFmtId="3" fontId="10" fillId="0" borderId="0" xfId="4" applyNumberFormat="1" applyFont="1" applyFill="1" applyBorder="1" applyAlignment="1">
      <alignment vertical="center"/>
    </xf>
    <xf numFmtId="3" fontId="10" fillId="0" borderId="1" xfId="4" applyNumberFormat="1" applyFont="1" applyFill="1" applyBorder="1" applyAlignment="1">
      <alignment vertical="center"/>
    </xf>
    <xf numFmtId="3" fontId="6" fillId="0" borderId="1" xfId="4" applyNumberFormat="1" applyFont="1" applyFill="1" applyBorder="1" applyAlignment="1">
      <alignment vertical="center"/>
    </xf>
    <xf numFmtId="3" fontId="10" fillId="0" borderId="30" xfId="4" applyNumberFormat="1" applyFont="1" applyFill="1" applyBorder="1" applyAlignment="1">
      <alignment vertical="center"/>
    </xf>
    <xf numFmtId="3" fontId="11" fillId="0" borderId="0" xfId="4" applyNumberFormat="1" applyFont="1" applyFill="1" applyAlignment="1">
      <alignment vertical="center"/>
    </xf>
    <xf numFmtId="3" fontId="6" fillId="0" borderId="0" xfId="4" applyNumberFormat="1" applyFont="1" applyFill="1" applyAlignment="1">
      <alignment vertical="center"/>
    </xf>
    <xf numFmtId="3" fontId="10" fillId="0" borderId="0" xfId="4" applyNumberFormat="1" applyFont="1" applyFill="1" applyBorder="1" applyAlignment="1">
      <alignment horizontal="right" vertical="center"/>
    </xf>
    <xf numFmtId="0" fontId="6" fillId="0" borderId="0" xfId="4" applyFont="1" applyFill="1" applyAlignment="1">
      <alignment horizontal="left" vertical="center"/>
    </xf>
    <xf numFmtId="0" fontId="6" fillId="0" borderId="190" xfId="4" applyFont="1" applyFill="1" applyBorder="1" applyAlignment="1">
      <alignment horizontal="center" vertical="center"/>
    </xf>
    <xf numFmtId="0" fontId="6" fillId="0" borderId="191" xfId="4" applyFont="1" applyFill="1" applyBorder="1" applyAlignment="1">
      <alignment horizontal="center" vertical="center"/>
    </xf>
    <xf numFmtId="0" fontId="8" fillId="0" borderId="158" xfId="4" applyFont="1" applyFill="1" applyBorder="1" applyAlignment="1">
      <alignment horizontal="center" vertical="center" wrapText="1"/>
    </xf>
    <xf numFmtId="0" fontId="8" fillId="0" borderId="37" xfId="4" applyFont="1" applyFill="1" applyBorder="1" applyAlignment="1">
      <alignment horizontal="center" vertical="center" wrapText="1"/>
    </xf>
    <xf numFmtId="0" fontId="10" fillId="0" borderId="0" xfId="4" applyNumberFormat="1" applyFont="1" applyFill="1" applyBorder="1" applyAlignment="1">
      <alignment horizontal="right" vertical="center"/>
    </xf>
    <xf numFmtId="0" fontId="10" fillId="0" borderId="112" xfId="4" applyNumberFormat="1" applyFont="1" applyFill="1" applyBorder="1" applyAlignment="1">
      <alignment horizontal="left" vertical="center"/>
    </xf>
    <xf numFmtId="0" fontId="10" fillId="0" borderId="135" xfId="4" applyNumberFormat="1" applyFont="1" applyFill="1" applyBorder="1" applyAlignment="1">
      <alignment horizontal="center" vertical="center"/>
    </xf>
    <xf numFmtId="0" fontId="11" fillId="0" borderId="0" xfId="4" applyFont="1" applyFill="1" applyAlignment="1">
      <alignment horizontal="center" vertical="center"/>
    </xf>
    <xf numFmtId="49" fontId="14" fillId="0" borderId="0" xfId="4" applyNumberFormat="1" applyFont="1" applyFill="1" applyBorder="1" applyAlignment="1">
      <alignment horizontal="left" vertical="center"/>
    </xf>
    <xf numFmtId="49" fontId="14" fillId="0" borderId="21" xfId="4" applyNumberFormat="1" applyFont="1" applyFill="1" applyBorder="1" applyAlignment="1">
      <alignment horizontal="left" vertical="center"/>
    </xf>
    <xf numFmtId="0" fontId="14" fillId="0" borderId="21" xfId="7" applyFont="1" applyFill="1" applyBorder="1" applyAlignment="1">
      <alignment horizontal="left" vertical="center"/>
    </xf>
    <xf numFmtId="0" fontId="6" fillId="0" borderId="194" xfId="4" applyFont="1" applyFill="1" applyBorder="1" applyAlignment="1">
      <alignment horizontal="center" vertical="center"/>
    </xf>
    <xf numFmtId="0" fontId="6" fillId="0" borderId="195" xfId="4" applyFont="1" applyFill="1" applyBorder="1" applyAlignment="1">
      <alignment horizontal="center" vertical="center"/>
    </xf>
    <xf numFmtId="0" fontId="6" fillId="0" borderId="207" xfId="4" applyFont="1" applyFill="1" applyBorder="1" applyAlignment="1">
      <alignment horizontal="center" vertical="center"/>
    </xf>
    <xf numFmtId="0" fontId="14" fillId="0" borderId="204" xfId="4" applyFont="1" applyFill="1" applyBorder="1" applyAlignment="1">
      <alignment horizontal="center" vertical="center"/>
    </xf>
    <xf numFmtId="0" fontId="6" fillId="0" borderId="213" xfId="4" applyFont="1" applyFill="1" applyBorder="1" applyAlignment="1">
      <alignment horizontal="center" vertical="center"/>
    </xf>
    <xf numFmtId="0" fontId="6" fillId="0" borderId="216" xfId="4" applyFont="1" applyFill="1" applyBorder="1" applyAlignment="1">
      <alignment horizontal="center" vertical="center"/>
    </xf>
    <xf numFmtId="0" fontId="14" fillId="0" borderId="198" xfId="4" applyFont="1" applyFill="1" applyBorder="1" applyAlignment="1">
      <alignment horizontal="center" vertical="center"/>
    </xf>
    <xf numFmtId="0" fontId="6" fillId="0" borderId="206" xfId="4" applyFont="1" applyFill="1" applyBorder="1" applyAlignment="1">
      <alignment horizontal="center"/>
    </xf>
    <xf numFmtId="0" fontId="6" fillId="0" borderId="208" xfId="4" applyFont="1" applyFill="1" applyBorder="1" applyAlignment="1">
      <alignment horizontal="center" vertical="center"/>
    </xf>
    <xf numFmtId="179" fontId="6" fillId="0" borderId="52" xfId="5" applyFont="1" applyFill="1" applyBorder="1" applyAlignment="1">
      <alignment horizontal="center" vertical="center"/>
    </xf>
    <xf numFmtId="0" fontId="6" fillId="0" borderId="276" xfId="4" applyFont="1" applyFill="1" applyBorder="1" applyAlignment="1">
      <alignment horizontal="center" vertical="center"/>
    </xf>
    <xf numFmtId="0" fontId="6" fillId="0" borderId="247" xfId="4" applyFont="1" applyFill="1" applyBorder="1" applyAlignment="1">
      <alignment horizontal="center" vertical="center"/>
    </xf>
    <xf numFmtId="0" fontId="6" fillId="0" borderId="278" xfId="4" applyFont="1" applyFill="1" applyBorder="1" applyAlignment="1">
      <alignment horizontal="center" vertical="center"/>
    </xf>
    <xf numFmtId="0" fontId="6" fillId="0" borderId="281" xfId="4" applyFont="1" applyFill="1" applyBorder="1" applyAlignment="1">
      <alignment horizontal="center" vertical="center"/>
    </xf>
    <xf numFmtId="0" fontId="6" fillId="0" borderId="245" xfId="4" applyFont="1" applyFill="1" applyBorder="1" applyAlignment="1">
      <alignment horizontal="center" vertical="center"/>
    </xf>
    <xf numFmtId="0" fontId="6" fillId="0" borderId="57" xfId="4" applyFont="1" applyFill="1" applyBorder="1" applyAlignment="1">
      <alignment horizontal="center" vertical="center"/>
    </xf>
    <xf numFmtId="0" fontId="6" fillId="0" borderId="77" xfId="4" applyFont="1" applyFill="1" applyBorder="1" applyAlignment="1">
      <alignment horizontal="center" vertical="center"/>
    </xf>
    <xf numFmtId="0" fontId="6" fillId="0" borderId="0" xfId="4" applyFont="1" applyFill="1" applyBorder="1" applyAlignment="1">
      <alignment horizontal="center"/>
    </xf>
    <xf numFmtId="3" fontId="8" fillId="0" borderId="17" xfId="1" applyNumberFormat="1" applyFont="1" applyFill="1" applyBorder="1" applyAlignment="1">
      <alignment horizontal="center" vertical="center"/>
    </xf>
    <xf numFmtId="3" fontId="8" fillId="0" borderId="0" xfId="1" applyNumberFormat="1" applyFont="1" applyFill="1" applyBorder="1" applyAlignment="1">
      <alignment horizontal="center" vertical="center"/>
    </xf>
    <xf numFmtId="3" fontId="8" fillId="0" borderId="76" xfId="1" applyNumberFormat="1" applyFont="1" applyFill="1" applyBorder="1" applyAlignment="1">
      <alignment horizontal="center" vertical="center"/>
    </xf>
    <xf numFmtId="178" fontId="8" fillId="0" borderId="0" xfId="1" applyNumberFormat="1" applyFont="1" applyFill="1" applyBorder="1" applyAlignment="1">
      <alignment horizontal="center" vertical="center"/>
    </xf>
    <xf numFmtId="3" fontId="8" fillId="0" borderId="21" xfId="1" applyNumberFormat="1" applyFont="1" applyFill="1" applyBorder="1" applyAlignment="1">
      <alignment horizontal="center" vertical="center"/>
    </xf>
    <xf numFmtId="3" fontId="8" fillId="0" borderId="18" xfId="1" applyNumberFormat="1" applyFont="1" applyFill="1" applyBorder="1" applyAlignment="1">
      <alignment horizontal="center" vertical="center"/>
    </xf>
    <xf numFmtId="0" fontId="29" fillId="0" borderId="0" xfId="1" applyFont="1" applyFill="1" applyAlignment="1">
      <alignment vertical="center"/>
    </xf>
    <xf numFmtId="0" fontId="30" fillId="0" borderId="0" xfId="1" applyFont="1" applyFill="1" applyAlignment="1">
      <alignment vertical="center"/>
    </xf>
    <xf numFmtId="0" fontId="9" fillId="0" borderId="0" xfId="1" applyFont="1" applyFill="1" applyAlignment="1">
      <alignment vertical="center"/>
    </xf>
    <xf numFmtId="0" fontId="30" fillId="0" borderId="0" xfId="1" applyFont="1" applyFill="1" applyAlignment="1">
      <alignment horizontal="right" vertical="center"/>
    </xf>
    <xf numFmtId="0" fontId="8" fillId="0" borderId="1" xfId="1" applyFont="1" applyFill="1" applyBorder="1" applyAlignment="1">
      <alignment horizontal="right" vertical="center"/>
    </xf>
    <xf numFmtId="0" fontId="9" fillId="0" borderId="8" xfId="1" applyFont="1" applyFill="1" applyBorder="1" applyAlignment="1">
      <alignment horizontal="center" vertical="center"/>
    </xf>
    <xf numFmtId="0" fontId="8" fillId="0" borderId="9" xfId="1" applyFont="1" applyFill="1" applyBorder="1" applyAlignment="1">
      <alignment horizontal="left" vertical="center"/>
    </xf>
    <xf numFmtId="0" fontId="30" fillId="0" borderId="11" xfId="1" applyFont="1" applyFill="1" applyBorder="1" applyAlignment="1">
      <alignment horizontal="center" vertical="center"/>
    </xf>
    <xf numFmtId="0" fontId="30" fillId="0" borderId="12" xfId="1" applyFont="1" applyFill="1" applyBorder="1" applyAlignment="1">
      <alignment horizontal="center" vertical="center"/>
    </xf>
    <xf numFmtId="0" fontId="30" fillId="0" borderId="13" xfId="1" applyFont="1" applyFill="1" applyBorder="1" applyAlignment="1">
      <alignment horizontal="center" vertical="center"/>
    </xf>
    <xf numFmtId="0" fontId="30" fillId="0" borderId="14" xfId="1" applyFont="1" applyFill="1" applyBorder="1" applyAlignment="1">
      <alignment horizontal="center" vertical="center"/>
    </xf>
    <xf numFmtId="0" fontId="9" fillId="0" borderId="15" xfId="1" applyFont="1" applyFill="1" applyBorder="1" applyAlignment="1">
      <alignment horizontal="center" vertical="center"/>
    </xf>
    <xf numFmtId="0" fontId="9" fillId="0" borderId="0" xfId="1" applyFont="1" applyFill="1" applyBorder="1" applyAlignment="1">
      <alignment horizontal="center" vertical="center" wrapText="1"/>
    </xf>
    <xf numFmtId="0" fontId="30" fillId="0" borderId="16" xfId="1" applyFont="1" applyFill="1" applyBorder="1" applyAlignment="1">
      <alignment horizontal="center" vertical="center"/>
    </xf>
    <xf numFmtId="38" fontId="30" fillId="0" borderId="0" xfId="2" applyFont="1" applyFill="1" applyBorder="1" applyAlignment="1">
      <alignment horizontal="right" vertical="center"/>
    </xf>
    <xf numFmtId="38" fontId="30" fillId="0" borderId="0" xfId="2" applyFont="1" applyFill="1" applyBorder="1" applyAlignment="1">
      <alignment vertical="center"/>
    </xf>
    <xf numFmtId="38" fontId="30" fillId="0" borderId="17" xfId="2" applyFont="1" applyFill="1" applyBorder="1" applyAlignment="1">
      <alignment vertical="center"/>
    </xf>
    <xf numFmtId="38" fontId="30" fillId="0" borderId="16" xfId="2" applyFont="1" applyFill="1" applyBorder="1" applyAlignment="1">
      <alignment vertical="center"/>
    </xf>
    <xf numFmtId="176" fontId="30" fillId="0" borderId="0" xfId="2" applyNumberFormat="1" applyFont="1" applyFill="1" applyBorder="1" applyAlignment="1">
      <alignment vertical="center"/>
    </xf>
    <xf numFmtId="38" fontId="30" fillId="0" borderId="18" xfId="2" applyFont="1" applyFill="1" applyBorder="1" applyAlignment="1">
      <alignment vertical="center"/>
    </xf>
    <xf numFmtId="38" fontId="30" fillId="0" borderId="18" xfId="2" applyFont="1" applyFill="1" applyBorder="1" applyAlignment="1">
      <alignment horizontal="right" vertical="center"/>
    </xf>
    <xf numFmtId="38" fontId="30" fillId="0" borderId="21" xfId="2" applyFont="1" applyFill="1" applyBorder="1" applyAlignment="1">
      <alignment horizontal="right" vertical="center"/>
    </xf>
    <xf numFmtId="0" fontId="8" fillId="0" borderId="30" xfId="1" applyNumberFormat="1" applyFont="1" applyFill="1" applyBorder="1" applyAlignment="1">
      <alignment horizontal="center" vertical="center"/>
    </xf>
    <xf numFmtId="3" fontId="8" fillId="0" borderId="30" xfId="1" applyNumberFormat="1" applyFont="1" applyFill="1" applyBorder="1" applyAlignment="1">
      <alignment vertical="center"/>
    </xf>
    <xf numFmtId="0" fontId="8" fillId="0" borderId="30" xfId="1" applyNumberFormat="1" applyFont="1" applyFill="1" applyBorder="1" applyAlignment="1">
      <alignment vertical="center"/>
    </xf>
    <xf numFmtId="0" fontId="8" fillId="0" borderId="30" xfId="1" applyNumberFormat="1" applyFont="1" applyFill="1" applyBorder="1" applyAlignment="1">
      <alignment horizontal="right" vertical="center"/>
    </xf>
    <xf numFmtId="0" fontId="8" fillId="0" borderId="0" xfId="1" applyNumberFormat="1" applyFont="1" applyFill="1" applyAlignment="1">
      <alignment vertical="center"/>
    </xf>
    <xf numFmtId="0" fontId="10" fillId="0" borderId="0" xfId="1" applyFont="1" applyFill="1" applyBorder="1"/>
    <xf numFmtId="0" fontId="8" fillId="0" borderId="0" xfId="1" applyFont="1" applyFill="1" applyBorder="1"/>
    <xf numFmtId="0" fontId="8" fillId="0" borderId="1" xfId="4" applyFont="1" applyFill="1" applyBorder="1" applyAlignment="1">
      <alignment vertical="center"/>
    </xf>
    <xf numFmtId="0" fontId="11" fillId="0" borderId="0" xfId="4" applyFont="1" applyFill="1"/>
    <xf numFmtId="0" fontId="6" fillId="0" borderId="113" xfId="4" applyFont="1" applyFill="1" applyBorder="1" applyAlignment="1">
      <alignment horizontal="center" vertical="center"/>
    </xf>
    <xf numFmtId="0" fontId="6" fillId="0" borderId="8" xfId="4" applyFont="1" applyFill="1" applyBorder="1" applyAlignment="1">
      <alignment vertical="center"/>
    </xf>
    <xf numFmtId="3" fontId="6" fillId="0" borderId="21" xfId="4" applyNumberFormat="1" applyFont="1" applyFill="1" applyBorder="1" applyAlignment="1">
      <alignment vertical="center"/>
    </xf>
    <xf numFmtId="3" fontId="6" fillId="0" borderId="76" xfId="4" applyNumberFormat="1" applyFont="1" applyFill="1" applyBorder="1" applyAlignment="1">
      <alignment vertical="center"/>
    </xf>
    <xf numFmtId="181" fontId="6" fillId="0" borderId="21" xfId="4" applyNumberFormat="1" applyFont="1" applyFill="1" applyBorder="1" applyAlignment="1">
      <alignment horizontal="right" vertical="center"/>
    </xf>
    <xf numFmtId="181" fontId="6" fillId="0" borderId="0" xfId="4" applyNumberFormat="1" applyFont="1" applyFill="1" applyAlignment="1">
      <alignment horizontal="right" vertical="center"/>
    </xf>
    <xf numFmtId="0" fontId="14" fillId="0" borderId="21" xfId="4" applyFont="1" applyFill="1" applyBorder="1" applyAlignment="1">
      <alignment horizontal="center" vertical="center" wrapText="1"/>
    </xf>
    <xf numFmtId="0" fontId="14" fillId="0" borderId="0" xfId="4" applyFont="1" applyFill="1" applyBorder="1" applyAlignment="1">
      <alignment horizontal="center" vertical="center" wrapText="1"/>
    </xf>
    <xf numFmtId="38" fontId="14" fillId="0" borderId="17" xfId="2" applyFont="1" applyFill="1" applyBorder="1" applyAlignment="1">
      <alignment vertical="center"/>
    </xf>
    <xf numFmtId="0" fontId="14" fillId="0" borderId="21" xfId="4" applyFont="1" applyFill="1" applyBorder="1" applyAlignment="1">
      <alignment horizontal="right" vertical="center"/>
    </xf>
    <xf numFmtId="181" fontId="14" fillId="0" borderId="27" xfId="4" applyNumberFormat="1" applyFont="1" applyFill="1" applyBorder="1" applyAlignment="1">
      <alignment horizontal="right" vertical="center"/>
    </xf>
    <xf numFmtId="181" fontId="14" fillId="0" borderId="0" xfId="4" applyNumberFormat="1" applyFont="1" applyFill="1" applyBorder="1" applyAlignment="1">
      <alignment horizontal="right" vertical="center"/>
    </xf>
    <xf numFmtId="0" fontId="14" fillId="0" borderId="27" xfId="4" applyFont="1" applyFill="1" applyBorder="1" applyAlignment="1">
      <alignment horizontal="center" vertical="center" wrapText="1"/>
    </xf>
    <xf numFmtId="0" fontId="14" fillId="0" borderId="18" xfId="4" applyFont="1" applyFill="1" applyBorder="1" applyAlignment="1">
      <alignment vertical="center"/>
    </xf>
    <xf numFmtId="0" fontId="11" fillId="0" borderId="0" xfId="3" applyFont="1" applyFill="1" applyAlignment="1">
      <alignment vertical="center"/>
    </xf>
    <xf numFmtId="0" fontId="11" fillId="0" borderId="0" xfId="3" applyFont="1" applyFill="1" applyAlignment="1">
      <alignment horizontal="center" vertical="center"/>
    </xf>
    <xf numFmtId="0" fontId="6" fillId="0" borderId="0" xfId="3" applyFont="1" applyFill="1" applyAlignment="1">
      <alignment vertical="center"/>
    </xf>
    <xf numFmtId="0" fontId="6" fillId="0" borderId="0" xfId="3" applyFont="1" applyFill="1"/>
    <xf numFmtId="0" fontId="6" fillId="0" borderId="16" xfId="3" applyFont="1" applyFill="1" applyBorder="1" applyAlignment="1">
      <alignment horizontal="center" vertical="center"/>
    </xf>
    <xf numFmtId="0" fontId="14" fillId="0" borderId="0" xfId="3" applyFont="1" applyFill="1" applyBorder="1" applyAlignment="1">
      <alignment vertical="center"/>
    </xf>
    <xf numFmtId="0" fontId="14" fillId="0" borderId="21" xfId="3" applyFont="1" applyFill="1" applyBorder="1" applyAlignment="1">
      <alignment vertical="center"/>
    </xf>
    <xf numFmtId="0" fontId="14" fillId="0" borderId="43" xfId="3" applyFont="1" applyFill="1" applyBorder="1" applyAlignment="1">
      <alignment vertical="center"/>
    </xf>
    <xf numFmtId="0" fontId="9" fillId="0" borderId="0" xfId="3" applyFont="1" applyFill="1" applyBorder="1" applyAlignment="1">
      <alignment vertical="center"/>
    </xf>
    <xf numFmtId="0" fontId="10" fillId="0" borderId="0" xfId="3" applyFont="1" applyFill="1" applyBorder="1" applyAlignment="1">
      <alignment vertical="center"/>
    </xf>
    <xf numFmtId="0" fontId="10" fillId="0" borderId="0" xfId="3" applyFont="1" applyFill="1" applyBorder="1" applyAlignment="1">
      <alignment horizontal="center" vertical="center"/>
    </xf>
    <xf numFmtId="0" fontId="6" fillId="0" borderId="0" xfId="3" applyFont="1" applyFill="1" applyBorder="1"/>
    <xf numFmtId="0" fontId="10" fillId="0" borderId="0" xfId="3" applyFont="1" applyFill="1" applyBorder="1"/>
    <xf numFmtId="49" fontId="10" fillId="0" borderId="0" xfId="3" applyNumberFormat="1" applyFont="1" applyFill="1" applyBorder="1" applyAlignment="1">
      <alignment horizontal="center"/>
    </xf>
    <xf numFmtId="49" fontId="10" fillId="0" borderId="0" xfId="3" applyNumberFormat="1" applyFont="1" applyFill="1" applyBorder="1" applyAlignment="1">
      <alignment horizontal="center" vertical="center"/>
    </xf>
    <xf numFmtId="49" fontId="6" fillId="0" borderId="0" xfId="4" applyNumberFormat="1" applyFont="1" applyFill="1" applyAlignment="1">
      <alignment horizontal="center"/>
    </xf>
    <xf numFmtId="184" fontId="14" fillId="0" borderId="64" xfId="4" applyNumberFormat="1" applyFont="1" applyFill="1" applyBorder="1" applyAlignment="1">
      <alignment vertical="center"/>
    </xf>
    <xf numFmtId="184" fontId="14" fillId="0" borderId="119" xfId="4" applyNumberFormat="1" applyFont="1" applyFill="1" applyBorder="1" applyAlignment="1">
      <alignment vertical="center"/>
    </xf>
    <xf numFmtId="0" fontId="11" fillId="0" borderId="0" xfId="4" applyFont="1" applyFill="1" applyBorder="1"/>
    <xf numFmtId="0" fontId="6" fillId="0" borderId="0" xfId="4" applyFont="1" applyFill="1" applyBorder="1" applyAlignment="1">
      <alignment horizontal="distributed"/>
    </xf>
    <xf numFmtId="187" fontId="6" fillId="0" borderId="0" xfId="4" applyNumberFormat="1" applyFont="1" applyFill="1" applyBorder="1" applyAlignment="1">
      <alignment horizontal="right"/>
    </xf>
    <xf numFmtId="0" fontId="31" fillId="0" borderId="28" xfId="4" applyFont="1" applyFill="1" applyBorder="1" applyAlignment="1">
      <alignment horizontal="left" vertical="center"/>
    </xf>
    <xf numFmtId="0" fontId="6" fillId="0" borderId="112" xfId="4" applyFont="1" applyFill="1" applyBorder="1"/>
    <xf numFmtId="0" fontId="30" fillId="0" borderId="28" xfId="4" applyFont="1" applyFill="1" applyBorder="1" applyAlignment="1">
      <alignment horizontal="left" vertical="center"/>
    </xf>
    <xf numFmtId="0" fontId="6" fillId="0" borderId="30" xfId="4" applyFont="1" applyFill="1" applyBorder="1" applyAlignment="1">
      <alignment horizontal="center"/>
    </xf>
    <xf numFmtId="180" fontId="6" fillId="0" borderId="30" xfId="4" applyNumberFormat="1" applyFont="1" applyFill="1" applyBorder="1" applyAlignment="1">
      <alignment horizontal="left"/>
    </xf>
    <xf numFmtId="0" fontId="31" fillId="0" borderId="0" xfId="4" applyFont="1" applyFill="1" applyBorder="1" applyAlignment="1">
      <alignment horizontal="left" vertical="center"/>
    </xf>
    <xf numFmtId="0" fontId="3" fillId="0" borderId="0" xfId="7" applyFont="1" applyFill="1" applyAlignment="1">
      <alignment vertical="center"/>
    </xf>
    <xf numFmtId="0" fontId="6" fillId="0" borderId="0" xfId="4" applyFont="1" applyFill="1" applyAlignment="1">
      <alignment horizontal="center"/>
    </xf>
    <xf numFmtId="0" fontId="6" fillId="0" borderId="0" xfId="3" applyFont="1" applyFill="1" applyBorder="1" applyAlignment="1">
      <alignment horizontal="center" vertical="center"/>
    </xf>
    <xf numFmtId="0" fontId="6" fillId="0" borderId="43" xfId="3" applyFont="1" applyFill="1" applyBorder="1" applyAlignment="1">
      <alignment horizontal="center" vertical="center"/>
    </xf>
    <xf numFmtId="38" fontId="14" fillId="0" borderId="0" xfId="2" applyFont="1" applyFill="1" applyBorder="1" applyAlignment="1">
      <alignment horizontal="center" vertical="center"/>
    </xf>
    <xf numFmtId="3" fontId="6" fillId="0" borderId="266" xfId="4" applyNumberFormat="1" applyFont="1" applyFill="1" applyBorder="1" applyAlignment="1">
      <alignment horizontal="center" vertical="center"/>
    </xf>
    <xf numFmtId="3" fontId="6" fillId="0" borderId="178" xfId="4" applyNumberFormat="1" applyFont="1" applyFill="1" applyBorder="1" applyAlignment="1">
      <alignment horizontal="right" vertical="center"/>
    </xf>
    <xf numFmtId="3" fontId="6" fillId="0" borderId="0" xfId="4" applyNumberFormat="1" applyFont="1" applyFill="1" applyBorder="1" applyAlignment="1">
      <alignment horizontal="center" vertical="center"/>
    </xf>
    <xf numFmtId="3" fontId="6" fillId="0" borderId="261" xfId="4" applyNumberFormat="1" applyFont="1" applyFill="1" applyBorder="1" applyAlignment="1">
      <alignment horizontal="center" vertical="center"/>
    </xf>
    <xf numFmtId="3" fontId="6" fillId="0" borderId="129" xfId="4" applyNumberFormat="1" applyFont="1" applyFill="1" applyBorder="1" applyAlignment="1">
      <alignment horizontal="right" vertical="center"/>
    </xf>
    <xf numFmtId="3" fontId="6" fillId="0" borderId="178" xfId="4" applyNumberFormat="1" applyFont="1" applyFill="1" applyBorder="1" applyAlignment="1">
      <alignment horizontal="left" vertical="center"/>
    </xf>
    <xf numFmtId="3" fontId="6" fillId="0" borderId="0" xfId="4" applyNumberFormat="1" applyFont="1" applyFill="1" applyBorder="1" applyAlignment="1">
      <alignment horizontal="left" vertical="center"/>
    </xf>
    <xf numFmtId="0" fontId="6" fillId="0" borderId="261" xfId="4" applyFont="1" applyFill="1" applyBorder="1" applyAlignment="1">
      <alignment vertical="center"/>
    </xf>
    <xf numFmtId="0" fontId="6" fillId="0" borderId="260" xfId="4" applyFont="1" applyFill="1" applyBorder="1" applyAlignment="1">
      <alignment vertical="center"/>
    </xf>
    <xf numFmtId="180" fontId="6" fillId="0" borderId="0" xfId="4" applyNumberFormat="1" applyFont="1" applyFill="1" applyBorder="1" applyAlignment="1">
      <alignment horizontal="left" vertical="center"/>
    </xf>
    <xf numFmtId="3" fontId="6" fillId="0" borderId="260" xfId="4" applyNumberFormat="1" applyFont="1" applyFill="1" applyBorder="1" applyAlignment="1">
      <alignment vertical="center"/>
    </xf>
    <xf numFmtId="3" fontId="6" fillId="0" borderId="261" xfId="4" applyNumberFormat="1" applyFont="1" applyFill="1" applyBorder="1" applyAlignment="1">
      <alignment vertical="center"/>
    </xf>
    <xf numFmtId="180" fontId="6" fillId="0" borderId="178" xfId="4" applyNumberFormat="1" applyFont="1" applyFill="1" applyBorder="1" applyAlignment="1">
      <alignment horizontal="left" vertical="center"/>
    </xf>
    <xf numFmtId="3" fontId="6" fillId="0" borderId="18" xfId="4" applyNumberFormat="1" applyFont="1" applyFill="1" applyBorder="1" applyAlignment="1">
      <alignment horizontal="right" vertical="center"/>
    </xf>
    <xf numFmtId="3" fontId="6" fillId="0" borderId="272" xfId="4" applyNumberFormat="1" applyFont="1" applyFill="1" applyBorder="1" applyAlignment="1">
      <alignment horizontal="right" vertical="center"/>
    </xf>
    <xf numFmtId="0" fontId="8" fillId="0" borderId="0" xfId="3" applyFont="1" applyFill="1" applyAlignment="1">
      <alignment vertical="center"/>
    </xf>
    <xf numFmtId="0" fontId="9" fillId="0" borderId="0" xfId="3" applyFont="1" applyFill="1" applyBorder="1" applyAlignment="1">
      <alignment horizontal="center" vertical="center"/>
    </xf>
    <xf numFmtId="0" fontId="6" fillId="0" borderId="45" xfId="4" applyFont="1" applyFill="1" applyBorder="1" applyAlignment="1">
      <alignment vertical="center"/>
    </xf>
    <xf numFmtId="0" fontId="6" fillId="0" borderId="284" xfId="4" applyFont="1" applyFill="1" applyBorder="1" applyAlignment="1">
      <alignment horizontal="center" vertical="center"/>
    </xf>
    <xf numFmtId="0" fontId="9" fillId="0" borderId="284" xfId="3" applyFont="1" applyFill="1" applyBorder="1" applyAlignment="1">
      <alignment vertical="center"/>
    </xf>
    <xf numFmtId="0" fontId="14" fillId="0" borderId="285" xfId="3" applyFont="1" applyFill="1" applyBorder="1" applyAlignment="1">
      <alignment vertical="center"/>
    </xf>
    <xf numFmtId="0" fontId="8" fillId="0" borderId="28" xfId="4" applyFont="1" applyFill="1" applyBorder="1" applyAlignment="1"/>
    <xf numFmtId="0" fontId="8" fillId="0" borderId="0" xfId="3" applyFont="1" applyFill="1" applyBorder="1" applyAlignment="1">
      <alignment vertical="center"/>
    </xf>
    <xf numFmtId="0" fontId="6" fillId="0" borderId="0" xfId="4" applyFont="1" applyFill="1" applyBorder="1" applyAlignment="1">
      <alignment horizontal="right" vertical="center"/>
    </xf>
    <xf numFmtId="0" fontId="6" fillId="0" borderId="28" xfId="3" applyFont="1" applyFill="1" applyBorder="1" applyAlignment="1">
      <alignment vertical="center"/>
    </xf>
    <xf numFmtId="3" fontId="6" fillId="0" borderId="0" xfId="4" applyNumberFormat="1" applyFont="1" applyFill="1" applyAlignment="1">
      <alignment horizontal="right"/>
    </xf>
    <xf numFmtId="3" fontId="6" fillId="0" borderId="0" xfId="4" applyNumberFormat="1" applyFont="1" applyFill="1" applyBorder="1" applyAlignment="1">
      <alignment horizontal="right"/>
    </xf>
    <xf numFmtId="0" fontId="14" fillId="0" borderId="28" xfId="4" applyFont="1" applyFill="1" applyBorder="1" applyAlignment="1">
      <alignment horizontal="center" vertical="center"/>
    </xf>
    <xf numFmtId="0" fontId="8" fillId="0" borderId="42" xfId="4" applyFont="1" applyFill="1" applyBorder="1" applyAlignment="1">
      <alignment horizontal="center" vertical="center"/>
    </xf>
    <xf numFmtId="0" fontId="6" fillId="0" borderId="20" xfId="3" applyFont="1" applyFill="1" applyBorder="1" applyAlignment="1">
      <alignment horizontal="center" vertical="center"/>
    </xf>
    <xf numFmtId="3" fontId="6" fillId="0" borderId="21" xfId="3" applyNumberFormat="1" applyFont="1" applyFill="1" applyBorder="1" applyAlignment="1">
      <alignment vertical="center"/>
    </xf>
    <xf numFmtId="49" fontId="6" fillId="0" borderId="0" xfId="3" applyNumberFormat="1" applyFont="1" applyFill="1" applyBorder="1" applyAlignment="1">
      <alignment horizontal="center" vertical="center"/>
    </xf>
    <xf numFmtId="0" fontId="6" fillId="0" borderId="0" xfId="4" applyFont="1" applyFill="1" applyAlignment="1">
      <alignment horizontal="right" vertical="center"/>
    </xf>
    <xf numFmtId="0" fontId="8" fillId="0" borderId="51" xfId="4" applyFont="1" applyFill="1" applyBorder="1" applyAlignment="1">
      <alignment horizontal="center" vertical="center"/>
    </xf>
    <xf numFmtId="0" fontId="10" fillId="0" borderId="68" xfId="4" applyFont="1" applyFill="1" applyBorder="1" applyAlignment="1">
      <alignment horizontal="center" vertical="center"/>
    </xf>
    <xf numFmtId="3" fontId="6" fillId="0" borderId="28" xfId="4" applyNumberFormat="1" applyFont="1" applyFill="1" applyBorder="1" applyAlignment="1">
      <alignment horizontal="center" vertical="center"/>
    </xf>
    <xf numFmtId="0" fontId="8" fillId="0" borderId="28" xfId="4" applyFont="1" applyFill="1" applyBorder="1" applyAlignment="1">
      <alignment horizontal="left" vertical="center"/>
    </xf>
    <xf numFmtId="0" fontId="7" fillId="0" borderId="0" xfId="4" applyNumberFormat="1" applyFont="1" applyFill="1" applyAlignment="1">
      <alignment vertical="center"/>
    </xf>
    <xf numFmtId="0" fontId="11" fillId="0" borderId="0" xfId="4" applyNumberFormat="1" applyFont="1" applyFill="1" applyAlignment="1">
      <alignment vertical="center"/>
    </xf>
    <xf numFmtId="3" fontId="6" fillId="0" borderId="0" xfId="4" applyNumberFormat="1" applyFont="1" applyFill="1" applyBorder="1" applyAlignment="1">
      <alignment horizontal="right" vertical="center"/>
    </xf>
    <xf numFmtId="0" fontId="6" fillId="0" borderId="0" xfId="3" applyFont="1" applyFill="1" applyBorder="1" applyAlignment="1">
      <alignment vertical="center"/>
    </xf>
    <xf numFmtId="3" fontId="6" fillId="0" borderId="0" xfId="4" applyNumberFormat="1" applyFont="1" applyFill="1" applyBorder="1" applyAlignment="1">
      <alignment vertical="center"/>
    </xf>
    <xf numFmtId="0" fontId="14" fillId="0" borderId="21" xfId="4" applyFont="1" applyFill="1" applyBorder="1" applyAlignment="1">
      <alignment horizontal="center" vertical="center"/>
    </xf>
    <xf numFmtId="0" fontId="30" fillId="0" borderId="17" xfId="1" applyFont="1" applyFill="1" applyBorder="1" applyAlignment="1">
      <alignment horizontal="center" vertical="center"/>
    </xf>
    <xf numFmtId="0" fontId="9" fillId="0" borderId="27" xfId="1" applyFont="1" applyFill="1" applyBorder="1" applyAlignment="1">
      <alignment horizontal="center" vertical="center" wrapText="1"/>
    </xf>
    <xf numFmtId="178" fontId="8" fillId="0" borderId="27" xfId="1" applyNumberFormat="1" applyFont="1" applyFill="1" applyBorder="1" applyAlignment="1">
      <alignment horizontal="center" vertical="center"/>
    </xf>
    <xf numFmtId="38" fontId="14" fillId="0" borderId="18" xfId="2" applyFont="1" applyFill="1" applyBorder="1" applyAlignment="1">
      <alignment vertical="center"/>
    </xf>
    <xf numFmtId="181" fontId="14" fillId="0" borderId="17" xfId="4" applyNumberFormat="1" applyFont="1" applyFill="1" applyBorder="1" applyAlignment="1">
      <alignment horizontal="right" vertical="center"/>
    </xf>
    <xf numFmtId="3" fontId="6" fillId="0" borderId="129" xfId="4" applyNumberFormat="1" applyFont="1" applyFill="1" applyBorder="1" applyAlignment="1">
      <alignment vertical="center"/>
    </xf>
    <xf numFmtId="0" fontId="6" fillId="0" borderId="197" xfId="3" applyFont="1" applyFill="1" applyBorder="1" applyAlignment="1">
      <alignment horizontal="center" vertical="center"/>
    </xf>
    <xf numFmtId="0" fontId="6" fillId="0" borderId="27" xfId="4" quotePrefix="1" applyFont="1" applyFill="1" applyBorder="1" applyAlignment="1">
      <alignment horizontal="center" vertical="center"/>
    </xf>
    <xf numFmtId="184" fontId="6" fillId="0" borderId="21" xfId="4" applyNumberFormat="1" applyFont="1" applyFill="1" applyBorder="1" applyAlignment="1">
      <alignment vertical="center"/>
    </xf>
    <xf numFmtId="38" fontId="6" fillId="0" borderId="261" xfId="2" applyFont="1" applyFill="1" applyBorder="1" applyAlignment="1">
      <alignment vertical="center"/>
    </xf>
    <xf numFmtId="0" fontId="8" fillId="0" borderId="19" xfId="4" applyFont="1" applyFill="1" applyBorder="1" applyAlignment="1">
      <alignment vertical="center"/>
    </xf>
    <xf numFmtId="3" fontId="6" fillId="0" borderId="21" xfId="4" applyNumberFormat="1" applyFont="1" applyFill="1" applyBorder="1" applyAlignment="1">
      <alignment horizontal="right" vertical="center"/>
    </xf>
    <xf numFmtId="3" fontId="6" fillId="0" borderId="292" xfId="4" applyNumberFormat="1" applyFont="1" applyFill="1" applyBorder="1" applyAlignment="1">
      <alignment horizontal="right" vertical="center"/>
    </xf>
    <xf numFmtId="0" fontId="8" fillId="0" borderId="19" xfId="1" applyFont="1" applyFill="1" applyBorder="1" applyAlignment="1">
      <alignment horizontal="center" vertical="center"/>
    </xf>
    <xf numFmtId="3" fontId="8" fillId="0" borderId="21" xfId="1" applyNumberFormat="1" applyFont="1" applyFill="1" applyBorder="1" applyAlignment="1">
      <alignment vertical="center"/>
    </xf>
    <xf numFmtId="176" fontId="8" fillId="0" borderId="0" xfId="2" applyNumberFormat="1" applyFont="1" applyFill="1" applyBorder="1" applyAlignment="1">
      <alignment vertical="center"/>
    </xf>
    <xf numFmtId="0" fontId="3" fillId="0" borderId="0" xfId="7" applyFont="1" applyFill="1" applyBorder="1" applyAlignment="1">
      <alignment vertical="center"/>
    </xf>
    <xf numFmtId="0" fontId="8" fillId="0" borderId="0"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45" xfId="1" applyFont="1" applyFill="1" applyBorder="1" applyAlignment="1">
      <alignment horizontal="center" vertical="center" wrapText="1"/>
    </xf>
    <xf numFmtId="3" fontId="8" fillId="0" borderId="60" xfId="1" applyNumberFormat="1" applyFont="1" applyFill="1" applyBorder="1" applyAlignment="1">
      <alignment horizontal="center" vertical="center"/>
    </xf>
    <xf numFmtId="3" fontId="8" fillId="0" borderId="58" xfId="1" applyNumberFormat="1" applyFont="1" applyFill="1" applyBorder="1" applyAlignment="1">
      <alignment horizontal="center" vertical="center"/>
    </xf>
    <xf numFmtId="3" fontId="8" fillId="0" borderId="59" xfId="1" applyNumberFormat="1" applyFont="1" applyFill="1" applyBorder="1" applyAlignment="1">
      <alignment horizontal="center" vertical="center"/>
    </xf>
    <xf numFmtId="3" fontId="8" fillId="0" borderId="282" xfId="1" applyNumberFormat="1" applyFont="1" applyFill="1" applyBorder="1" applyAlignment="1">
      <alignment horizontal="center" vertical="center"/>
    </xf>
    <xf numFmtId="178" fontId="8" fillId="0" borderId="61" xfId="1" applyNumberFormat="1" applyFont="1" applyFill="1" applyBorder="1" applyAlignment="1">
      <alignment horizontal="center" vertical="center"/>
    </xf>
    <xf numFmtId="0" fontId="8" fillId="0" borderId="63" xfId="1" applyFont="1" applyFill="1" applyBorder="1" applyAlignment="1">
      <alignment horizontal="center" vertical="center"/>
    </xf>
    <xf numFmtId="0" fontId="8" fillId="0" borderId="62" xfId="1" applyFont="1" applyFill="1" applyBorder="1" applyAlignment="1">
      <alignment horizontal="center" vertical="center"/>
    </xf>
    <xf numFmtId="0" fontId="8" fillId="0" borderId="283" xfId="1" applyFont="1" applyFill="1" applyBorder="1" applyAlignment="1">
      <alignment horizontal="center" vertical="center"/>
    </xf>
    <xf numFmtId="0" fontId="8" fillId="0" borderId="29" xfId="1" applyFont="1" applyFill="1" applyBorder="1" applyAlignment="1">
      <alignment horizontal="center" vertical="center"/>
    </xf>
    <xf numFmtId="0" fontId="8" fillId="0" borderId="50" xfId="1" applyFont="1" applyFill="1" applyBorder="1" applyAlignment="1">
      <alignment horizontal="center" vertical="center"/>
    </xf>
    <xf numFmtId="3" fontId="8" fillId="0" borderId="28" xfId="1" applyNumberFormat="1" applyFont="1" applyFill="1" applyBorder="1" applyAlignment="1">
      <alignment horizontal="center" vertical="center"/>
    </xf>
    <xf numFmtId="178" fontId="8" fillId="0" borderId="49" xfId="1" applyNumberFormat="1" applyFont="1" applyFill="1" applyBorder="1" applyAlignment="1">
      <alignment horizontal="center" vertical="center"/>
    </xf>
    <xf numFmtId="176" fontId="30" fillId="0" borderId="27" xfId="2" applyNumberFormat="1" applyFont="1" applyFill="1" applyBorder="1" applyAlignment="1">
      <alignment vertical="center"/>
    </xf>
    <xf numFmtId="0" fontId="6" fillId="0" borderId="64" xfId="4" quotePrefix="1" applyFont="1" applyFill="1" applyBorder="1" applyAlignment="1">
      <alignment horizontal="center" vertical="center"/>
    </xf>
    <xf numFmtId="0" fontId="6" fillId="0" borderId="50" xfId="4" applyFont="1" applyFill="1" applyBorder="1" applyAlignment="1">
      <alignment horizontal="center" vertical="center"/>
    </xf>
    <xf numFmtId="0" fontId="6" fillId="0" borderId="252" xfId="4" applyFont="1" applyFill="1" applyBorder="1" applyAlignment="1">
      <alignment horizontal="center" vertical="center"/>
    </xf>
    <xf numFmtId="0" fontId="6" fillId="0" borderId="277" xfId="4" applyFont="1" applyFill="1" applyBorder="1" applyAlignment="1">
      <alignment horizontal="center" vertical="center"/>
    </xf>
    <xf numFmtId="3" fontId="6" fillId="0" borderId="18" xfId="3" applyNumberFormat="1" applyFont="1" applyFill="1" applyBorder="1" applyAlignment="1">
      <alignment horizontal="center" vertical="center"/>
    </xf>
    <xf numFmtId="0" fontId="8" fillId="0" borderId="0" xfId="4" applyFont="1" applyFill="1" applyBorder="1" applyAlignment="1">
      <alignment horizontal="right"/>
    </xf>
    <xf numFmtId="0" fontId="6" fillId="0" borderId="0" xfId="4" applyFont="1" applyFill="1" applyAlignment="1">
      <alignment horizontal="center" vertical="center"/>
    </xf>
    <xf numFmtId="0" fontId="6" fillId="0" borderId="27"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1" xfId="4" applyFont="1" applyFill="1" applyBorder="1" applyAlignment="1">
      <alignment horizontal="center" vertical="center"/>
    </xf>
    <xf numFmtId="0" fontId="6" fillId="0" borderId="0" xfId="4" applyFont="1" applyFill="1" applyAlignment="1">
      <alignment vertical="center"/>
    </xf>
    <xf numFmtId="0" fontId="6" fillId="0" borderId="65" xfId="4" applyFont="1" applyFill="1" applyBorder="1" applyAlignment="1">
      <alignment horizontal="center" vertical="center"/>
    </xf>
    <xf numFmtId="0" fontId="6" fillId="0" borderId="66" xfId="4" applyFont="1" applyFill="1" applyBorder="1" applyAlignment="1">
      <alignment horizontal="center" vertical="center"/>
    </xf>
    <xf numFmtId="0" fontId="6" fillId="0" borderId="1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21" xfId="4" applyFont="1" applyFill="1" applyBorder="1" applyAlignment="1">
      <alignment horizontal="center" vertical="center"/>
    </xf>
    <xf numFmtId="0" fontId="6" fillId="0" borderId="75"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66" xfId="4" applyFont="1" applyFill="1" applyBorder="1" applyAlignment="1">
      <alignment horizontal="distributed" vertical="center"/>
    </xf>
    <xf numFmtId="0" fontId="6" fillId="0" borderId="0" xfId="4" applyFont="1" applyFill="1" applyBorder="1" applyAlignment="1">
      <alignment horizontal="distributed" vertical="center"/>
    </xf>
    <xf numFmtId="0" fontId="6" fillId="0" borderId="64" xfId="4" applyFont="1" applyFill="1" applyBorder="1" applyAlignment="1">
      <alignment horizontal="center" vertical="center"/>
    </xf>
    <xf numFmtId="0" fontId="6" fillId="0" borderId="21" xfId="4" applyFont="1" applyFill="1" applyBorder="1" applyAlignment="1">
      <alignment horizontal="center" vertical="center" wrapText="1"/>
    </xf>
    <xf numFmtId="0" fontId="6" fillId="0" borderId="93" xfId="4" applyFont="1" applyFill="1" applyBorder="1" applyAlignment="1">
      <alignment horizontal="center" vertical="center"/>
    </xf>
    <xf numFmtId="0" fontId="6" fillId="0" borderId="98" xfId="4" applyFont="1" applyFill="1" applyBorder="1" applyAlignment="1">
      <alignment horizontal="center" vertical="center"/>
    </xf>
    <xf numFmtId="0" fontId="6" fillId="0" borderId="99" xfId="4" applyFont="1" applyFill="1" applyBorder="1" applyAlignment="1">
      <alignment horizontal="center" vertical="center"/>
    </xf>
    <xf numFmtId="0" fontId="6" fillId="0" borderId="30" xfId="4" applyFont="1" applyFill="1" applyBorder="1" applyAlignment="1">
      <alignment horizontal="center" vertical="center"/>
    </xf>
    <xf numFmtId="0" fontId="6" fillId="0" borderId="42" xfId="4" applyFont="1" applyFill="1" applyBorder="1" applyAlignment="1">
      <alignment horizontal="center" vertical="center"/>
    </xf>
    <xf numFmtId="0" fontId="6" fillId="0" borderId="122" xfId="4" applyFont="1" applyFill="1" applyBorder="1" applyAlignment="1">
      <alignment horizontal="center" vertical="center"/>
    </xf>
    <xf numFmtId="0" fontId="6" fillId="0" borderId="35" xfId="4" applyFont="1" applyFill="1" applyBorder="1" applyAlignment="1">
      <alignment horizontal="center" vertical="center"/>
    </xf>
    <xf numFmtId="0" fontId="8" fillId="0" borderId="134" xfId="4" applyFont="1" applyFill="1" applyBorder="1" applyAlignment="1">
      <alignment horizontal="center" vertical="center"/>
    </xf>
    <xf numFmtId="0" fontId="8" fillId="0" borderId="288" xfId="4" applyFont="1" applyFill="1" applyBorder="1" applyAlignment="1">
      <alignment horizontal="center" vertical="center"/>
    </xf>
    <xf numFmtId="0" fontId="6" fillId="0" borderId="0" xfId="3" applyFont="1" applyFill="1" applyBorder="1" applyAlignment="1">
      <alignment horizontal="right" vertical="center"/>
    </xf>
    <xf numFmtId="3" fontId="6" fillId="0" borderId="18" xfId="3" applyNumberFormat="1" applyFont="1" applyFill="1" applyBorder="1" applyAlignment="1">
      <alignment horizontal="right" vertical="center"/>
    </xf>
    <xf numFmtId="0" fontId="6" fillId="0" borderId="0" xfId="4" applyFont="1" applyFill="1" applyBorder="1" applyAlignment="1">
      <alignment vertical="center"/>
    </xf>
    <xf numFmtId="3" fontId="14" fillId="0" borderId="0" xfId="4" applyNumberFormat="1" applyFont="1" applyFill="1" applyBorder="1" applyAlignment="1">
      <alignment horizontal="right" vertical="center"/>
    </xf>
    <xf numFmtId="0" fontId="11" fillId="0" borderId="0" xfId="4" applyFont="1" applyFill="1" applyAlignment="1">
      <alignment vertical="center"/>
    </xf>
    <xf numFmtId="0" fontId="14" fillId="0" borderId="99" xfId="4" applyFont="1" applyFill="1" applyBorder="1" applyAlignment="1">
      <alignment horizontal="center" vertical="center"/>
    </xf>
    <xf numFmtId="0" fontId="11" fillId="0" borderId="0" xfId="4" applyFont="1" applyFill="1" applyBorder="1" applyAlignment="1">
      <alignment vertical="center"/>
    </xf>
    <xf numFmtId="0" fontId="23" fillId="0" borderId="18" xfId="4" applyFont="1" applyFill="1" applyBorder="1" applyAlignment="1">
      <alignment horizontal="center" vertical="center"/>
    </xf>
    <xf numFmtId="0" fontId="23" fillId="0" borderId="21" xfId="4" applyFont="1" applyFill="1" applyBorder="1" applyAlignment="1">
      <alignment horizontal="center" vertical="center"/>
    </xf>
    <xf numFmtId="0" fontId="14" fillId="0" borderId="0" xfId="4" applyNumberFormat="1" applyFont="1" applyFill="1" applyBorder="1" applyAlignment="1">
      <alignment horizontal="center" vertical="center"/>
    </xf>
    <xf numFmtId="0" fontId="14" fillId="0" borderId="18" xfId="4" applyFont="1" applyFill="1" applyBorder="1" applyAlignment="1">
      <alignment horizontal="center" vertical="center"/>
    </xf>
    <xf numFmtId="0" fontId="14" fillId="0" borderId="0" xfId="4" applyFont="1" applyFill="1" applyBorder="1" applyAlignment="1">
      <alignment horizontal="center" vertical="center"/>
    </xf>
    <xf numFmtId="0" fontId="6" fillId="0" borderId="0" xfId="4" applyFont="1" applyFill="1" applyAlignment="1">
      <alignment horizontal="distributed" vertical="center"/>
    </xf>
    <xf numFmtId="0" fontId="14" fillId="0" borderId="142" xfId="4" applyFont="1" applyFill="1" applyBorder="1" applyAlignment="1">
      <alignment horizontal="center" vertical="center"/>
    </xf>
    <xf numFmtId="0" fontId="6" fillId="0" borderId="28" xfId="4" applyFont="1" applyFill="1" applyBorder="1" applyAlignment="1">
      <alignment horizontal="center" vertical="center"/>
    </xf>
    <xf numFmtId="0" fontId="6" fillId="0" borderId="29" xfId="4" applyFont="1" applyFill="1" applyBorder="1" applyAlignment="1">
      <alignment horizontal="center" vertical="center"/>
    </xf>
    <xf numFmtId="0" fontId="14" fillId="0" borderId="0" xfId="4" applyFont="1" applyFill="1" applyBorder="1" applyAlignment="1">
      <alignment horizontal="right" vertical="center"/>
    </xf>
    <xf numFmtId="0" fontId="6" fillId="0" borderId="172" xfId="4" applyFont="1" applyFill="1" applyBorder="1" applyAlignment="1">
      <alignment horizontal="center" vertical="center"/>
    </xf>
    <xf numFmtId="0" fontId="10" fillId="0" borderId="0" xfId="4" applyFont="1" applyFill="1" applyAlignment="1">
      <alignment horizontal="right"/>
    </xf>
    <xf numFmtId="0" fontId="10" fillId="0" borderId="28" xfId="4" applyFont="1" applyFill="1" applyBorder="1" applyAlignment="1">
      <alignment horizontal="right"/>
    </xf>
    <xf numFmtId="0" fontId="6" fillId="0" borderId="174" xfId="4" applyFont="1" applyFill="1" applyBorder="1" applyAlignment="1">
      <alignment horizontal="center" vertical="center"/>
    </xf>
    <xf numFmtId="0" fontId="6" fillId="0" borderId="15" xfId="4" applyFont="1" applyFill="1" applyBorder="1" applyAlignment="1">
      <alignment horizontal="center" vertical="center"/>
    </xf>
    <xf numFmtId="0" fontId="6" fillId="0" borderId="0" xfId="4" applyFont="1" applyFill="1" applyAlignment="1">
      <alignment horizontal="right"/>
    </xf>
    <xf numFmtId="0" fontId="10" fillId="0" borderId="0" xfId="4" applyFont="1" applyFill="1" applyBorder="1" applyAlignment="1">
      <alignment horizontal="right"/>
    </xf>
    <xf numFmtId="0" fontId="14" fillId="0" borderId="21" xfId="4" applyNumberFormat="1" applyFont="1" applyFill="1" applyBorder="1" applyAlignment="1">
      <alignment horizontal="center" vertical="center"/>
    </xf>
    <xf numFmtId="0" fontId="8" fillId="0" borderId="0" xfId="4" applyFont="1" applyFill="1" applyBorder="1" applyAlignment="1">
      <alignment horizontal="center" vertical="center"/>
    </xf>
    <xf numFmtId="0" fontId="8" fillId="0" borderId="21" xfId="4" applyFont="1" applyFill="1" applyBorder="1" applyAlignment="1">
      <alignment horizontal="center" vertical="center"/>
    </xf>
    <xf numFmtId="0" fontId="6" fillId="0" borderId="21" xfId="4" applyFont="1" applyFill="1" applyBorder="1" applyAlignment="1">
      <alignment vertical="center"/>
    </xf>
    <xf numFmtId="0" fontId="8" fillId="0" borderId="99" xfId="4" applyFont="1" applyFill="1" applyBorder="1" applyAlignment="1">
      <alignment horizontal="center" vertical="center"/>
    </xf>
    <xf numFmtId="0" fontId="8" fillId="0" borderId="151" xfId="4" applyFont="1" applyFill="1" applyBorder="1" applyAlignment="1">
      <alignment horizontal="center" vertical="center"/>
    </xf>
    <xf numFmtId="0" fontId="6" fillId="0" borderId="0" xfId="4" applyFont="1" applyFill="1" applyBorder="1" applyAlignment="1">
      <alignment horizontal="right"/>
    </xf>
    <xf numFmtId="0" fontId="6" fillId="0" borderId="0" xfId="4" applyFont="1" applyFill="1" applyBorder="1" applyAlignment="1"/>
    <xf numFmtId="0" fontId="6" fillId="0" borderId="21" xfId="4" applyFont="1" applyFill="1" applyBorder="1" applyAlignment="1"/>
    <xf numFmtId="0" fontId="6" fillId="0" borderId="160" xfId="4" applyFont="1" applyFill="1" applyBorder="1" applyAlignment="1">
      <alignment horizontal="center" vertical="center"/>
    </xf>
    <xf numFmtId="0" fontId="6" fillId="0" borderId="21" xfId="4" applyFont="1" applyFill="1" applyBorder="1" applyAlignment="1">
      <alignment horizontal="distributed"/>
    </xf>
    <xf numFmtId="3" fontId="14" fillId="0" borderId="0" xfId="4" applyNumberFormat="1" applyFont="1" applyFill="1" applyBorder="1" applyAlignment="1">
      <alignment horizontal="right"/>
    </xf>
    <xf numFmtId="0" fontId="9" fillId="0" borderId="0" xfId="4" applyFont="1" applyFill="1" applyAlignment="1">
      <alignment horizontal="right" vertical="center"/>
    </xf>
    <xf numFmtId="0" fontId="8" fillId="0" borderId="37" xfId="4" applyFont="1" applyFill="1" applyBorder="1" applyAlignment="1">
      <alignment horizontal="center" vertical="center"/>
    </xf>
    <xf numFmtId="0" fontId="10" fillId="0" borderId="134" xfId="4" applyFont="1" applyFill="1" applyBorder="1" applyAlignment="1">
      <alignment horizontal="center" vertical="center"/>
    </xf>
    <xf numFmtId="3" fontId="8" fillId="0" borderId="0" xfId="4" applyNumberFormat="1" applyFont="1" applyFill="1" applyBorder="1" applyAlignment="1">
      <alignment horizontal="right" vertical="center"/>
    </xf>
    <xf numFmtId="0" fontId="8" fillId="0" borderId="0" xfId="4" applyFont="1" applyFill="1" applyAlignment="1">
      <alignment horizontal="right" vertical="center"/>
    </xf>
    <xf numFmtId="0" fontId="8" fillId="0" borderId="0" xfId="4" applyFont="1" applyFill="1" applyBorder="1" applyAlignment="1">
      <alignment horizontal="right" vertical="center"/>
    </xf>
    <xf numFmtId="0" fontId="6" fillId="0" borderId="1" xfId="4" applyFont="1" applyFill="1" applyBorder="1" applyAlignment="1">
      <alignment vertical="center"/>
    </xf>
    <xf numFmtId="0" fontId="6" fillId="0" borderId="66" xfId="4" applyFont="1" applyFill="1" applyBorder="1" applyAlignment="1">
      <alignment vertical="center"/>
    </xf>
    <xf numFmtId="0" fontId="8" fillId="0" borderId="28" xfId="4" applyFont="1" applyFill="1" applyBorder="1" applyAlignment="1">
      <alignment horizontal="center" vertical="center"/>
    </xf>
    <xf numFmtId="3" fontId="6" fillId="0" borderId="73" xfId="4" applyNumberFormat="1" applyFont="1" applyFill="1" applyBorder="1" applyAlignment="1">
      <alignment horizontal="center" vertical="center"/>
    </xf>
    <xf numFmtId="3" fontId="10" fillId="0" borderId="0" xfId="4" applyNumberFormat="1" applyFont="1" applyFill="1" applyBorder="1" applyAlignment="1">
      <alignment horizontal="right"/>
    </xf>
    <xf numFmtId="0" fontId="6" fillId="0" borderId="198" xfId="4" applyFont="1" applyFill="1" applyBorder="1" applyAlignment="1">
      <alignment horizontal="center" vertical="center"/>
    </xf>
    <xf numFmtId="0" fontId="6" fillId="0" borderId="33"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18" xfId="4" applyFont="1" applyFill="1" applyBorder="1" applyAlignment="1">
      <alignment horizontal="center" vertical="center"/>
    </xf>
    <xf numFmtId="0" fontId="6" fillId="0" borderId="204" xfId="4" applyFont="1" applyFill="1" applyBorder="1" applyAlignment="1">
      <alignment horizontal="center" vertical="center"/>
    </xf>
    <xf numFmtId="0" fontId="14" fillId="0" borderId="30" xfId="4" applyFont="1" applyFill="1" applyBorder="1" applyAlignment="1">
      <alignment vertical="center"/>
    </xf>
    <xf numFmtId="0" fontId="6" fillId="0" borderId="101" xfId="4" applyFont="1" applyFill="1" applyBorder="1" applyAlignment="1">
      <alignment horizontal="center" vertical="center"/>
    </xf>
    <xf numFmtId="0" fontId="6" fillId="0" borderId="19" xfId="4" applyFont="1" applyFill="1" applyBorder="1" applyAlignment="1">
      <alignment horizontal="center" vertical="center"/>
    </xf>
    <xf numFmtId="0" fontId="6" fillId="0" borderId="217" xfId="4" applyFont="1" applyFill="1" applyBorder="1" applyAlignment="1">
      <alignment horizontal="center" vertical="center"/>
    </xf>
    <xf numFmtId="0" fontId="6" fillId="0" borderId="118" xfId="4" applyFont="1" applyFill="1" applyBorder="1" applyAlignment="1">
      <alignment vertical="center"/>
    </xf>
    <xf numFmtId="0" fontId="6" fillId="0" borderId="291" xfId="4" applyFont="1" applyFill="1" applyBorder="1" applyAlignment="1">
      <alignment vertical="center"/>
    </xf>
    <xf numFmtId="0" fontId="6" fillId="0" borderId="157" xfId="4" applyFont="1" applyFill="1" applyBorder="1" applyAlignment="1">
      <alignment vertical="center"/>
    </xf>
    <xf numFmtId="0" fontId="9" fillId="0" borderId="22" xfId="1" applyFont="1" applyFill="1" applyBorder="1" applyAlignment="1">
      <alignment horizontal="center" vertical="center" wrapText="1"/>
    </xf>
    <xf numFmtId="0" fontId="30" fillId="0" borderId="23" xfId="1" applyFont="1" applyFill="1" applyBorder="1" applyAlignment="1">
      <alignment horizontal="center" vertical="center"/>
    </xf>
    <xf numFmtId="38" fontId="30" fillId="0" borderId="24" xfId="2" applyFont="1" applyFill="1" applyBorder="1" applyAlignment="1">
      <alignment horizontal="right" vertical="center"/>
    </xf>
    <xf numFmtId="38" fontId="30" fillId="0" borderId="25" xfId="2" applyFont="1" applyFill="1" applyBorder="1" applyAlignment="1">
      <alignment horizontal="right" vertical="center"/>
    </xf>
    <xf numFmtId="38" fontId="30" fillId="0" borderId="26" xfId="2" applyFont="1" applyFill="1" applyBorder="1" applyAlignment="1">
      <alignment horizontal="right" vertical="center"/>
    </xf>
    <xf numFmtId="38" fontId="30" fillId="0" borderId="24" xfId="2" applyFont="1" applyFill="1" applyBorder="1" applyAlignment="1">
      <alignment vertical="center"/>
    </xf>
    <xf numFmtId="176" fontId="30" fillId="0" borderId="22" xfId="2" applyNumberFormat="1" applyFont="1" applyFill="1" applyBorder="1" applyAlignment="1">
      <alignment vertical="center"/>
    </xf>
    <xf numFmtId="38" fontId="30" fillId="0" borderId="23" xfId="2" applyFont="1" applyFill="1" applyBorder="1" applyAlignment="1">
      <alignment vertical="center"/>
    </xf>
    <xf numFmtId="38" fontId="30" fillId="0" borderId="25" xfId="2" applyFont="1" applyFill="1" applyBorder="1" applyAlignment="1">
      <alignment vertical="center"/>
    </xf>
    <xf numFmtId="38" fontId="30" fillId="0" borderId="27" xfId="2" applyFont="1" applyFill="1" applyBorder="1" applyAlignment="1">
      <alignment vertical="center"/>
    </xf>
    <xf numFmtId="38" fontId="30" fillId="0" borderId="294" xfId="2" applyFont="1" applyFill="1" applyBorder="1" applyAlignment="1">
      <alignment vertical="center"/>
    </xf>
    <xf numFmtId="38" fontId="30" fillId="0" borderId="28" xfId="2" applyFont="1" applyFill="1" applyBorder="1" applyAlignment="1">
      <alignment vertical="center"/>
    </xf>
    <xf numFmtId="38" fontId="30" fillId="0" borderId="29" xfId="2" applyFont="1" applyFill="1" applyBorder="1" applyAlignment="1">
      <alignment vertical="center"/>
    </xf>
    <xf numFmtId="178" fontId="6" fillId="0" borderId="65" xfId="4" applyNumberFormat="1" applyFont="1" applyFill="1" applyBorder="1" applyAlignment="1">
      <alignment vertical="center"/>
    </xf>
    <xf numFmtId="178" fontId="6" fillId="0" borderId="66" xfId="4" applyNumberFormat="1" applyFont="1" applyFill="1" applyBorder="1" applyAlignment="1">
      <alignment vertical="center"/>
    </xf>
    <xf numFmtId="178" fontId="6" fillId="0" borderId="66" xfId="4" applyNumberFormat="1" applyFont="1" applyFill="1" applyBorder="1" applyAlignment="1">
      <alignment horizontal="right" vertical="center"/>
    </xf>
    <xf numFmtId="178" fontId="6" fillId="0" borderId="68" xfId="4" applyNumberFormat="1" applyFont="1" applyFill="1" applyBorder="1" applyAlignment="1">
      <alignment vertical="center"/>
    </xf>
    <xf numFmtId="178" fontId="6" fillId="0" borderId="0" xfId="4" applyNumberFormat="1" applyFont="1" applyFill="1" applyAlignment="1">
      <alignment vertical="center"/>
    </xf>
    <xf numFmtId="178" fontId="6" fillId="0" borderId="0" xfId="4" applyNumberFormat="1" applyFont="1" applyFill="1" applyBorder="1" applyAlignment="1">
      <alignment vertical="center"/>
    </xf>
    <xf numFmtId="178" fontId="6" fillId="0" borderId="21" xfId="4" applyNumberFormat="1" applyFont="1" applyFill="1" applyBorder="1" applyAlignment="1">
      <alignment vertical="center"/>
    </xf>
    <xf numFmtId="178" fontId="6" fillId="0" borderId="68" xfId="4" applyNumberFormat="1" applyFont="1" applyFill="1" applyBorder="1" applyAlignment="1">
      <alignment horizontal="right" vertical="center"/>
    </xf>
    <xf numFmtId="178" fontId="6" fillId="0" borderId="0" xfId="4" applyNumberFormat="1" applyFont="1" applyFill="1" applyAlignment="1">
      <alignment horizontal="right" vertical="center"/>
    </xf>
    <xf numFmtId="178" fontId="6" fillId="0" borderId="21" xfId="4" applyNumberFormat="1" applyFont="1" applyFill="1" applyBorder="1" applyAlignment="1">
      <alignment horizontal="right" vertical="center"/>
    </xf>
    <xf numFmtId="0" fontId="6" fillId="0" borderId="69" xfId="4" applyNumberFormat="1" applyFont="1" applyFill="1" applyBorder="1" applyAlignment="1">
      <alignment horizontal="right" vertical="center"/>
    </xf>
    <xf numFmtId="178" fontId="6" fillId="0" borderId="69" xfId="4" applyNumberFormat="1" applyFont="1" applyFill="1" applyBorder="1" applyAlignment="1">
      <alignment horizontal="right" vertical="center"/>
    </xf>
    <xf numFmtId="178" fontId="6" fillId="0" borderId="72" xfId="4" applyNumberFormat="1" applyFont="1" applyFill="1" applyBorder="1" applyAlignment="1">
      <alignment horizontal="right" vertical="center"/>
    </xf>
    <xf numFmtId="3" fontId="6" fillId="0" borderId="77" xfId="4" applyNumberFormat="1" applyFont="1" applyFill="1" applyBorder="1" applyAlignment="1">
      <alignment vertical="center"/>
    </xf>
    <xf numFmtId="3" fontId="6" fillId="0" borderId="77" xfId="4" applyNumberFormat="1" applyFont="1" applyFill="1" applyBorder="1" applyAlignment="1">
      <alignment horizontal="right" vertical="center"/>
    </xf>
    <xf numFmtId="0" fontId="6" fillId="0" borderId="43" xfId="4" applyFont="1" applyFill="1" applyBorder="1" applyAlignment="1">
      <alignment horizontal="right" vertical="center"/>
    </xf>
    <xf numFmtId="3" fontId="6" fillId="0" borderId="80" xfId="4" applyNumberFormat="1" applyFont="1" applyFill="1" applyBorder="1" applyAlignment="1">
      <alignment vertical="center"/>
    </xf>
    <xf numFmtId="3" fontId="6" fillId="0" borderId="80" xfId="4" applyNumberFormat="1" applyFont="1" applyFill="1" applyBorder="1" applyAlignment="1">
      <alignment horizontal="right" vertical="center"/>
    </xf>
    <xf numFmtId="0" fontId="6" fillId="0" borderId="43" xfId="4" applyFont="1" applyFill="1" applyBorder="1" applyAlignment="1">
      <alignment vertical="center"/>
    </xf>
    <xf numFmtId="3" fontId="6" fillId="0" borderId="43" xfId="4" applyNumberFormat="1" applyFont="1" applyFill="1" applyBorder="1" applyAlignment="1">
      <alignment vertical="center"/>
    </xf>
    <xf numFmtId="3" fontId="6" fillId="0" borderId="43" xfId="4" applyNumberFormat="1" applyFont="1" applyFill="1" applyBorder="1" applyAlignment="1">
      <alignment horizontal="right" vertical="center"/>
    </xf>
    <xf numFmtId="3" fontId="6" fillId="0" borderId="37" xfId="4" applyNumberFormat="1" applyFont="1" applyFill="1" applyBorder="1" applyAlignment="1">
      <alignment vertical="center"/>
    </xf>
    <xf numFmtId="3" fontId="6" fillId="0" borderId="37" xfId="4" applyNumberFormat="1" applyFont="1" applyFill="1" applyBorder="1" applyAlignment="1">
      <alignment horizontal="right" vertical="center"/>
    </xf>
    <xf numFmtId="0" fontId="6" fillId="0" borderId="77" xfId="4" applyFont="1" applyFill="1" applyBorder="1" applyAlignment="1">
      <alignment horizontal="right" vertical="center"/>
    </xf>
    <xf numFmtId="0" fontId="6" fillId="0" borderId="37" xfId="4" applyFont="1" applyFill="1" applyBorder="1" applyAlignment="1">
      <alignment horizontal="right" vertical="center"/>
    </xf>
    <xf numFmtId="0" fontId="6" fillId="0" borderId="77" xfId="4" applyFont="1" applyFill="1" applyBorder="1" applyAlignment="1">
      <alignment vertical="center"/>
    </xf>
    <xf numFmtId="0" fontId="6" fillId="0" borderId="59" xfId="4" applyFont="1" applyFill="1" applyBorder="1" applyAlignment="1">
      <alignment horizontal="right" vertical="center"/>
    </xf>
    <xf numFmtId="0" fontId="6" fillId="0" borderId="84" xfId="4" applyFont="1" applyFill="1" applyBorder="1" applyAlignment="1">
      <alignment vertical="center"/>
    </xf>
    <xf numFmtId="0" fontId="6" fillId="0" borderId="84" xfId="4" applyFont="1" applyFill="1" applyBorder="1" applyAlignment="1">
      <alignment horizontal="right" vertical="center"/>
    </xf>
    <xf numFmtId="0" fontId="6" fillId="0" borderId="88" xfId="4" applyFont="1" applyFill="1" applyBorder="1" applyAlignment="1">
      <alignment horizontal="right" vertical="center"/>
    </xf>
    <xf numFmtId="38" fontId="6" fillId="0" borderId="80" xfId="2" applyFont="1" applyFill="1" applyBorder="1" applyAlignment="1">
      <alignment vertical="center"/>
    </xf>
    <xf numFmtId="38" fontId="6" fillId="0" borderId="80" xfId="2" applyFont="1" applyFill="1" applyBorder="1" applyAlignment="1">
      <alignment horizontal="right" vertical="center"/>
    </xf>
    <xf numFmtId="38" fontId="6" fillId="0" borderId="43" xfId="2" applyFont="1" applyFill="1" applyBorder="1" applyAlignment="1">
      <alignment horizontal="right" vertical="center"/>
    </xf>
    <xf numFmtId="0" fontId="6" fillId="0" borderId="88" xfId="4" applyFont="1" applyFill="1" applyBorder="1" applyAlignment="1">
      <alignment horizontal="center" vertical="center"/>
    </xf>
    <xf numFmtId="0" fontId="6" fillId="0" borderId="0" xfId="4" applyFont="1" applyFill="1" applyBorder="1" applyAlignment="1">
      <alignment horizontal="right" vertical="center" wrapText="1"/>
    </xf>
    <xf numFmtId="0" fontId="6" fillId="0" borderId="91" xfId="4" applyFont="1" applyFill="1" applyBorder="1" applyAlignment="1">
      <alignment horizontal="center" vertical="center"/>
    </xf>
    <xf numFmtId="3" fontId="6" fillId="0" borderId="80" xfId="5" applyNumberFormat="1" applyFont="1" applyFill="1" applyBorder="1" applyAlignment="1">
      <alignment horizontal="right" vertical="center"/>
    </xf>
    <xf numFmtId="0" fontId="6" fillId="0" borderId="59" xfId="4" applyFont="1" applyFill="1" applyBorder="1" applyAlignment="1">
      <alignment vertical="center"/>
    </xf>
    <xf numFmtId="3" fontId="6" fillId="0" borderId="87" xfId="4" applyNumberFormat="1" applyFont="1" applyFill="1" applyBorder="1" applyAlignment="1">
      <alignment horizontal="right" vertical="center"/>
    </xf>
    <xf numFmtId="38" fontId="6" fillId="0" borderId="88" xfId="2" applyFont="1" applyFill="1" applyBorder="1" applyAlignment="1">
      <alignment horizontal="right" vertical="center"/>
    </xf>
    <xf numFmtId="3" fontId="6" fillId="0" borderId="89" xfId="4" applyNumberFormat="1" applyFont="1" applyFill="1" applyBorder="1" applyAlignment="1">
      <alignment horizontal="right" vertical="center"/>
    </xf>
    <xf numFmtId="38" fontId="6" fillId="0" borderId="90" xfId="2" applyFont="1" applyFill="1" applyBorder="1" applyAlignment="1">
      <alignment horizontal="right" vertical="center"/>
    </xf>
    <xf numFmtId="3" fontId="6" fillId="0" borderId="91" xfId="4" applyNumberFormat="1" applyFont="1" applyFill="1" applyBorder="1" applyAlignment="1">
      <alignment horizontal="right" vertical="center"/>
    </xf>
    <xf numFmtId="0" fontId="6" fillId="0" borderId="92" xfId="4" applyFont="1" applyFill="1" applyBorder="1" applyAlignment="1">
      <alignment horizontal="right" vertical="center"/>
    </xf>
    <xf numFmtId="3" fontId="6" fillId="0" borderId="101" xfId="4" applyNumberFormat="1" applyFont="1" applyFill="1" applyBorder="1" applyAlignment="1">
      <alignment vertical="center"/>
    </xf>
    <xf numFmtId="180" fontId="6" fillId="0" borderId="0" xfId="4" applyNumberFormat="1" applyFont="1" applyFill="1" applyBorder="1" applyAlignment="1">
      <alignment horizontal="right" vertical="center"/>
    </xf>
    <xf numFmtId="0" fontId="6" fillId="0" borderId="18" xfId="4" applyFont="1" applyFill="1" applyBorder="1" applyAlignment="1">
      <alignment horizontal="right" vertical="center"/>
    </xf>
    <xf numFmtId="3" fontId="6" fillId="0" borderId="104" xfId="4" applyNumberFormat="1" applyFont="1" applyFill="1" applyBorder="1" applyAlignment="1">
      <alignment vertical="center"/>
    </xf>
    <xf numFmtId="3" fontId="6" fillId="0" borderId="103" xfId="4" applyNumberFormat="1" applyFont="1" applyFill="1" applyBorder="1" applyAlignment="1">
      <alignment vertical="center"/>
    </xf>
    <xf numFmtId="3" fontId="6" fillId="0" borderId="105" xfId="4" applyNumberFormat="1" applyFont="1" applyFill="1" applyBorder="1" applyAlignment="1">
      <alignment vertical="center"/>
    </xf>
    <xf numFmtId="3" fontId="6" fillId="0" borderId="18" xfId="4" applyNumberFormat="1" applyFont="1" applyFill="1" applyBorder="1" applyAlignment="1">
      <alignment vertical="center"/>
    </xf>
    <xf numFmtId="3" fontId="6" fillId="0" borderId="109" xfId="4" applyNumberFormat="1" applyFont="1" applyFill="1" applyBorder="1" applyAlignment="1">
      <alignment vertical="center"/>
    </xf>
    <xf numFmtId="3" fontId="6" fillId="0" borderId="110" xfId="4" applyNumberFormat="1" applyFont="1" applyFill="1" applyBorder="1" applyAlignment="1">
      <alignment vertical="center"/>
    </xf>
    <xf numFmtId="3" fontId="6" fillId="0" borderId="0" xfId="4" applyNumberFormat="1" applyFont="1" applyFill="1" applyBorder="1" applyAlignment="1">
      <alignment vertical="center" wrapText="1"/>
    </xf>
    <xf numFmtId="0" fontId="6" fillId="0" borderId="115" xfId="4" applyFont="1" applyFill="1" applyBorder="1" applyAlignment="1">
      <alignment vertical="center"/>
    </xf>
    <xf numFmtId="0" fontId="6" fillId="0" borderId="114" xfId="4" applyFont="1" applyFill="1" applyBorder="1" applyAlignment="1">
      <alignment vertical="center"/>
    </xf>
    <xf numFmtId="0" fontId="6" fillId="0" borderId="115" xfId="4" applyFont="1" applyFill="1" applyBorder="1" applyAlignment="1">
      <alignment horizontal="right" vertical="center"/>
    </xf>
    <xf numFmtId="0" fontId="14" fillId="0" borderId="64" xfId="4" applyFont="1" applyFill="1" applyBorder="1" applyAlignment="1">
      <alignment horizontal="center" vertical="center" wrapText="1"/>
    </xf>
    <xf numFmtId="38" fontId="14" fillId="0" borderId="118" xfId="2" applyFont="1" applyFill="1" applyBorder="1" applyAlignment="1">
      <alignment vertical="center"/>
    </xf>
    <xf numFmtId="0" fontId="14" fillId="0" borderId="64" xfId="4" applyFont="1" applyFill="1" applyBorder="1" applyAlignment="1">
      <alignment vertical="center"/>
    </xf>
    <xf numFmtId="0" fontId="14" fillId="0" borderId="119" xfId="4" applyFont="1" applyFill="1" applyBorder="1" applyAlignment="1">
      <alignment vertical="center"/>
    </xf>
    <xf numFmtId="38" fontId="14" fillId="0" borderId="120" xfId="2" applyFont="1" applyFill="1" applyBorder="1" applyAlignment="1">
      <alignment vertical="center"/>
    </xf>
    <xf numFmtId="0" fontId="14" fillId="0" borderId="119" xfId="4" applyFont="1" applyFill="1" applyBorder="1" applyAlignment="1">
      <alignment horizontal="right" vertical="center"/>
    </xf>
    <xf numFmtId="0" fontId="14" fillId="0" borderId="120" xfId="4" applyFont="1" applyFill="1" applyBorder="1" applyAlignment="1">
      <alignment vertical="center"/>
    </xf>
    <xf numFmtId="181" fontId="14" fillId="0" borderId="82" xfId="4" applyNumberFormat="1" applyFont="1" applyFill="1" applyBorder="1" applyAlignment="1">
      <alignment horizontal="right" vertical="center"/>
    </xf>
    <xf numFmtId="181" fontId="14" fillId="0" borderId="118" xfId="4" applyNumberFormat="1" applyFont="1" applyFill="1" applyBorder="1" applyAlignment="1">
      <alignment horizontal="right" vertical="center"/>
    </xf>
    <xf numFmtId="181" fontId="14" fillId="0" borderId="64" xfId="4" applyNumberFormat="1" applyFont="1" applyFill="1" applyBorder="1" applyAlignment="1">
      <alignment horizontal="right" vertical="center"/>
    </xf>
    <xf numFmtId="0" fontId="6" fillId="0" borderId="43" xfId="3" applyFont="1" applyFill="1" applyBorder="1" applyAlignment="1">
      <alignment horizontal="right" vertical="center"/>
    </xf>
    <xf numFmtId="0" fontId="6" fillId="0" borderId="130" xfId="4" applyFont="1" applyFill="1" applyBorder="1" applyAlignment="1">
      <alignment horizontal="center" vertical="center"/>
    </xf>
    <xf numFmtId="0" fontId="6" fillId="0" borderId="46" xfId="4" applyFont="1" applyFill="1" applyBorder="1" applyAlignment="1">
      <alignment vertical="center"/>
    </xf>
    <xf numFmtId="0" fontId="6" fillId="0" borderId="296" xfId="4" applyFont="1" applyFill="1" applyBorder="1" applyAlignment="1">
      <alignment vertical="center"/>
    </xf>
    <xf numFmtId="0" fontId="6" fillId="0" borderId="297" xfId="4" applyFont="1" applyFill="1" applyBorder="1" applyAlignment="1">
      <alignment vertical="center"/>
    </xf>
    <xf numFmtId="3" fontId="6" fillId="0" borderId="298" xfId="4" applyNumberFormat="1" applyFont="1" applyFill="1" applyBorder="1" applyAlignment="1">
      <alignment vertical="center"/>
    </xf>
    <xf numFmtId="3" fontId="6" fillId="0" borderId="299" xfId="4" applyNumberFormat="1" applyFont="1" applyFill="1" applyBorder="1" applyAlignment="1">
      <alignment vertical="center"/>
    </xf>
    <xf numFmtId="0" fontId="6" fillId="0" borderId="125" xfId="4" applyFont="1" applyFill="1" applyBorder="1" applyAlignment="1">
      <alignment horizontal="right" vertical="center"/>
    </xf>
    <xf numFmtId="0" fontId="6" fillId="0" borderId="29" xfId="4" applyFont="1" applyFill="1" applyBorder="1" applyAlignment="1">
      <alignment vertical="center"/>
    </xf>
    <xf numFmtId="0" fontId="6" fillId="0" borderId="132" xfId="4" applyFont="1" applyFill="1" applyBorder="1" applyAlignment="1">
      <alignment vertical="center"/>
    </xf>
    <xf numFmtId="0" fontId="6" fillId="0" borderId="49" xfId="4" applyFont="1" applyFill="1" applyBorder="1" applyAlignment="1">
      <alignment vertical="center"/>
    </xf>
    <xf numFmtId="0" fontId="6" fillId="0" borderId="132" xfId="4" applyFont="1" applyFill="1" applyBorder="1" applyAlignment="1">
      <alignment horizontal="center" vertical="center"/>
    </xf>
    <xf numFmtId="0" fontId="6" fillId="0" borderId="133" xfId="4" applyFont="1" applyFill="1" applyBorder="1" applyAlignment="1">
      <alignment horizontal="right" vertical="center"/>
    </xf>
    <xf numFmtId="49" fontId="6" fillId="0" borderId="45" xfId="4" applyNumberFormat="1" applyFont="1" applyFill="1" applyBorder="1" applyAlignment="1">
      <alignment horizontal="center" vertical="center"/>
    </xf>
    <xf numFmtId="0" fontId="6" fillId="0" borderId="44" xfId="3" applyFont="1" applyFill="1" applyBorder="1" applyAlignment="1">
      <alignment horizontal="center" vertical="center"/>
    </xf>
    <xf numFmtId="3" fontId="6" fillId="0" borderId="304" xfId="3" applyNumberFormat="1" applyFont="1" applyFill="1" applyBorder="1" applyAlignment="1">
      <alignment horizontal="right" vertical="center"/>
    </xf>
    <xf numFmtId="0" fontId="6" fillId="0" borderId="305" xfId="3" applyFont="1" applyFill="1" applyBorder="1" applyAlignment="1">
      <alignment horizontal="right" vertical="center"/>
    </xf>
    <xf numFmtId="0" fontId="6" fillId="0" borderId="18" xfId="3" applyFont="1" applyFill="1" applyBorder="1" applyAlignment="1">
      <alignment horizontal="right" vertical="center"/>
    </xf>
    <xf numFmtId="0" fontId="6" fillId="0" borderId="300" xfId="3" applyFont="1" applyFill="1" applyBorder="1" applyAlignment="1">
      <alignment horizontal="right" vertical="center"/>
    </xf>
    <xf numFmtId="0" fontId="6" fillId="0" borderId="18" xfId="3" applyFont="1" applyFill="1" applyBorder="1" applyAlignment="1">
      <alignment vertical="center"/>
    </xf>
    <xf numFmtId="3" fontId="6" fillId="0" borderId="301" xfId="3" applyNumberFormat="1" applyFont="1" applyFill="1" applyBorder="1" applyAlignment="1">
      <alignment vertical="center"/>
    </xf>
    <xf numFmtId="3" fontId="6" fillId="0" borderId="296" xfId="3" applyNumberFormat="1" applyFont="1" applyFill="1" applyBorder="1" applyAlignment="1">
      <alignment vertical="center"/>
    </xf>
    <xf numFmtId="3" fontId="6" fillId="0" borderId="0" xfId="3" applyNumberFormat="1" applyFont="1" applyFill="1" applyBorder="1" applyAlignment="1">
      <alignment vertical="center"/>
    </xf>
    <xf numFmtId="3" fontId="6" fillId="0" borderId="131" xfId="3" applyNumberFormat="1" applyFont="1" applyFill="1" applyBorder="1" applyAlignment="1">
      <alignment vertical="center"/>
    </xf>
    <xf numFmtId="0" fontId="6" fillId="0" borderId="43" xfId="3" applyFont="1" applyFill="1" applyBorder="1" applyAlignment="1">
      <alignment vertical="center"/>
    </xf>
    <xf numFmtId="0" fontId="6" fillId="0" borderId="289" xfId="3" applyFont="1" applyFill="1" applyBorder="1" applyAlignment="1">
      <alignment vertical="center"/>
    </xf>
    <xf numFmtId="0" fontId="6" fillId="0" borderId="284" xfId="3" applyFont="1" applyFill="1" applyBorder="1" applyAlignment="1">
      <alignment vertical="center"/>
    </xf>
    <xf numFmtId="0" fontId="6" fillId="0" borderId="287" xfId="4" applyFont="1" applyFill="1" applyBorder="1" applyAlignment="1">
      <alignment vertical="center"/>
    </xf>
    <xf numFmtId="0" fontId="6" fillId="0" borderId="47" xfId="4" applyFont="1" applyFill="1" applyBorder="1" applyAlignment="1">
      <alignment vertical="center"/>
    </xf>
    <xf numFmtId="0" fontId="6" fillId="0" borderId="290" xfId="3" applyFont="1" applyFill="1" applyBorder="1" applyAlignment="1">
      <alignment vertical="center"/>
    </xf>
    <xf numFmtId="3" fontId="6" fillId="0" borderId="45" xfId="3" applyNumberFormat="1" applyFont="1" applyFill="1" applyBorder="1" applyAlignment="1">
      <alignment vertical="center"/>
    </xf>
    <xf numFmtId="3" fontId="6" fillId="0" borderId="43" xfId="3" applyNumberFormat="1" applyFont="1" applyFill="1" applyBorder="1" applyAlignment="1">
      <alignment vertical="center"/>
    </xf>
    <xf numFmtId="0" fontId="6" fillId="0" borderId="56" xfId="4" applyFont="1" applyFill="1" applyBorder="1" applyAlignment="1">
      <alignment vertical="center"/>
    </xf>
    <xf numFmtId="0" fontId="6" fillId="0" borderId="47" xfId="3" applyFont="1" applyFill="1" applyBorder="1" applyAlignment="1">
      <alignment horizontal="right" vertical="center"/>
    </xf>
    <xf numFmtId="0" fontId="6" fillId="0" borderId="125" xfId="3" applyFont="1" applyFill="1" applyBorder="1" applyAlignment="1">
      <alignment vertical="center"/>
    </xf>
    <xf numFmtId="0" fontId="6" fillId="0" borderId="300" xfId="3" applyFont="1" applyFill="1" applyBorder="1" applyAlignment="1">
      <alignment vertical="center"/>
    </xf>
    <xf numFmtId="0" fontId="6" fillId="0" borderId="296" xfId="3" applyFont="1" applyFill="1" applyBorder="1" applyAlignment="1">
      <alignment vertical="center"/>
    </xf>
    <xf numFmtId="0" fontId="6" fillId="0" borderId="297" xfId="3" applyFont="1" applyFill="1" applyBorder="1" applyAlignment="1">
      <alignment vertical="center"/>
    </xf>
    <xf numFmtId="0" fontId="6" fillId="0" borderId="303" xfId="3" applyFont="1" applyFill="1" applyBorder="1" applyAlignment="1">
      <alignment vertical="center"/>
    </xf>
    <xf numFmtId="0" fontId="6" fillId="0" borderId="29" xfId="3" applyFont="1" applyFill="1" applyBorder="1" applyAlignment="1">
      <alignment vertical="center"/>
    </xf>
    <xf numFmtId="0" fontId="6" fillId="0" borderId="132" xfId="3" applyFont="1" applyFill="1" applyBorder="1" applyAlignment="1">
      <alignment vertical="center"/>
    </xf>
    <xf numFmtId="3" fontId="6" fillId="0" borderId="51" xfId="3" applyNumberFormat="1" applyFont="1" applyFill="1" applyBorder="1" applyAlignment="1">
      <alignment vertical="center"/>
    </xf>
    <xf numFmtId="3" fontId="6" fillId="0" borderId="28" xfId="3" applyNumberFormat="1" applyFont="1" applyFill="1" applyBorder="1" applyAlignment="1">
      <alignment vertical="center"/>
    </xf>
    <xf numFmtId="0" fontId="6" fillId="0" borderId="28" xfId="3" applyFont="1" applyFill="1" applyBorder="1" applyAlignment="1">
      <alignment horizontal="right" vertical="center"/>
    </xf>
    <xf numFmtId="0" fontId="6" fillId="0" borderId="145" xfId="4" applyFont="1" applyFill="1" applyBorder="1" applyAlignment="1">
      <alignment vertical="center"/>
    </xf>
    <xf numFmtId="0" fontId="6" fillId="0" borderId="169" xfId="4" applyFont="1" applyFill="1" applyBorder="1" applyAlignment="1">
      <alignment vertical="center"/>
    </xf>
    <xf numFmtId="0" fontId="6" fillId="0" borderId="170" xfId="4" applyFont="1" applyFill="1" applyBorder="1" applyAlignment="1">
      <alignment vertical="center"/>
    </xf>
    <xf numFmtId="3" fontId="6" fillId="0" borderId="170" xfId="4" applyNumberFormat="1" applyFont="1" applyFill="1" applyBorder="1" applyAlignment="1">
      <alignment vertical="center"/>
    </xf>
    <xf numFmtId="0" fontId="6" fillId="0" borderId="67" xfId="4" applyFont="1" applyFill="1" applyBorder="1" applyAlignment="1">
      <alignment vertical="center"/>
    </xf>
    <xf numFmtId="0" fontId="6" fillId="0" borderId="166" xfId="4" applyFont="1" applyFill="1" applyBorder="1" applyAlignment="1">
      <alignment vertical="center"/>
    </xf>
    <xf numFmtId="0" fontId="6" fillId="0" borderId="140" xfId="4" applyFont="1" applyFill="1" applyBorder="1" applyAlignment="1">
      <alignment vertical="center"/>
    </xf>
    <xf numFmtId="0" fontId="6" fillId="0" borderId="171" xfId="4" applyFont="1" applyFill="1" applyBorder="1" applyAlignment="1">
      <alignment vertical="center"/>
    </xf>
    <xf numFmtId="0" fontId="6" fillId="0" borderId="170" xfId="4" applyFont="1" applyFill="1" applyBorder="1"/>
    <xf numFmtId="0" fontId="6" fillId="0" borderId="140" xfId="4" applyFont="1" applyFill="1" applyBorder="1"/>
    <xf numFmtId="0" fontId="6" fillId="0" borderId="140" xfId="4" applyFont="1" applyFill="1" applyBorder="1" applyAlignment="1">
      <alignment horizontal="right"/>
    </xf>
    <xf numFmtId="3" fontId="6" fillId="0" borderId="140" xfId="4" applyNumberFormat="1" applyFont="1" applyFill="1" applyBorder="1" applyAlignment="1">
      <alignment horizontal="right"/>
    </xf>
    <xf numFmtId="184" fontId="6" fillId="0" borderId="28" xfId="4" applyNumberFormat="1" applyFont="1" applyFill="1" applyBorder="1" applyAlignment="1">
      <alignment horizontal="center" vertical="center"/>
    </xf>
    <xf numFmtId="184" fontId="6" fillId="0" borderId="29" xfId="4" applyNumberFormat="1" applyFont="1" applyFill="1" applyBorder="1" applyAlignment="1">
      <alignment horizontal="right" vertical="center"/>
    </xf>
    <xf numFmtId="184" fontId="6" fillId="0" borderId="28" xfId="4" applyNumberFormat="1" applyFont="1" applyFill="1" applyBorder="1" applyAlignment="1">
      <alignment horizontal="right" vertical="center"/>
    </xf>
    <xf numFmtId="184" fontId="6" fillId="0" borderId="51" xfId="4" applyNumberFormat="1" applyFont="1" applyFill="1" applyBorder="1" applyAlignment="1">
      <alignment horizontal="right" vertical="center"/>
    </xf>
    <xf numFmtId="184" fontId="6" fillId="0" borderId="119" xfId="4" applyNumberFormat="1" applyFont="1" applyFill="1" applyBorder="1" applyAlignment="1">
      <alignment vertical="center"/>
    </xf>
    <xf numFmtId="38" fontId="6" fillId="0" borderId="120" xfId="2" applyFont="1" applyFill="1" applyBorder="1" applyAlignment="1">
      <alignment vertical="center"/>
    </xf>
    <xf numFmtId="38" fontId="6" fillId="0" borderId="179" xfId="2" applyFont="1" applyFill="1" applyBorder="1" applyAlignment="1">
      <alignment vertical="center"/>
    </xf>
    <xf numFmtId="38" fontId="6" fillId="0" borderId="180" xfId="2" applyFont="1" applyFill="1" applyBorder="1" applyAlignment="1">
      <alignment vertical="center"/>
    </xf>
    <xf numFmtId="38" fontId="6" fillId="0" borderId="64" xfId="2" applyFont="1" applyFill="1" applyBorder="1" applyAlignment="1">
      <alignment vertical="center"/>
    </xf>
    <xf numFmtId="38" fontId="6" fillId="0" borderId="28" xfId="2" applyFont="1" applyFill="1" applyBorder="1" applyAlignment="1">
      <alignment vertical="center"/>
    </xf>
    <xf numFmtId="185" fontId="14" fillId="0" borderId="28" xfId="6" applyNumberFormat="1" applyFont="1" applyFill="1" applyBorder="1" applyAlignment="1">
      <alignment horizontal="center" vertical="center"/>
    </xf>
    <xf numFmtId="49" fontId="14" fillId="0" borderId="28" xfId="6" applyNumberFormat="1" applyFont="1" applyFill="1" applyBorder="1" applyAlignment="1">
      <alignment horizontal="center" vertical="center"/>
    </xf>
    <xf numFmtId="184" fontId="14" fillId="0" borderId="183" xfId="6" applyNumberFormat="1" applyFont="1" applyFill="1" applyBorder="1" applyAlignment="1">
      <alignment vertical="center"/>
    </xf>
    <xf numFmtId="184" fontId="14" fillId="0" borderId="28" xfId="6" applyNumberFormat="1" applyFont="1" applyFill="1" applyBorder="1" applyAlignment="1">
      <alignment horizontal="right" vertical="center"/>
    </xf>
    <xf numFmtId="184" fontId="14" fillId="0" borderId="28" xfId="6" applyNumberFormat="1" applyFont="1" applyFill="1" applyBorder="1" applyAlignment="1">
      <alignment vertical="center"/>
    </xf>
    <xf numFmtId="49" fontId="14" fillId="0" borderId="51" xfId="6" applyNumberFormat="1" applyFont="1" applyFill="1" applyBorder="1" applyAlignment="1">
      <alignment horizontal="center" vertical="center"/>
    </xf>
    <xf numFmtId="184" fontId="14" fillId="0" borderId="28" xfId="4" applyNumberFormat="1" applyFont="1" applyFill="1" applyBorder="1" applyAlignment="1">
      <alignment vertical="center"/>
    </xf>
    <xf numFmtId="184" fontId="14" fillId="0" borderId="28" xfId="4" applyNumberFormat="1" applyFont="1" applyFill="1" applyBorder="1" applyAlignment="1">
      <alignment horizontal="right" vertical="center"/>
    </xf>
    <xf numFmtId="184" fontId="14" fillId="0" borderId="51" xfId="4" applyNumberFormat="1" applyFont="1" applyFill="1" applyBorder="1" applyAlignment="1">
      <alignment vertical="center"/>
    </xf>
    <xf numFmtId="0" fontId="14" fillId="0" borderId="119" xfId="4" applyNumberFormat="1" applyFont="1" applyFill="1" applyBorder="1" applyAlignment="1">
      <alignment horizontal="center" vertical="center"/>
    </xf>
    <xf numFmtId="180" fontId="14" fillId="0" borderId="29" xfId="4" applyNumberFormat="1" applyFont="1" applyFill="1" applyBorder="1" applyAlignment="1">
      <alignment horizontal="right" vertical="center"/>
    </xf>
    <xf numFmtId="180" fontId="14" fillId="0" borderId="28" xfId="4" applyNumberFormat="1" applyFont="1" applyFill="1" applyBorder="1" applyAlignment="1">
      <alignment horizontal="right" vertical="center"/>
    </xf>
    <xf numFmtId="180" fontId="14" fillId="0" borderId="51" xfId="4" applyNumberFormat="1" applyFont="1" applyFill="1" applyBorder="1" applyAlignment="1">
      <alignment horizontal="right" vertical="center"/>
    </xf>
    <xf numFmtId="0" fontId="14" fillId="0" borderId="28" xfId="4" applyNumberFormat="1" applyFont="1" applyFill="1" applyBorder="1" applyAlignment="1">
      <alignment horizontal="center" vertical="center"/>
    </xf>
    <xf numFmtId="180" fontId="14" fillId="0" borderId="29" xfId="4" applyNumberFormat="1" applyFont="1" applyFill="1" applyBorder="1" applyAlignment="1">
      <alignment vertical="center"/>
    </xf>
    <xf numFmtId="180" fontId="14" fillId="0" borderId="28" xfId="4" applyNumberFormat="1" applyFont="1" applyFill="1" applyBorder="1" applyAlignment="1">
      <alignment vertical="center"/>
    </xf>
    <xf numFmtId="180" fontId="14" fillId="0" borderId="51" xfId="4" applyNumberFormat="1" applyFont="1" applyFill="1" applyBorder="1" applyAlignment="1">
      <alignment vertical="center"/>
    </xf>
    <xf numFmtId="38" fontId="14" fillId="0" borderId="28" xfId="2" applyFont="1" applyFill="1" applyBorder="1" applyAlignment="1">
      <alignment horizontal="center" vertical="center"/>
    </xf>
    <xf numFmtId="0" fontId="10" fillId="0" borderId="28" xfId="4" applyNumberFormat="1" applyFont="1" applyFill="1" applyBorder="1" applyAlignment="1">
      <alignment horizontal="center" vertical="center" wrapText="1"/>
    </xf>
    <xf numFmtId="180" fontId="14" fillId="0" borderId="28" xfId="4" applyNumberFormat="1" applyFont="1" applyFill="1" applyBorder="1" applyAlignment="1">
      <alignment horizontal="center" vertical="center"/>
    </xf>
    <xf numFmtId="183" fontId="6" fillId="0" borderId="28" xfId="2" applyNumberFormat="1" applyFont="1" applyFill="1" applyBorder="1" applyAlignment="1">
      <alignment horizontal="right" vertical="center"/>
    </xf>
    <xf numFmtId="183" fontId="6" fillId="0" borderId="51" xfId="2" applyNumberFormat="1" applyFont="1" applyFill="1" applyBorder="1" applyAlignment="1">
      <alignment horizontal="right" vertical="center"/>
    </xf>
    <xf numFmtId="183" fontId="14" fillId="0" borderId="28" xfId="2" applyNumberFormat="1" applyFont="1" applyFill="1" applyBorder="1" applyAlignment="1">
      <alignment vertical="center"/>
    </xf>
    <xf numFmtId="0" fontId="10" fillId="0" borderId="51" xfId="4" applyNumberFormat="1" applyFont="1" applyFill="1" applyBorder="1" applyAlignment="1">
      <alignment horizontal="center" vertical="center" wrapText="1" shrinkToFit="1"/>
    </xf>
    <xf numFmtId="182" fontId="6" fillId="0" borderId="29" xfId="4" applyNumberFormat="1" applyFont="1" applyFill="1" applyBorder="1" applyAlignment="1">
      <alignment horizontal="right" vertical="center"/>
    </xf>
    <xf numFmtId="184" fontId="14" fillId="0" borderId="120" xfId="4" applyNumberFormat="1" applyFont="1" applyFill="1" applyBorder="1" applyAlignment="1">
      <alignment vertical="center"/>
    </xf>
    <xf numFmtId="0" fontId="14" fillId="0" borderId="26" xfId="4" applyFont="1" applyFill="1" applyBorder="1" applyAlignment="1">
      <alignment horizontal="center" vertical="center"/>
    </xf>
    <xf numFmtId="0" fontId="14" fillId="0" borderId="185" xfId="4" applyFont="1" applyFill="1" applyBorder="1" applyAlignment="1">
      <alignment horizontal="center" vertical="center"/>
    </xf>
    <xf numFmtId="0" fontId="14" fillId="0" borderId="51" xfId="4" applyFont="1" applyFill="1" applyBorder="1" applyAlignment="1">
      <alignment horizontal="center" vertical="center"/>
    </xf>
    <xf numFmtId="184" fontId="14" fillId="0" borderId="25" xfId="4" applyNumberFormat="1" applyFont="1" applyFill="1" applyBorder="1" applyAlignment="1">
      <alignment horizontal="right" vertical="center"/>
    </xf>
    <xf numFmtId="184" fontId="14" fillId="0" borderId="186" xfId="4" applyNumberFormat="1" applyFont="1" applyFill="1" applyBorder="1" applyAlignment="1">
      <alignment horizontal="right" vertical="center"/>
    </xf>
    <xf numFmtId="184" fontId="14" fillId="0" borderId="48" xfId="4" applyNumberFormat="1" applyFont="1" applyFill="1" applyBorder="1" applyAlignment="1">
      <alignment horizontal="right" vertical="center"/>
    </xf>
    <xf numFmtId="184" fontId="14" fillId="0" borderId="29" xfId="4" applyNumberFormat="1" applyFont="1" applyFill="1" applyBorder="1" applyAlignment="1">
      <alignment horizontal="right" vertical="center"/>
    </xf>
    <xf numFmtId="3" fontId="6" fillId="0" borderId="1" xfId="4" applyNumberFormat="1" applyFont="1" applyFill="1" applyBorder="1" applyAlignment="1">
      <alignment horizontal="right"/>
    </xf>
    <xf numFmtId="3" fontId="6" fillId="0" borderId="1" xfId="4" applyNumberFormat="1" applyFont="1" applyFill="1" applyBorder="1" applyAlignment="1">
      <alignment horizontal="center"/>
    </xf>
    <xf numFmtId="0" fontId="6" fillId="0" borderId="1" xfId="4" applyFont="1" applyFill="1" applyBorder="1" applyAlignment="1"/>
    <xf numFmtId="3" fontId="6" fillId="0" borderId="0" xfId="4" applyNumberFormat="1" applyFont="1" applyFill="1" applyAlignment="1">
      <alignment horizontal="center"/>
    </xf>
    <xf numFmtId="0" fontId="6" fillId="0" borderId="37" xfId="4" applyFont="1" applyFill="1" applyBorder="1" applyAlignment="1"/>
    <xf numFmtId="3" fontId="6" fillId="0" borderId="77" xfId="4" applyNumberFormat="1" applyFont="1" applyFill="1" applyBorder="1" applyAlignment="1">
      <alignment horizontal="right"/>
    </xf>
    <xf numFmtId="3" fontId="6" fillId="0" borderId="77" xfId="4" applyNumberFormat="1" applyFont="1" applyFill="1" applyBorder="1" applyAlignment="1">
      <alignment horizontal="center"/>
    </xf>
    <xf numFmtId="0" fontId="6" fillId="0" borderId="77" xfId="4" applyFont="1" applyFill="1" applyBorder="1" applyAlignment="1"/>
    <xf numFmtId="3" fontId="6" fillId="0" borderId="37" xfId="4" applyNumberFormat="1" applyFont="1" applyFill="1" applyBorder="1" applyAlignment="1">
      <alignment horizontal="center"/>
    </xf>
    <xf numFmtId="187" fontId="6" fillId="0" borderId="0" xfId="4" applyNumberFormat="1" applyFont="1" applyFill="1" applyAlignment="1">
      <alignment horizontal="center"/>
    </xf>
    <xf numFmtId="187" fontId="6" fillId="0" borderId="28" xfId="4" applyNumberFormat="1" applyFont="1" applyFill="1" applyBorder="1" applyAlignment="1">
      <alignment horizontal="center"/>
    </xf>
    <xf numFmtId="3" fontId="6" fillId="0" borderId="66" xfId="4" applyNumberFormat="1" applyFont="1" applyFill="1" applyBorder="1" applyAlignment="1"/>
    <xf numFmtId="3" fontId="6" fillId="0" borderId="66" xfId="4" applyNumberFormat="1" applyFont="1" applyFill="1" applyBorder="1"/>
    <xf numFmtId="3" fontId="6" fillId="0" borderId="69" xfId="4" applyNumberFormat="1" applyFont="1" applyFill="1" applyBorder="1" applyAlignment="1"/>
    <xf numFmtId="3" fontId="6" fillId="0" borderId="231" xfId="4" applyNumberFormat="1" applyFont="1" applyFill="1" applyBorder="1" applyAlignment="1"/>
    <xf numFmtId="3" fontId="6" fillId="0" borderId="143" xfId="4" applyNumberFormat="1" applyFont="1" applyFill="1" applyBorder="1" applyAlignment="1">
      <alignment horizontal="center"/>
    </xf>
    <xf numFmtId="38" fontId="9" fillId="0" borderId="101" xfId="2" applyFont="1" applyFill="1" applyBorder="1" applyAlignment="1">
      <alignment horizontal="right" vertical="center"/>
    </xf>
    <xf numFmtId="38" fontId="9" fillId="0" borderId="75" xfId="2" applyFont="1" applyFill="1" applyBorder="1" applyAlignment="1">
      <alignment horizontal="right" vertical="center"/>
    </xf>
    <xf numFmtId="38" fontId="9" fillId="0" borderId="217" xfId="2" applyFont="1" applyFill="1" applyBorder="1" applyAlignment="1">
      <alignment horizontal="right" vertical="center"/>
    </xf>
    <xf numFmtId="3" fontId="6" fillId="0" borderId="21" xfId="4" applyNumberFormat="1" applyFont="1" applyFill="1" applyBorder="1" applyAlignment="1">
      <alignment horizontal="right"/>
    </xf>
    <xf numFmtId="38" fontId="9" fillId="0" borderId="18" xfId="2" applyFont="1" applyFill="1" applyBorder="1" applyAlignment="1">
      <alignment horizontal="right" vertical="center"/>
    </xf>
    <xf numFmtId="38" fontId="9" fillId="0" borderId="17" xfId="2" applyFont="1" applyFill="1" applyBorder="1" applyAlignment="1">
      <alignment horizontal="right" vertical="center"/>
    </xf>
    <xf numFmtId="38" fontId="9" fillId="0" borderId="19" xfId="2" applyFont="1" applyFill="1" applyBorder="1" applyAlignment="1">
      <alignment horizontal="right" vertical="center"/>
    </xf>
    <xf numFmtId="3" fontId="6" fillId="0" borderId="27" xfId="4" applyNumberFormat="1" applyFont="1" applyFill="1" applyBorder="1" applyAlignment="1">
      <alignment horizontal="right"/>
    </xf>
    <xf numFmtId="38" fontId="9" fillId="0" borderId="24" xfId="2" applyFont="1" applyFill="1" applyBorder="1" applyAlignment="1">
      <alignment horizontal="right" vertical="center"/>
    </xf>
    <xf numFmtId="38" fontId="9" fillId="0" borderId="23" xfId="2" applyFont="1" applyFill="1" applyBorder="1" applyAlignment="1">
      <alignment horizontal="right" vertical="center"/>
    </xf>
    <xf numFmtId="38" fontId="9" fillId="0" borderId="226" xfId="2" applyFont="1" applyFill="1" applyBorder="1" applyAlignment="1">
      <alignment horizontal="right" vertical="center"/>
    </xf>
    <xf numFmtId="3" fontId="6" fillId="0" borderId="226" xfId="4" applyNumberFormat="1" applyFont="1" applyFill="1" applyBorder="1" applyAlignment="1">
      <alignment horizontal="right"/>
    </xf>
    <xf numFmtId="38" fontId="9" fillId="0" borderId="25" xfId="2" applyFont="1" applyFill="1" applyBorder="1" applyAlignment="1">
      <alignment horizontal="right" vertical="center"/>
    </xf>
    <xf numFmtId="3" fontId="6" fillId="0" borderId="199" xfId="4" applyNumberFormat="1" applyFont="1" applyFill="1" applyBorder="1" applyAlignment="1">
      <alignment horizontal="right"/>
    </xf>
    <xf numFmtId="3" fontId="6" fillId="0" borderId="66" xfId="4" applyNumberFormat="1" applyFont="1" applyFill="1" applyBorder="1" applyAlignment="1">
      <alignment horizontal="right"/>
    </xf>
    <xf numFmtId="38" fontId="9" fillId="0" borderId="229" xfId="2" applyFont="1" applyFill="1" applyBorder="1" applyAlignment="1">
      <alignment horizontal="right" vertical="center"/>
    </xf>
    <xf numFmtId="3" fontId="6" fillId="0" borderId="65" xfId="4" applyNumberFormat="1" applyFont="1" applyFill="1" applyBorder="1" applyAlignment="1">
      <alignment horizontal="right"/>
    </xf>
    <xf numFmtId="3" fontId="6" fillId="0" borderId="67" xfId="4" applyNumberFormat="1" applyFont="1" applyFill="1" applyBorder="1" applyAlignment="1">
      <alignment horizontal="right"/>
    </xf>
    <xf numFmtId="3" fontId="6" fillId="0" borderId="25" xfId="4" applyNumberFormat="1" applyFont="1" applyFill="1" applyBorder="1" applyAlignment="1">
      <alignment horizontal="right"/>
    </xf>
    <xf numFmtId="3" fontId="6" fillId="0" borderId="23" xfId="4" applyNumberFormat="1" applyFont="1" applyFill="1" applyBorder="1" applyAlignment="1">
      <alignment horizontal="right"/>
    </xf>
    <xf numFmtId="3" fontId="6" fillId="0" borderId="22" xfId="4" applyNumberFormat="1" applyFont="1" applyFill="1" applyBorder="1" applyAlignment="1">
      <alignment horizontal="right"/>
    </xf>
    <xf numFmtId="38" fontId="9" fillId="0" borderId="205" xfId="2" applyFont="1" applyFill="1" applyBorder="1" applyAlignment="1">
      <alignment horizontal="right" vertical="center"/>
    </xf>
    <xf numFmtId="3" fontId="6" fillId="0" borderId="14" xfId="4" applyNumberFormat="1" applyFont="1" applyFill="1" applyBorder="1" applyAlignment="1">
      <alignment horizontal="center"/>
    </xf>
    <xf numFmtId="3" fontId="6" fillId="0" borderId="14" xfId="4" applyNumberFormat="1" applyFont="1" applyFill="1" applyBorder="1" applyAlignment="1">
      <alignment horizontal="right"/>
    </xf>
    <xf numFmtId="3" fontId="6" fillId="0" borderId="11" xfId="4" applyNumberFormat="1" applyFont="1" applyFill="1" applyBorder="1" applyAlignment="1">
      <alignment horizontal="center"/>
    </xf>
    <xf numFmtId="3" fontId="6" fillId="0" borderId="41" xfId="4" applyNumberFormat="1" applyFont="1" applyFill="1" applyBorder="1" applyAlignment="1">
      <alignment horizontal="center"/>
    </xf>
    <xf numFmtId="3" fontId="6" fillId="0" borderId="11" xfId="4" applyNumberFormat="1" applyFont="1" applyFill="1" applyBorder="1" applyAlignment="1">
      <alignment horizontal="right"/>
    </xf>
    <xf numFmtId="3" fontId="6" fillId="0" borderId="65" xfId="4" applyNumberFormat="1" applyFont="1" applyFill="1" applyBorder="1" applyAlignment="1"/>
    <xf numFmtId="3" fontId="6" fillId="0" borderId="67" xfId="4" applyNumberFormat="1" applyFont="1" applyFill="1" applyBorder="1"/>
    <xf numFmtId="3" fontId="6" fillId="0" borderId="17" xfId="4" applyNumberFormat="1" applyFont="1" applyFill="1" applyBorder="1" applyAlignment="1"/>
    <xf numFmtId="3" fontId="6" fillId="0" borderId="27" xfId="4" applyNumberFormat="1" applyFont="1" applyFill="1" applyBorder="1"/>
    <xf numFmtId="3" fontId="6" fillId="0" borderId="15" xfId="4" applyNumberFormat="1" applyFont="1" applyFill="1" applyBorder="1" applyAlignment="1"/>
    <xf numFmtId="3" fontId="6" fillId="0" borderId="9" xfId="4" applyNumberFormat="1" applyFont="1" applyFill="1" applyBorder="1"/>
    <xf numFmtId="3" fontId="6" fillId="0" borderId="231" xfId="4" applyNumberFormat="1" applyFont="1" applyFill="1" applyBorder="1" applyAlignment="1">
      <alignment horizontal="right"/>
    </xf>
    <xf numFmtId="3" fontId="6" fillId="0" borderId="232" xfId="4" applyNumberFormat="1" applyFont="1" applyFill="1" applyBorder="1" applyAlignment="1"/>
    <xf numFmtId="3" fontId="6" fillId="0" borderId="233" xfId="4" applyNumberFormat="1" applyFont="1" applyFill="1" applyBorder="1"/>
    <xf numFmtId="3" fontId="6" fillId="0" borderId="143" xfId="4" applyNumberFormat="1" applyFont="1" applyFill="1" applyBorder="1" applyAlignment="1">
      <alignment horizontal="right"/>
    </xf>
    <xf numFmtId="3" fontId="6" fillId="0" borderId="234" xfId="4" applyNumberFormat="1" applyFont="1" applyFill="1" applyBorder="1" applyAlignment="1"/>
    <xf numFmtId="3" fontId="6" fillId="0" borderId="143" xfId="4" applyNumberFormat="1" applyFont="1" applyFill="1" applyBorder="1" applyAlignment="1"/>
    <xf numFmtId="3" fontId="6" fillId="0" borderId="173" xfId="4" applyNumberFormat="1" applyFont="1" applyFill="1" applyBorder="1"/>
    <xf numFmtId="3" fontId="6" fillId="0" borderId="143" xfId="4" applyNumberFormat="1" applyFont="1" applyFill="1" applyBorder="1"/>
    <xf numFmtId="38" fontId="9" fillId="0" borderId="18" xfId="2" applyNumberFormat="1" applyFont="1" applyFill="1" applyBorder="1" applyAlignment="1">
      <alignment horizontal="right" vertical="center"/>
    </xf>
    <xf numFmtId="38" fontId="9" fillId="0" borderId="46" xfId="2" applyFont="1" applyFill="1" applyBorder="1" applyAlignment="1">
      <alignment horizontal="right" vertical="center"/>
    </xf>
    <xf numFmtId="38" fontId="9" fillId="0" borderId="130" xfId="2" applyFont="1" applyFill="1" applyBorder="1" applyAlignment="1">
      <alignment horizontal="right" vertical="center"/>
    </xf>
    <xf numFmtId="38" fontId="9" fillId="0" borderId="160" xfId="2" applyFont="1" applyFill="1" applyBorder="1" applyAlignment="1">
      <alignment horizontal="right" vertical="center"/>
    </xf>
    <xf numFmtId="38" fontId="9" fillId="0" borderId="295" xfId="2" applyFont="1" applyFill="1" applyBorder="1" applyAlignment="1">
      <alignment horizontal="right" vertical="center"/>
    </xf>
    <xf numFmtId="3" fontId="6" fillId="0" borderId="236" xfId="4" applyNumberFormat="1" applyFont="1" applyFill="1" applyBorder="1"/>
    <xf numFmtId="3" fontId="6" fillId="0" borderId="237" xfId="4" applyNumberFormat="1" applyFont="1" applyFill="1" applyBorder="1"/>
    <xf numFmtId="3" fontId="6" fillId="0" borderId="217" xfId="4" applyNumberFormat="1" applyFont="1" applyFill="1" applyBorder="1" applyAlignment="1">
      <alignment horizontal="right"/>
    </xf>
    <xf numFmtId="3" fontId="6" fillId="0" borderId="19" xfId="4" applyNumberFormat="1" applyFont="1" applyFill="1" applyBorder="1" applyAlignment="1">
      <alignment horizontal="right"/>
    </xf>
    <xf numFmtId="38" fontId="9" fillId="0" borderId="226" xfId="2" applyNumberFormat="1" applyFont="1" applyFill="1" applyBorder="1" applyAlignment="1">
      <alignment horizontal="right" vertical="center"/>
    </xf>
    <xf numFmtId="3" fontId="6" fillId="0" borderId="238" xfId="4" applyNumberFormat="1" applyFont="1" applyFill="1" applyBorder="1" applyAlignment="1">
      <alignment horizontal="right"/>
    </xf>
    <xf numFmtId="3" fontId="6" fillId="0" borderId="139" xfId="4" applyNumberFormat="1" applyFont="1" applyFill="1" applyBorder="1" applyAlignment="1">
      <alignment horizontal="right"/>
    </xf>
    <xf numFmtId="3" fontId="6" fillId="0" borderId="239" xfId="4" applyNumberFormat="1" applyFont="1" applyFill="1" applyBorder="1" applyAlignment="1">
      <alignment horizontal="right"/>
    </xf>
    <xf numFmtId="3" fontId="6" fillId="0" borderId="230" xfId="4" applyNumberFormat="1" applyFont="1" applyFill="1" applyBorder="1" applyAlignment="1">
      <alignment horizontal="right"/>
    </xf>
    <xf numFmtId="38" fontId="9" fillId="0" borderId="101" xfId="2" applyFont="1" applyFill="1" applyBorder="1" applyAlignment="1">
      <alignment vertical="center"/>
    </xf>
    <xf numFmtId="38" fontId="9" fillId="0" borderId="164" xfId="2" applyFont="1" applyFill="1" applyBorder="1" applyAlignment="1">
      <alignment horizontal="right" vertical="center"/>
    </xf>
    <xf numFmtId="38" fontId="9" fillId="0" borderId="240" xfId="2" applyFont="1" applyFill="1" applyBorder="1" applyAlignment="1">
      <alignment vertical="center"/>
    </xf>
    <xf numFmtId="38" fontId="9" fillId="0" borderId="134" xfId="2" applyFont="1" applyFill="1" applyBorder="1" applyAlignment="1">
      <alignment horizontal="right" vertical="center"/>
    </xf>
    <xf numFmtId="38" fontId="9" fillId="0" borderId="241" xfId="2" applyFont="1" applyFill="1" applyBorder="1" applyAlignment="1">
      <alignment horizontal="right" vertical="center"/>
    </xf>
    <xf numFmtId="3" fontId="6" fillId="0" borderId="11" xfId="4" applyNumberFormat="1" applyFont="1" applyFill="1" applyBorder="1" applyAlignment="1"/>
    <xf numFmtId="3" fontId="6" fillId="0" borderId="194" xfId="4" applyNumberFormat="1" applyFont="1" applyFill="1" applyBorder="1" applyAlignment="1"/>
    <xf numFmtId="38" fontId="9" fillId="0" borderId="77" xfId="2" applyFont="1" applyFill="1" applyBorder="1" applyAlignment="1">
      <alignment horizontal="right" vertical="center"/>
    </xf>
    <xf numFmtId="3" fontId="6" fillId="0" borderId="101" xfId="4" applyNumberFormat="1" applyFont="1" applyFill="1" applyBorder="1" applyAlignment="1"/>
    <xf numFmtId="3" fontId="6" fillId="0" borderId="76" xfId="4" applyNumberFormat="1" applyFont="1" applyFill="1" applyBorder="1"/>
    <xf numFmtId="38" fontId="9" fillId="0" borderId="77" xfId="2" applyNumberFormat="1" applyFont="1" applyFill="1" applyBorder="1" applyAlignment="1">
      <alignment horizontal="right" vertical="center"/>
    </xf>
    <xf numFmtId="3" fontId="6" fillId="0" borderId="18" xfId="4" applyNumberFormat="1" applyFont="1" applyFill="1" applyBorder="1" applyAlignment="1"/>
    <xf numFmtId="38" fontId="9" fillId="0" borderId="0" xfId="2" applyFont="1" applyFill="1" applyBorder="1" applyAlignment="1">
      <alignment horizontal="right" vertical="center"/>
    </xf>
    <xf numFmtId="3" fontId="6" fillId="0" borderId="21" xfId="4" applyNumberFormat="1" applyFont="1" applyFill="1" applyBorder="1"/>
    <xf numFmtId="38" fontId="9" fillId="0" borderId="0" xfId="2" applyNumberFormat="1" applyFont="1" applyFill="1" applyBorder="1" applyAlignment="1">
      <alignment horizontal="right" vertical="center"/>
    </xf>
    <xf numFmtId="3" fontId="6" fillId="0" borderId="199" xfId="4" applyNumberFormat="1" applyFont="1" applyFill="1" applyBorder="1" applyAlignment="1"/>
    <xf numFmtId="3" fontId="6" fillId="0" borderId="160" xfId="4" applyNumberFormat="1" applyFont="1" applyFill="1" applyBorder="1" applyAlignment="1"/>
    <xf numFmtId="3" fontId="6" fillId="0" borderId="37" xfId="4" applyNumberFormat="1" applyFont="1" applyFill="1" applyBorder="1" applyAlignment="1">
      <alignment horizontal="right"/>
    </xf>
    <xf numFmtId="3" fontId="6" fillId="0" borderId="112" xfId="4" applyNumberFormat="1" applyFont="1" applyFill="1" applyBorder="1"/>
    <xf numFmtId="3" fontId="6" fillId="0" borderId="242" xfId="4" applyNumberFormat="1" applyFont="1" applyFill="1" applyBorder="1" applyAlignment="1"/>
    <xf numFmtId="3" fontId="6" fillId="0" borderId="166" xfId="4" applyNumberFormat="1" applyFont="1" applyFill="1" applyBorder="1" applyAlignment="1"/>
    <xf numFmtId="3" fontId="6" fillId="0" borderId="171" xfId="4" applyNumberFormat="1" applyFont="1" applyFill="1" applyBorder="1"/>
    <xf numFmtId="3" fontId="6" fillId="0" borderId="243" xfId="4" applyNumberFormat="1" applyFont="1" applyFill="1" applyBorder="1" applyAlignment="1">
      <alignment horizontal="center"/>
    </xf>
    <xf numFmtId="38" fontId="9" fillId="0" borderId="145" xfId="2" applyFont="1" applyFill="1" applyBorder="1" applyAlignment="1">
      <alignment horizontal="right" vertical="center"/>
    </xf>
    <xf numFmtId="0" fontId="10" fillId="0" borderId="51" xfId="4" applyFont="1" applyFill="1" applyBorder="1" applyAlignment="1">
      <alignment horizontal="center" vertical="center" wrapText="1"/>
    </xf>
    <xf numFmtId="3" fontId="8" fillId="0" borderId="29" xfId="4" applyNumberFormat="1" applyFont="1" applyFill="1" applyBorder="1" applyAlignment="1">
      <alignment vertical="center"/>
    </xf>
    <xf numFmtId="3" fontId="8" fillId="0" borderId="28" xfId="4" applyNumberFormat="1" applyFont="1" applyFill="1" applyBorder="1" applyAlignment="1">
      <alignment vertical="center"/>
    </xf>
    <xf numFmtId="3" fontId="8" fillId="0" borderId="246" xfId="4" applyNumberFormat="1" applyFont="1" applyFill="1" applyBorder="1" applyAlignment="1">
      <alignment vertical="center"/>
    </xf>
    <xf numFmtId="184" fontId="8" fillId="0" borderId="29" xfId="4" applyNumberFormat="1" applyFont="1" applyFill="1" applyBorder="1" applyAlignment="1">
      <alignment vertical="center"/>
    </xf>
    <xf numFmtId="184" fontId="8" fillId="0" borderId="28" xfId="4" applyNumberFormat="1" applyFont="1" applyFill="1" applyBorder="1" applyAlignment="1">
      <alignment vertical="center"/>
    </xf>
    <xf numFmtId="184" fontId="8" fillId="0" borderId="251" xfId="4" applyNumberFormat="1" applyFont="1" applyFill="1" applyBorder="1" applyAlignment="1">
      <alignment vertical="center"/>
    </xf>
    <xf numFmtId="184" fontId="8" fillId="0" borderId="246" xfId="4" applyNumberFormat="1" applyFont="1" applyFill="1" applyBorder="1" applyAlignment="1">
      <alignment vertical="center"/>
    </xf>
    <xf numFmtId="0" fontId="8" fillId="0" borderId="29" xfId="4" applyFont="1" applyFill="1" applyBorder="1" applyAlignment="1">
      <alignment horizontal="center" vertical="center"/>
    </xf>
    <xf numFmtId="3" fontId="8" fillId="0" borderId="251" xfId="4" applyNumberFormat="1" applyFont="1" applyFill="1" applyBorder="1" applyAlignment="1">
      <alignment vertical="center"/>
    </xf>
    <xf numFmtId="3" fontId="8" fillId="0" borderId="252" xfId="4" applyNumberFormat="1" applyFont="1" applyFill="1" applyBorder="1" applyAlignment="1">
      <alignment vertical="center"/>
    </xf>
    <xf numFmtId="38" fontId="8" fillId="0" borderId="29" xfId="2" applyFont="1" applyFill="1" applyBorder="1" applyAlignment="1">
      <alignment horizontal="center" vertical="center"/>
    </xf>
    <xf numFmtId="0" fontId="8" fillId="0" borderId="28" xfId="4" applyFont="1" applyFill="1" applyBorder="1" applyAlignment="1">
      <alignment horizontal="right" vertical="center"/>
    </xf>
    <xf numFmtId="0" fontId="8" fillId="0" borderId="37" xfId="4" applyFont="1" applyFill="1" applyBorder="1" applyAlignment="1">
      <alignment horizontal="right" vertical="center"/>
    </xf>
    <xf numFmtId="38" fontId="9" fillId="0" borderId="76" xfId="2" applyFont="1" applyFill="1" applyBorder="1" applyAlignment="1">
      <alignment horizontal="right" vertical="center"/>
    </xf>
    <xf numFmtId="38" fontId="6" fillId="0" borderId="101" xfId="2" applyFont="1" applyFill="1" applyBorder="1" applyAlignment="1">
      <alignment vertical="center"/>
    </xf>
    <xf numFmtId="38" fontId="6" fillId="0" borderId="77" xfId="2" applyFont="1" applyFill="1" applyBorder="1" applyAlignment="1">
      <alignment vertical="center"/>
    </xf>
    <xf numFmtId="38" fontId="6" fillId="0" borderId="77" xfId="2" applyFont="1" applyFill="1" applyBorder="1" applyAlignment="1">
      <alignment horizontal="right" vertical="center"/>
    </xf>
    <xf numFmtId="38" fontId="9" fillId="0" borderId="21" xfId="2" applyFont="1" applyFill="1" applyBorder="1" applyAlignment="1">
      <alignment horizontal="right" vertical="center"/>
    </xf>
    <xf numFmtId="38" fontId="6" fillId="0" borderId="0" xfId="2" applyFont="1" applyFill="1" applyBorder="1" applyAlignment="1">
      <alignment horizontal="right" vertical="center"/>
    </xf>
    <xf numFmtId="38" fontId="9" fillId="0" borderId="26" xfId="2" applyFont="1" applyFill="1" applyBorder="1" applyAlignment="1">
      <alignment horizontal="right" vertical="center"/>
    </xf>
    <xf numFmtId="38" fontId="6" fillId="0" borderId="253" xfId="2" applyFont="1" applyFill="1" applyBorder="1" applyAlignment="1">
      <alignment vertical="center"/>
    </xf>
    <xf numFmtId="0" fontId="6" fillId="0" borderId="254" xfId="4" applyFont="1" applyFill="1" applyBorder="1" applyAlignment="1">
      <alignment vertical="center"/>
    </xf>
    <xf numFmtId="3" fontId="6" fillId="0" borderId="237" xfId="4" applyNumberFormat="1" applyFont="1" applyFill="1" applyBorder="1" applyAlignment="1">
      <alignment vertical="center"/>
    </xf>
    <xf numFmtId="3" fontId="6" fillId="0" borderId="107" xfId="4" applyNumberFormat="1" applyFont="1" applyFill="1" applyBorder="1" applyAlignment="1">
      <alignment vertical="center"/>
    </xf>
    <xf numFmtId="0" fontId="6" fillId="0" borderId="65" xfId="4" applyFont="1" applyFill="1" applyBorder="1" applyAlignment="1">
      <alignment horizontal="right" vertical="center"/>
    </xf>
    <xf numFmtId="0" fontId="6" fillId="0" borderId="66" xfId="4" applyFont="1" applyFill="1" applyBorder="1" applyAlignment="1">
      <alignment horizontal="right" vertical="center"/>
    </xf>
    <xf numFmtId="38" fontId="9" fillId="0" borderId="66" xfId="2" applyFont="1" applyFill="1" applyBorder="1" applyAlignment="1">
      <alignment horizontal="right" vertical="center"/>
    </xf>
    <xf numFmtId="0" fontId="6" fillId="0" borderId="23" xfId="4" applyFont="1" applyFill="1" applyBorder="1" applyAlignment="1">
      <alignment horizontal="right" vertical="center"/>
    </xf>
    <xf numFmtId="0" fontId="6" fillId="0" borderId="25" xfId="4" applyFont="1" applyFill="1" applyBorder="1" applyAlignment="1">
      <alignment horizontal="right" vertical="center"/>
    </xf>
    <xf numFmtId="3" fontId="6" fillId="0" borderId="255" xfId="4" applyNumberFormat="1" applyFont="1" applyFill="1" applyBorder="1" applyAlignment="1">
      <alignment horizontal="right" vertical="center"/>
    </xf>
    <xf numFmtId="3" fontId="6" fillId="0" borderId="164" xfId="4" applyNumberFormat="1" applyFont="1" applyFill="1" applyBorder="1" applyAlignment="1">
      <alignment vertical="center"/>
    </xf>
    <xf numFmtId="0" fontId="6" fillId="0" borderId="241" xfId="4" applyFont="1" applyFill="1" applyBorder="1" applyAlignment="1">
      <alignment horizontal="right" vertical="center"/>
    </xf>
    <xf numFmtId="38" fontId="6" fillId="0" borderId="17" xfId="4" applyNumberFormat="1" applyFont="1" applyFill="1" applyBorder="1" applyAlignment="1">
      <alignment vertical="center"/>
    </xf>
    <xf numFmtId="0" fontId="6" fillId="0" borderId="53" xfId="4" applyFont="1" applyFill="1" applyBorder="1" applyAlignment="1">
      <alignment vertical="center"/>
    </xf>
    <xf numFmtId="38" fontId="6" fillId="0" borderId="55" xfId="2" applyFont="1" applyFill="1" applyBorder="1" applyAlignment="1">
      <alignment vertical="center"/>
    </xf>
    <xf numFmtId="0" fontId="6" fillId="0" borderId="55" xfId="4" applyFont="1" applyFill="1" applyBorder="1" applyAlignment="1">
      <alignment vertical="center"/>
    </xf>
    <xf numFmtId="38" fontId="6" fillId="0" borderId="37" xfId="2" applyFont="1" applyFill="1" applyBorder="1" applyAlignment="1">
      <alignment horizontal="right" vertical="center"/>
    </xf>
    <xf numFmtId="38" fontId="6" fillId="0" borderId="231" xfId="4" applyNumberFormat="1" applyFont="1" applyFill="1" applyBorder="1" applyAlignment="1">
      <alignment horizontal="right" vertical="center"/>
    </xf>
    <xf numFmtId="0" fontId="6" fillId="0" borderId="256" xfId="4" applyFont="1" applyFill="1" applyBorder="1" applyAlignment="1">
      <alignment vertical="center"/>
    </xf>
    <xf numFmtId="3" fontId="6" fillId="0" borderId="167" xfId="4" applyNumberFormat="1" applyFont="1" applyFill="1" applyBorder="1" applyAlignment="1">
      <alignment horizontal="right" vertical="center"/>
    </xf>
    <xf numFmtId="3" fontId="6" fillId="0" borderId="168" xfId="4" applyNumberFormat="1" applyFont="1" applyFill="1" applyBorder="1" applyAlignment="1">
      <alignment horizontal="right" vertical="center"/>
    </xf>
    <xf numFmtId="38" fontId="6" fillId="0" borderId="194" xfId="2" applyFont="1" applyFill="1" applyBorder="1" applyAlignment="1">
      <alignment vertical="center"/>
    </xf>
    <xf numFmtId="38" fontId="6" fillId="0" borderId="24" xfId="2" applyFont="1" applyFill="1" applyBorder="1" applyAlignment="1">
      <alignment vertical="center"/>
    </xf>
    <xf numFmtId="3" fontId="6" fillId="0" borderId="17" xfId="4" applyNumberFormat="1" applyFont="1" applyFill="1" applyBorder="1" applyAlignment="1">
      <alignment vertical="center"/>
    </xf>
    <xf numFmtId="3" fontId="6" fillId="0" borderId="66" xfId="4" applyNumberFormat="1" applyFont="1" applyFill="1" applyBorder="1" applyAlignment="1">
      <alignment vertical="center"/>
    </xf>
    <xf numFmtId="38" fontId="6" fillId="0" borderId="55" xfId="2" applyFont="1" applyFill="1" applyBorder="1" applyAlignment="1">
      <alignment horizontal="right" vertical="center"/>
    </xf>
    <xf numFmtId="0" fontId="6" fillId="0" borderId="55" xfId="4" applyFont="1" applyFill="1" applyBorder="1" applyAlignment="1">
      <alignment horizontal="right" vertical="center"/>
    </xf>
    <xf numFmtId="0" fontId="6" fillId="0" borderId="53" xfId="4" applyFont="1" applyFill="1" applyBorder="1" applyAlignment="1">
      <alignment horizontal="right" vertical="center"/>
    </xf>
    <xf numFmtId="3" fontId="6" fillId="0" borderId="257" xfId="4" applyNumberFormat="1" applyFont="1" applyFill="1" applyBorder="1" applyAlignment="1">
      <alignment vertical="center"/>
    </xf>
    <xf numFmtId="38" fontId="6" fillId="0" borderId="28" xfId="4" applyNumberFormat="1" applyFont="1" applyFill="1" applyBorder="1" applyAlignment="1">
      <alignment vertical="center"/>
    </xf>
    <xf numFmtId="3" fontId="8" fillId="0" borderId="0" xfId="4" applyNumberFormat="1" applyFont="1" applyFill="1" applyAlignment="1">
      <alignment vertical="center"/>
    </xf>
    <xf numFmtId="3" fontId="8" fillId="0" borderId="37" xfId="4" applyNumberFormat="1" applyFont="1" applyFill="1" applyBorder="1" applyAlignment="1">
      <alignment vertical="center"/>
    </xf>
    <xf numFmtId="0" fontId="10" fillId="0" borderId="119" xfId="4" applyFont="1" applyFill="1" applyBorder="1" applyAlignment="1">
      <alignment horizontal="center" vertical="center" wrapText="1"/>
    </xf>
    <xf numFmtId="180" fontId="6" fillId="0" borderId="28" xfId="4" applyNumberFormat="1" applyFont="1" applyFill="1" applyBorder="1" applyAlignment="1">
      <alignment horizontal="left" vertical="center"/>
    </xf>
    <xf numFmtId="3" fontId="6" fillId="0" borderId="180" xfId="4" applyNumberFormat="1" applyFont="1" applyFill="1" applyBorder="1" applyAlignment="1">
      <alignment vertical="center"/>
    </xf>
    <xf numFmtId="3" fontId="6" fillId="0" borderId="64" xfId="4" applyNumberFormat="1" applyFont="1" applyFill="1" applyBorder="1" applyAlignment="1">
      <alignment horizontal="left" vertical="center"/>
    </xf>
    <xf numFmtId="3" fontId="6" fillId="0" borderId="28" xfId="4" applyNumberFormat="1" applyFont="1" applyFill="1" applyBorder="1" applyAlignment="1">
      <alignment vertical="center"/>
    </xf>
    <xf numFmtId="3" fontId="6" fillId="0" borderId="28" xfId="4" applyNumberFormat="1" applyFont="1" applyFill="1" applyBorder="1" applyAlignment="1">
      <alignment horizontal="left" vertical="center"/>
    </xf>
    <xf numFmtId="3" fontId="6" fillId="0" borderId="28" xfId="4" applyNumberFormat="1" applyFont="1" applyFill="1" applyBorder="1" applyAlignment="1">
      <alignment horizontal="right" vertical="center"/>
    </xf>
    <xf numFmtId="3" fontId="6" fillId="0" borderId="267" xfId="4" applyNumberFormat="1" applyFont="1" applyFill="1" applyBorder="1" applyAlignment="1">
      <alignment horizontal="center" vertical="center"/>
    </xf>
    <xf numFmtId="3" fontId="6" fillId="0" borderId="293" xfId="4" applyNumberFormat="1" applyFont="1" applyFill="1" applyBorder="1" applyAlignment="1">
      <alignment horizontal="right" vertical="center"/>
    </xf>
    <xf numFmtId="3" fontId="6" fillId="0" borderId="64" xfId="4" applyNumberFormat="1" applyFont="1" applyFill="1" applyBorder="1" applyAlignment="1">
      <alignment horizontal="right" vertical="center"/>
    </xf>
    <xf numFmtId="3" fontId="6" fillId="0" borderId="268" xfId="4" applyNumberFormat="1" applyFont="1" applyFill="1" applyBorder="1" applyAlignment="1">
      <alignment horizontal="right" vertical="center"/>
    </xf>
    <xf numFmtId="3" fontId="6" fillId="0" borderId="180" xfId="4" applyNumberFormat="1" applyFont="1" applyFill="1" applyBorder="1" applyAlignment="1">
      <alignment horizontal="center" vertical="center"/>
    </xf>
    <xf numFmtId="180" fontId="14" fillId="0" borderId="25" xfId="4" applyNumberFormat="1" applyFont="1" applyFill="1" applyBorder="1" applyAlignment="1">
      <alignment horizontal="right" vertical="center"/>
    </xf>
    <xf numFmtId="49" fontId="14" fillId="0" borderId="26" xfId="4" applyNumberFormat="1" applyFont="1" applyFill="1" applyBorder="1" applyAlignment="1">
      <alignment horizontal="left" vertical="center"/>
    </xf>
    <xf numFmtId="3" fontId="6" fillId="0" borderId="133" xfId="4" applyNumberFormat="1" applyFont="1" applyFill="1" applyBorder="1" applyAlignment="1">
      <alignment horizontal="right" vertical="center"/>
    </xf>
    <xf numFmtId="3" fontId="6" fillId="0" borderId="51" xfId="4" applyNumberFormat="1" applyFont="1" applyFill="1" applyBorder="1" applyAlignment="1">
      <alignment horizontal="right" vertical="center"/>
    </xf>
    <xf numFmtId="3" fontId="6" fillId="0" borderId="273" xfId="4" applyNumberFormat="1" applyFont="1" applyFill="1" applyBorder="1" applyAlignment="1">
      <alignment horizontal="right" vertical="center"/>
    </xf>
    <xf numFmtId="3" fontId="6" fillId="0" borderId="274" xfId="4" applyNumberFormat="1" applyFont="1" applyFill="1" applyBorder="1" applyAlignment="1">
      <alignment horizontal="right" vertical="center"/>
    </xf>
    <xf numFmtId="180" fontId="14" fillId="0" borderId="24" xfId="4" applyNumberFormat="1" applyFont="1" applyFill="1" applyBorder="1" applyAlignment="1">
      <alignment vertical="center"/>
    </xf>
    <xf numFmtId="180" fontId="14" fillId="0" borderId="25" xfId="4" applyNumberFormat="1" applyFont="1" applyFill="1" applyBorder="1" applyAlignment="1">
      <alignment vertical="center"/>
    </xf>
    <xf numFmtId="184" fontId="9" fillId="0" borderId="186" xfId="4" applyNumberFormat="1" applyFont="1" applyFill="1" applyBorder="1" applyAlignment="1">
      <alignment vertical="center"/>
    </xf>
    <xf numFmtId="184" fontId="9" fillId="0" borderId="48" xfId="4" applyNumberFormat="1" applyFont="1" applyFill="1" applyBorder="1" applyAlignment="1">
      <alignment vertical="center"/>
    </xf>
    <xf numFmtId="180" fontId="14" fillId="0" borderId="48" xfId="4" applyNumberFormat="1" applyFont="1" applyFill="1" applyBorder="1" applyAlignment="1">
      <alignment horizontal="right" vertical="center"/>
    </xf>
    <xf numFmtId="184" fontId="9" fillId="0" borderId="29" xfId="4" applyNumberFormat="1" applyFont="1" applyFill="1" applyBorder="1" applyAlignment="1">
      <alignment vertical="center"/>
    </xf>
    <xf numFmtId="184" fontId="9" fillId="0" borderId="28" xfId="4" applyNumberFormat="1" applyFont="1" applyFill="1" applyBorder="1" applyAlignment="1">
      <alignment vertical="center"/>
    </xf>
    <xf numFmtId="0" fontId="14" fillId="0" borderId="48" xfId="4" applyFont="1" applyFill="1" applyBorder="1" applyAlignment="1">
      <alignment horizontal="right" vertical="center"/>
    </xf>
    <xf numFmtId="0" fontId="14" fillId="0" borderId="28" xfId="4" applyFont="1" applyFill="1" applyBorder="1" applyAlignment="1">
      <alignment horizontal="right" vertical="center"/>
    </xf>
    <xf numFmtId="184" fontId="9" fillId="0" borderId="25" xfId="4" applyNumberFormat="1" applyFont="1" applyFill="1" applyBorder="1" applyAlignment="1">
      <alignment vertical="center"/>
    </xf>
    <xf numFmtId="57" fontId="6" fillId="0" borderId="212" xfId="4" applyNumberFormat="1" applyFont="1" applyFill="1" applyBorder="1" applyAlignment="1">
      <alignment horizontal="center" vertical="center"/>
    </xf>
    <xf numFmtId="0" fontId="6" fillId="0" borderId="29" xfId="4" applyFont="1" applyFill="1" applyBorder="1" applyAlignment="1">
      <alignment horizontal="center" vertical="center" shrinkToFit="1"/>
    </xf>
    <xf numFmtId="0" fontId="8" fillId="0" borderId="45" xfId="1" applyFont="1" applyFill="1" applyBorder="1" applyAlignment="1">
      <alignment horizontal="center" vertical="center"/>
    </xf>
    <xf numFmtId="3" fontId="8" fillId="0" borderId="46" xfId="1" applyNumberFormat="1" applyFont="1" applyFill="1" applyBorder="1" applyAlignment="1">
      <alignment vertical="center"/>
    </xf>
    <xf numFmtId="3" fontId="8" fillId="0" borderId="43" xfId="1" applyNumberFormat="1" applyFont="1" applyFill="1" applyBorder="1" applyAlignment="1">
      <alignment vertical="center"/>
    </xf>
    <xf numFmtId="3" fontId="8" fillId="0" borderId="45" xfId="1" applyNumberFormat="1" applyFont="1" applyFill="1" applyBorder="1" applyAlignment="1">
      <alignment vertical="center"/>
    </xf>
    <xf numFmtId="176" fontId="8" fillId="0" borderId="45" xfId="2" applyNumberFormat="1" applyFont="1" applyFill="1" applyBorder="1" applyAlignment="1">
      <alignment vertical="center"/>
    </xf>
    <xf numFmtId="0" fontId="8" fillId="0" borderId="18" xfId="1" applyFont="1" applyFill="1" applyBorder="1" applyAlignment="1">
      <alignment vertical="center"/>
    </xf>
    <xf numFmtId="0" fontId="8" fillId="0" borderId="56" xfId="1" applyFont="1" applyFill="1" applyBorder="1" applyAlignment="1">
      <alignment vertical="center"/>
    </xf>
    <xf numFmtId="0" fontId="8" fillId="0" borderId="47" xfId="1" applyNumberFormat="1" applyFont="1" applyFill="1" applyBorder="1" applyAlignment="1">
      <alignment vertical="center"/>
    </xf>
    <xf numFmtId="0" fontId="8" fillId="0" borderId="17" xfId="1" applyNumberFormat="1" applyFont="1" applyFill="1" applyBorder="1" applyAlignment="1">
      <alignment vertical="center"/>
    </xf>
    <xf numFmtId="0" fontId="8" fillId="0" borderId="0" xfId="1" applyNumberFormat="1" applyFont="1" applyFill="1" applyBorder="1" applyAlignment="1">
      <alignment vertical="center"/>
    </xf>
    <xf numFmtId="0" fontId="8" fillId="0" borderId="21" xfId="1" applyFont="1" applyFill="1" applyBorder="1" applyAlignment="1">
      <alignment vertical="center"/>
    </xf>
    <xf numFmtId="0" fontId="8" fillId="0" borderId="18" xfId="1" applyNumberFormat="1" applyFont="1" applyFill="1" applyBorder="1" applyAlignment="1">
      <alignment vertical="center"/>
    </xf>
    <xf numFmtId="0" fontId="8" fillId="0" borderId="50" xfId="1" applyFont="1" applyFill="1" applyBorder="1" applyAlignment="1">
      <alignment vertical="center"/>
    </xf>
    <xf numFmtId="0" fontId="8" fillId="0" borderId="29" xfId="1" applyFont="1" applyFill="1" applyBorder="1" applyAlignment="1">
      <alignment vertical="center"/>
    </xf>
    <xf numFmtId="0" fontId="8" fillId="0" borderId="28" xfId="1" applyNumberFormat="1" applyFont="1" applyFill="1" applyBorder="1" applyAlignment="1">
      <alignment vertical="center"/>
    </xf>
    <xf numFmtId="0" fontId="8" fillId="0" borderId="29" xfId="1" applyNumberFormat="1" applyFont="1" applyFill="1" applyBorder="1" applyAlignment="1">
      <alignment vertical="center"/>
    </xf>
    <xf numFmtId="176" fontId="8" fillId="0" borderId="28" xfId="2" applyNumberFormat="1" applyFont="1" applyFill="1" applyBorder="1" applyAlignment="1">
      <alignment vertical="center"/>
    </xf>
    <xf numFmtId="3" fontId="8" fillId="0" borderId="302" xfId="1" applyNumberFormat="1" applyFont="1" applyFill="1" applyBorder="1" applyAlignment="1">
      <alignment horizontal="center" vertical="center"/>
    </xf>
    <xf numFmtId="38" fontId="9" fillId="0" borderId="199" xfId="2" applyFont="1" applyFill="1" applyBorder="1" applyAlignment="1">
      <alignment horizontal="right" vertical="center"/>
    </xf>
    <xf numFmtId="0" fontId="6" fillId="0" borderId="0" xfId="4" applyFont="1" applyFill="1" applyBorder="1" applyAlignment="1">
      <alignment vertical="center"/>
    </xf>
    <xf numFmtId="0" fontId="30" fillId="0" borderId="0" xfId="1" applyFont="1" applyFill="1" applyBorder="1" applyAlignment="1">
      <alignment horizontal="distributed" vertical="center"/>
    </xf>
    <xf numFmtId="0" fontId="9" fillId="0" borderId="2" xfId="1" applyFont="1" applyFill="1" applyBorder="1" applyAlignment="1">
      <alignment horizontal="center" vertical="center"/>
    </xf>
    <xf numFmtId="0" fontId="9" fillId="0" borderId="10" xfId="1" applyFont="1" applyFill="1" applyBorder="1" applyAlignment="1">
      <alignment horizontal="center" vertical="center"/>
    </xf>
    <xf numFmtId="0" fontId="30" fillId="0" borderId="3" xfId="1" applyFont="1" applyFill="1" applyBorder="1" applyAlignment="1">
      <alignment horizontal="center" vertical="center"/>
    </xf>
    <xf numFmtId="0" fontId="30" fillId="0" borderId="4" xfId="1" applyFont="1" applyFill="1" applyBorder="1" applyAlignment="1">
      <alignment horizontal="center" vertical="center"/>
    </xf>
    <xf numFmtId="0" fontId="30" fillId="0" borderId="5" xfId="1" applyFont="1" applyFill="1" applyBorder="1" applyAlignment="1">
      <alignment horizontal="center" vertical="center"/>
    </xf>
    <xf numFmtId="0" fontId="30" fillId="0" borderId="2" xfId="1" applyFont="1" applyFill="1" applyBorder="1" applyAlignment="1">
      <alignment horizontal="center" vertical="center"/>
    </xf>
    <xf numFmtId="0" fontId="30" fillId="0" borderId="10" xfId="1" applyFont="1" applyFill="1" applyBorder="1" applyAlignment="1">
      <alignment horizontal="center" vertical="center"/>
    </xf>
    <xf numFmtId="0" fontId="30" fillId="0" borderId="27" xfId="1" applyFont="1" applyFill="1" applyBorder="1" applyAlignment="1">
      <alignment horizontal="distributed" vertical="center"/>
    </xf>
    <xf numFmtId="0" fontId="30" fillId="0" borderId="6" xfId="1" applyFont="1" applyFill="1" applyBorder="1" applyAlignment="1">
      <alignment horizontal="center" vertical="center"/>
    </xf>
    <xf numFmtId="0" fontId="30" fillId="0" borderId="7"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2" xfId="1" applyFont="1" applyFill="1" applyBorder="1" applyAlignment="1">
      <alignment horizontal="center" vertical="center"/>
    </xf>
    <xf numFmtId="0" fontId="8" fillId="0" borderId="52"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27"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51" xfId="1" applyFont="1" applyFill="1" applyBorder="1" applyAlignment="1">
      <alignment horizontal="center" vertical="center"/>
    </xf>
    <xf numFmtId="0" fontId="8" fillId="0" borderId="0" xfId="4" applyFont="1" applyFill="1" applyBorder="1" applyAlignment="1">
      <alignment horizontal="right"/>
    </xf>
    <xf numFmtId="0" fontId="8" fillId="0" borderId="64" xfId="4" applyFont="1" applyFill="1" applyBorder="1" applyAlignment="1">
      <alignment horizontal="right"/>
    </xf>
    <xf numFmtId="0" fontId="6" fillId="0" borderId="66" xfId="4" applyFont="1" applyFill="1" applyBorder="1" applyAlignment="1">
      <alignment horizontal="center" vertical="center" wrapText="1"/>
    </xf>
    <xf numFmtId="0" fontId="6" fillId="0" borderId="67" xfId="4" applyFont="1" applyFill="1" applyBorder="1" applyAlignment="1">
      <alignment horizontal="center" vertical="center"/>
    </xf>
    <xf numFmtId="0" fontId="6" fillId="0" borderId="0" xfId="4" applyFont="1" applyFill="1" applyAlignment="1">
      <alignment horizontal="center" vertical="center"/>
    </xf>
    <xf numFmtId="0" fontId="6" fillId="0" borderId="27" xfId="4" applyFont="1" applyFill="1" applyBorder="1" applyAlignment="1">
      <alignment horizontal="center" vertical="center"/>
    </xf>
    <xf numFmtId="0" fontId="6" fillId="0" borderId="69" xfId="4" applyFont="1" applyFill="1" applyBorder="1" applyAlignment="1">
      <alignment horizontal="center" vertical="center"/>
    </xf>
    <xf numFmtId="0" fontId="6" fillId="0" borderId="9"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1"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0" xfId="4" applyFont="1" applyFill="1" applyAlignment="1">
      <alignment vertical="center"/>
    </xf>
    <xf numFmtId="0" fontId="6" fillId="0" borderId="65" xfId="4" applyFont="1" applyFill="1" applyBorder="1" applyAlignment="1">
      <alignment horizontal="center" vertical="center"/>
    </xf>
    <xf numFmtId="0" fontId="6" fillId="0" borderId="66" xfId="4" applyFont="1" applyFill="1" applyBorder="1" applyAlignment="1">
      <alignment horizontal="center" vertical="center"/>
    </xf>
    <xf numFmtId="0" fontId="6" fillId="0" borderId="1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0" xfId="4" applyFont="1" applyFill="1" applyBorder="1" applyAlignment="1">
      <alignment horizontal="center" vertical="center"/>
    </xf>
    <xf numFmtId="0" fontId="6" fillId="0" borderId="21" xfId="4" applyFont="1" applyFill="1" applyBorder="1" applyAlignment="1">
      <alignment horizontal="center" vertical="center"/>
    </xf>
    <xf numFmtId="0" fontId="6" fillId="0" borderId="75" xfId="4" applyFont="1" applyFill="1" applyBorder="1" applyAlignment="1">
      <alignment horizontal="center" vertical="center"/>
    </xf>
    <xf numFmtId="0" fontId="6" fillId="0" borderId="76"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78" xfId="4" applyFont="1" applyFill="1" applyBorder="1" applyAlignment="1">
      <alignment horizontal="center" vertical="center"/>
    </xf>
    <xf numFmtId="0" fontId="6" fillId="0" borderId="79" xfId="4" applyFont="1" applyFill="1" applyBorder="1" applyAlignment="1">
      <alignment horizontal="center" vertical="center"/>
    </xf>
    <xf numFmtId="0" fontId="6" fillId="0" borderId="66" xfId="4" applyFont="1" applyFill="1" applyBorder="1" applyAlignment="1">
      <alignment horizontal="distributed" vertical="center"/>
    </xf>
    <xf numFmtId="0" fontId="6" fillId="0" borderId="68" xfId="4" applyFont="1" applyFill="1" applyBorder="1" applyAlignment="1">
      <alignment horizontal="distributed" vertical="center"/>
    </xf>
    <xf numFmtId="0" fontId="6" fillId="0" borderId="0" xfId="4" applyFont="1" applyFill="1" applyBorder="1" applyAlignment="1">
      <alignment horizontal="distributed" vertical="center"/>
    </xf>
    <xf numFmtId="0" fontId="6" fillId="0" borderId="21" xfId="4" applyFont="1" applyFill="1" applyBorder="1" applyAlignment="1">
      <alignment horizontal="distributed" vertical="center"/>
    </xf>
    <xf numFmtId="0" fontId="6" fillId="0" borderId="43" xfId="4" applyFont="1" applyFill="1" applyBorder="1" applyAlignment="1">
      <alignment horizontal="distributed" vertical="center"/>
    </xf>
    <xf numFmtId="0" fontId="6" fillId="0" borderId="45" xfId="4" applyFont="1" applyFill="1" applyBorder="1" applyAlignment="1">
      <alignment horizontal="distributed" vertical="center"/>
    </xf>
    <xf numFmtId="0" fontId="6" fillId="0" borderId="68" xfId="4" applyFont="1" applyFill="1" applyBorder="1" applyAlignment="1">
      <alignment horizontal="center" vertical="center"/>
    </xf>
    <xf numFmtId="0" fontId="6" fillId="0" borderId="64" xfId="4" applyFont="1" applyFill="1" applyBorder="1" applyAlignment="1">
      <alignment horizontal="center" vertical="center"/>
    </xf>
    <xf numFmtId="0" fontId="6" fillId="0" borderId="82" xfId="4" applyFont="1" applyFill="1" applyBorder="1" applyAlignment="1">
      <alignment horizontal="center" vertical="center"/>
    </xf>
    <xf numFmtId="0" fontId="6" fillId="0" borderId="0" xfId="4" applyFont="1" applyFill="1" applyBorder="1" applyAlignment="1">
      <alignment horizontal="center" vertical="center" wrapText="1"/>
    </xf>
    <xf numFmtId="0" fontId="6" fillId="0" borderId="21" xfId="4" applyFont="1" applyFill="1" applyBorder="1" applyAlignment="1">
      <alignment horizontal="center" vertical="center" wrapText="1"/>
    </xf>
    <xf numFmtId="0" fontId="6" fillId="0" borderId="69" xfId="4" applyFont="1" applyFill="1" applyBorder="1" applyAlignment="1">
      <alignment horizontal="center" vertical="center" wrapText="1"/>
    </xf>
    <xf numFmtId="0" fontId="6" fillId="0" borderId="72" xfId="4" applyFont="1" applyFill="1" applyBorder="1" applyAlignment="1">
      <alignment horizontal="center" vertical="center" wrapText="1"/>
    </xf>
    <xf numFmtId="0" fontId="8" fillId="0" borderId="0" xfId="4" applyFont="1" applyFill="1" applyAlignment="1">
      <alignment horizontal="right"/>
    </xf>
    <xf numFmtId="0" fontId="8" fillId="0" borderId="28" xfId="4" applyFont="1" applyFill="1" applyBorder="1" applyAlignment="1">
      <alignment horizontal="right"/>
    </xf>
    <xf numFmtId="3" fontId="6" fillId="0" borderId="87" xfId="4" applyNumberFormat="1" applyFont="1" applyFill="1" applyBorder="1" applyAlignment="1">
      <alignment horizontal="right" vertical="center"/>
    </xf>
    <xf numFmtId="0" fontId="6" fillId="0" borderId="77" xfId="4" applyFont="1" applyFill="1" applyBorder="1" applyAlignment="1">
      <alignment vertical="center"/>
    </xf>
    <xf numFmtId="0" fontId="6" fillId="0" borderId="93" xfId="4" applyFont="1" applyFill="1" applyBorder="1" applyAlignment="1">
      <alignment horizontal="center" vertical="center"/>
    </xf>
    <xf numFmtId="0" fontId="6" fillId="0" borderId="94" xfId="4" applyFont="1" applyFill="1" applyBorder="1" applyAlignment="1">
      <alignment horizontal="center" vertical="center"/>
    </xf>
    <xf numFmtId="0" fontId="6" fillId="0" borderId="98" xfId="4" applyFont="1" applyFill="1" applyBorder="1" applyAlignment="1">
      <alignment horizontal="center" vertical="center"/>
    </xf>
    <xf numFmtId="0" fontId="6" fillId="0" borderId="95" xfId="4" applyFont="1" applyFill="1" applyBorder="1" applyAlignment="1">
      <alignment horizontal="center" vertical="center"/>
    </xf>
    <xf numFmtId="0" fontId="6" fillId="0" borderId="99" xfId="4" applyFont="1" applyFill="1" applyBorder="1" applyAlignment="1">
      <alignment horizontal="center" vertical="center"/>
    </xf>
    <xf numFmtId="0" fontId="6" fillId="0" borderId="96" xfId="4" applyFont="1" applyFill="1" applyBorder="1" applyAlignment="1">
      <alignment horizontal="center" vertical="center"/>
    </xf>
    <xf numFmtId="0" fontId="6" fillId="0" borderId="97" xfId="4" applyFont="1" applyFill="1" applyBorder="1" applyAlignment="1">
      <alignment horizontal="center" vertical="center"/>
    </xf>
    <xf numFmtId="0" fontId="6" fillId="0" borderId="100" xfId="4" applyFont="1" applyFill="1" applyBorder="1" applyAlignment="1">
      <alignment horizontal="center" vertical="center"/>
    </xf>
    <xf numFmtId="0" fontId="6" fillId="0" borderId="30" xfId="4" applyFont="1" applyFill="1" applyBorder="1" applyAlignment="1">
      <alignment horizontal="center" vertical="center"/>
    </xf>
    <xf numFmtId="0" fontId="6" fillId="0" borderId="37" xfId="4" applyFont="1" applyFill="1" applyBorder="1" applyAlignment="1">
      <alignment horizontal="center" vertical="center"/>
    </xf>
    <xf numFmtId="3" fontId="6" fillId="0" borderId="88" xfId="4" applyNumberFormat="1" applyFont="1" applyFill="1" applyBorder="1" applyAlignment="1">
      <alignment horizontal="right" vertical="center"/>
    </xf>
    <xf numFmtId="3" fontId="6" fillId="0" borderId="0" xfId="4" applyNumberFormat="1" applyFont="1" applyFill="1" applyBorder="1" applyAlignment="1">
      <alignment horizontal="right" vertical="center"/>
    </xf>
    <xf numFmtId="0" fontId="6" fillId="0" borderId="102" xfId="4" applyFont="1" applyFill="1" applyBorder="1" applyAlignment="1">
      <alignment horizontal="center" vertical="center"/>
    </xf>
    <xf numFmtId="0" fontId="6" fillId="0" borderId="103" xfId="4" applyFont="1" applyFill="1" applyBorder="1" applyAlignment="1">
      <alignment horizontal="center" vertical="center"/>
    </xf>
    <xf numFmtId="3" fontId="6" fillId="0" borderId="106" xfId="4" applyNumberFormat="1" applyFont="1" applyFill="1" applyBorder="1" applyAlignment="1">
      <alignment horizontal="right" vertical="center"/>
    </xf>
    <xf numFmtId="3" fontId="6" fillId="0" borderId="103" xfId="4" applyNumberFormat="1" applyFont="1" applyFill="1" applyBorder="1" applyAlignment="1">
      <alignment horizontal="right" vertical="center"/>
    </xf>
    <xf numFmtId="0" fontId="6" fillId="0" borderId="88" xfId="4" applyFont="1" applyFill="1" applyBorder="1" applyAlignment="1">
      <alignment horizontal="right" vertical="center"/>
    </xf>
    <xf numFmtId="0" fontId="6" fillId="0" borderId="0" xfId="4" applyFont="1" applyFill="1" applyBorder="1" applyAlignment="1">
      <alignment horizontal="right" vertical="center"/>
    </xf>
    <xf numFmtId="0" fontId="6" fillId="0" borderId="116" xfId="4" applyFont="1" applyFill="1" applyBorder="1" applyAlignment="1">
      <alignment horizontal="right" vertical="center"/>
    </xf>
    <xf numFmtId="0" fontId="6" fillId="0" borderId="117" xfId="4" applyFont="1" applyFill="1" applyBorder="1" applyAlignment="1">
      <alignment horizontal="right" vertical="center"/>
    </xf>
    <xf numFmtId="0" fontId="6" fillId="0" borderId="107" xfId="4" applyFont="1" applyFill="1" applyBorder="1" applyAlignment="1">
      <alignment horizontal="center" vertical="center"/>
    </xf>
    <xf numFmtId="0" fontId="6" fillId="0" borderId="108" xfId="4" applyFont="1" applyFill="1" applyBorder="1" applyAlignment="1">
      <alignment horizontal="center" vertical="center"/>
    </xf>
    <xf numFmtId="3" fontId="6" fillId="0" borderId="111" xfId="4" applyNumberFormat="1" applyFont="1" applyFill="1" applyBorder="1" applyAlignment="1">
      <alignment horizontal="right" vertical="center"/>
    </xf>
    <xf numFmtId="3" fontId="6" fillId="0" borderId="110" xfId="4" applyNumberFormat="1" applyFont="1" applyFill="1" applyBorder="1" applyAlignment="1">
      <alignment horizontal="right" vertical="center"/>
    </xf>
    <xf numFmtId="3" fontId="6" fillId="0" borderId="77" xfId="4" applyNumberFormat="1" applyFont="1" applyFill="1" applyBorder="1" applyAlignment="1">
      <alignment horizontal="right" vertical="center"/>
    </xf>
    <xf numFmtId="0" fontId="6" fillId="0" borderId="37" xfId="4" applyFont="1" applyFill="1" applyBorder="1" applyAlignment="1">
      <alignment horizontal="center" vertical="center" wrapText="1"/>
    </xf>
    <xf numFmtId="0" fontId="6" fillId="0" borderId="112" xfId="4" applyFont="1" applyFill="1" applyBorder="1" applyAlignment="1">
      <alignment horizontal="center" vertical="center"/>
    </xf>
    <xf numFmtId="0" fontId="6" fillId="0" borderId="91" xfId="4" applyFont="1" applyFill="1" applyBorder="1" applyAlignment="1">
      <alignment horizontal="right" vertical="center"/>
    </xf>
    <xf numFmtId="0" fontId="6" fillId="0" borderId="37" xfId="4" applyFont="1" applyFill="1" applyBorder="1" applyAlignment="1">
      <alignment horizontal="right" vertical="center"/>
    </xf>
    <xf numFmtId="0" fontId="6" fillId="0" borderId="38" xfId="4" applyFont="1" applyFill="1" applyBorder="1" applyAlignment="1">
      <alignment horizontal="center" vertical="center"/>
    </xf>
    <xf numFmtId="0" fontId="6" fillId="0" borderId="42" xfId="4" applyFont="1" applyFill="1" applyBorder="1" applyAlignment="1">
      <alignment horizontal="center" vertical="center"/>
    </xf>
    <xf numFmtId="0" fontId="6" fillId="0" borderId="36" xfId="4" applyFont="1" applyFill="1" applyBorder="1" applyAlignment="1">
      <alignment horizontal="center" vertical="center"/>
    </xf>
    <xf numFmtId="0" fontId="6" fillId="0" borderId="121" xfId="4" applyFont="1" applyFill="1" applyBorder="1" applyAlignment="1">
      <alignment horizontal="center" vertical="center" wrapText="1"/>
    </xf>
    <xf numFmtId="0" fontId="6" fillId="0" borderId="122" xfId="4" applyFont="1" applyFill="1" applyBorder="1" applyAlignment="1">
      <alignment horizontal="center" vertical="center"/>
    </xf>
    <xf numFmtId="0" fontId="6" fillId="0" borderId="35" xfId="4" applyFont="1" applyFill="1" applyBorder="1" applyAlignment="1">
      <alignment horizontal="center" vertical="center"/>
    </xf>
    <xf numFmtId="0" fontId="6" fillId="0" borderId="47" xfId="4" applyFont="1" applyFill="1" applyBorder="1" applyAlignment="1">
      <alignment horizontal="left" vertical="center"/>
    </xf>
    <xf numFmtId="0" fontId="6" fillId="0" borderId="79" xfId="4" applyFont="1" applyFill="1" applyBorder="1" applyAlignment="1">
      <alignment horizontal="left" vertical="center"/>
    </xf>
    <xf numFmtId="3" fontId="6" fillId="0" borderId="17" xfId="3" applyNumberFormat="1" applyFont="1" applyFill="1" applyBorder="1" applyAlignment="1">
      <alignment horizontal="center" vertical="center"/>
    </xf>
    <xf numFmtId="3" fontId="6" fillId="0" borderId="0" xfId="3" applyNumberFormat="1" applyFont="1" applyFill="1" applyBorder="1" applyAlignment="1">
      <alignment horizontal="center" vertical="center"/>
    </xf>
    <xf numFmtId="3" fontId="6" fillId="0" borderId="125" xfId="3" applyNumberFormat="1" applyFont="1" applyFill="1" applyBorder="1" applyAlignment="1">
      <alignment horizontal="center" vertical="center"/>
    </xf>
    <xf numFmtId="0" fontId="14" fillId="0" borderId="28" xfId="3" applyFont="1" applyFill="1" applyBorder="1" applyAlignment="1">
      <alignment horizontal="left" vertical="center" wrapText="1"/>
    </xf>
    <xf numFmtId="0" fontId="14" fillId="0" borderId="51" xfId="3" applyFont="1" applyFill="1" applyBorder="1" applyAlignment="1">
      <alignment horizontal="left" vertical="center" wrapText="1"/>
    </xf>
    <xf numFmtId="0" fontId="8" fillId="0" borderId="35" xfId="3" applyFont="1" applyFill="1" applyBorder="1" applyAlignment="1">
      <alignment horizontal="center" vertical="center"/>
    </xf>
    <xf numFmtId="0" fontId="8" fillId="0" borderId="30" xfId="3" applyFont="1" applyFill="1" applyBorder="1" applyAlignment="1">
      <alignment horizontal="center" vertical="center"/>
    </xf>
    <xf numFmtId="0" fontId="8" fillId="0" borderId="17" xfId="3" applyFont="1" applyFill="1" applyBorder="1" applyAlignment="1">
      <alignment horizontal="center" vertical="center"/>
    </xf>
    <xf numFmtId="0" fontId="8" fillId="0" borderId="0" xfId="3" applyFont="1" applyFill="1" applyBorder="1" applyAlignment="1">
      <alignment horizontal="center" vertical="center"/>
    </xf>
    <xf numFmtId="0" fontId="8" fillId="0" borderId="42" xfId="3" applyFont="1" applyFill="1" applyBorder="1" applyAlignment="1">
      <alignment horizontal="center" vertical="center"/>
    </xf>
    <xf numFmtId="0" fontId="8" fillId="0" borderId="37" xfId="3" applyFont="1" applyFill="1" applyBorder="1" applyAlignment="1">
      <alignment horizontal="center" vertical="center"/>
    </xf>
    <xf numFmtId="0" fontId="8" fillId="0" borderId="148" xfId="4" applyFont="1" applyFill="1" applyBorder="1" applyAlignment="1">
      <alignment horizontal="center" vertical="center"/>
    </xf>
    <xf numFmtId="0" fontId="8" fillId="0" borderId="27" xfId="4" applyFont="1" applyFill="1" applyBorder="1" applyAlignment="1">
      <alignment horizontal="center" vertical="center"/>
    </xf>
    <xf numFmtId="0" fontId="8" fillId="0" borderId="38" xfId="4" applyFont="1" applyFill="1" applyBorder="1" applyAlignment="1">
      <alignment horizontal="center" vertical="center"/>
    </xf>
    <xf numFmtId="3" fontId="6" fillId="0" borderId="101" xfId="3" applyNumberFormat="1" applyFont="1" applyFill="1" applyBorder="1" applyAlignment="1">
      <alignment horizontal="center" vertical="center"/>
    </xf>
    <xf numFmtId="3" fontId="6" fillId="0" borderId="77" xfId="3" applyNumberFormat="1" applyFont="1" applyFill="1" applyBorder="1" applyAlignment="1">
      <alignment horizontal="center" vertical="center"/>
    </xf>
    <xf numFmtId="3" fontId="6" fillId="0" borderId="286" xfId="3" applyNumberFormat="1" applyFont="1" applyFill="1" applyBorder="1" applyAlignment="1">
      <alignment horizontal="center" vertical="center"/>
    </xf>
    <xf numFmtId="0" fontId="8" fillId="0" borderId="31" xfId="3" applyFont="1" applyFill="1" applyBorder="1" applyAlignment="1">
      <alignment horizontal="center" vertical="center" wrapText="1"/>
    </xf>
    <xf numFmtId="0" fontId="8" fillId="0" borderId="17" xfId="3" applyFont="1" applyFill="1" applyBorder="1" applyAlignment="1">
      <alignment horizontal="center" vertical="center" wrapText="1"/>
    </xf>
    <xf numFmtId="0" fontId="8" fillId="0" borderId="10" xfId="4" applyFont="1" applyFill="1" applyBorder="1" applyAlignment="1">
      <alignment horizontal="center" vertical="center"/>
    </xf>
    <xf numFmtId="0" fontId="8" fillId="0" borderId="174" xfId="4" applyFont="1" applyFill="1" applyBorder="1" applyAlignment="1">
      <alignment horizontal="center" vertical="center"/>
    </xf>
    <xf numFmtId="0" fontId="8" fillId="0" borderId="135" xfId="4" applyFont="1" applyFill="1" applyBorder="1" applyAlignment="1">
      <alignment horizontal="center" vertical="center"/>
    </xf>
    <xf numFmtId="0" fontId="8" fillId="0" borderId="175" xfId="4" applyFont="1" applyFill="1" applyBorder="1" applyAlignment="1">
      <alignment horizontal="center" vertical="center"/>
    </xf>
    <xf numFmtId="0" fontId="14" fillId="0" borderId="0" xfId="3" applyFont="1" applyFill="1" applyBorder="1" applyAlignment="1">
      <alignment horizontal="left" vertical="center" wrapText="1"/>
    </xf>
    <xf numFmtId="0" fontId="14" fillId="0" borderId="21" xfId="3" applyFont="1" applyFill="1" applyBorder="1" applyAlignment="1">
      <alignment horizontal="left" vertical="center" wrapText="1"/>
    </xf>
    <xf numFmtId="0" fontId="8" fillId="0" borderId="134" xfId="4" applyFont="1" applyFill="1" applyBorder="1" applyAlignment="1">
      <alignment horizontal="center" vertical="center"/>
    </xf>
    <xf numFmtId="0" fontId="8" fillId="0" borderId="164" xfId="4" applyFont="1" applyFill="1" applyBorder="1" applyAlignment="1">
      <alignment horizontal="center" vertical="center"/>
    </xf>
    <xf numFmtId="0" fontId="8" fillId="0" borderId="288" xfId="4" applyFont="1" applyFill="1" applyBorder="1" applyAlignment="1">
      <alignment horizontal="center" vertical="center"/>
    </xf>
    <xf numFmtId="0" fontId="6" fillId="0" borderId="46" xfId="3" applyFont="1" applyFill="1" applyBorder="1" applyAlignment="1">
      <alignment horizontal="right" vertical="center"/>
    </xf>
    <xf numFmtId="0" fontId="6" fillId="0" borderId="43" xfId="3" applyFont="1" applyFill="1" applyBorder="1" applyAlignment="1">
      <alignment horizontal="right" vertical="center"/>
    </xf>
    <xf numFmtId="0" fontId="6" fillId="0" borderId="45" xfId="3" applyFont="1" applyFill="1" applyBorder="1" applyAlignment="1">
      <alignment horizontal="right" vertical="center"/>
    </xf>
    <xf numFmtId="3" fontId="6" fillId="0" borderId="303" xfId="3" applyNumberFormat="1" applyFont="1" applyFill="1" applyBorder="1" applyAlignment="1">
      <alignment vertical="center"/>
    </xf>
    <xf numFmtId="3" fontId="6" fillId="0" borderId="43" xfId="3" applyNumberFormat="1" applyFont="1" applyFill="1" applyBorder="1" applyAlignment="1">
      <alignment vertical="center"/>
    </xf>
    <xf numFmtId="0" fontId="6" fillId="0" borderId="18" xfId="3" applyFont="1" applyFill="1" applyBorder="1" applyAlignment="1">
      <alignment horizontal="right" vertical="center"/>
    </xf>
    <xf numFmtId="0" fontId="6" fillId="0" borderId="0" xfId="3" applyFont="1" applyFill="1" applyBorder="1" applyAlignment="1">
      <alignment horizontal="right" vertical="center"/>
    </xf>
    <xf numFmtId="0" fontId="6" fillId="0" borderId="0" xfId="3" applyFont="1" applyFill="1" applyBorder="1" applyAlignment="1">
      <alignment vertical="center"/>
    </xf>
    <xf numFmtId="0" fontId="6" fillId="0" borderId="21" xfId="3" applyFont="1" applyFill="1" applyBorder="1" applyAlignment="1">
      <alignment horizontal="right" vertical="center"/>
    </xf>
    <xf numFmtId="3" fontId="6" fillId="0" borderId="0" xfId="3" applyNumberFormat="1" applyFont="1" applyFill="1" applyBorder="1" applyAlignment="1">
      <alignment vertical="center"/>
    </xf>
    <xf numFmtId="0" fontId="14" fillId="0" borderId="51" xfId="3" applyFont="1" applyFill="1" applyBorder="1" applyAlignment="1">
      <alignment horizontal="left" vertical="center"/>
    </xf>
    <xf numFmtId="0" fontId="6" fillId="0" borderId="29" xfId="3" applyFont="1" applyFill="1" applyBorder="1" applyAlignment="1">
      <alignment horizontal="right" vertical="center"/>
    </xf>
    <xf numFmtId="0" fontId="6" fillId="0" borderId="28" xfId="3" applyFont="1" applyFill="1" applyBorder="1" applyAlignment="1">
      <alignment horizontal="right" vertical="center"/>
    </xf>
    <xf numFmtId="0" fontId="6" fillId="0" borderId="28" xfId="3" applyFont="1" applyFill="1" applyBorder="1" applyAlignment="1">
      <alignment vertical="center"/>
    </xf>
    <xf numFmtId="0" fontId="6" fillId="0" borderId="28" xfId="4" applyFont="1" applyFill="1" applyBorder="1" applyAlignment="1">
      <alignment vertical="center"/>
    </xf>
    <xf numFmtId="0" fontId="6" fillId="0" borderId="51" xfId="4" applyFont="1" applyFill="1" applyBorder="1" applyAlignment="1">
      <alignment vertical="center"/>
    </xf>
    <xf numFmtId="3" fontId="6" fillId="0" borderId="28" xfId="3" applyNumberFormat="1" applyFont="1" applyFill="1" applyBorder="1" applyAlignment="1">
      <alignment vertical="center"/>
    </xf>
    <xf numFmtId="0" fontId="6" fillId="0" borderId="18" xfId="3" applyFont="1" applyFill="1" applyBorder="1" applyAlignment="1">
      <alignment vertical="center"/>
    </xf>
    <xf numFmtId="0" fontId="6" fillId="0" borderId="21" xfId="3" applyFont="1" applyFill="1" applyBorder="1" applyAlignment="1">
      <alignment vertical="center"/>
    </xf>
    <xf numFmtId="0" fontId="6" fillId="0" borderId="0" xfId="4" applyFont="1" applyFill="1" applyBorder="1" applyAlignment="1">
      <alignment vertical="center"/>
    </xf>
    <xf numFmtId="0" fontId="6" fillId="0" borderId="21" xfId="4" applyFont="1" applyFill="1" applyBorder="1" applyAlignment="1">
      <alignment vertical="center"/>
    </xf>
    <xf numFmtId="3" fontId="6" fillId="0" borderId="0" xfId="3" applyNumberFormat="1" applyFont="1" applyFill="1" applyBorder="1" applyAlignment="1">
      <alignment horizontal="right" vertical="center"/>
    </xf>
    <xf numFmtId="3" fontId="6" fillId="0" borderId="21" xfId="3" applyNumberFormat="1" applyFont="1" applyFill="1" applyBorder="1" applyAlignment="1">
      <alignment horizontal="right" vertical="center"/>
    </xf>
    <xf numFmtId="3" fontId="6" fillId="0" borderId="302" xfId="3" applyNumberFormat="1" applyFont="1" applyFill="1" applyBorder="1" applyAlignment="1">
      <alignment horizontal="right" vertical="center"/>
    </xf>
    <xf numFmtId="0" fontId="6" fillId="0" borderId="59" xfId="3" applyFont="1" applyFill="1" applyBorder="1" applyAlignment="1">
      <alignment horizontal="right" vertical="center"/>
    </xf>
    <xf numFmtId="3" fontId="6" fillId="0" borderId="21" xfId="3" applyNumberFormat="1" applyFont="1" applyFill="1" applyBorder="1" applyAlignment="1">
      <alignment horizontal="center" vertical="center"/>
    </xf>
    <xf numFmtId="3" fontId="6" fillId="0" borderId="17" xfId="3" applyNumberFormat="1" applyFont="1" applyFill="1" applyBorder="1" applyAlignment="1">
      <alignment horizontal="right" vertical="center"/>
    </xf>
    <xf numFmtId="3" fontId="6" fillId="0" borderId="18" xfId="3" applyNumberFormat="1" applyFont="1" applyFill="1" applyBorder="1" applyAlignment="1">
      <alignment horizontal="right" vertical="center"/>
    </xf>
    <xf numFmtId="3" fontId="6" fillId="0" borderId="17" xfId="3" applyNumberFormat="1" applyFont="1" applyFill="1" applyBorder="1" applyAlignment="1">
      <alignment vertical="center"/>
    </xf>
    <xf numFmtId="0" fontId="8" fillId="0" borderId="32" xfId="3" applyFont="1" applyFill="1" applyBorder="1" applyAlignment="1">
      <alignment horizontal="center" vertical="center"/>
    </xf>
    <xf numFmtId="0" fontId="8" fillId="0" borderId="33" xfId="3" applyFont="1" applyFill="1" applyBorder="1" applyAlignment="1">
      <alignment horizontal="center" vertical="center"/>
    </xf>
    <xf numFmtId="0" fontId="8" fillId="0" borderId="34" xfId="3" applyFont="1" applyFill="1" applyBorder="1" applyAlignment="1">
      <alignment horizontal="center" vertical="center"/>
    </xf>
    <xf numFmtId="0" fontId="8" fillId="0" borderId="11" xfId="3" applyFont="1" applyFill="1" applyBorder="1" applyAlignment="1">
      <alignment horizontal="center" vertical="center"/>
    </xf>
    <xf numFmtId="0" fontId="8" fillId="0" borderId="14" xfId="3" applyFont="1" applyFill="1" applyBorder="1" applyAlignment="1">
      <alignment horizontal="center" vertical="center"/>
    </xf>
    <xf numFmtId="0" fontId="8" fillId="0" borderId="39" xfId="3" applyFont="1" applyFill="1" applyBorder="1" applyAlignment="1">
      <alignment horizontal="center" vertical="center"/>
    </xf>
    <xf numFmtId="0" fontId="8" fillId="0" borderId="40" xfId="3" applyFont="1" applyFill="1" applyBorder="1" applyAlignment="1">
      <alignment horizontal="center" vertical="center"/>
    </xf>
    <xf numFmtId="0" fontId="8" fillId="0" borderId="41" xfId="3" applyFont="1" applyFill="1" applyBorder="1" applyAlignment="1">
      <alignment horizontal="center" vertical="center"/>
    </xf>
    <xf numFmtId="0" fontId="8" fillId="0" borderId="36" xfId="3" applyFont="1" applyFill="1" applyBorder="1" applyAlignment="1">
      <alignment horizontal="center" vertical="center"/>
    </xf>
    <xf numFmtId="0" fontId="8" fillId="0" borderId="15" xfId="3" applyFont="1" applyFill="1" applyBorder="1" applyAlignment="1">
      <alignment horizontal="center" vertical="center"/>
    </xf>
    <xf numFmtId="0" fontId="8" fillId="0" borderId="69" xfId="3" applyFont="1" applyFill="1" applyBorder="1" applyAlignment="1">
      <alignment horizontal="center" vertical="center"/>
    </xf>
    <xf numFmtId="0" fontId="8" fillId="0" borderId="9" xfId="3" applyFont="1" applyFill="1" applyBorder="1" applyAlignment="1">
      <alignment horizontal="center" vertical="center"/>
    </xf>
    <xf numFmtId="0" fontId="6" fillId="0" borderId="47" xfId="4" applyFont="1" applyFill="1" applyBorder="1" applyAlignment="1">
      <alignment horizontal="right" vertical="center"/>
    </xf>
    <xf numFmtId="3" fontId="6" fillId="0" borderId="58" xfId="3" applyNumberFormat="1" applyFont="1" applyFill="1" applyBorder="1" applyAlignment="1">
      <alignment horizontal="right" vertical="center"/>
    </xf>
    <xf numFmtId="3" fontId="6" fillId="0" borderId="59" xfId="3" applyNumberFormat="1" applyFont="1" applyFill="1" applyBorder="1" applyAlignment="1">
      <alignment horizontal="right" vertical="center"/>
    </xf>
    <xf numFmtId="0" fontId="6" fillId="0" borderId="62" xfId="3" applyFont="1" applyFill="1" applyBorder="1" applyAlignment="1">
      <alignment horizontal="right" vertical="center"/>
    </xf>
    <xf numFmtId="0" fontId="14" fillId="0" borderId="99" xfId="4" applyFont="1" applyFill="1" applyBorder="1" applyAlignment="1">
      <alignment horizontal="center" vertical="center"/>
    </xf>
    <xf numFmtId="0" fontId="14" fillId="0" borderId="134" xfId="4" applyFont="1" applyFill="1" applyBorder="1" applyAlignment="1">
      <alignment horizontal="center" vertical="center" wrapText="1"/>
    </xf>
    <xf numFmtId="0" fontId="6" fillId="0" borderId="164" xfId="4" applyFont="1" applyFill="1" applyBorder="1" applyAlignment="1">
      <alignment horizontal="center" vertical="center" wrapText="1"/>
    </xf>
    <xf numFmtId="0" fontId="14" fillId="0" borderId="101" xfId="4" applyFont="1" applyFill="1" applyBorder="1" applyAlignment="1">
      <alignment horizontal="center" vertical="center"/>
    </xf>
    <xf numFmtId="0" fontId="14" fillId="0" borderId="77" xfId="4" applyFont="1" applyFill="1" applyBorder="1" applyAlignment="1">
      <alignment horizontal="center" vertical="center"/>
    </xf>
    <xf numFmtId="0" fontId="14" fillId="0" borderId="18" xfId="4" applyNumberFormat="1" applyFont="1" applyFill="1" applyBorder="1" applyAlignment="1">
      <alignment horizontal="center" vertical="center"/>
    </xf>
    <xf numFmtId="0" fontId="14" fillId="0" borderId="0" xfId="4" applyNumberFormat="1" applyFont="1" applyFill="1" applyBorder="1" applyAlignment="1">
      <alignment horizontal="center" vertical="center"/>
    </xf>
    <xf numFmtId="0" fontId="14" fillId="0" borderId="18" xfId="4" applyFont="1" applyFill="1" applyBorder="1" applyAlignment="1">
      <alignment horizontal="center" vertical="center"/>
    </xf>
    <xf numFmtId="0" fontId="14" fillId="0" borderId="0" xfId="4" applyFont="1" applyFill="1" applyBorder="1" applyAlignment="1">
      <alignment horizontal="center" vertical="center"/>
    </xf>
    <xf numFmtId="3" fontId="14" fillId="0" borderId="0" xfId="4" applyNumberFormat="1" applyFont="1" applyFill="1" applyBorder="1" applyAlignment="1">
      <alignment horizontal="right" vertical="center"/>
    </xf>
    <xf numFmtId="0" fontId="14" fillId="0" borderId="162" xfId="4" applyFont="1" applyFill="1" applyBorder="1" applyAlignment="1">
      <alignment horizontal="center" vertical="center"/>
    </xf>
    <xf numFmtId="0" fontId="14" fillId="0" borderId="142" xfId="4" applyFont="1" applyFill="1" applyBorder="1" applyAlignment="1">
      <alignment horizontal="center" vertical="center"/>
    </xf>
    <xf numFmtId="0" fontId="14" fillId="0" borderId="163" xfId="4" applyFont="1" applyFill="1" applyBorder="1" applyAlignment="1">
      <alignment horizontal="center" vertical="center"/>
    </xf>
    <xf numFmtId="0" fontId="14" fillId="0" borderId="145" xfId="4" applyFont="1" applyFill="1" applyBorder="1" applyAlignment="1">
      <alignment horizontal="center" vertical="center"/>
    </xf>
    <xf numFmtId="0" fontId="14" fillId="0" borderId="137" xfId="4" applyFont="1" applyFill="1" applyBorder="1" applyAlignment="1">
      <alignment horizontal="center" vertical="center" wrapText="1"/>
    </xf>
    <xf numFmtId="0" fontId="6" fillId="0" borderId="135" xfId="4" applyFont="1" applyFill="1" applyBorder="1" applyAlignment="1">
      <alignment horizontal="center" vertical="center"/>
    </xf>
    <xf numFmtId="0" fontId="14" fillId="0" borderId="0" xfId="4" applyFont="1" applyFill="1" applyBorder="1" applyAlignment="1">
      <alignment horizontal="right" vertical="center"/>
    </xf>
    <xf numFmtId="0" fontId="11" fillId="0" borderId="0" xfId="4" applyFont="1" applyFill="1" applyAlignment="1">
      <alignment vertical="center"/>
    </xf>
    <xf numFmtId="0" fontId="22" fillId="0" borderId="0" xfId="4" applyFont="1" applyFill="1" applyAlignment="1">
      <alignment vertical="center"/>
    </xf>
    <xf numFmtId="0" fontId="6" fillId="0" borderId="154" xfId="4" applyFont="1" applyFill="1" applyBorder="1" applyAlignment="1">
      <alignment horizontal="center" vertical="center"/>
    </xf>
    <xf numFmtId="0" fontId="14" fillId="0" borderId="30" xfId="4" applyFont="1" applyFill="1" applyBorder="1" applyAlignment="1">
      <alignment horizontal="center" vertical="center"/>
    </xf>
    <xf numFmtId="0" fontId="14" fillId="0" borderId="158" xfId="4" applyFont="1" applyFill="1" applyBorder="1" applyAlignment="1">
      <alignment horizontal="center" vertical="center"/>
    </xf>
    <xf numFmtId="0" fontId="14" fillId="0" borderId="37" xfId="4" applyFont="1" applyFill="1" applyBorder="1" applyAlignment="1">
      <alignment horizontal="center" vertical="center"/>
    </xf>
    <xf numFmtId="0" fontId="14" fillId="0" borderId="112" xfId="4" applyFont="1" applyFill="1" applyBorder="1" applyAlignment="1">
      <alignment horizontal="center" vertical="center"/>
    </xf>
    <xf numFmtId="0" fontId="14" fillId="0" borderId="159" xfId="4" applyFont="1" applyFill="1" applyBorder="1" applyAlignment="1">
      <alignment horizontal="center" vertical="center"/>
    </xf>
    <xf numFmtId="0" fontId="14" fillId="0" borderId="160" xfId="4" applyFont="1" applyFill="1" applyBorder="1" applyAlignment="1">
      <alignment horizontal="center" vertical="center"/>
    </xf>
    <xf numFmtId="0" fontId="14" fillId="0" borderId="151" xfId="4" applyFont="1" applyFill="1" applyBorder="1" applyAlignment="1">
      <alignment horizontal="center" vertical="center" wrapText="1"/>
    </xf>
    <xf numFmtId="0" fontId="6" fillId="0" borderId="99" xfId="4" applyFont="1" applyFill="1" applyBorder="1" applyAlignment="1">
      <alignment horizontal="center" vertical="center" wrapText="1"/>
    </xf>
    <xf numFmtId="0" fontId="6" fillId="0" borderId="134" xfId="4" applyFont="1" applyFill="1" applyBorder="1" applyAlignment="1">
      <alignment horizontal="center" vertical="center" wrapText="1"/>
    </xf>
    <xf numFmtId="0" fontId="11" fillId="0" borderId="0" xfId="4" applyFont="1" applyFill="1" applyBorder="1" applyAlignment="1">
      <alignment vertical="center"/>
    </xf>
    <xf numFmtId="0" fontId="22" fillId="0" borderId="0" xfId="4" applyFont="1" applyFill="1" applyBorder="1" applyAlignment="1">
      <alignment vertical="center"/>
    </xf>
    <xf numFmtId="0" fontId="6" fillId="0" borderId="280" xfId="4" applyFont="1" applyFill="1" applyBorder="1" applyAlignment="1">
      <alignment horizontal="center" vertical="center"/>
    </xf>
    <xf numFmtId="0" fontId="6" fillId="0" borderId="279" xfId="4" applyFont="1" applyFill="1" applyBorder="1" applyAlignment="1">
      <alignment horizontal="center" vertical="center"/>
    </xf>
    <xf numFmtId="0" fontId="6" fillId="0" borderId="269" xfId="4" applyFont="1" applyFill="1" applyBorder="1" applyAlignment="1">
      <alignment horizontal="center" vertical="center"/>
    </xf>
    <xf numFmtId="0" fontId="6" fillId="0" borderId="138" xfId="4" applyFont="1" applyFill="1" applyBorder="1" applyAlignment="1">
      <alignment horizontal="center" vertical="center"/>
    </xf>
    <xf numFmtId="0" fontId="6" fillId="0" borderId="3" xfId="4" applyFont="1" applyFill="1" applyBorder="1" applyAlignment="1">
      <alignment horizontal="center" vertical="center"/>
    </xf>
    <xf numFmtId="0" fontId="23" fillId="0" borderId="0" xfId="4" applyFont="1" applyFill="1" applyBorder="1" applyAlignment="1">
      <alignment horizontal="distributed" vertical="center"/>
    </xf>
    <xf numFmtId="0" fontId="23" fillId="0" borderId="21" xfId="4" applyFont="1" applyFill="1" applyBorder="1" applyAlignment="1">
      <alignment horizontal="distributed" vertical="center"/>
    </xf>
    <xf numFmtId="0" fontId="23" fillId="0" borderId="18" xfId="4" applyFont="1" applyFill="1" applyBorder="1" applyAlignment="1">
      <alignment horizontal="center" vertical="center"/>
    </xf>
    <xf numFmtId="0" fontId="23" fillId="0" borderId="21" xfId="4" applyFont="1" applyFill="1" applyBorder="1" applyAlignment="1">
      <alignment horizontal="center" vertical="center"/>
    </xf>
    <xf numFmtId="0" fontId="6" fillId="0" borderId="0" xfId="4" applyFont="1" applyFill="1" applyAlignment="1">
      <alignment horizontal="distributed" vertical="center"/>
    </xf>
    <xf numFmtId="0" fontId="15" fillId="0" borderId="0" xfId="4" applyFont="1" applyFill="1" applyAlignment="1">
      <alignment horizontal="right" vertical="center" shrinkToFit="1"/>
    </xf>
    <xf numFmtId="0" fontId="15" fillId="0" borderId="21" xfId="4" applyFont="1" applyFill="1" applyBorder="1" applyAlignment="1">
      <alignment horizontal="right" vertical="center" shrinkToFit="1"/>
    </xf>
    <xf numFmtId="0" fontId="23" fillId="0" borderId="142" xfId="4" applyFont="1" applyFill="1" applyBorder="1" applyAlignment="1">
      <alignment horizontal="distributed" vertical="center"/>
    </xf>
    <xf numFmtId="0" fontId="23" fillId="0" borderId="161" xfId="4" applyFont="1" applyFill="1" applyBorder="1" applyAlignment="1">
      <alignment horizontal="distributed" vertical="center"/>
    </xf>
    <xf numFmtId="0" fontId="23" fillId="0" borderId="162" xfId="4" applyFont="1" applyFill="1" applyBorder="1" applyAlignment="1">
      <alignment horizontal="center" vertical="center"/>
    </xf>
    <xf numFmtId="0" fontId="23" fillId="0" borderId="161" xfId="4" applyFont="1" applyFill="1" applyBorder="1" applyAlignment="1">
      <alignment horizontal="center" vertical="center"/>
    </xf>
    <xf numFmtId="0" fontId="23" fillId="0" borderId="28" xfId="4" applyFont="1" applyFill="1" applyBorder="1" applyAlignment="1">
      <alignment horizontal="center" vertical="center"/>
    </xf>
    <xf numFmtId="0" fontId="6" fillId="0" borderId="28" xfId="4" applyFont="1" applyFill="1" applyBorder="1" applyAlignment="1">
      <alignment horizontal="center" vertical="center"/>
    </xf>
    <xf numFmtId="0" fontId="6" fillId="0" borderId="29" xfId="4" applyFont="1" applyFill="1" applyBorder="1" applyAlignment="1">
      <alignment horizontal="center" vertical="center"/>
    </xf>
    <xf numFmtId="0" fontId="6" fillId="0" borderId="51" xfId="4" applyFont="1" applyFill="1" applyBorder="1" applyAlignment="1">
      <alignment horizontal="center" vertical="center"/>
    </xf>
    <xf numFmtId="3" fontId="14" fillId="0" borderId="145" xfId="4" applyNumberFormat="1" applyFont="1" applyFill="1" applyBorder="1" applyAlignment="1">
      <alignment horizontal="right" vertical="center"/>
    </xf>
    <xf numFmtId="0" fontId="14" fillId="0" borderId="120" xfId="4" applyFont="1" applyFill="1" applyBorder="1" applyAlignment="1">
      <alignment horizontal="center" vertical="center"/>
    </xf>
    <xf numFmtId="0" fontId="14" fillId="0" borderId="64" xfId="4" applyFont="1" applyFill="1" applyBorder="1" applyAlignment="1">
      <alignment horizontal="center" vertical="center"/>
    </xf>
    <xf numFmtId="3" fontId="14" fillId="0" borderId="64" xfId="4" applyNumberFormat="1" applyFont="1" applyFill="1" applyBorder="1" applyAlignment="1">
      <alignment horizontal="right" vertical="center"/>
    </xf>
    <xf numFmtId="0" fontId="6" fillId="0" borderId="64" xfId="4" applyFont="1" applyFill="1" applyBorder="1" applyAlignment="1">
      <alignment horizontal="right" vertical="center"/>
    </xf>
    <xf numFmtId="0" fontId="14" fillId="0" borderId="142" xfId="4" applyFont="1" applyFill="1" applyBorder="1" applyAlignment="1">
      <alignment horizontal="right" vertical="center"/>
    </xf>
    <xf numFmtId="0" fontId="10" fillId="0" borderId="0" xfId="4" applyFont="1" applyFill="1" applyAlignment="1">
      <alignment horizontal="right"/>
    </xf>
    <xf numFmtId="0" fontId="10" fillId="0" borderId="64" xfId="4" applyFont="1" applyFill="1" applyBorder="1" applyAlignment="1">
      <alignment horizontal="right"/>
    </xf>
    <xf numFmtId="184" fontId="6" fillId="0" borderId="0" xfId="4" applyNumberFormat="1" applyFont="1" applyFill="1" applyAlignment="1">
      <alignment horizontal="right" vertical="center"/>
    </xf>
    <xf numFmtId="0" fontId="6" fillId="0" borderId="73" xfId="4" applyFont="1" applyFill="1" applyBorder="1" applyAlignment="1">
      <alignment horizontal="center" vertical="center"/>
    </xf>
    <xf numFmtId="0" fontId="6" fillId="0" borderId="74" xfId="4" applyFont="1" applyFill="1" applyBorder="1" applyAlignment="1">
      <alignment horizontal="center" vertical="center"/>
    </xf>
    <xf numFmtId="0" fontId="6" fillId="0" borderId="165" xfId="4" applyFont="1" applyFill="1" applyBorder="1" applyAlignment="1">
      <alignment horizontal="center" vertical="center"/>
    </xf>
    <xf numFmtId="184" fontId="6" fillId="0" borderId="77" xfId="4" applyNumberFormat="1" applyFont="1" applyFill="1" applyBorder="1" applyAlignment="1">
      <alignment horizontal="right" vertical="center"/>
    </xf>
    <xf numFmtId="3" fontId="6" fillId="0" borderId="0" xfId="4" applyNumberFormat="1" applyFont="1" applyFill="1" applyBorder="1" applyAlignment="1">
      <alignment vertical="center"/>
    </xf>
    <xf numFmtId="0" fontId="6" fillId="0" borderId="140" xfId="4" applyFont="1" applyFill="1" applyBorder="1" applyAlignment="1">
      <alignment horizontal="distributed" vertical="center"/>
    </xf>
    <xf numFmtId="0" fontId="6" fillId="0" borderId="166" xfId="4" applyFont="1" applyFill="1" applyBorder="1" applyAlignment="1">
      <alignment horizontal="center" vertical="center"/>
    </xf>
    <xf numFmtId="0" fontId="6" fillId="0" borderId="140" xfId="4" applyFont="1" applyFill="1" applyBorder="1" applyAlignment="1">
      <alignment horizontal="center" vertical="center"/>
    </xf>
    <xf numFmtId="0" fontId="6" fillId="0" borderId="140" xfId="4" applyFont="1" applyFill="1" applyBorder="1" applyAlignment="1">
      <alignment vertical="center"/>
    </xf>
    <xf numFmtId="184" fontId="6" fillId="0" borderId="140" xfId="4" applyNumberFormat="1" applyFont="1" applyFill="1" applyBorder="1" applyAlignment="1">
      <alignment horizontal="right" vertical="center"/>
    </xf>
    <xf numFmtId="0" fontId="6" fillId="0" borderId="167" xfId="4" applyFont="1" applyFill="1" applyBorder="1" applyAlignment="1">
      <alignment horizontal="center" vertical="center"/>
    </xf>
    <xf numFmtId="0" fontId="6" fillId="0" borderId="168" xfId="4" applyFont="1" applyFill="1" applyBorder="1" applyAlignment="1">
      <alignment horizontal="center" vertical="center"/>
    </xf>
    <xf numFmtId="3" fontId="6" fillId="0" borderId="170" xfId="4" applyNumberFormat="1" applyFont="1" applyFill="1" applyBorder="1" applyAlignment="1">
      <alignment vertical="center"/>
    </xf>
    <xf numFmtId="0" fontId="6" fillId="0" borderId="170" xfId="4" applyFont="1" applyFill="1" applyBorder="1" applyAlignment="1">
      <alignment vertical="center"/>
    </xf>
    <xf numFmtId="3" fontId="6" fillId="0" borderId="170" xfId="4" applyNumberFormat="1" applyFont="1" applyFill="1" applyBorder="1" applyAlignment="1">
      <alignment horizontal="right" vertical="center"/>
    </xf>
    <xf numFmtId="3" fontId="6" fillId="0" borderId="140" xfId="4" applyNumberFormat="1" applyFont="1" applyFill="1" applyBorder="1" applyAlignment="1">
      <alignment vertical="center"/>
    </xf>
    <xf numFmtId="0" fontId="6" fillId="0" borderId="0" xfId="4" applyFont="1" applyFill="1" applyBorder="1" applyAlignment="1">
      <alignment horizontal="distributed" justifyLastLine="1"/>
    </xf>
    <xf numFmtId="0" fontId="6" fillId="0" borderId="17" xfId="4" applyFont="1" applyFill="1" applyBorder="1" applyAlignment="1">
      <alignment horizontal="center"/>
    </xf>
    <xf numFmtId="0" fontId="6" fillId="0" borderId="0" xfId="4" applyFont="1" applyFill="1" applyBorder="1" applyAlignment="1">
      <alignment horizontal="center"/>
    </xf>
    <xf numFmtId="0" fontId="6" fillId="0" borderId="21" xfId="4" applyFont="1" applyFill="1" applyBorder="1" applyAlignment="1">
      <alignment horizontal="distributed" justifyLastLine="1"/>
    </xf>
    <xf numFmtId="0" fontId="6" fillId="0" borderId="0" xfId="4" applyFont="1" applyFill="1" applyAlignment="1">
      <alignment horizontal="center"/>
    </xf>
    <xf numFmtId="0" fontId="6" fillId="0" borderId="18" xfId="4" applyFont="1" applyFill="1" applyBorder="1" applyAlignment="1">
      <alignment horizontal="center"/>
    </xf>
    <xf numFmtId="0" fontId="6" fillId="0" borderId="140" xfId="4" applyFont="1" applyFill="1" applyBorder="1" applyAlignment="1">
      <alignment horizontal="distributed" justifyLastLine="1"/>
    </xf>
    <xf numFmtId="0" fontId="6" fillId="0" borderId="171" xfId="4" applyFont="1" applyFill="1" applyBorder="1" applyAlignment="1">
      <alignment horizontal="distributed" justifyLastLine="1"/>
    </xf>
    <xf numFmtId="0" fontId="6" fillId="0" borderId="166" xfId="4" applyFont="1" applyFill="1" applyBorder="1" applyAlignment="1">
      <alignment horizontal="center"/>
    </xf>
    <xf numFmtId="0" fontId="6" fillId="0" borderId="140" xfId="4" applyFont="1" applyFill="1" applyBorder="1" applyAlignment="1">
      <alignment horizontal="center"/>
    </xf>
    <xf numFmtId="0" fontId="6" fillId="0" borderId="143" xfId="4" applyFont="1" applyFill="1" applyBorder="1" applyAlignment="1">
      <alignment horizontal="center"/>
    </xf>
    <xf numFmtId="0" fontId="6" fillId="0" borderId="169" xfId="4" applyFont="1" applyFill="1" applyBorder="1"/>
    <xf numFmtId="0" fontId="6" fillId="0" borderId="170" xfId="4" applyFont="1" applyFill="1" applyBorder="1"/>
    <xf numFmtId="0" fontId="6" fillId="0" borderId="172" xfId="4" applyFont="1" applyFill="1" applyBorder="1" applyAlignment="1">
      <alignment horizontal="center" vertical="center"/>
    </xf>
    <xf numFmtId="0" fontId="6" fillId="0" borderId="173" xfId="4" applyFont="1" applyFill="1" applyBorder="1" applyAlignment="1">
      <alignment horizontal="center"/>
    </xf>
    <xf numFmtId="0" fontId="10" fillId="0" borderId="28" xfId="4" applyFont="1" applyFill="1" applyBorder="1" applyAlignment="1">
      <alignment horizontal="right"/>
    </xf>
    <xf numFmtId="0" fontId="6" fillId="0" borderId="174" xfId="4" applyFont="1" applyFill="1" applyBorder="1" applyAlignment="1">
      <alignment horizontal="center" vertical="center"/>
    </xf>
    <xf numFmtId="0" fontId="6" fillId="0" borderId="175" xfId="4" applyFont="1" applyFill="1" applyBorder="1" applyAlignment="1">
      <alignment horizontal="center" vertical="center"/>
    </xf>
    <xf numFmtId="0" fontId="6" fillId="0" borderId="32" xfId="4" applyFont="1" applyFill="1" applyBorder="1" applyAlignment="1">
      <alignment horizontal="center" vertical="center"/>
    </xf>
    <xf numFmtId="0" fontId="6" fillId="0" borderId="34" xfId="4" applyFont="1" applyFill="1" applyBorder="1" applyAlignment="1">
      <alignment horizontal="center" vertical="center"/>
    </xf>
    <xf numFmtId="0" fontId="6" fillId="0" borderId="15" xfId="4" applyFont="1" applyFill="1" applyBorder="1" applyAlignment="1">
      <alignment horizontal="center" vertical="center"/>
    </xf>
    <xf numFmtId="0" fontId="6" fillId="0" borderId="41" xfId="4" applyFont="1" applyFill="1" applyBorder="1" applyAlignment="1">
      <alignment horizontal="center" vertical="center"/>
    </xf>
    <xf numFmtId="0" fontId="6" fillId="0" borderId="176"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0" xfId="4" applyFont="1" applyFill="1" applyAlignment="1">
      <alignment horizontal="right"/>
    </xf>
    <xf numFmtId="0" fontId="6" fillId="0" borderId="28" xfId="4" applyFont="1" applyFill="1" applyBorder="1" applyAlignment="1">
      <alignment horizontal="right"/>
    </xf>
    <xf numFmtId="0" fontId="8" fillId="0" borderId="160" xfId="4" applyFont="1" applyFill="1" applyBorder="1" applyAlignment="1">
      <alignment horizontal="center" vertical="center"/>
    </xf>
    <xf numFmtId="185" fontId="14" fillId="0" borderId="135" xfId="6" applyNumberFormat="1" applyFont="1" applyFill="1" applyBorder="1" applyAlignment="1">
      <alignment horizontal="center" vertical="center"/>
    </xf>
    <xf numFmtId="185" fontId="14" fillId="0" borderId="136" xfId="6" applyNumberFormat="1" applyFont="1" applyFill="1" applyBorder="1" applyAlignment="1">
      <alignment horizontal="center" vertical="center"/>
    </xf>
    <xf numFmtId="0" fontId="8" fillId="0" borderId="112" xfId="4" applyFont="1" applyFill="1" applyBorder="1" applyAlignment="1">
      <alignment horizontal="center" vertical="center"/>
    </xf>
    <xf numFmtId="0" fontId="8" fillId="0" borderId="137" xfId="4" applyFont="1" applyFill="1" applyBorder="1" applyAlignment="1">
      <alignment horizontal="center" vertical="center"/>
    </xf>
    <xf numFmtId="0" fontId="8" fillId="0" borderId="136" xfId="4" applyFont="1" applyFill="1" applyBorder="1" applyAlignment="1">
      <alignment horizontal="center" vertical="center"/>
    </xf>
    <xf numFmtId="0" fontId="6" fillId="0" borderId="159" xfId="4" applyFont="1" applyFill="1" applyBorder="1" applyAlignment="1">
      <alignment horizontal="center" vertical="center" wrapText="1"/>
    </xf>
    <xf numFmtId="0" fontId="6" fillId="0" borderId="158" xfId="4" applyFont="1" applyFill="1" applyBorder="1" applyAlignment="1">
      <alignment horizontal="center" vertical="center"/>
    </xf>
    <xf numFmtId="0" fontId="10" fillId="0" borderId="0" xfId="4" applyFont="1" applyFill="1" applyBorder="1" applyAlignment="1">
      <alignment horizontal="right"/>
    </xf>
    <xf numFmtId="0" fontId="14" fillId="0" borderId="21" xfId="4" applyNumberFormat="1" applyFont="1" applyFill="1" applyBorder="1" applyAlignment="1">
      <alignment horizontal="center" vertical="center"/>
    </xf>
    <xf numFmtId="0" fontId="14" fillId="0" borderId="159" xfId="4" applyNumberFormat="1" applyFont="1" applyFill="1" applyBorder="1" applyAlignment="1">
      <alignment horizontal="center" vertical="center"/>
    </xf>
    <xf numFmtId="0" fontId="14" fillId="0" borderId="158" xfId="4" applyNumberFormat="1" applyFont="1" applyFill="1" applyBorder="1" applyAlignment="1">
      <alignment horizontal="center" vertical="center"/>
    </xf>
    <xf numFmtId="0" fontId="14" fillId="0" borderId="30" xfId="4" applyNumberFormat="1" applyFont="1" applyFill="1" applyBorder="1" applyAlignment="1">
      <alignment horizontal="center" vertical="center"/>
    </xf>
    <xf numFmtId="0" fontId="10" fillId="0" borderId="0" xfId="4" applyFont="1" applyFill="1" applyBorder="1" applyAlignment="1">
      <alignment horizontal="center"/>
    </xf>
    <xf numFmtId="0" fontId="10" fillId="0" borderId="28" xfId="4" applyFont="1" applyFill="1" applyBorder="1" applyAlignment="1">
      <alignment horizontal="center"/>
    </xf>
    <xf numFmtId="0" fontId="6" fillId="0" borderId="137" xfId="4" applyFont="1" applyFill="1" applyBorder="1" applyAlignment="1">
      <alignment horizontal="center" vertical="center"/>
    </xf>
    <xf numFmtId="0" fontId="6" fillId="0" borderId="18" xfId="4" applyFont="1" applyFill="1" applyBorder="1" applyAlignment="1">
      <alignment horizontal="center" vertical="center" shrinkToFit="1"/>
    </xf>
    <xf numFmtId="0" fontId="6" fillId="0" borderId="21" xfId="4" applyFont="1" applyFill="1" applyBorder="1" applyAlignment="1">
      <alignment horizontal="center" vertical="center" shrinkToFit="1"/>
    </xf>
    <xf numFmtId="0" fontId="10" fillId="0" borderId="30" xfId="4" applyFont="1" applyFill="1" applyBorder="1" applyAlignment="1">
      <alignment horizontal="center" vertical="center" wrapText="1"/>
    </xf>
    <xf numFmtId="0" fontId="6" fillId="0" borderId="136" xfId="4" applyFont="1" applyFill="1" applyBorder="1" applyAlignment="1">
      <alignment horizontal="center" vertical="center"/>
    </xf>
    <xf numFmtId="180" fontId="6" fillId="0" borderId="18" xfId="4" applyNumberFormat="1" applyFont="1" applyFill="1" applyBorder="1" applyAlignment="1">
      <alignment horizontal="right" indent="1"/>
    </xf>
    <xf numFmtId="180" fontId="6" fillId="0" borderId="0" xfId="4" applyNumberFormat="1" applyFont="1" applyFill="1" applyBorder="1" applyAlignment="1">
      <alignment horizontal="right" indent="1"/>
    </xf>
    <xf numFmtId="183" fontId="6" fillId="0" borderId="0" xfId="2" applyNumberFormat="1" applyFont="1" applyFill="1" applyBorder="1" applyAlignment="1">
      <alignment horizontal="right" indent="1"/>
    </xf>
    <xf numFmtId="38" fontId="6" fillId="0" borderId="77" xfId="2" applyFont="1" applyFill="1" applyBorder="1" applyAlignment="1">
      <alignment horizontal="center"/>
    </xf>
    <xf numFmtId="38" fontId="6" fillId="0" borderId="0" xfId="2" applyFont="1" applyFill="1" applyBorder="1" applyAlignment="1">
      <alignment horizontal="center"/>
    </xf>
    <xf numFmtId="180" fontId="6" fillId="0" borderId="29" xfId="4" applyNumberFormat="1" applyFont="1" applyFill="1" applyBorder="1" applyAlignment="1">
      <alignment horizontal="right" indent="1"/>
    </xf>
    <xf numFmtId="180" fontId="6" fillId="0" borderId="28" xfId="4" applyNumberFormat="1" applyFont="1" applyFill="1" applyBorder="1" applyAlignment="1">
      <alignment horizontal="right" indent="1"/>
    </xf>
    <xf numFmtId="183" fontId="6" fillId="0" borderId="28" xfId="2" applyNumberFormat="1" applyFont="1" applyFill="1" applyBorder="1" applyAlignment="1">
      <alignment horizontal="right" indent="1"/>
    </xf>
    <xf numFmtId="38" fontId="6" fillId="0" borderId="28" xfId="2" applyFont="1" applyFill="1" applyBorder="1" applyAlignment="1">
      <alignment horizontal="center"/>
    </xf>
    <xf numFmtId="0" fontId="14" fillId="0" borderId="137" xfId="4" applyNumberFormat="1" applyFont="1" applyFill="1" applyBorder="1" applyAlignment="1">
      <alignment horizontal="center" vertical="center"/>
    </xf>
    <xf numFmtId="0" fontId="14" fillId="0" borderId="135" xfId="4" applyNumberFormat="1" applyFont="1" applyFill="1" applyBorder="1" applyAlignment="1">
      <alignment horizontal="center" vertical="center"/>
    </xf>
    <xf numFmtId="0" fontId="10" fillId="0" borderId="30" xfId="4" applyFont="1" applyFill="1" applyBorder="1" applyAlignment="1">
      <alignment vertical="center" wrapText="1"/>
    </xf>
    <xf numFmtId="0" fontId="14" fillId="0" borderId="136" xfId="4" applyNumberFormat="1" applyFont="1" applyFill="1" applyBorder="1" applyAlignment="1">
      <alignment horizontal="center" vertical="center"/>
    </xf>
    <xf numFmtId="0" fontId="14" fillId="0" borderId="137" xfId="4" applyNumberFormat="1" applyFont="1" applyFill="1" applyBorder="1" applyAlignment="1">
      <alignment horizontal="center" vertical="center" shrinkToFit="1"/>
    </xf>
    <xf numFmtId="0" fontId="14" fillId="0" borderId="136" xfId="4" applyNumberFormat="1" applyFont="1" applyFill="1" applyBorder="1" applyAlignment="1">
      <alignment horizontal="center" vertical="center" shrinkToFit="1"/>
    </xf>
    <xf numFmtId="0" fontId="6" fillId="0" borderId="137" xfId="4" applyFont="1" applyFill="1" applyBorder="1" applyAlignment="1">
      <alignment horizontal="center" vertical="center" shrinkToFit="1"/>
    </xf>
    <xf numFmtId="0" fontId="6" fillId="0" borderId="136" xfId="4" applyFont="1" applyFill="1" applyBorder="1" applyAlignment="1">
      <alignment horizontal="center" vertical="center" shrinkToFit="1"/>
    </xf>
    <xf numFmtId="0" fontId="8" fillId="0" borderId="0" xfId="4" applyFont="1" applyFill="1" applyBorder="1" applyAlignment="1">
      <alignment horizontal="center" vertical="center"/>
    </xf>
    <xf numFmtId="0" fontId="8" fillId="0" borderId="21" xfId="4" applyFont="1" applyFill="1" applyBorder="1" applyAlignment="1">
      <alignment horizontal="center" vertical="center"/>
    </xf>
    <xf numFmtId="0" fontId="6" fillId="0" borderId="1" xfId="4" applyFont="1" applyFill="1" applyBorder="1" applyAlignment="1">
      <alignment horizontal="right" vertical="center"/>
    </xf>
    <xf numFmtId="0" fontId="6" fillId="0" borderId="138" xfId="4" applyFont="1" applyFill="1" applyBorder="1" applyAlignment="1">
      <alignment vertical="center"/>
    </xf>
    <xf numFmtId="0" fontId="6" fillId="0" borderId="5" xfId="4" applyFont="1" applyFill="1" applyBorder="1" applyAlignment="1">
      <alignment horizontal="center" vertical="center"/>
    </xf>
    <xf numFmtId="0" fontId="8" fillId="0" borderId="96" xfId="4" applyFont="1" applyFill="1" applyBorder="1" applyAlignment="1">
      <alignment horizontal="center" vertical="center"/>
    </xf>
    <xf numFmtId="0" fontId="8" fillId="0" borderId="99" xfId="4" applyFont="1" applyFill="1" applyBorder="1" applyAlignment="1">
      <alignment horizontal="center" vertical="center"/>
    </xf>
    <xf numFmtId="0" fontId="8" fillId="0" borderId="151" xfId="4" applyFont="1" applyFill="1" applyBorder="1" applyAlignment="1">
      <alignment horizontal="center" vertical="center"/>
    </xf>
    <xf numFmtId="0" fontId="6" fillId="0" borderId="141" xfId="4" applyFont="1" applyFill="1" applyBorder="1" applyAlignment="1">
      <alignment horizontal="distributed" vertical="center"/>
    </xf>
    <xf numFmtId="0" fontId="6" fillId="0" borderId="143" xfId="4" applyFont="1" applyFill="1" applyBorder="1" applyAlignment="1">
      <alignment horizontal="center" vertical="center"/>
    </xf>
    <xf numFmtId="0" fontId="6" fillId="0" borderId="144" xfId="4" applyFont="1" applyFill="1" applyBorder="1" applyAlignment="1">
      <alignment vertical="center"/>
    </xf>
    <xf numFmtId="0" fontId="8" fillId="0" borderId="146" xfId="4" applyFont="1" applyFill="1" applyBorder="1" applyAlignment="1">
      <alignment horizontal="left" vertical="center" wrapText="1"/>
    </xf>
    <xf numFmtId="0" fontId="6" fillId="0" borderId="147" xfId="4" applyFont="1" applyFill="1" applyBorder="1" applyAlignment="1">
      <alignment vertical="center"/>
    </xf>
    <xf numFmtId="0" fontId="6" fillId="0" borderId="149" xfId="4" applyFont="1" applyFill="1" applyBorder="1" applyAlignment="1">
      <alignment vertical="center"/>
    </xf>
    <xf numFmtId="0" fontId="6" fillId="0" borderId="150" xfId="4" applyFont="1" applyFill="1" applyBorder="1" applyAlignment="1">
      <alignment vertical="center"/>
    </xf>
    <xf numFmtId="0" fontId="6" fillId="0" borderId="152" xfId="4" applyFont="1" applyFill="1" applyBorder="1" applyAlignment="1">
      <alignment vertical="center"/>
    </xf>
    <xf numFmtId="0" fontId="6" fillId="0" borderId="153" xfId="4" applyFont="1" applyFill="1" applyBorder="1" applyAlignment="1">
      <alignment vertical="center"/>
    </xf>
    <xf numFmtId="0" fontId="8" fillId="0" borderId="0" xfId="4" applyFont="1" applyFill="1" applyAlignment="1">
      <alignment horizontal="center"/>
    </xf>
    <xf numFmtId="0" fontId="8" fillId="0" borderId="28" xfId="4" applyFont="1" applyFill="1" applyBorder="1" applyAlignment="1">
      <alignment horizontal="center"/>
    </xf>
    <xf numFmtId="0" fontId="8" fillId="0" borderId="64" xfId="4" applyFont="1" applyFill="1" applyBorder="1" applyAlignment="1">
      <alignment horizontal="center" vertical="center"/>
    </xf>
    <xf numFmtId="0" fontId="8" fillId="0" borderId="119" xfId="4" applyFont="1" applyFill="1" applyBorder="1" applyAlignment="1">
      <alignment horizontal="center" vertical="center"/>
    </xf>
    <xf numFmtId="0" fontId="14" fillId="0" borderId="137" xfId="4" applyFont="1" applyFill="1" applyBorder="1" applyAlignment="1">
      <alignment horizontal="center" vertical="center"/>
    </xf>
    <xf numFmtId="0" fontId="14" fillId="0" borderId="135" xfId="4" applyFont="1" applyFill="1" applyBorder="1" applyAlignment="1">
      <alignment horizontal="center" vertical="center"/>
    </xf>
    <xf numFmtId="0" fontId="6" fillId="0" borderId="19" xfId="4" applyFont="1" applyFill="1" applyBorder="1" applyAlignment="1">
      <alignment horizontal="distributed" vertical="center"/>
    </xf>
    <xf numFmtId="0" fontId="6" fillId="0" borderId="151" xfId="4" applyFont="1" applyFill="1" applyBorder="1" applyAlignment="1">
      <alignment horizontal="center" vertical="center" textRotation="255" shrinkToFit="1"/>
    </xf>
    <xf numFmtId="0" fontId="6" fillId="0" borderId="76" xfId="4" applyFont="1" applyFill="1" applyBorder="1" applyAlignment="1">
      <alignment horizontal="distributed" vertical="center"/>
    </xf>
    <xf numFmtId="0" fontId="6" fillId="0" borderId="217" xfId="4" applyFont="1" applyFill="1" applyBorder="1" applyAlignment="1">
      <alignment horizontal="distributed" vertical="center"/>
    </xf>
    <xf numFmtId="0" fontId="14" fillId="0" borderId="184" xfId="4" applyFont="1" applyFill="1" applyBorder="1" applyAlignment="1">
      <alignment horizontal="center" vertical="center" shrinkToFit="1"/>
    </xf>
    <xf numFmtId="0" fontId="14" fillId="0" borderId="148" xfId="4" applyFont="1" applyFill="1" applyBorder="1" applyAlignment="1">
      <alignment horizontal="center" vertical="center"/>
    </xf>
    <xf numFmtId="0" fontId="14" fillId="0" borderId="159" xfId="4" applyFont="1" applyFill="1" applyBorder="1" applyAlignment="1">
      <alignment horizontal="center" vertical="center" wrapText="1"/>
    </xf>
    <xf numFmtId="0" fontId="10" fillId="0" borderId="0" xfId="4" applyFont="1" applyFill="1" applyAlignment="1">
      <alignment horizontal="left" vertical="top" wrapText="1"/>
    </xf>
    <xf numFmtId="0" fontId="6" fillId="0" borderId="161" xfId="4" applyFont="1" applyFill="1" applyBorder="1" applyAlignment="1">
      <alignment horizontal="distributed" vertical="center"/>
    </xf>
    <xf numFmtId="0" fontId="6" fillId="0" borderId="219" xfId="4" applyFont="1" applyFill="1" applyBorder="1" applyAlignment="1">
      <alignment horizontal="distributed" vertical="center"/>
    </xf>
    <xf numFmtId="0" fontId="6" fillId="0" borderId="220" xfId="4" applyFont="1" applyFill="1" applyBorder="1" applyAlignment="1">
      <alignment horizontal="center" vertical="center"/>
    </xf>
    <xf numFmtId="0" fontId="14" fillId="0" borderId="148" xfId="4" applyFont="1" applyFill="1" applyBorder="1" applyAlignment="1">
      <alignment horizontal="center" vertical="center" shrinkToFit="1"/>
    </xf>
    <xf numFmtId="0" fontId="14" fillId="0" borderId="160" xfId="4" applyFont="1" applyFill="1" applyBorder="1" applyAlignment="1">
      <alignment horizontal="center" vertical="center" wrapText="1"/>
    </xf>
    <xf numFmtId="3" fontId="14" fillId="0" borderId="0" xfId="4" applyNumberFormat="1" applyFont="1" applyFill="1" applyBorder="1" applyAlignment="1">
      <alignment horizontal="right"/>
    </xf>
    <xf numFmtId="3" fontId="6" fillId="0" borderId="80" xfId="4" applyNumberFormat="1" applyFont="1" applyFill="1" applyBorder="1" applyAlignment="1">
      <alignment horizontal="right"/>
    </xf>
    <xf numFmtId="3" fontId="14" fillId="0" borderId="77" xfId="4" applyNumberFormat="1" applyFont="1" applyFill="1" applyBorder="1" applyAlignment="1">
      <alignment horizontal="right"/>
    </xf>
    <xf numFmtId="3" fontId="6" fillId="0" borderId="145" xfId="4" applyNumberFormat="1" applyFont="1" applyFill="1" applyBorder="1" applyAlignment="1">
      <alignment horizontal="right"/>
    </xf>
    <xf numFmtId="0" fontId="6" fillId="0" borderId="160" xfId="4" applyFont="1" applyFill="1" applyBorder="1" applyAlignment="1">
      <alignment horizontal="center" vertical="center"/>
    </xf>
    <xf numFmtId="0" fontId="31" fillId="0" borderId="30" xfId="4" applyFont="1" applyFill="1" applyBorder="1" applyAlignment="1">
      <alignment horizontal="center" vertical="center"/>
    </xf>
    <xf numFmtId="0" fontId="31" fillId="0" borderId="36" xfId="4" applyFont="1" applyFill="1" applyBorder="1" applyAlignment="1">
      <alignment horizontal="center" vertical="center"/>
    </xf>
    <xf numFmtId="0" fontId="31" fillId="0" borderId="0" xfId="4" applyFont="1" applyFill="1" applyBorder="1" applyAlignment="1">
      <alignment horizontal="center" vertical="center"/>
    </xf>
    <xf numFmtId="0" fontId="31" fillId="0" borderId="27" xfId="4" applyFont="1" applyFill="1" applyBorder="1" applyAlignment="1">
      <alignment horizontal="center" vertical="center"/>
    </xf>
    <xf numFmtId="0" fontId="6" fillId="0" borderId="8" xfId="4" applyFont="1" applyFill="1" applyBorder="1" applyAlignment="1">
      <alignment horizontal="right"/>
    </xf>
    <xf numFmtId="0" fontId="6" fillId="0" borderId="1" xfId="4" applyFont="1" applyFill="1" applyBorder="1" applyAlignment="1">
      <alignment horizontal="right"/>
    </xf>
    <xf numFmtId="3" fontId="6" fillId="0" borderId="1" xfId="4" applyNumberFormat="1" applyFont="1" applyFill="1" applyBorder="1" applyAlignment="1">
      <alignment horizontal="right"/>
    </xf>
    <xf numFmtId="0" fontId="6" fillId="0" borderId="17" xfId="4" applyFont="1" applyFill="1" applyBorder="1" applyAlignment="1">
      <alignment horizontal="right"/>
    </xf>
    <xf numFmtId="0" fontId="6" fillId="0" borderId="0" xfId="4" applyFont="1" applyFill="1" applyBorder="1" applyAlignment="1">
      <alignment horizontal="right"/>
    </xf>
    <xf numFmtId="3" fontId="6" fillId="0" borderId="0" xfId="4" applyNumberFormat="1" applyFont="1" applyFill="1" applyAlignment="1">
      <alignment horizontal="right"/>
    </xf>
    <xf numFmtId="0" fontId="6" fillId="0" borderId="15" xfId="4" applyFont="1" applyFill="1" applyBorder="1" applyAlignment="1">
      <alignment horizontal="right"/>
    </xf>
    <xf numFmtId="0" fontId="6" fillId="0" borderId="69" xfId="4" applyFont="1" applyFill="1" applyBorder="1" applyAlignment="1">
      <alignment horizontal="right"/>
    </xf>
    <xf numFmtId="3" fontId="6" fillId="0" borderId="37" xfId="4" applyNumberFormat="1" applyFont="1" applyFill="1" applyBorder="1" applyAlignment="1">
      <alignment horizontal="right"/>
    </xf>
    <xf numFmtId="0" fontId="6" fillId="0" borderId="37" xfId="4" applyFont="1" applyFill="1" applyBorder="1" applyAlignment="1">
      <alignment horizontal="right"/>
    </xf>
    <xf numFmtId="0" fontId="31" fillId="0" borderId="77" xfId="4" applyFont="1" applyFill="1" applyBorder="1" applyAlignment="1">
      <alignment horizontal="center" vertical="center"/>
    </xf>
    <xf numFmtId="0" fontId="31" fillId="0" borderId="221" xfId="4" applyFont="1" applyFill="1" applyBorder="1" applyAlignment="1">
      <alignment horizontal="center" vertical="center"/>
    </xf>
    <xf numFmtId="0" fontId="31" fillId="0" borderId="37" xfId="4" applyFont="1" applyFill="1" applyBorder="1" applyAlignment="1">
      <alignment horizontal="center" vertical="center"/>
    </xf>
    <xf numFmtId="0" fontId="31" fillId="0" borderId="38" xfId="4" applyFont="1" applyFill="1" applyBorder="1" applyAlignment="1">
      <alignment horizontal="center" vertical="center"/>
    </xf>
    <xf numFmtId="3" fontId="6" fillId="0" borderId="77" xfId="4" applyNumberFormat="1" applyFont="1" applyFill="1" applyBorder="1" applyAlignment="1">
      <alignment horizontal="right"/>
    </xf>
    <xf numFmtId="0" fontId="6" fillId="0" borderId="77" xfId="4" applyFont="1" applyFill="1" applyBorder="1" applyAlignment="1">
      <alignment horizontal="right"/>
    </xf>
    <xf numFmtId="3" fontId="6" fillId="0" borderId="0" xfId="4" applyNumberFormat="1" applyFont="1" applyFill="1" applyBorder="1" applyAlignment="1">
      <alignment horizontal="right"/>
    </xf>
    <xf numFmtId="0" fontId="6" fillId="0" borderId="42" xfId="4" applyFont="1" applyFill="1" applyBorder="1" applyAlignment="1">
      <alignment horizontal="right"/>
    </xf>
    <xf numFmtId="0" fontId="6" fillId="0" borderId="65" xfId="4" applyFont="1" applyFill="1" applyBorder="1" applyAlignment="1">
      <alignment horizontal="right"/>
    </xf>
    <xf numFmtId="0" fontId="6" fillId="0" borderId="66" xfId="4" applyFont="1" applyFill="1" applyBorder="1" applyAlignment="1">
      <alignment horizontal="right"/>
    </xf>
    <xf numFmtId="0" fontId="6" fillId="0" borderId="49" xfId="4" applyFont="1" applyFill="1" applyBorder="1" applyAlignment="1">
      <alignment horizontal="center" vertical="center"/>
    </xf>
    <xf numFmtId="0" fontId="6" fillId="0" borderId="75" xfId="4" applyFont="1" applyFill="1" applyBorder="1" applyAlignment="1">
      <alignment horizontal="right"/>
    </xf>
    <xf numFmtId="0" fontId="14" fillId="0" borderId="77" xfId="4" applyFont="1" applyFill="1" applyBorder="1" applyAlignment="1">
      <alignment horizontal="right"/>
    </xf>
    <xf numFmtId="0" fontId="6" fillId="0" borderId="50" xfId="4" applyFont="1" applyFill="1" applyBorder="1" applyAlignment="1">
      <alignment horizontal="right"/>
    </xf>
    <xf numFmtId="3" fontId="6" fillId="0" borderId="28" xfId="4" applyNumberFormat="1" applyFont="1" applyFill="1" applyBorder="1" applyAlignment="1">
      <alignment horizontal="right"/>
    </xf>
    <xf numFmtId="0" fontId="6" fillId="0" borderId="0" xfId="4" applyFont="1" applyFill="1" applyBorder="1" applyAlignment="1"/>
    <xf numFmtId="0" fontId="6" fillId="0" borderId="21" xfId="4" applyFont="1" applyFill="1" applyBorder="1" applyAlignment="1"/>
    <xf numFmtId="0" fontId="6" fillId="0" borderId="37" xfId="4" applyFont="1" applyFill="1" applyBorder="1"/>
    <xf numFmtId="0" fontId="6" fillId="0" borderId="76" xfId="4" applyFont="1" applyFill="1" applyBorder="1" applyAlignment="1">
      <alignment horizontal="distributed"/>
    </xf>
    <xf numFmtId="0" fontId="6" fillId="0" borderId="217" xfId="4" applyFont="1" applyFill="1" applyBorder="1" applyAlignment="1">
      <alignment horizontal="distributed"/>
    </xf>
    <xf numFmtId="0" fontId="6" fillId="0" borderId="21" xfId="4" applyFont="1" applyFill="1" applyBorder="1" applyAlignment="1">
      <alignment horizontal="distributed"/>
    </xf>
    <xf numFmtId="0" fontId="6" fillId="0" borderId="19" xfId="4" applyFont="1" applyFill="1" applyBorder="1" applyAlignment="1">
      <alignment horizontal="distributed"/>
    </xf>
    <xf numFmtId="0" fontId="6" fillId="0" borderId="112" xfId="4" applyFont="1" applyFill="1" applyBorder="1" applyAlignment="1">
      <alignment horizontal="distributed"/>
    </xf>
    <xf numFmtId="0" fontId="6" fillId="0" borderId="148" xfId="4" applyFont="1" applyFill="1" applyBorder="1" applyAlignment="1">
      <alignment horizontal="distributed"/>
    </xf>
    <xf numFmtId="0" fontId="6" fillId="0" borderId="45" xfId="4" applyFont="1" applyFill="1" applyBorder="1" applyAlignment="1">
      <alignment horizontal="distributed"/>
    </xf>
    <xf numFmtId="0" fontId="6" fillId="0" borderId="130" xfId="4" applyFont="1" applyFill="1" applyBorder="1" applyAlignment="1">
      <alignment horizontal="distributed"/>
    </xf>
    <xf numFmtId="0" fontId="15" fillId="0" borderId="142" xfId="4" applyFont="1" applyFill="1" applyBorder="1" applyAlignment="1">
      <alignment horizontal="distributed"/>
    </xf>
    <xf numFmtId="0" fontId="15" fillId="0" borderId="161" xfId="4" applyFont="1" applyFill="1" applyBorder="1" applyAlignment="1">
      <alignment horizontal="distributed"/>
    </xf>
    <xf numFmtId="0" fontId="6" fillId="0" borderId="145" xfId="4" applyFont="1" applyFill="1" applyBorder="1" applyAlignment="1">
      <alignment horizontal="center"/>
    </xf>
    <xf numFmtId="0" fontId="6" fillId="0" borderId="145" xfId="4" applyFont="1" applyFill="1" applyBorder="1" applyAlignment="1">
      <alignment horizontal="distributed"/>
    </xf>
    <xf numFmtId="0" fontId="6" fillId="0" borderId="222" xfId="4" applyFont="1" applyFill="1" applyBorder="1" applyAlignment="1"/>
    <xf numFmtId="3" fontId="14" fillId="0" borderId="43" xfId="4" applyNumberFormat="1" applyFont="1" applyFill="1" applyBorder="1" applyAlignment="1">
      <alignment horizontal="right"/>
    </xf>
    <xf numFmtId="3" fontId="14" fillId="0" borderId="142" xfId="4" applyNumberFormat="1" applyFont="1" applyFill="1" applyBorder="1" applyAlignment="1">
      <alignment horizontal="right"/>
    </xf>
    <xf numFmtId="0" fontId="6" fillId="0" borderId="223" xfId="4" applyFont="1" applyFill="1" applyBorder="1" applyAlignment="1">
      <alignment horizontal="center"/>
    </xf>
    <xf numFmtId="0" fontId="6" fillId="0" borderId="223" xfId="4" applyFont="1" applyFill="1" applyBorder="1" applyAlignment="1">
      <alignment horizontal="distributed"/>
    </xf>
    <xf numFmtId="0" fontId="6" fillId="0" borderId="188" xfId="4" applyFont="1" applyFill="1" applyBorder="1" applyAlignment="1"/>
    <xf numFmtId="3" fontId="6" fillId="0" borderId="142" xfId="4" applyNumberFormat="1" applyFont="1" applyFill="1" applyBorder="1" applyAlignment="1">
      <alignment horizontal="right"/>
    </xf>
    <xf numFmtId="0" fontId="6" fillId="0" borderId="142" xfId="4" applyFont="1" applyFill="1" applyBorder="1" applyAlignment="1">
      <alignment horizontal="right"/>
    </xf>
    <xf numFmtId="0" fontId="6" fillId="0" borderId="72" xfId="4" applyFont="1" applyFill="1" applyBorder="1" applyAlignment="1">
      <alignment horizontal="center" vertical="center"/>
    </xf>
    <xf numFmtId="0" fontId="9" fillId="0" borderId="0" xfId="4" applyFont="1" applyFill="1" applyAlignment="1">
      <alignment horizontal="right" vertical="center"/>
    </xf>
    <xf numFmtId="0" fontId="8" fillId="0" borderId="138" xfId="4" applyFont="1" applyFill="1" applyBorder="1" applyAlignment="1">
      <alignment horizontal="center" vertical="center"/>
    </xf>
    <xf numFmtId="0" fontId="10" fillId="0" borderId="184" xfId="4" applyFont="1" applyFill="1" applyBorder="1" applyAlignment="1">
      <alignment horizontal="center" vertical="center" wrapText="1"/>
    </xf>
    <xf numFmtId="0" fontId="10" fillId="0" borderId="148" xfId="4" applyFont="1" applyFill="1" applyBorder="1" applyAlignment="1">
      <alignment horizontal="center" vertical="center" wrapText="1"/>
    </xf>
    <xf numFmtId="0" fontId="8" fillId="0" borderId="30" xfId="4" applyFont="1" applyFill="1" applyBorder="1" applyAlignment="1">
      <alignment horizontal="center" vertical="center"/>
    </xf>
    <xf numFmtId="0" fontId="8" fillId="0" borderId="158" xfId="4" applyFont="1" applyFill="1" applyBorder="1" applyAlignment="1">
      <alignment horizontal="center" vertical="center"/>
    </xf>
    <xf numFmtId="0" fontId="8" fillId="0" borderId="37" xfId="4" applyFont="1" applyFill="1" applyBorder="1" applyAlignment="1">
      <alignment horizontal="center" vertical="center"/>
    </xf>
    <xf numFmtId="0" fontId="10" fillId="0" borderId="134" xfId="4" applyFont="1" applyFill="1" applyBorder="1" applyAlignment="1">
      <alignment horizontal="center" vertical="center"/>
    </xf>
    <xf numFmtId="0" fontId="10" fillId="0" borderId="151" xfId="4" applyFont="1" applyFill="1" applyBorder="1" applyAlignment="1">
      <alignment horizontal="center" vertical="center"/>
    </xf>
    <xf numFmtId="0" fontId="8" fillId="0" borderId="77" xfId="4" applyFont="1" applyFill="1" applyBorder="1" applyAlignment="1">
      <alignment horizontal="center" vertical="center"/>
    </xf>
    <xf numFmtId="0" fontId="8" fillId="0" borderId="76" xfId="4" applyFont="1" applyFill="1" applyBorder="1" applyAlignment="1">
      <alignment horizontal="center" vertical="center"/>
    </xf>
    <xf numFmtId="184" fontId="8" fillId="0" borderId="101" xfId="4" applyNumberFormat="1" applyFont="1" applyFill="1" applyBorder="1" applyAlignment="1">
      <alignment horizontal="center" vertical="center"/>
    </xf>
    <xf numFmtId="184" fontId="8" fillId="0" borderId="77" xfId="4" applyNumberFormat="1" applyFont="1" applyFill="1" applyBorder="1" applyAlignment="1">
      <alignment horizontal="center" vertical="center"/>
    </xf>
    <xf numFmtId="184" fontId="8" fillId="0" borderId="18" xfId="4" applyNumberFormat="1" applyFont="1" applyFill="1" applyBorder="1" applyAlignment="1">
      <alignment horizontal="center" vertical="center"/>
    </xf>
    <xf numFmtId="184" fontId="8" fillId="0" borderId="0" xfId="4" applyNumberFormat="1" applyFont="1" applyFill="1" applyBorder="1" applyAlignment="1">
      <alignment horizontal="center" vertical="center"/>
    </xf>
    <xf numFmtId="0" fontId="8" fillId="0" borderId="28" xfId="4" applyFont="1" applyFill="1" applyBorder="1" applyAlignment="1">
      <alignment horizontal="center" vertical="center"/>
    </xf>
    <xf numFmtId="0" fontId="8" fillId="0" borderId="51" xfId="4" applyFont="1" applyFill="1" applyBorder="1" applyAlignment="1">
      <alignment horizontal="center" vertical="center"/>
    </xf>
    <xf numFmtId="184" fontId="8" fillId="0" borderId="29" xfId="4" applyNumberFormat="1" applyFont="1" applyFill="1" applyBorder="1" applyAlignment="1">
      <alignment horizontal="center" vertical="center"/>
    </xf>
    <xf numFmtId="184" fontId="8" fillId="0" borderId="28" xfId="4" applyNumberFormat="1" applyFont="1" applyFill="1" applyBorder="1" applyAlignment="1">
      <alignment horizontal="center" vertical="center"/>
    </xf>
    <xf numFmtId="0" fontId="8" fillId="0" borderId="248" xfId="4" applyFont="1" applyFill="1" applyBorder="1" applyAlignment="1">
      <alignment horizontal="center" vertical="center"/>
    </xf>
    <xf numFmtId="3" fontId="8" fillId="0" borderId="77" xfId="4" applyNumberFormat="1" applyFont="1" applyFill="1" applyBorder="1" applyAlignment="1">
      <alignment horizontal="right" vertical="center"/>
    </xf>
    <xf numFmtId="3" fontId="8" fillId="0" borderId="249" xfId="4" applyNumberFormat="1" applyFont="1" applyFill="1" applyBorder="1" applyAlignment="1">
      <alignment horizontal="right" vertical="center"/>
    </xf>
    <xf numFmtId="3" fontId="8" fillId="0" borderId="0" xfId="4" applyNumberFormat="1" applyFont="1" applyFill="1" applyBorder="1" applyAlignment="1">
      <alignment horizontal="right" vertical="center"/>
    </xf>
    <xf numFmtId="3" fontId="8" fillId="0" borderId="247" xfId="4" applyNumberFormat="1" applyFont="1" applyFill="1" applyBorder="1" applyAlignment="1">
      <alignment horizontal="right" vertical="center"/>
    </xf>
    <xf numFmtId="3" fontId="8" fillId="0" borderId="28" xfId="4" applyNumberFormat="1" applyFont="1" applyFill="1" applyBorder="1" applyAlignment="1">
      <alignment horizontal="center" vertical="center"/>
    </xf>
    <xf numFmtId="3" fontId="8" fillId="0" borderId="0" xfId="4" applyNumberFormat="1" applyFont="1" applyFill="1" applyBorder="1" applyAlignment="1">
      <alignment horizontal="center" vertical="center"/>
    </xf>
    <xf numFmtId="184" fontId="8" fillId="0" borderId="101" xfId="4" applyNumberFormat="1" applyFont="1" applyFill="1" applyBorder="1" applyAlignment="1">
      <alignment horizontal="right" vertical="center"/>
    </xf>
    <xf numFmtId="184" fontId="8" fillId="0" borderId="77" xfId="4" applyNumberFormat="1" applyFont="1" applyFill="1" applyBorder="1" applyAlignment="1">
      <alignment horizontal="right" vertical="center"/>
    </xf>
    <xf numFmtId="0" fontId="8" fillId="0" borderId="0" xfId="4" applyFont="1" applyFill="1" applyAlignment="1">
      <alignment horizontal="right" vertical="center"/>
    </xf>
    <xf numFmtId="0" fontId="8" fillId="0" borderId="0" xfId="4" applyFont="1" applyFill="1" applyBorder="1" applyAlignment="1">
      <alignment horizontal="right" vertical="center"/>
    </xf>
    <xf numFmtId="184" fontId="8" fillId="0" borderId="18" xfId="4" applyNumberFormat="1" applyFont="1" applyFill="1" applyBorder="1" applyAlignment="1">
      <alignment horizontal="right" vertical="center"/>
    </xf>
    <xf numFmtId="184" fontId="8" fillId="0" borderId="0" xfId="4" applyNumberFormat="1" applyFont="1" applyFill="1" applyBorder="1" applyAlignment="1">
      <alignment horizontal="right" vertical="center"/>
    </xf>
    <xf numFmtId="184" fontId="8" fillId="0" borderId="29" xfId="4" applyNumberFormat="1" applyFont="1" applyFill="1" applyBorder="1" applyAlignment="1" applyProtection="1">
      <alignment vertical="center"/>
    </xf>
    <xf numFmtId="184" fontId="8" fillId="0" borderId="28" xfId="4" applyNumberFormat="1" applyFont="1" applyFill="1" applyBorder="1" applyAlignment="1" applyProtection="1">
      <alignment vertical="center"/>
    </xf>
    <xf numFmtId="184" fontId="8" fillId="0" borderId="18" xfId="4" applyNumberFormat="1" applyFont="1" applyFill="1" applyBorder="1" applyAlignment="1" applyProtection="1">
      <alignment vertical="center"/>
    </xf>
    <xf numFmtId="184" fontId="8" fillId="0" borderId="0" xfId="4" applyNumberFormat="1" applyFont="1" applyFill="1" applyBorder="1" applyAlignment="1" applyProtection="1">
      <alignment vertical="center"/>
    </xf>
    <xf numFmtId="3" fontId="8" fillId="0" borderId="28" xfId="4" applyNumberFormat="1" applyFont="1" applyFill="1" applyBorder="1" applyAlignment="1">
      <alignment horizontal="right" vertical="center"/>
    </xf>
    <xf numFmtId="3" fontId="8" fillId="0" borderId="252" xfId="4" applyNumberFormat="1" applyFont="1" applyFill="1" applyBorder="1" applyAlignment="1">
      <alignment horizontal="right" vertical="center"/>
    </xf>
    <xf numFmtId="0" fontId="12" fillId="0" borderId="0" xfId="4" applyFont="1" applyFill="1" applyAlignment="1">
      <alignment horizontal="right" vertical="center"/>
    </xf>
    <xf numFmtId="0" fontId="6" fillId="0" borderId="1" xfId="4" applyFont="1" applyFill="1" applyBorder="1" applyAlignment="1">
      <alignment vertical="center"/>
    </xf>
    <xf numFmtId="0" fontId="6" fillId="0" borderId="66" xfId="4" applyFont="1" applyFill="1" applyBorder="1" applyAlignment="1">
      <alignment vertical="center"/>
    </xf>
    <xf numFmtId="0" fontId="6" fillId="0" borderId="25" xfId="4" applyFont="1" applyFill="1" applyBorder="1" applyAlignment="1">
      <alignment vertical="center"/>
    </xf>
    <xf numFmtId="0" fontId="6" fillId="0" borderId="103" xfId="4" applyFont="1" applyFill="1" applyBorder="1" applyAlignment="1">
      <alignment vertical="center"/>
    </xf>
    <xf numFmtId="0" fontId="6" fillId="0" borderId="55" xfId="4" applyFont="1" applyFill="1" applyBorder="1" applyAlignment="1">
      <alignment horizontal="distributed" vertical="center"/>
    </xf>
    <xf numFmtId="0" fontId="28" fillId="0" borderId="0" xfId="4" applyFont="1" applyFill="1" applyAlignment="1">
      <alignment horizontal="center" vertical="center" shrinkToFit="1"/>
    </xf>
    <xf numFmtId="0" fontId="6" fillId="0" borderId="0" xfId="4" applyFont="1" applyFill="1" applyAlignment="1">
      <alignment horizontal="distributed" vertical="center" shrinkToFit="1"/>
    </xf>
    <xf numFmtId="0" fontId="6" fillId="0" borderId="68" xfId="4" applyFont="1" applyFill="1" applyBorder="1" applyAlignment="1">
      <alignment vertical="center"/>
    </xf>
    <xf numFmtId="3" fontId="6" fillId="0" borderId="74" xfId="4" applyNumberFormat="1" applyFont="1" applyFill="1" applyBorder="1" applyAlignment="1">
      <alignment horizontal="center" vertical="center"/>
    </xf>
    <xf numFmtId="3" fontId="6" fillId="0" borderId="258" xfId="4" applyNumberFormat="1" applyFont="1" applyFill="1" applyBorder="1" applyAlignment="1">
      <alignment horizontal="center" vertical="center"/>
    </xf>
    <xf numFmtId="3" fontId="6" fillId="0" borderId="259" xfId="4" applyNumberFormat="1" applyFont="1" applyFill="1" applyBorder="1" applyAlignment="1">
      <alignment horizontal="center" vertical="center"/>
    </xf>
    <xf numFmtId="3" fontId="6" fillId="0" borderId="165" xfId="4" applyNumberFormat="1" applyFont="1" applyFill="1" applyBorder="1" applyAlignment="1">
      <alignment horizontal="center" vertical="center"/>
    </xf>
    <xf numFmtId="3" fontId="6" fillId="0" borderId="73" xfId="4" applyNumberFormat="1" applyFont="1" applyFill="1" applyBorder="1" applyAlignment="1">
      <alignment horizontal="center" vertical="center"/>
    </xf>
    <xf numFmtId="3" fontId="10" fillId="0" borderId="0" xfId="4" applyNumberFormat="1" applyFont="1" applyFill="1" applyAlignment="1">
      <alignment horizontal="right"/>
    </xf>
    <xf numFmtId="3" fontId="10" fillId="0" borderId="64" xfId="4" applyNumberFormat="1" applyFont="1" applyFill="1" applyBorder="1" applyAlignment="1">
      <alignment horizontal="right"/>
    </xf>
    <xf numFmtId="0" fontId="6" fillId="0" borderId="9" xfId="4" applyFont="1" applyFill="1" applyBorder="1" applyAlignment="1">
      <alignment vertical="center"/>
    </xf>
    <xf numFmtId="3" fontId="6" fillId="0" borderId="8" xfId="4" applyNumberFormat="1" applyFont="1" applyFill="1" applyBorder="1" applyAlignment="1">
      <alignment horizontal="left" vertical="center"/>
    </xf>
    <xf numFmtId="3" fontId="6" fillId="0" borderId="1" xfId="4" applyNumberFormat="1" applyFont="1" applyFill="1" applyBorder="1" applyAlignment="1">
      <alignment horizontal="left" vertical="center"/>
    </xf>
    <xf numFmtId="3" fontId="6" fillId="0" borderId="2" xfId="4" applyNumberFormat="1" applyFont="1" applyFill="1" applyBorder="1" applyAlignment="1">
      <alignment horizontal="center" vertical="center"/>
    </xf>
    <xf numFmtId="3" fontId="6" fillId="0" borderId="10" xfId="4" applyNumberFormat="1" applyFont="1" applyFill="1" applyBorder="1" applyAlignment="1">
      <alignment horizontal="center" vertical="center"/>
    </xf>
    <xf numFmtId="3" fontId="6" fillId="0" borderId="262" xfId="4" applyNumberFormat="1" applyFont="1" applyFill="1" applyBorder="1" applyAlignment="1">
      <alignment horizontal="center" vertical="center"/>
    </xf>
    <xf numFmtId="3" fontId="6" fillId="0" borderId="265" xfId="4" applyNumberFormat="1" applyFont="1" applyFill="1" applyBorder="1" applyAlignment="1">
      <alignment horizontal="center" vertical="center"/>
    </xf>
    <xf numFmtId="3" fontId="10" fillId="0" borderId="0" xfId="4" applyNumberFormat="1" applyFont="1" applyFill="1" applyBorder="1" applyAlignment="1">
      <alignment horizontal="right"/>
    </xf>
    <xf numFmtId="3" fontId="10" fillId="0" borderId="28" xfId="4" applyNumberFormat="1" applyFont="1" applyFill="1" applyBorder="1" applyAlignment="1">
      <alignment horizontal="right"/>
    </xf>
    <xf numFmtId="3" fontId="6" fillId="0" borderId="269" xfId="4" applyNumberFormat="1" applyFont="1" applyFill="1" applyBorder="1" applyAlignment="1">
      <alignment horizontal="center" vertical="center"/>
    </xf>
    <xf numFmtId="3" fontId="6" fillId="0" borderId="199" xfId="4" applyNumberFormat="1" applyFont="1" applyFill="1" applyBorder="1" applyAlignment="1">
      <alignment horizontal="center" vertical="center"/>
    </xf>
    <xf numFmtId="3" fontId="6" fillId="0" borderId="270" xfId="4" applyNumberFormat="1" applyFont="1" applyFill="1" applyBorder="1" applyAlignment="1">
      <alignment horizontal="center" vertical="center"/>
    </xf>
    <xf numFmtId="3" fontId="6" fillId="0" borderId="271" xfId="4" applyNumberFormat="1" applyFont="1" applyFill="1" applyBorder="1" applyAlignment="1">
      <alignment horizontal="center" vertical="center"/>
    </xf>
    <xf numFmtId="0" fontId="14" fillId="0" borderId="159" xfId="4" applyFont="1" applyFill="1" applyBorder="1" applyAlignment="1">
      <alignment horizontal="center" vertical="center" wrapText="1" shrinkToFit="1"/>
    </xf>
    <xf numFmtId="0" fontId="14" fillId="0" borderId="48" xfId="4" applyFont="1" applyFill="1" applyBorder="1" applyAlignment="1">
      <alignment horizontal="center" vertical="center"/>
    </xf>
    <xf numFmtId="0" fontId="14" fillId="0" borderId="185" xfId="4" applyFont="1" applyFill="1" applyBorder="1" applyAlignment="1">
      <alignment horizontal="center" vertical="center"/>
    </xf>
    <xf numFmtId="0" fontId="14" fillId="0" borderId="21" xfId="4" applyFont="1" applyFill="1" applyBorder="1" applyAlignment="1">
      <alignment horizontal="center" vertical="center"/>
    </xf>
    <xf numFmtId="0" fontId="14" fillId="0" borderId="184" xfId="4" applyFont="1" applyFill="1" applyBorder="1" applyAlignment="1">
      <alignment horizontal="center" vertical="center" wrapText="1"/>
    </xf>
    <xf numFmtId="0" fontId="14" fillId="0" borderId="158" xfId="4" applyFont="1" applyFill="1" applyBorder="1" applyAlignment="1">
      <alignment horizontal="center" vertical="center" wrapText="1" shrinkToFit="1"/>
    </xf>
    <xf numFmtId="0" fontId="14" fillId="0" borderId="28" xfId="4" applyFont="1" applyFill="1" applyBorder="1" applyAlignment="1">
      <alignment horizontal="center" vertical="center"/>
    </xf>
    <xf numFmtId="0" fontId="14" fillId="0" borderId="51" xfId="4" applyFont="1" applyFill="1" applyBorder="1" applyAlignment="1">
      <alignment horizontal="center" vertical="center"/>
    </xf>
    <xf numFmtId="0" fontId="9" fillId="0" borderId="184" xfId="4" applyFont="1" applyFill="1" applyBorder="1" applyAlignment="1">
      <alignment horizontal="center" vertical="center" shrinkToFit="1"/>
    </xf>
    <xf numFmtId="0" fontId="9" fillId="0" borderId="148" xfId="4" applyFont="1" applyFill="1" applyBorder="1" applyAlignment="1">
      <alignment horizontal="center" vertical="center" shrinkToFit="1"/>
    </xf>
    <xf numFmtId="0" fontId="9" fillId="0" borderId="30" xfId="4" applyFont="1" applyFill="1" applyBorder="1" applyAlignment="1">
      <alignment horizontal="center" vertical="center" wrapText="1"/>
    </xf>
    <xf numFmtId="0" fontId="14" fillId="0" borderId="160" xfId="7" applyFont="1" applyFill="1" applyBorder="1" applyAlignment="1">
      <alignment horizontal="center" vertical="center"/>
    </xf>
    <xf numFmtId="0" fontId="14" fillId="0" borderId="37" xfId="7" applyFont="1" applyFill="1" applyBorder="1" applyAlignment="1">
      <alignment horizontal="center" vertical="center"/>
    </xf>
    <xf numFmtId="0" fontId="6" fillId="0" borderId="198" xfId="4" applyFont="1" applyFill="1" applyBorder="1" applyAlignment="1">
      <alignment horizontal="center" vertical="center"/>
    </xf>
    <xf numFmtId="0" fontId="11" fillId="0" borderId="0" xfId="4" applyFont="1" applyFill="1" applyAlignment="1">
      <alignment horizontal="left" vertical="center"/>
    </xf>
    <xf numFmtId="0" fontId="6" fillId="0" borderId="189" xfId="4" applyFont="1" applyFill="1" applyBorder="1" applyAlignment="1">
      <alignment horizontal="center" vertical="center"/>
    </xf>
    <xf numFmtId="0" fontId="6" fillId="0" borderId="33" xfId="4" applyFont="1" applyFill="1" applyBorder="1" applyAlignment="1">
      <alignment horizontal="center" vertical="center"/>
    </xf>
    <xf numFmtId="0" fontId="6" fillId="0" borderId="192" xfId="4" applyFont="1" applyFill="1" applyBorder="1" applyAlignment="1">
      <alignment horizontal="center" vertical="distributed" textRotation="255" justifyLastLine="1"/>
    </xf>
    <xf numFmtId="0" fontId="6" fillId="0" borderId="196" xfId="4" applyFont="1" applyFill="1" applyBorder="1" applyAlignment="1">
      <alignment horizontal="center" vertical="distributed" textRotation="255" justifyLastLine="1"/>
    </xf>
    <xf numFmtId="0" fontId="6" fillId="0" borderId="201" xfId="4" applyFont="1" applyFill="1" applyBorder="1" applyAlignment="1">
      <alignment horizontal="center" vertical="distributed" textRotation="255" justifyLastLine="1"/>
    </xf>
    <xf numFmtId="0" fontId="6" fillId="0" borderId="193" xfId="4" applyFont="1" applyFill="1" applyBorder="1" applyAlignment="1">
      <alignment horizontal="center" vertical="center"/>
    </xf>
    <xf numFmtId="0" fontId="6" fillId="0" borderId="197" xfId="4" applyFont="1" applyFill="1" applyBorder="1" applyAlignment="1">
      <alignment horizontal="center" vertical="center"/>
    </xf>
    <xf numFmtId="0" fontId="6" fillId="0" borderId="10"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70" xfId="4" applyFont="1" applyFill="1" applyBorder="1" applyAlignment="1">
      <alignment horizontal="center" vertical="center"/>
    </xf>
    <xf numFmtId="0" fontId="6" fillId="0" borderId="18" xfId="4" applyFont="1" applyFill="1" applyBorder="1" applyAlignment="1">
      <alignment horizontal="center" vertical="center"/>
    </xf>
    <xf numFmtId="0" fontId="6" fillId="0" borderId="199" xfId="4" applyFont="1" applyFill="1" applyBorder="1" applyAlignment="1">
      <alignment horizontal="center" vertical="center"/>
    </xf>
    <xf numFmtId="0" fontId="6" fillId="0" borderId="200" xfId="4" applyFont="1" applyFill="1" applyBorder="1" applyAlignment="1">
      <alignment horizontal="center" vertical="center"/>
    </xf>
    <xf numFmtId="0" fontId="6" fillId="0" borderId="197" xfId="4" applyFont="1" applyFill="1" applyBorder="1" applyAlignment="1">
      <alignment horizontal="center" vertical="center" shrinkToFit="1"/>
    </xf>
    <xf numFmtId="0" fontId="6" fillId="0" borderId="10" xfId="4" applyFont="1" applyFill="1" applyBorder="1" applyAlignment="1">
      <alignment horizontal="center" vertical="center" shrinkToFit="1"/>
    </xf>
    <xf numFmtId="57" fontId="6" fillId="0" borderId="19" xfId="4" applyNumberFormat="1" applyFont="1" applyFill="1" applyBorder="1" applyAlignment="1">
      <alignment horizontal="center" vertical="center"/>
    </xf>
    <xf numFmtId="57" fontId="6" fillId="0" borderId="148" xfId="4" applyNumberFormat="1" applyFont="1" applyFill="1" applyBorder="1" applyAlignment="1">
      <alignment horizontal="center" vertical="center"/>
    </xf>
    <xf numFmtId="0" fontId="6" fillId="0" borderId="204" xfId="4" applyFont="1" applyFill="1" applyBorder="1" applyAlignment="1">
      <alignment horizontal="center" vertical="center"/>
    </xf>
    <xf numFmtId="0" fontId="6" fillId="0" borderId="52" xfId="4" applyFont="1" applyFill="1" applyBorder="1" applyAlignment="1">
      <alignment horizontal="center" vertical="center"/>
    </xf>
    <xf numFmtId="0" fontId="6" fillId="0" borderId="202" xfId="4" applyFont="1" applyFill="1" applyBorder="1" applyAlignment="1">
      <alignment horizontal="center" vertical="distributed" textRotation="255" justifyLastLine="1"/>
    </xf>
    <xf numFmtId="0" fontId="6" fillId="0" borderId="203" xfId="4" applyFont="1" applyFill="1" applyBorder="1" applyAlignment="1">
      <alignment horizontal="center" vertical="distributed" textRotation="255" justifyLastLine="1"/>
    </xf>
    <xf numFmtId="0" fontId="6" fillId="0" borderId="210" xfId="4" applyFont="1" applyFill="1" applyBorder="1" applyAlignment="1">
      <alignment horizontal="center" vertical="distributed" textRotation="255" justifyLastLine="1"/>
    </xf>
    <xf numFmtId="179" fontId="6" fillId="0" borderId="193" xfId="5" applyFont="1" applyFill="1" applyBorder="1" applyAlignment="1">
      <alignment horizontal="center" vertical="center"/>
    </xf>
    <xf numFmtId="179" fontId="6" fillId="0" borderId="197" xfId="5" applyFont="1" applyFill="1" applyBorder="1" applyAlignment="1">
      <alignment horizontal="center" vertical="center"/>
    </xf>
    <xf numFmtId="0" fontId="6" fillId="0" borderId="211" xfId="4" applyFont="1" applyFill="1" applyBorder="1" applyAlignment="1">
      <alignment horizontal="center" vertical="center"/>
    </xf>
    <xf numFmtId="0" fontId="14" fillId="0" borderId="30" xfId="4" applyFont="1" applyFill="1" applyBorder="1" applyAlignment="1">
      <alignment vertical="center"/>
    </xf>
    <xf numFmtId="0" fontId="6" fillId="0" borderId="218" xfId="4" applyFont="1" applyFill="1" applyBorder="1" applyAlignment="1">
      <alignment horizontal="center" vertical="distributed" textRotation="255" justifyLastLine="1"/>
    </xf>
    <xf numFmtId="0" fontId="14" fillId="0" borderId="194" xfId="4" applyFont="1" applyFill="1" applyBorder="1" applyAlignment="1">
      <alignment horizontal="center" vertical="center"/>
    </xf>
    <xf numFmtId="0" fontId="6" fillId="0" borderId="101" xfId="4" applyFont="1" applyFill="1" applyBorder="1" applyAlignment="1">
      <alignment horizontal="center" vertical="center"/>
    </xf>
    <xf numFmtId="0" fontId="6" fillId="0" borderId="19" xfId="4" applyFont="1" applyFill="1" applyBorder="1" applyAlignment="1">
      <alignment horizontal="center" vertical="center"/>
    </xf>
    <xf numFmtId="0" fontId="6" fillId="0" borderId="148" xfId="4" applyFont="1" applyFill="1" applyBorder="1" applyAlignment="1">
      <alignment horizontal="center" vertical="center"/>
    </xf>
    <xf numFmtId="0" fontId="6" fillId="0" borderId="217" xfId="4" applyFont="1" applyFill="1" applyBorder="1" applyAlignment="1">
      <alignment horizontal="center" vertical="center"/>
    </xf>
  </cellXfs>
  <cellStyles count="8">
    <cellStyle name="桁区切り 2" xfId="2"/>
    <cellStyle name="通貨 2" xfId="5"/>
    <cellStyle name="標準" xfId="0" builtinId="0"/>
    <cellStyle name="標準 2" xfId="1"/>
    <cellStyle name="標準 3" xfId="4"/>
    <cellStyle name="標準 4" xfId="7"/>
    <cellStyle name="標準_Ｈ１５さんりーな" xfId="6"/>
    <cellStyle name="標準_Sheet1" xfId="3"/>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22412</xdr:colOff>
      <xdr:row>1</xdr:row>
      <xdr:rowOff>11206</xdr:rowOff>
    </xdr:from>
    <xdr:to>
      <xdr:col>0</xdr:col>
      <xdr:colOff>504265</xdr:colOff>
      <xdr:row>3</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2412" y="313765"/>
          <a:ext cx="481853" cy="5490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28575</xdr:rowOff>
    </xdr:from>
    <xdr:to>
      <xdr:col>0</xdr:col>
      <xdr:colOff>504825</xdr:colOff>
      <xdr:row>3</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28575" y="352425"/>
          <a:ext cx="476250" cy="4476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9525</xdr:colOff>
      <xdr:row>22</xdr:row>
      <xdr:rowOff>9525</xdr:rowOff>
    </xdr:from>
    <xdr:to>
      <xdr:col>1</xdr:col>
      <xdr:colOff>0</xdr:colOff>
      <xdr:row>24</xdr:row>
      <xdr:rowOff>0</xdr:rowOff>
    </xdr:to>
    <xdr:cxnSp macro="">
      <xdr:nvCxnSpPr>
        <xdr:cNvPr id="5" name="直線コネクタ 4">
          <a:extLst>
            <a:ext uri="{FF2B5EF4-FFF2-40B4-BE49-F238E27FC236}">
              <a16:creationId xmlns:a16="http://schemas.microsoft.com/office/drawing/2014/main" id="{00000000-0008-0000-0100-000005000000}"/>
            </a:ext>
          </a:extLst>
        </xdr:cNvPr>
        <xdr:cNvCxnSpPr/>
      </xdr:nvCxnSpPr>
      <xdr:spPr>
        <a:xfrm>
          <a:off x="9525" y="5657850"/>
          <a:ext cx="504825" cy="4667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257175</xdr:colOff>
      <xdr:row>13</xdr:row>
      <xdr:rowOff>200025</xdr:rowOff>
    </xdr:from>
    <xdr:to>
      <xdr:col>3</xdr:col>
      <xdr:colOff>9525</xdr:colOff>
      <xdr:row>16</xdr:row>
      <xdr:rowOff>9525</xdr:rowOff>
    </xdr:to>
    <xdr:cxnSp macro="">
      <xdr:nvCxnSpPr>
        <xdr:cNvPr id="2" name="直線コネクタ 1">
          <a:extLst>
            <a:ext uri="{FF2B5EF4-FFF2-40B4-BE49-F238E27FC236}">
              <a16:creationId xmlns:a16="http://schemas.microsoft.com/office/drawing/2014/main" id="{00000000-0008-0000-0A00-000002000000}"/>
            </a:ext>
          </a:extLst>
        </xdr:cNvPr>
        <xdr:cNvCxnSpPr/>
      </xdr:nvCxnSpPr>
      <xdr:spPr>
        <a:xfrm>
          <a:off x="257175" y="3600450"/>
          <a:ext cx="1409700" cy="742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19</xdr:row>
      <xdr:rowOff>152400</xdr:rowOff>
    </xdr:from>
    <xdr:to>
      <xdr:col>2</xdr:col>
      <xdr:colOff>0</xdr:colOff>
      <xdr:row>22</xdr:row>
      <xdr:rowOff>0</xdr:rowOff>
    </xdr:to>
    <xdr:sp macro="" textlink="">
      <xdr:nvSpPr>
        <xdr:cNvPr id="2" name="Line 2">
          <a:extLst>
            <a:ext uri="{FF2B5EF4-FFF2-40B4-BE49-F238E27FC236}">
              <a16:creationId xmlns:a16="http://schemas.microsoft.com/office/drawing/2014/main" id="{00000000-0008-0000-0B00-000002000000}"/>
            </a:ext>
          </a:extLst>
        </xdr:cNvPr>
        <xdr:cNvSpPr>
          <a:spLocks noChangeShapeType="1"/>
        </xdr:cNvSpPr>
      </xdr:nvSpPr>
      <xdr:spPr bwMode="auto">
        <a:xfrm flipH="1" flipV="1">
          <a:off x="266700" y="46577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19</xdr:row>
      <xdr:rowOff>152400</xdr:rowOff>
    </xdr:from>
    <xdr:to>
      <xdr:col>2</xdr:col>
      <xdr:colOff>0</xdr:colOff>
      <xdr:row>22</xdr:row>
      <xdr:rowOff>0</xdr:rowOff>
    </xdr:to>
    <xdr:sp macro="" textlink="">
      <xdr:nvSpPr>
        <xdr:cNvPr id="3" name="Line 6">
          <a:extLst>
            <a:ext uri="{FF2B5EF4-FFF2-40B4-BE49-F238E27FC236}">
              <a16:creationId xmlns:a16="http://schemas.microsoft.com/office/drawing/2014/main" id="{00000000-0008-0000-0B00-000003000000}"/>
            </a:ext>
          </a:extLst>
        </xdr:cNvPr>
        <xdr:cNvSpPr>
          <a:spLocks noChangeShapeType="1"/>
        </xdr:cNvSpPr>
      </xdr:nvSpPr>
      <xdr:spPr bwMode="auto">
        <a:xfrm flipH="1" flipV="1">
          <a:off x="266700" y="4657725"/>
          <a:ext cx="93345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xdr:row>
      <xdr:rowOff>0</xdr:rowOff>
    </xdr:from>
    <xdr:to>
      <xdr:col>1</xdr:col>
      <xdr:colOff>847725</xdr:colOff>
      <xdr:row>5</xdr:row>
      <xdr:rowOff>9525</xdr:rowOff>
    </xdr:to>
    <xdr:sp macro="" textlink="">
      <xdr:nvSpPr>
        <xdr:cNvPr id="4" name="Line 6">
          <a:extLst>
            <a:ext uri="{FF2B5EF4-FFF2-40B4-BE49-F238E27FC236}">
              <a16:creationId xmlns:a16="http://schemas.microsoft.com/office/drawing/2014/main" id="{00000000-0008-0000-0B00-000004000000}"/>
            </a:ext>
          </a:extLst>
        </xdr:cNvPr>
        <xdr:cNvSpPr>
          <a:spLocks noChangeShapeType="1"/>
        </xdr:cNvSpPr>
      </xdr:nvSpPr>
      <xdr:spPr bwMode="auto">
        <a:xfrm flipH="1" flipV="1">
          <a:off x="257175" y="647700"/>
          <a:ext cx="8477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1</xdr:col>
      <xdr:colOff>847725</xdr:colOff>
      <xdr:row>37</xdr:row>
      <xdr:rowOff>9525</xdr:rowOff>
    </xdr:to>
    <xdr:sp macro="" textlink="">
      <xdr:nvSpPr>
        <xdr:cNvPr id="5" name="Line 6">
          <a:extLst>
            <a:ext uri="{FF2B5EF4-FFF2-40B4-BE49-F238E27FC236}">
              <a16:creationId xmlns:a16="http://schemas.microsoft.com/office/drawing/2014/main" id="{00000000-0008-0000-0B00-000005000000}"/>
            </a:ext>
          </a:extLst>
        </xdr:cNvPr>
        <xdr:cNvSpPr>
          <a:spLocks noChangeShapeType="1"/>
        </xdr:cNvSpPr>
      </xdr:nvSpPr>
      <xdr:spPr bwMode="auto">
        <a:xfrm flipH="1" flipV="1">
          <a:off x="257175" y="8267700"/>
          <a:ext cx="84772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9525</xdr:colOff>
      <xdr:row>3</xdr:row>
      <xdr:rowOff>123825</xdr:rowOff>
    </xdr:from>
    <xdr:to>
      <xdr:col>2</xdr:col>
      <xdr:colOff>0</xdr:colOff>
      <xdr:row>7</xdr:row>
      <xdr:rowOff>9525</xdr:rowOff>
    </xdr:to>
    <xdr:cxnSp macro="">
      <xdr:nvCxnSpPr>
        <xdr:cNvPr id="5" name="直線コネクタ 4">
          <a:extLst>
            <a:ext uri="{FF2B5EF4-FFF2-40B4-BE49-F238E27FC236}">
              <a16:creationId xmlns:a16="http://schemas.microsoft.com/office/drawing/2014/main" id="{00000000-0008-0000-0C00-000005000000}"/>
            </a:ext>
          </a:extLst>
        </xdr:cNvPr>
        <xdr:cNvCxnSpPr/>
      </xdr:nvCxnSpPr>
      <xdr:spPr>
        <a:xfrm>
          <a:off x="76200" y="676275"/>
          <a:ext cx="628650" cy="5905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3</xdr:col>
      <xdr:colOff>0</xdr:colOff>
      <xdr:row>3</xdr:row>
      <xdr:rowOff>209550</xdr:rowOff>
    </xdr:to>
    <xdr:sp macro="" textlink="">
      <xdr:nvSpPr>
        <xdr:cNvPr id="2" name="Line 2">
          <a:extLst>
            <a:ext uri="{FF2B5EF4-FFF2-40B4-BE49-F238E27FC236}">
              <a16:creationId xmlns:a16="http://schemas.microsoft.com/office/drawing/2014/main" id="{00000000-0008-0000-0D00-000002000000}"/>
            </a:ext>
          </a:extLst>
        </xdr:cNvPr>
        <xdr:cNvSpPr>
          <a:spLocks noChangeShapeType="1"/>
        </xdr:cNvSpPr>
      </xdr:nvSpPr>
      <xdr:spPr bwMode="auto">
        <a:xfrm>
          <a:off x="266700" y="285750"/>
          <a:ext cx="91440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20</xdr:row>
      <xdr:rowOff>0</xdr:rowOff>
    </xdr:from>
    <xdr:to>
      <xdr:col>5</xdr:col>
      <xdr:colOff>9525</xdr:colOff>
      <xdr:row>20</xdr:row>
      <xdr:rowOff>0</xdr:rowOff>
    </xdr:to>
    <xdr:sp macro="" textlink="">
      <xdr:nvSpPr>
        <xdr:cNvPr id="3" name="Line 8">
          <a:extLst>
            <a:ext uri="{FF2B5EF4-FFF2-40B4-BE49-F238E27FC236}">
              <a16:creationId xmlns:a16="http://schemas.microsoft.com/office/drawing/2014/main" id="{00000000-0008-0000-0D00-000003000000}"/>
            </a:ext>
          </a:extLst>
        </xdr:cNvPr>
        <xdr:cNvSpPr>
          <a:spLocks noChangeShapeType="1"/>
        </xdr:cNvSpPr>
      </xdr:nvSpPr>
      <xdr:spPr bwMode="auto">
        <a:xfrm>
          <a:off x="276225" y="4152900"/>
          <a:ext cx="2171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20</xdr:row>
      <xdr:rowOff>0</xdr:rowOff>
    </xdr:from>
    <xdr:to>
      <xdr:col>5</xdr:col>
      <xdr:colOff>9525</xdr:colOff>
      <xdr:row>20</xdr:row>
      <xdr:rowOff>0</xdr:rowOff>
    </xdr:to>
    <xdr:sp macro="" textlink="">
      <xdr:nvSpPr>
        <xdr:cNvPr id="4" name="Line 10">
          <a:extLst>
            <a:ext uri="{FF2B5EF4-FFF2-40B4-BE49-F238E27FC236}">
              <a16:creationId xmlns:a16="http://schemas.microsoft.com/office/drawing/2014/main" id="{00000000-0008-0000-0D00-000004000000}"/>
            </a:ext>
          </a:extLst>
        </xdr:cNvPr>
        <xdr:cNvSpPr>
          <a:spLocks noChangeShapeType="1"/>
        </xdr:cNvSpPr>
      </xdr:nvSpPr>
      <xdr:spPr bwMode="auto">
        <a:xfrm>
          <a:off x="276225" y="4152900"/>
          <a:ext cx="2171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4</xdr:row>
      <xdr:rowOff>0</xdr:rowOff>
    </xdr:from>
    <xdr:to>
      <xdr:col>2</xdr:col>
      <xdr:colOff>0</xdr:colOff>
      <xdr:row>4</xdr:row>
      <xdr:rowOff>0</xdr:rowOff>
    </xdr:to>
    <xdr:sp macro="" textlink="">
      <xdr:nvSpPr>
        <xdr:cNvPr id="2" name="Line 3">
          <a:extLst>
            <a:ext uri="{FF2B5EF4-FFF2-40B4-BE49-F238E27FC236}">
              <a16:creationId xmlns:a16="http://schemas.microsoft.com/office/drawing/2014/main" id="{00000000-0008-0000-0E00-000002000000}"/>
            </a:ext>
          </a:extLst>
        </xdr:cNvPr>
        <xdr:cNvSpPr>
          <a:spLocks noChangeShapeType="1"/>
        </xdr:cNvSpPr>
      </xdr:nvSpPr>
      <xdr:spPr bwMode="auto">
        <a:xfrm>
          <a:off x="9525" y="106680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19</xdr:row>
      <xdr:rowOff>0</xdr:rowOff>
    </xdr:from>
    <xdr:to>
      <xdr:col>2</xdr:col>
      <xdr:colOff>0</xdr:colOff>
      <xdr:row>19</xdr:row>
      <xdr:rowOff>0</xdr:rowOff>
    </xdr:to>
    <xdr:sp macro="" textlink="">
      <xdr:nvSpPr>
        <xdr:cNvPr id="3" name="Line 4">
          <a:extLst>
            <a:ext uri="{FF2B5EF4-FFF2-40B4-BE49-F238E27FC236}">
              <a16:creationId xmlns:a16="http://schemas.microsoft.com/office/drawing/2014/main" id="{00000000-0008-0000-0E00-000003000000}"/>
            </a:ext>
          </a:extLst>
        </xdr:cNvPr>
        <xdr:cNvSpPr>
          <a:spLocks noChangeShapeType="1"/>
        </xdr:cNvSpPr>
      </xdr:nvSpPr>
      <xdr:spPr bwMode="auto">
        <a:xfrm>
          <a:off x="9525" y="5238750"/>
          <a:ext cx="1209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9525</xdr:rowOff>
    </xdr:from>
    <xdr:to>
      <xdr:col>2</xdr:col>
      <xdr:colOff>0</xdr:colOff>
      <xdr:row>4</xdr:row>
      <xdr:rowOff>0</xdr:rowOff>
    </xdr:to>
    <xdr:sp macro="" textlink="">
      <xdr:nvSpPr>
        <xdr:cNvPr id="4" name="Line 5">
          <a:extLst>
            <a:ext uri="{FF2B5EF4-FFF2-40B4-BE49-F238E27FC236}">
              <a16:creationId xmlns:a16="http://schemas.microsoft.com/office/drawing/2014/main" id="{00000000-0008-0000-0E00-000004000000}"/>
            </a:ext>
          </a:extLst>
        </xdr:cNvPr>
        <xdr:cNvSpPr>
          <a:spLocks noChangeShapeType="1"/>
        </xdr:cNvSpPr>
      </xdr:nvSpPr>
      <xdr:spPr bwMode="auto">
        <a:xfrm>
          <a:off x="9525" y="504825"/>
          <a:ext cx="1209675" cy="5619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48</xdr:row>
      <xdr:rowOff>0</xdr:rowOff>
    </xdr:from>
    <xdr:to>
      <xdr:col>2</xdr:col>
      <xdr:colOff>0</xdr:colOff>
      <xdr:row>48</xdr:row>
      <xdr:rowOff>0</xdr:rowOff>
    </xdr:to>
    <xdr:sp macro="" textlink="">
      <xdr:nvSpPr>
        <xdr:cNvPr id="2" name="Line 1">
          <a:extLst>
            <a:ext uri="{FF2B5EF4-FFF2-40B4-BE49-F238E27FC236}">
              <a16:creationId xmlns:a16="http://schemas.microsoft.com/office/drawing/2014/main" id="{00000000-0008-0000-0F00-000002000000}"/>
            </a:ext>
          </a:extLst>
        </xdr:cNvPr>
        <xdr:cNvSpPr>
          <a:spLocks noChangeShapeType="1"/>
        </xdr:cNvSpPr>
      </xdr:nvSpPr>
      <xdr:spPr bwMode="auto">
        <a:xfrm>
          <a:off x="9525" y="9086850"/>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48</xdr:row>
      <xdr:rowOff>0</xdr:rowOff>
    </xdr:from>
    <xdr:to>
      <xdr:col>1</xdr:col>
      <xdr:colOff>971550</xdr:colOff>
      <xdr:row>48</xdr:row>
      <xdr:rowOff>0</xdr:rowOff>
    </xdr:to>
    <xdr:sp macro="" textlink="">
      <xdr:nvSpPr>
        <xdr:cNvPr id="3" name="Line 2">
          <a:extLst>
            <a:ext uri="{FF2B5EF4-FFF2-40B4-BE49-F238E27FC236}">
              <a16:creationId xmlns:a16="http://schemas.microsoft.com/office/drawing/2014/main" id="{00000000-0008-0000-0F00-000003000000}"/>
            </a:ext>
          </a:extLst>
        </xdr:cNvPr>
        <xdr:cNvSpPr>
          <a:spLocks noChangeShapeType="1"/>
        </xdr:cNvSpPr>
      </xdr:nvSpPr>
      <xdr:spPr bwMode="auto">
        <a:xfrm>
          <a:off x="19050" y="908685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48</xdr:row>
      <xdr:rowOff>0</xdr:rowOff>
    </xdr:from>
    <xdr:to>
      <xdr:col>1</xdr:col>
      <xdr:colOff>971550</xdr:colOff>
      <xdr:row>48</xdr:row>
      <xdr:rowOff>0</xdr:rowOff>
    </xdr:to>
    <xdr:sp macro="" textlink="">
      <xdr:nvSpPr>
        <xdr:cNvPr id="4" name="Line 3">
          <a:extLst>
            <a:ext uri="{FF2B5EF4-FFF2-40B4-BE49-F238E27FC236}">
              <a16:creationId xmlns:a16="http://schemas.microsoft.com/office/drawing/2014/main" id="{00000000-0008-0000-0F00-000004000000}"/>
            </a:ext>
          </a:extLst>
        </xdr:cNvPr>
        <xdr:cNvSpPr>
          <a:spLocks noChangeShapeType="1"/>
        </xdr:cNvSpPr>
      </xdr:nvSpPr>
      <xdr:spPr bwMode="auto">
        <a:xfrm>
          <a:off x="19050" y="9086850"/>
          <a:ext cx="571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17</xdr:row>
      <xdr:rowOff>9525</xdr:rowOff>
    </xdr:from>
    <xdr:to>
      <xdr:col>3</xdr:col>
      <xdr:colOff>0</xdr:colOff>
      <xdr:row>19</xdr:row>
      <xdr:rowOff>0</xdr:rowOff>
    </xdr:to>
    <xdr:cxnSp macro="">
      <xdr:nvCxnSpPr>
        <xdr:cNvPr id="5" name="直線コネクタ 4">
          <a:extLst>
            <a:ext uri="{FF2B5EF4-FFF2-40B4-BE49-F238E27FC236}">
              <a16:creationId xmlns:a16="http://schemas.microsoft.com/office/drawing/2014/main" id="{00000000-0008-0000-0F00-000005000000}"/>
            </a:ext>
          </a:extLst>
        </xdr:cNvPr>
        <xdr:cNvCxnSpPr/>
      </xdr:nvCxnSpPr>
      <xdr:spPr>
        <a:xfrm flipH="1" flipV="1">
          <a:off x="38100" y="3238500"/>
          <a:ext cx="1028700"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9525</xdr:colOff>
      <xdr:row>28</xdr:row>
      <xdr:rowOff>0</xdr:rowOff>
    </xdr:from>
    <xdr:to>
      <xdr:col>2</xdr:col>
      <xdr:colOff>466725</xdr:colOff>
      <xdr:row>30</xdr:row>
      <xdr:rowOff>9525</xdr:rowOff>
    </xdr:to>
    <xdr:cxnSp macro="">
      <xdr:nvCxnSpPr>
        <xdr:cNvPr id="6" name="直線コネクタ 5">
          <a:extLst>
            <a:ext uri="{FF2B5EF4-FFF2-40B4-BE49-F238E27FC236}">
              <a16:creationId xmlns:a16="http://schemas.microsoft.com/office/drawing/2014/main" id="{00000000-0008-0000-0F00-000006000000}"/>
            </a:ext>
          </a:extLst>
        </xdr:cNvPr>
        <xdr:cNvCxnSpPr/>
      </xdr:nvCxnSpPr>
      <xdr:spPr>
        <a:xfrm flipH="1" flipV="1">
          <a:off x="9525" y="5229225"/>
          <a:ext cx="1047750" cy="3524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39</xdr:row>
      <xdr:rowOff>9525</xdr:rowOff>
    </xdr:from>
    <xdr:to>
      <xdr:col>2</xdr:col>
      <xdr:colOff>466725</xdr:colOff>
      <xdr:row>41</xdr:row>
      <xdr:rowOff>0</xdr:rowOff>
    </xdr:to>
    <xdr:cxnSp macro="">
      <xdr:nvCxnSpPr>
        <xdr:cNvPr id="7" name="直線コネクタ 6">
          <a:extLst>
            <a:ext uri="{FF2B5EF4-FFF2-40B4-BE49-F238E27FC236}">
              <a16:creationId xmlns:a16="http://schemas.microsoft.com/office/drawing/2014/main" id="{00000000-0008-0000-0F00-000007000000}"/>
            </a:ext>
          </a:extLst>
        </xdr:cNvPr>
        <xdr:cNvCxnSpPr/>
      </xdr:nvCxnSpPr>
      <xdr:spPr>
        <a:xfrm flipH="1" flipV="1">
          <a:off x="0" y="7467600"/>
          <a:ext cx="1057275" cy="3333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19050</xdr:colOff>
      <xdr:row>29</xdr:row>
      <xdr:rowOff>9525</xdr:rowOff>
    </xdr:from>
    <xdr:to>
      <xdr:col>1</xdr:col>
      <xdr:colOff>0</xdr:colOff>
      <xdr:row>30</xdr:row>
      <xdr:rowOff>323850</xdr:rowOff>
    </xdr:to>
    <xdr:sp macro="" textlink="">
      <xdr:nvSpPr>
        <xdr:cNvPr id="2" name="Line 3">
          <a:extLst>
            <a:ext uri="{FF2B5EF4-FFF2-40B4-BE49-F238E27FC236}">
              <a16:creationId xmlns:a16="http://schemas.microsoft.com/office/drawing/2014/main" id="{00000000-0008-0000-1500-000002000000}"/>
            </a:ext>
          </a:extLst>
        </xdr:cNvPr>
        <xdr:cNvSpPr>
          <a:spLocks noChangeShapeType="1"/>
        </xdr:cNvSpPr>
      </xdr:nvSpPr>
      <xdr:spPr bwMode="auto">
        <a:xfrm>
          <a:off x="19050" y="409575"/>
          <a:ext cx="143827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29</xdr:row>
      <xdr:rowOff>9525</xdr:rowOff>
    </xdr:from>
    <xdr:to>
      <xdr:col>1</xdr:col>
      <xdr:colOff>0</xdr:colOff>
      <xdr:row>30</xdr:row>
      <xdr:rowOff>323850</xdr:rowOff>
    </xdr:to>
    <xdr:sp macro="" textlink="">
      <xdr:nvSpPr>
        <xdr:cNvPr id="3" name="Line 4">
          <a:extLst>
            <a:ext uri="{FF2B5EF4-FFF2-40B4-BE49-F238E27FC236}">
              <a16:creationId xmlns:a16="http://schemas.microsoft.com/office/drawing/2014/main" id="{00000000-0008-0000-1500-000003000000}"/>
            </a:ext>
          </a:extLst>
        </xdr:cNvPr>
        <xdr:cNvSpPr>
          <a:spLocks noChangeShapeType="1"/>
        </xdr:cNvSpPr>
      </xdr:nvSpPr>
      <xdr:spPr bwMode="auto">
        <a:xfrm>
          <a:off x="19050" y="409575"/>
          <a:ext cx="1438275" cy="647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drawing" Target="../drawings/drawing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3" Type="http://schemas.openxmlformats.org/officeDocument/2006/relationships/printerSettings" Target="../printerSettings/printerSettings103.bin"/><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0" Type="http://schemas.openxmlformats.org/officeDocument/2006/relationships/printerSettings" Target="../printerSettings/printerSettings110.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22.bin"/><Relationship Id="rId13" Type="http://schemas.openxmlformats.org/officeDocument/2006/relationships/printerSettings" Target="../printerSettings/printerSettings127.bin"/><Relationship Id="rId3" Type="http://schemas.openxmlformats.org/officeDocument/2006/relationships/printerSettings" Target="../printerSettings/printerSettings117.bin"/><Relationship Id="rId7" Type="http://schemas.openxmlformats.org/officeDocument/2006/relationships/printerSettings" Target="../printerSettings/printerSettings121.bin"/><Relationship Id="rId12" Type="http://schemas.openxmlformats.org/officeDocument/2006/relationships/printerSettings" Target="../printerSettings/printerSettings126.bin"/><Relationship Id="rId2" Type="http://schemas.openxmlformats.org/officeDocument/2006/relationships/printerSettings" Target="../printerSettings/printerSettings116.bin"/><Relationship Id="rId1" Type="http://schemas.openxmlformats.org/officeDocument/2006/relationships/printerSettings" Target="../printerSettings/printerSettings115.bin"/><Relationship Id="rId6" Type="http://schemas.openxmlformats.org/officeDocument/2006/relationships/printerSettings" Target="../printerSettings/printerSettings120.bin"/><Relationship Id="rId11" Type="http://schemas.openxmlformats.org/officeDocument/2006/relationships/printerSettings" Target="../printerSettings/printerSettings125.bin"/><Relationship Id="rId5" Type="http://schemas.openxmlformats.org/officeDocument/2006/relationships/printerSettings" Target="../printerSettings/printerSettings119.bin"/><Relationship Id="rId15" Type="http://schemas.openxmlformats.org/officeDocument/2006/relationships/drawing" Target="../drawings/drawing3.xml"/><Relationship Id="rId10" Type="http://schemas.openxmlformats.org/officeDocument/2006/relationships/printerSettings" Target="../printerSettings/printerSettings124.bin"/><Relationship Id="rId4" Type="http://schemas.openxmlformats.org/officeDocument/2006/relationships/printerSettings" Target="../printerSettings/printerSettings118.bin"/><Relationship Id="rId9" Type="http://schemas.openxmlformats.org/officeDocument/2006/relationships/printerSettings" Target="../printerSettings/printerSettings123.bin"/><Relationship Id="rId14" Type="http://schemas.openxmlformats.org/officeDocument/2006/relationships/printerSettings" Target="../printerSettings/printerSettings128.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36.bin"/><Relationship Id="rId13" Type="http://schemas.openxmlformats.org/officeDocument/2006/relationships/printerSettings" Target="../printerSettings/printerSettings141.bin"/><Relationship Id="rId3" Type="http://schemas.openxmlformats.org/officeDocument/2006/relationships/printerSettings" Target="../printerSettings/printerSettings131.bin"/><Relationship Id="rId7" Type="http://schemas.openxmlformats.org/officeDocument/2006/relationships/printerSettings" Target="../printerSettings/printerSettings135.bin"/><Relationship Id="rId12" Type="http://schemas.openxmlformats.org/officeDocument/2006/relationships/printerSettings" Target="../printerSettings/printerSettings140.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6" Type="http://schemas.openxmlformats.org/officeDocument/2006/relationships/printerSettings" Target="../printerSettings/printerSettings134.bin"/><Relationship Id="rId11" Type="http://schemas.openxmlformats.org/officeDocument/2006/relationships/printerSettings" Target="../printerSettings/printerSettings139.bin"/><Relationship Id="rId5" Type="http://schemas.openxmlformats.org/officeDocument/2006/relationships/printerSettings" Target="../printerSettings/printerSettings133.bin"/><Relationship Id="rId15" Type="http://schemas.openxmlformats.org/officeDocument/2006/relationships/drawing" Target="../drawings/drawing4.xml"/><Relationship Id="rId10" Type="http://schemas.openxmlformats.org/officeDocument/2006/relationships/printerSettings" Target="../printerSettings/printerSettings138.bin"/><Relationship Id="rId4" Type="http://schemas.openxmlformats.org/officeDocument/2006/relationships/printerSettings" Target="../printerSettings/printerSettings132.bin"/><Relationship Id="rId9" Type="http://schemas.openxmlformats.org/officeDocument/2006/relationships/printerSettings" Target="../printerSettings/printerSettings137.bin"/><Relationship Id="rId14" Type="http://schemas.openxmlformats.org/officeDocument/2006/relationships/printerSettings" Target="../printerSettings/printerSettings14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50.bin"/><Relationship Id="rId13" Type="http://schemas.openxmlformats.org/officeDocument/2006/relationships/printerSettings" Target="../printerSettings/printerSettings155.bin"/><Relationship Id="rId3" Type="http://schemas.openxmlformats.org/officeDocument/2006/relationships/printerSettings" Target="../printerSettings/printerSettings145.bin"/><Relationship Id="rId7" Type="http://schemas.openxmlformats.org/officeDocument/2006/relationships/printerSettings" Target="../printerSettings/printerSettings149.bin"/><Relationship Id="rId12" Type="http://schemas.openxmlformats.org/officeDocument/2006/relationships/printerSettings" Target="../printerSettings/printerSettings154.bin"/><Relationship Id="rId2" Type="http://schemas.openxmlformats.org/officeDocument/2006/relationships/printerSettings" Target="../printerSettings/printerSettings144.bin"/><Relationship Id="rId1" Type="http://schemas.openxmlformats.org/officeDocument/2006/relationships/printerSettings" Target="../printerSettings/printerSettings143.bin"/><Relationship Id="rId6" Type="http://schemas.openxmlformats.org/officeDocument/2006/relationships/printerSettings" Target="../printerSettings/printerSettings148.bin"/><Relationship Id="rId11" Type="http://schemas.openxmlformats.org/officeDocument/2006/relationships/printerSettings" Target="../printerSettings/printerSettings153.bin"/><Relationship Id="rId5" Type="http://schemas.openxmlformats.org/officeDocument/2006/relationships/printerSettings" Target="../printerSettings/printerSettings147.bin"/><Relationship Id="rId15" Type="http://schemas.openxmlformats.org/officeDocument/2006/relationships/drawing" Target="../drawings/drawing5.xml"/><Relationship Id="rId10" Type="http://schemas.openxmlformats.org/officeDocument/2006/relationships/printerSettings" Target="../printerSettings/printerSettings152.bin"/><Relationship Id="rId4" Type="http://schemas.openxmlformats.org/officeDocument/2006/relationships/printerSettings" Target="../printerSettings/printerSettings146.bin"/><Relationship Id="rId9" Type="http://schemas.openxmlformats.org/officeDocument/2006/relationships/printerSettings" Target="../printerSettings/printerSettings151.bin"/><Relationship Id="rId14" Type="http://schemas.openxmlformats.org/officeDocument/2006/relationships/printerSettings" Target="../printerSettings/printerSettings156.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64.bin"/><Relationship Id="rId13" Type="http://schemas.openxmlformats.org/officeDocument/2006/relationships/printerSettings" Target="../printerSettings/printerSettings169.bin"/><Relationship Id="rId3" Type="http://schemas.openxmlformats.org/officeDocument/2006/relationships/printerSettings" Target="../printerSettings/printerSettings159.bin"/><Relationship Id="rId7" Type="http://schemas.openxmlformats.org/officeDocument/2006/relationships/printerSettings" Target="../printerSettings/printerSettings163.bin"/><Relationship Id="rId12" Type="http://schemas.openxmlformats.org/officeDocument/2006/relationships/printerSettings" Target="../printerSettings/printerSettings168.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6" Type="http://schemas.openxmlformats.org/officeDocument/2006/relationships/printerSettings" Target="../printerSettings/printerSettings162.bin"/><Relationship Id="rId11" Type="http://schemas.openxmlformats.org/officeDocument/2006/relationships/printerSettings" Target="../printerSettings/printerSettings167.bin"/><Relationship Id="rId5" Type="http://schemas.openxmlformats.org/officeDocument/2006/relationships/printerSettings" Target="../printerSettings/printerSettings161.bin"/><Relationship Id="rId15" Type="http://schemas.openxmlformats.org/officeDocument/2006/relationships/drawing" Target="../drawings/drawing6.xml"/><Relationship Id="rId10" Type="http://schemas.openxmlformats.org/officeDocument/2006/relationships/printerSettings" Target="../printerSettings/printerSettings166.bin"/><Relationship Id="rId4" Type="http://schemas.openxmlformats.org/officeDocument/2006/relationships/printerSettings" Target="../printerSettings/printerSettings160.bin"/><Relationship Id="rId9" Type="http://schemas.openxmlformats.org/officeDocument/2006/relationships/printerSettings" Target="../printerSettings/printerSettings165.bin"/><Relationship Id="rId14" Type="http://schemas.openxmlformats.org/officeDocument/2006/relationships/printerSettings" Target="../printerSettings/printerSettings170.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78.bin"/><Relationship Id="rId13" Type="http://schemas.openxmlformats.org/officeDocument/2006/relationships/printerSettings" Target="../printerSettings/printerSettings183.bin"/><Relationship Id="rId3" Type="http://schemas.openxmlformats.org/officeDocument/2006/relationships/printerSettings" Target="../printerSettings/printerSettings173.bin"/><Relationship Id="rId7" Type="http://schemas.openxmlformats.org/officeDocument/2006/relationships/printerSettings" Target="../printerSettings/printerSettings177.bin"/><Relationship Id="rId12" Type="http://schemas.openxmlformats.org/officeDocument/2006/relationships/printerSettings" Target="../printerSettings/printerSettings182.bin"/><Relationship Id="rId2" Type="http://schemas.openxmlformats.org/officeDocument/2006/relationships/printerSettings" Target="../printerSettings/printerSettings172.bin"/><Relationship Id="rId1" Type="http://schemas.openxmlformats.org/officeDocument/2006/relationships/printerSettings" Target="../printerSettings/printerSettings171.bin"/><Relationship Id="rId6" Type="http://schemas.openxmlformats.org/officeDocument/2006/relationships/printerSettings" Target="../printerSettings/printerSettings176.bin"/><Relationship Id="rId11" Type="http://schemas.openxmlformats.org/officeDocument/2006/relationships/printerSettings" Target="../printerSettings/printerSettings181.bin"/><Relationship Id="rId5" Type="http://schemas.openxmlformats.org/officeDocument/2006/relationships/printerSettings" Target="../printerSettings/printerSettings175.bin"/><Relationship Id="rId15" Type="http://schemas.openxmlformats.org/officeDocument/2006/relationships/drawing" Target="../drawings/drawing7.xml"/><Relationship Id="rId10" Type="http://schemas.openxmlformats.org/officeDocument/2006/relationships/printerSettings" Target="../printerSettings/printerSettings180.bin"/><Relationship Id="rId4" Type="http://schemas.openxmlformats.org/officeDocument/2006/relationships/printerSettings" Target="../printerSettings/printerSettings174.bin"/><Relationship Id="rId9" Type="http://schemas.openxmlformats.org/officeDocument/2006/relationships/printerSettings" Target="../printerSettings/printerSettings179.bin"/><Relationship Id="rId14" Type="http://schemas.openxmlformats.org/officeDocument/2006/relationships/printerSettings" Target="../printerSettings/printerSettings18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92.bin"/><Relationship Id="rId13" Type="http://schemas.openxmlformats.org/officeDocument/2006/relationships/printerSettings" Target="../printerSettings/printerSettings197.bin"/><Relationship Id="rId3" Type="http://schemas.openxmlformats.org/officeDocument/2006/relationships/printerSettings" Target="../printerSettings/printerSettings187.bin"/><Relationship Id="rId7" Type="http://schemas.openxmlformats.org/officeDocument/2006/relationships/printerSettings" Target="../printerSettings/printerSettings191.bin"/><Relationship Id="rId12" Type="http://schemas.openxmlformats.org/officeDocument/2006/relationships/printerSettings" Target="../printerSettings/printerSettings196.bin"/><Relationship Id="rId2" Type="http://schemas.openxmlformats.org/officeDocument/2006/relationships/printerSettings" Target="../printerSettings/printerSettings186.bin"/><Relationship Id="rId1" Type="http://schemas.openxmlformats.org/officeDocument/2006/relationships/printerSettings" Target="../printerSettings/printerSettings185.bin"/><Relationship Id="rId6" Type="http://schemas.openxmlformats.org/officeDocument/2006/relationships/printerSettings" Target="../printerSettings/printerSettings190.bin"/><Relationship Id="rId11" Type="http://schemas.openxmlformats.org/officeDocument/2006/relationships/printerSettings" Target="../printerSettings/printerSettings195.bin"/><Relationship Id="rId5" Type="http://schemas.openxmlformats.org/officeDocument/2006/relationships/printerSettings" Target="../printerSettings/printerSettings189.bin"/><Relationship Id="rId15" Type="http://schemas.openxmlformats.org/officeDocument/2006/relationships/drawing" Target="../drawings/drawing8.xml"/><Relationship Id="rId10" Type="http://schemas.openxmlformats.org/officeDocument/2006/relationships/printerSettings" Target="../printerSettings/printerSettings194.bin"/><Relationship Id="rId4" Type="http://schemas.openxmlformats.org/officeDocument/2006/relationships/printerSettings" Target="../printerSettings/printerSettings188.bin"/><Relationship Id="rId9" Type="http://schemas.openxmlformats.org/officeDocument/2006/relationships/printerSettings" Target="../printerSettings/printerSettings193.bin"/><Relationship Id="rId14" Type="http://schemas.openxmlformats.org/officeDocument/2006/relationships/printerSettings" Target="../printerSettings/printerSettings198.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06.bin"/><Relationship Id="rId13" Type="http://schemas.openxmlformats.org/officeDocument/2006/relationships/printerSettings" Target="../printerSettings/printerSettings211.bin"/><Relationship Id="rId3" Type="http://schemas.openxmlformats.org/officeDocument/2006/relationships/printerSettings" Target="../printerSettings/printerSettings201.bin"/><Relationship Id="rId7" Type="http://schemas.openxmlformats.org/officeDocument/2006/relationships/printerSettings" Target="../printerSettings/printerSettings205.bin"/><Relationship Id="rId12" Type="http://schemas.openxmlformats.org/officeDocument/2006/relationships/printerSettings" Target="../printerSettings/printerSettings210.bin"/><Relationship Id="rId2" Type="http://schemas.openxmlformats.org/officeDocument/2006/relationships/printerSettings" Target="../printerSettings/printerSettings200.bin"/><Relationship Id="rId1" Type="http://schemas.openxmlformats.org/officeDocument/2006/relationships/printerSettings" Target="../printerSettings/printerSettings199.bin"/><Relationship Id="rId6" Type="http://schemas.openxmlformats.org/officeDocument/2006/relationships/printerSettings" Target="../printerSettings/printerSettings204.bin"/><Relationship Id="rId11" Type="http://schemas.openxmlformats.org/officeDocument/2006/relationships/printerSettings" Target="../printerSettings/printerSettings209.bin"/><Relationship Id="rId5" Type="http://schemas.openxmlformats.org/officeDocument/2006/relationships/printerSettings" Target="../printerSettings/printerSettings203.bin"/><Relationship Id="rId10" Type="http://schemas.openxmlformats.org/officeDocument/2006/relationships/printerSettings" Target="../printerSettings/printerSettings208.bin"/><Relationship Id="rId4" Type="http://schemas.openxmlformats.org/officeDocument/2006/relationships/printerSettings" Target="../printerSettings/printerSettings202.bin"/><Relationship Id="rId9" Type="http://schemas.openxmlformats.org/officeDocument/2006/relationships/printerSettings" Target="../printerSettings/printerSettings207.bin"/><Relationship Id="rId14" Type="http://schemas.openxmlformats.org/officeDocument/2006/relationships/printerSettings" Target="../printerSettings/printerSettings21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20.bin"/><Relationship Id="rId13" Type="http://schemas.openxmlformats.org/officeDocument/2006/relationships/printerSettings" Target="../printerSettings/printerSettings225.bin"/><Relationship Id="rId3" Type="http://schemas.openxmlformats.org/officeDocument/2006/relationships/printerSettings" Target="../printerSettings/printerSettings215.bin"/><Relationship Id="rId7" Type="http://schemas.openxmlformats.org/officeDocument/2006/relationships/printerSettings" Target="../printerSettings/printerSettings219.bin"/><Relationship Id="rId12" Type="http://schemas.openxmlformats.org/officeDocument/2006/relationships/printerSettings" Target="../printerSettings/printerSettings224.bin"/><Relationship Id="rId2" Type="http://schemas.openxmlformats.org/officeDocument/2006/relationships/printerSettings" Target="../printerSettings/printerSettings214.bin"/><Relationship Id="rId1" Type="http://schemas.openxmlformats.org/officeDocument/2006/relationships/printerSettings" Target="../printerSettings/printerSettings213.bin"/><Relationship Id="rId6" Type="http://schemas.openxmlformats.org/officeDocument/2006/relationships/printerSettings" Target="../printerSettings/printerSettings218.bin"/><Relationship Id="rId11" Type="http://schemas.openxmlformats.org/officeDocument/2006/relationships/printerSettings" Target="../printerSettings/printerSettings223.bin"/><Relationship Id="rId5" Type="http://schemas.openxmlformats.org/officeDocument/2006/relationships/printerSettings" Target="../printerSettings/printerSettings217.bin"/><Relationship Id="rId10" Type="http://schemas.openxmlformats.org/officeDocument/2006/relationships/printerSettings" Target="../printerSettings/printerSettings222.bin"/><Relationship Id="rId4" Type="http://schemas.openxmlformats.org/officeDocument/2006/relationships/printerSettings" Target="../printerSettings/printerSettings216.bin"/><Relationship Id="rId9" Type="http://schemas.openxmlformats.org/officeDocument/2006/relationships/printerSettings" Target="../printerSettings/printerSettings221.bin"/><Relationship Id="rId14" Type="http://schemas.openxmlformats.org/officeDocument/2006/relationships/printerSettings" Target="../printerSettings/printerSettings226.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34.bin"/><Relationship Id="rId13" Type="http://schemas.openxmlformats.org/officeDocument/2006/relationships/printerSettings" Target="../printerSettings/printerSettings239.bin"/><Relationship Id="rId3" Type="http://schemas.openxmlformats.org/officeDocument/2006/relationships/printerSettings" Target="../printerSettings/printerSettings229.bin"/><Relationship Id="rId7" Type="http://schemas.openxmlformats.org/officeDocument/2006/relationships/printerSettings" Target="../printerSettings/printerSettings233.bin"/><Relationship Id="rId12" Type="http://schemas.openxmlformats.org/officeDocument/2006/relationships/printerSettings" Target="../printerSettings/printerSettings238.bin"/><Relationship Id="rId2" Type="http://schemas.openxmlformats.org/officeDocument/2006/relationships/printerSettings" Target="../printerSettings/printerSettings228.bin"/><Relationship Id="rId1" Type="http://schemas.openxmlformats.org/officeDocument/2006/relationships/printerSettings" Target="../printerSettings/printerSettings227.bin"/><Relationship Id="rId6" Type="http://schemas.openxmlformats.org/officeDocument/2006/relationships/printerSettings" Target="../printerSettings/printerSettings232.bin"/><Relationship Id="rId11" Type="http://schemas.openxmlformats.org/officeDocument/2006/relationships/printerSettings" Target="../printerSettings/printerSettings237.bin"/><Relationship Id="rId5" Type="http://schemas.openxmlformats.org/officeDocument/2006/relationships/printerSettings" Target="../printerSettings/printerSettings231.bin"/><Relationship Id="rId10" Type="http://schemas.openxmlformats.org/officeDocument/2006/relationships/printerSettings" Target="../printerSettings/printerSettings236.bin"/><Relationship Id="rId4" Type="http://schemas.openxmlformats.org/officeDocument/2006/relationships/printerSettings" Target="../printerSettings/printerSettings230.bin"/><Relationship Id="rId9" Type="http://schemas.openxmlformats.org/officeDocument/2006/relationships/printerSettings" Target="../printerSettings/printerSettings235.bin"/><Relationship Id="rId14" Type="http://schemas.openxmlformats.org/officeDocument/2006/relationships/printerSettings" Target="../printerSettings/printerSettings24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2.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48.bin"/><Relationship Id="rId13" Type="http://schemas.openxmlformats.org/officeDocument/2006/relationships/printerSettings" Target="../printerSettings/printerSettings253.bin"/><Relationship Id="rId3" Type="http://schemas.openxmlformats.org/officeDocument/2006/relationships/printerSettings" Target="../printerSettings/printerSettings243.bin"/><Relationship Id="rId7" Type="http://schemas.openxmlformats.org/officeDocument/2006/relationships/printerSettings" Target="../printerSettings/printerSettings247.bin"/><Relationship Id="rId12" Type="http://schemas.openxmlformats.org/officeDocument/2006/relationships/printerSettings" Target="../printerSettings/printerSettings252.bin"/><Relationship Id="rId2" Type="http://schemas.openxmlformats.org/officeDocument/2006/relationships/printerSettings" Target="../printerSettings/printerSettings242.bin"/><Relationship Id="rId1" Type="http://schemas.openxmlformats.org/officeDocument/2006/relationships/printerSettings" Target="../printerSettings/printerSettings241.bin"/><Relationship Id="rId6" Type="http://schemas.openxmlformats.org/officeDocument/2006/relationships/printerSettings" Target="../printerSettings/printerSettings246.bin"/><Relationship Id="rId11" Type="http://schemas.openxmlformats.org/officeDocument/2006/relationships/printerSettings" Target="../printerSettings/printerSettings251.bin"/><Relationship Id="rId5" Type="http://schemas.openxmlformats.org/officeDocument/2006/relationships/printerSettings" Target="../printerSettings/printerSettings245.bin"/><Relationship Id="rId10" Type="http://schemas.openxmlformats.org/officeDocument/2006/relationships/printerSettings" Target="../printerSettings/printerSettings250.bin"/><Relationship Id="rId4" Type="http://schemas.openxmlformats.org/officeDocument/2006/relationships/printerSettings" Target="../printerSettings/printerSettings244.bin"/><Relationship Id="rId9" Type="http://schemas.openxmlformats.org/officeDocument/2006/relationships/printerSettings" Target="../printerSettings/printerSettings249.bin"/><Relationship Id="rId14" Type="http://schemas.openxmlformats.org/officeDocument/2006/relationships/printerSettings" Target="../printerSettings/printerSettings254.bin"/></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62.bin"/><Relationship Id="rId13" Type="http://schemas.openxmlformats.org/officeDocument/2006/relationships/printerSettings" Target="../printerSettings/printerSettings267.bin"/><Relationship Id="rId3" Type="http://schemas.openxmlformats.org/officeDocument/2006/relationships/printerSettings" Target="../printerSettings/printerSettings257.bin"/><Relationship Id="rId7" Type="http://schemas.openxmlformats.org/officeDocument/2006/relationships/printerSettings" Target="../printerSettings/printerSettings261.bin"/><Relationship Id="rId12" Type="http://schemas.openxmlformats.org/officeDocument/2006/relationships/printerSettings" Target="../printerSettings/printerSettings266.bin"/><Relationship Id="rId2" Type="http://schemas.openxmlformats.org/officeDocument/2006/relationships/printerSettings" Target="../printerSettings/printerSettings256.bin"/><Relationship Id="rId1" Type="http://schemas.openxmlformats.org/officeDocument/2006/relationships/printerSettings" Target="../printerSettings/printerSettings255.bin"/><Relationship Id="rId6" Type="http://schemas.openxmlformats.org/officeDocument/2006/relationships/printerSettings" Target="../printerSettings/printerSettings260.bin"/><Relationship Id="rId11" Type="http://schemas.openxmlformats.org/officeDocument/2006/relationships/printerSettings" Target="../printerSettings/printerSettings265.bin"/><Relationship Id="rId5" Type="http://schemas.openxmlformats.org/officeDocument/2006/relationships/printerSettings" Target="../printerSettings/printerSettings259.bin"/><Relationship Id="rId10" Type="http://schemas.openxmlformats.org/officeDocument/2006/relationships/printerSettings" Target="../printerSettings/printerSettings264.bin"/><Relationship Id="rId4" Type="http://schemas.openxmlformats.org/officeDocument/2006/relationships/printerSettings" Target="../printerSettings/printerSettings258.bin"/><Relationship Id="rId9" Type="http://schemas.openxmlformats.org/officeDocument/2006/relationships/printerSettings" Target="../printerSettings/printerSettings263.bin"/><Relationship Id="rId14" Type="http://schemas.openxmlformats.org/officeDocument/2006/relationships/printerSettings" Target="../printerSettings/printerSettings26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drawing" Target="../drawings/drawing9.xml"/><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90.bin"/><Relationship Id="rId13" Type="http://schemas.openxmlformats.org/officeDocument/2006/relationships/printerSettings" Target="../printerSettings/printerSettings295.bin"/><Relationship Id="rId3" Type="http://schemas.openxmlformats.org/officeDocument/2006/relationships/printerSettings" Target="../printerSettings/printerSettings285.bin"/><Relationship Id="rId7" Type="http://schemas.openxmlformats.org/officeDocument/2006/relationships/printerSettings" Target="../printerSettings/printerSettings289.bin"/><Relationship Id="rId12" Type="http://schemas.openxmlformats.org/officeDocument/2006/relationships/printerSettings" Target="../printerSettings/printerSettings294.bin"/><Relationship Id="rId2" Type="http://schemas.openxmlformats.org/officeDocument/2006/relationships/printerSettings" Target="../printerSettings/printerSettings284.bin"/><Relationship Id="rId1" Type="http://schemas.openxmlformats.org/officeDocument/2006/relationships/printerSettings" Target="../printerSettings/printerSettings283.bin"/><Relationship Id="rId6" Type="http://schemas.openxmlformats.org/officeDocument/2006/relationships/printerSettings" Target="../printerSettings/printerSettings288.bin"/><Relationship Id="rId11" Type="http://schemas.openxmlformats.org/officeDocument/2006/relationships/printerSettings" Target="../printerSettings/printerSettings293.bin"/><Relationship Id="rId5" Type="http://schemas.openxmlformats.org/officeDocument/2006/relationships/printerSettings" Target="../printerSettings/printerSettings287.bin"/><Relationship Id="rId10" Type="http://schemas.openxmlformats.org/officeDocument/2006/relationships/printerSettings" Target="../printerSettings/printerSettings292.bin"/><Relationship Id="rId4" Type="http://schemas.openxmlformats.org/officeDocument/2006/relationships/printerSettings" Target="../printerSettings/printerSettings286.bin"/><Relationship Id="rId9" Type="http://schemas.openxmlformats.org/officeDocument/2006/relationships/printerSettings" Target="../printerSettings/printerSettings291.bin"/><Relationship Id="rId14" Type="http://schemas.openxmlformats.org/officeDocument/2006/relationships/printerSettings" Target="../printerSettings/printerSettings29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1.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0.bin"/><Relationship Id="rId13" Type="http://schemas.openxmlformats.org/officeDocument/2006/relationships/printerSettings" Target="../printerSettings/printerSettings85.bin"/><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12" Type="http://schemas.openxmlformats.org/officeDocument/2006/relationships/printerSettings" Target="../printerSettings/printerSettings84.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11" Type="http://schemas.openxmlformats.org/officeDocument/2006/relationships/printerSettings" Target="../printerSettings/printerSettings83.bin"/><Relationship Id="rId5" Type="http://schemas.openxmlformats.org/officeDocument/2006/relationships/printerSettings" Target="../printerSettings/printerSettings77.bin"/><Relationship Id="rId10" Type="http://schemas.openxmlformats.org/officeDocument/2006/relationships/printerSettings" Target="../printerSettings/printerSettings82.bin"/><Relationship Id="rId4" Type="http://schemas.openxmlformats.org/officeDocument/2006/relationships/printerSettings" Target="../printerSettings/printerSettings76.bin"/><Relationship Id="rId9" Type="http://schemas.openxmlformats.org/officeDocument/2006/relationships/printerSettings" Target="../printerSettings/printerSettings81.bin"/><Relationship Id="rId14" Type="http://schemas.openxmlformats.org/officeDocument/2006/relationships/printerSettings" Target="../printerSettings/printerSettings86.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4.bin"/><Relationship Id="rId13" Type="http://schemas.openxmlformats.org/officeDocument/2006/relationships/printerSettings" Target="../printerSettings/printerSettings99.bin"/><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12" Type="http://schemas.openxmlformats.org/officeDocument/2006/relationships/printerSettings" Target="../printerSettings/printerSettings98.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11" Type="http://schemas.openxmlformats.org/officeDocument/2006/relationships/printerSettings" Target="../printerSettings/printerSettings97.bin"/><Relationship Id="rId5" Type="http://schemas.openxmlformats.org/officeDocument/2006/relationships/printerSettings" Target="../printerSettings/printerSettings91.bin"/><Relationship Id="rId10" Type="http://schemas.openxmlformats.org/officeDocument/2006/relationships/printerSettings" Target="../printerSettings/printerSettings96.bin"/><Relationship Id="rId4" Type="http://schemas.openxmlformats.org/officeDocument/2006/relationships/printerSettings" Target="../printerSettings/printerSettings90.bin"/><Relationship Id="rId9" Type="http://schemas.openxmlformats.org/officeDocument/2006/relationships/printerSettings" Target="../printerSettings/printerSettings95.bin"/><Relationship Id="rId14" Type="http://schemas.openxmlformats.org/officeDocument/2006/relationships/printerSettings" Target="../printerSettings/printerSettings10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7"/>
  <sheetViews>
    <sheetView view="pageBreakPreview" zoomScaleNormal="100" zoomScaleSheetLayoutView="100" workbookViewId="0">
      <selection activeCell="A3" sqref="A1:XFD1048576"/>
    </sheetView>
  </sheetViews>
  <sheetFormatPr defaultColWidth="10.375" defaultRowHeight="9.9499999999999993" customHeight="1"/>
  <cols>
    <col min="1" max="1" width="6.75" style="27" customWidth="1"/>
    <col min="2" max="2" width="6.875" style="27" customWidth="1"/>
    <col min="3" max="5" width="8.125" style="27" customWidth="1"/>
    <col min="6" max="17" width="7.25" style="27" customWidth="1"/>
    <col min="18" max="18" width="7.125" style="27" customWidth="1"/>
    <col min="19" max="19" width="11.25" style="27" customWidth="1"/>
    <col min="20" max="22" width="6.5" style="27" customWidth="1"/>
    <col min="23" max="256" width="10.375" style="27"/>
    <col min="257" max="257" width="6.75" style="27" customWidth="1"/>
    <col min="258" max="258" width="6.875" style="27" customWidth="1"/>
    <col min="259" max="261" width="8.125" style="27" customWidth="1"/>
    <col min="262" max="273" width="7.25" style="27" customWidth="1"/>
    <col min="274" max="274" width="7.125" style="27" customWidth="1"/>
    <col min="275" max="275" width="11.25" style="27" customWidth="1"/>
    <col min="276" max="278" width="6.5" style="27" customWidth="1"/>
    <col min="279" max="512" width="10.375" style="27"/>
    <col min="513" max="513" width="6.75" style="27" customWidth="1"/>
    <col min="514" max="514" width="6.875" style="27" customWidth="1"/>
    <col min="515" max="517" width="8.125" style="27" customWidth="1"/>
    <col min="518" max="529" width="7.25" style="27" customWidth="1"/>
    <col min="530" max="530" width="7.125" style="27" customWidth="1"/>
    <col min="531" max="531" width="11.25" style="27" customWidth="1"/>
    <col min="532" max="534" width="6.5" style="27" customWidth="1"/>
    <col min="535" max="768" width="10.375" style="27"/>
    <col min="769" max="769" width="6.75" style="27" customWidth="1"/>
    <col min="770" max="770" width="6.875" style="27" customWidth="1"/>
    <col min="771" max="773" width="8.125" style="27" customWidth="1"/>
    <col min="774" max="785" width="7.25" style="27" customWidth="1"/>
    <col min="786" max="786" width="7.125" style="27" customWidth="1"/>
    <col min="787" max="787" width="11.25" style="27" customWidth="1"/>
    <col min="788" max="790" width="6.5" style="27" customWidth="1"/>
    <col min="791" max="1024" width="10.375" style="27"/>
    <col min="1025" max="1025" width="6.75" style="27" customWidth="1"/>
    <col min="1026" max="1026" width="6.875" style="27" customWidth="1"/>
    <col min="1027" max="1029" width="8.125" style="27" customWidth="1"/>
    <col min="1030" max="1041" width="7.25" style="27" customWidth="1"/>
    <col min="1042" max="1042" width="7.125" style="27" customWidth="1"/>
    <col min="1043" max="1043" width="11.25" style="27" customWidth="1"/>
    <col min="1044" max="1046" width="6.5" style="27" customWidth="1"/>
    <col min="1047" max="1280" width="10.375" style="27"/>
    <col min="1281" max="1281" width="6.75" style="27" customWidth="1"/>
    <col min="1282" max="1282" width="6.875" style="27" customWidth="1"/>
    <col min="1283" max="1285" width="8.125" style="27" customWidth="1"/>
    <col min="1286" max="1297" width="7.25" style="27" customWidth="1"/>
    <col min="1298" max="1298" width="7.125" style="27" customWidth="1"/>
    <col min="1299" max="1299" width="11.25" style="27" customWidth="1"/>
    <col min="1300" max="1302" width="6.5" style="27" customWidth="1"/>
    <col min="1303" max="1536" width="10.375" style="27"/>
    <col min="1537" max="1537" width="6.75" style="27" customWidth="1"/>
    <col min="1538" max="1538" width="6.875" style="27" customWidth="1"/>
    <col min="1539" max="1541" width="8.125" style="27" customWidth="1"/>
    <col min="1542" max="1553" width="7.25" style="27" customWidth="1"/>
    <col min="1554" max="1554" width="7.125" style="27" customWidth="1"/>
    <col min="1555" max="1555" width="11.25" style="27" customWidth="1"/>
    <col min="1556" max="1558" width="6.5" style="27" customWidth="1"/>
    <col min="1559" max="1792" width="10.375" style="27"/>
    <col min="1793" max="1793" width="6.75" style="27" customWidth="1"/>
    <col min="1794" max="1794" width="6.875" style="27" customWidth="1"/>
    <col min="1795" max="1797" width="8.125" style="27" customWidth="1"/>
    <col min="1798" max="1809" width="7.25" style="27" customWidth="1"/>
    <col min="1810" max="1810" width="7.125" style="27" customWidth="1"/>
    <col min="1811" max="1811" width="11.25" style="27" customWidth="1"/>
    <col min="1812" max="1814" width="6.5" style="27" customWidth="1"/>
    <col min="1815" max="2048" width="10.375" style="27"/>
    <col min="2049" max="2049" width="6.75" style="27" customWidth="1"/>
    <col min="2050" max="2050" width="6.875" style="27" customWidth="1"/>
    <col min="2051" max="2053" width="8.125" style="27" customWidth="1"/>
    <col min="2054" max="2065" width="7.25" style="27" customWidth="1"/>
    <col min="2066" max="2066" width="7.125" style="27" customWidth="1"/>
    <col min="2067" max="2067" width="11.25" style="27" customWidth="1"/>
    <col min="2068" max="2070" width="6.5" style="27" customWidth="1"/>
    <col min="2071" max="2304" width="10.375" style="27"/>
    <col min="2305" max="2305" width="6.75" style="27" customWidth="1"/>
    <col min="2306" max="2306" width="6.875" style="27" customWidth="1"/>
    <col min="2307" max="2309" width="8.125" style="27" customWidth="1"/>
    <col min="2310" max="2321" width="7.25" style="27" customWidth="1"/>
    <col min="2322" max="2322" width="7.125" style="27" customWidth="1"/>
    <col min="2323" max="2323" width="11.25" style="27" customWidth="1"/>
    <col min="2324" max="2326" width="6.5" style="27" customWidth="1"/>
    <col min="2327" max="2560" width="10.375" style="27"/>
    <col min="2561" max="2561" width="6.75" style="27" customWidth="1"/>
    <col min="2562" max="2562" width="6.875" style="27" customWidth="1"/>
    <col min="2563" max="2565" width="8.125" style="27" customWidth="1"/>
    <col min="2566" max="2577" width="7.25" style="27" customWidth="1"/>
    <col min="2578" max="2578" width="7.125" style="27" customWidth="1"/>
    <col min="2579" max="2579" width="11.25" style="27" customWidth="1"/>
    <col min="2580" max="2582" width="6.5" style="27" customWidth="1"/>
    <col min="2583" max="2816" width="10.375" style="27"/>
    <col min="2817" max="2817" width="6.75" style="27" customWidth="1"/>
    <col min="2818" max="2818" width="6.875" style="27" customWidth="1"/>
    <col min="2819" max="2821" width="8.125" style="27" customWidth="1"/>
    <col min="2822" max="2833" width="7.25" style="27" customWidth="1"/>
    <col min="2834" max="2834" width="7.125" style="27" customWidth="1"/>
    <col min="2835" max="2835" width="11.25" style="27" customWidth="1"/>
    <col min="2836" max="2838" width="6.5" style="27" customWidth="1"/>
    <col min="2839" max="3072" width="10.375" style="27"/>
    <col min="3073" max="3073" width="6.75" style="27" customWidth="1"/>
    <col min="3074" max="3074" width="6.875" style="27" customWidth="1"/>
    <col min="3075" max="3077" width="8.125" style="27" customWidth="1"/>
    <col min="3078" max="3089" width="7.25" style="27" customWidth="1"/>
    <col min="3090" max="3090" width="7.125" style="27" customWidth="1"/>
    <col min="3091" max="3091" width="11.25" style="27" customWidth="1"/>
    <col min="3092" max="3094" width="6.5" style="27" customWidth="1"/>
    <col min="3095" max="3328" width="10.375" style="27"/>
    <col min="3329" max="3329" width="6.75" style="27" customWidth="1"/>
    <col min="3330" max="3330" width="6.875" style="27" customWidth="1"/>
    <col min="3331" max="3333" width="8.125" style="27" customWidth="1"/>
    <col min="3334" max="3345" width="7.25" style="27" customWidth="1"/>
    <col min="3346" max="3346" width="7.125" style="27" customWidth="1"/>
    <col min="3347" max="3347" width="11.25" style="27" customWidth="1"/>
    <col min="3348" max="3350" width="6.5" style="27" customWidth="1"/>
    <col min="3351" max="3584" width="10.375" style="27"/>
    <col min="3585" max="3585" width="6.75" style="27" customWidth="1"/>
    <col min="3586" max="3586" width="6.875" style="27" customWidth="1"/>
    <col min="3587" max="3589" width="8.125" style="27" customWidth="1"/>
    <col min="3590" max="3601" width="7.25" style="27" customWidth="1"/>
    <col min="3602" max="3602" width="7.125" style="27" customWidth="1"/>
    <col min="3603" max="3603" width="11.25" style="27" customWidth="1"/>
    <col min="3604" max="3606" width="6.5" style="27" customWidth="1"/>
    <col min="3607" max="3840" width="10.375" style="27"/>
    <col min="3841" max="3841" width="6.75" style="27" customWidth="1"/>
    <col min="3842" max="3842" width="6.875" style="27" customWidth="1"/>
    <col min="3843" max="3845" width="8.125" style="27" customWidth="1"/>
    <col min="3846" max="3857" width="7.25" style="27" customWidth="1"/>
    <col min="3858" max="3858" width="7.125" style="27" customWidth="1"/>
    <col min="3859" max="3859" width="11.25" style="27" customWidth="1"/>
    <col min="3860" max="3862" width="6.5" style="27" customWidth="1"/>
    <col min="3863" max="4096" width="10.375" style="27"/>
    <col min="4097" max="4097" width="6.75" style="27" customWidth="1"/>
    <col min="4098" max="4098" width="6.875" style="27" customWidth="1"/>
    <col min="4099" max="4101" width="8.125" style="27" customWidth="1"/>
    <col min="4102" max="4113" width="7.25" style="27" customWidth="1"/>
    <col min="4114" max="4114" width="7.125" style="27" customWidth="1"/>
    <col min="4115" max="4115" width="11.25" style="27" customWidth="1"/>
    <col min="4116" max="4118" width="6.5" style="27" customWidth="1"/>
    <col min="4119" max="4352" width="10.375" style="27"/>
    <col min="4353" max="4353" width="6.75" style="27" customWidth="1"/>
    <col min="4354" max="4354" width="6.875" style="27" customWidth="1"/>
    <col min="4355" max="4357" width="8.125" style="27" customWidth="1"/>
    <col min="4358" max="4369" width="7.25" style="27" customWidth="1"/>
    <col min="4370" max="4370" width="7.125" style="27" customWidth="1"/>
    <col min="4371" max="4371" width="11.25" style="27" customWidth="1"/>
    <col min="4372" max="4374" width="6.5" style="27" customWidth="1"/>
    <col min="4375" max="4608" width="10.375" style="27"/>
    <col min="4609" max="4609" width="6.75" style="27" customWidth="1"/>
    <col min="4610" max="4610" width="6.875" style="27" customWidth="1"/>
    <col min="4611" max="4613" width="8.125" style="27" customWidth="1"/>
    <col min="4614" max="4625" width="7.25" style="27" customWidth="1"/>
    <col min="4626" max="4626" width="7.125" style="27" customWidth="1"/>
    <col min="4627" max="4627" width="11.25" style="27" customWidth="1"/>
    <col min="4628" max="4630" width="6.5" style="27" customWidth="1"/>
    <col min="4631" max="4864" width="10.375" style="27"/>
    <col min="4865" max="4865" width="6.75" style="27" customWidth="1"/>
    <col min="4866" max="4866" width="6.875" style="27" customWidth="1"/>
    <col min="4867" max="4869" width="8.125" style="27" customWidth="1"/>
    <col min="4870" max="4881" width="7.25" style="27" customWidth="1"/>
    <col min="4882" max="4882" width="7.125" style="27" customWidth="1"/>
    <col min="4883" max="4883" width="11.25" style="27" customWidth="1"/>
    <col min="4884" max="4886" width="6.5" style="27" customWidth="1"/>
    <col min="4887" max="5120" width="10.375" style="27"/>
    <col min="5121" max="5121" width="6.75" style="27" customWidth="1"/>
    <col min="5122" max="5122" width="6.875" style="27" customWidth="1"/>
    <col min="5123" max="5125" width="8.125" style="27" customWidth="1"/>
    <col min="5126" max="5137" width="7.25" style="27" customWidth="1"/>
    <col min="5138" max="5138" width="7.125" style="27" customWidth="1"/>
    <col min="5139" max="5139" width="11.25" style="27" customWidth="1"/>
    <col min="5140" max="5142" width="6.5" style="27" customWidth="1"/>
    <col min="5143" max="5376" width="10.375" style="27"/>
    <col min="5377" max="5377" width="6.75" style="27" customWidth="1"/>
    <col min="5378" max="5378" width="6.875" style="27" customWidth="1"/>
    <col min="5379" max="5381" width="8.125" style="27" customWidth="1"/>
    <col min="5382" max="5393" width="7.25" style="27" customWidth="1"/>
    <col min="5394" max="5394" width="7.125" style="27" customWidth="1"/>
    <col min="5395" max="5395" width="11.25" style="27" customWidth="1"/>
    <col min="5396" max="5398" width="6.5" style="27" customWidth="1"/>
    <col min="5399" max="5632" width="10.375" style="27"/>
    <col min="5633" max="5633" width="6.75" style="27" customWidth="1"/>
    <col min="5634" max="5634" width="6.875" style="27" customWidth="1"/>
    <col min="5635" max="5637" width="8.125" style="27" customWidth="1"/>
    <col min="5638" max="5649" width="7.25" style="27" customWidth="1"/>
    <col min="5650" max="5650" width="7.125" style="27" customWidth="1"/>
    <col min="5651" max="5651" width="11.25" style="27" customWidth="1"/>
    <col min="5652" max="5654" width="6.5" style="27" customWidth="1"/>
    <col min="5655" max="5888" width="10.375" style="27"/>
    <col min="5889" max="5889" width="6.75" style="27" customWidth="1"/>
    <col min="5890" max="5890" width="6.875" style="27" customWidth="1"/>
    <col min="5891" max="5893" width="8.125" style="27" customWidth="1"/>
    <col min="5894" max="5905" width="7.25" style="27" customWidth="1"/>
    <col min="5906" max="5906" width="7.125" style="27" customWidth="1"/>
    <col min="5907" max="5907" width="11.25" style="27" customWidth="1"/>
    <col min="5908" max="5910" width="6.5" style="27" customWidth="1"/>
    <col min="5911" max="6144" width="10.375" style="27"/>
    <col min="6145" max="6145" width="6.75" style="27" customWidth="1"/>
    <col min="6146" max="6146" width="6.875" style="27" customWidth="1"/>
    <col min="6147" max="6149" width="8.125" style="27" customWidth="1"/>
    <col min="6150" max="6161" width="7.25" style="27" customWidth="1"/>
    <col min="6162" max="6162" width="7.125" style="27" customWidth="1"/>
    <col min="6163" max="6163" width="11.25" style="27" customWidth="1"/>
    <col min="6164" max="6166" width="6.5" style="27" customWidth="1"/>
    <col min="6167" max="6400" width="10.375" style="27"/>
    <col min="6401" max="6401" width="6.75" style="27" customWidth="1"/>
    <col min="6402" max="6402" width="6.875" style="27" customWidth="1"/>
    <col min="6403" max="6405" width="8.125" style="27" customWidth="1"/>
    <col min="6406" max="6417" width="7.25" style="27" customWidth="1"/>
    <col min="6418" max="6418" width="7.125" style="27" customWidth="1"/>
    <col min="6419" max="6419" width="11.25" style="27" customWidth="1"/>
    <col min="6420" max="6422" width="6.5" style="27" customWidth="1"/>
    <col min="6423" max="6656" width="10.375" style="27"/>
    <col min="6657" max="6657" width="6.75" style="27" customWidth="1"/>
    <col min="6658" max="6658" width="6.875" style="27" customWidth="1"/>
    <col min="6659" max="6661" width="8.125" style="27" customWidth="1"/>
    <col min="6662" max="6673" width="7.25" style="27" customWidth="1"/>
    <col min="6674" max="6674" width="7.125" style="27" customWidth="1"/>
    <col min="6675" max="6675" width="11.25" style="27" customWidth="1"/>
    <col min="6676" max="6678" width="6.5" style="27" customWidth="1"/>
    <col min="6679" max="6912" width="10.375" style="27"/>
    <col min="6913" max="6913" width="6.75" style="27" customWidth="1"/>
    <col min="6914" max="6914" width="6.875" style="27" customWidth="1"/>
    <col min="6915" max="6917" width="8.125" style="27" customWidth="1"/>
    <col min="6918" max="6929" width="7.25" style="27" customWidth="1"/>
    <col min="6930" max="6930" width="7.125" style="27" customWidth="1"/>
    <col min="6931" max="6931" width="11.25" style="27" customWidth="1"/>
    <col min="6932" max="6934" width="6.5" style="27" customWidth="1"/>
    <col min="6935" max="7168" width="10.375" style="27"/>
    <col min="7169" max="7169" width="6.75" style="27" customWidth="1"/>
    <col min="7170" max="7170" width="6.875" style="27" customWidth="1"/>
    <col min="7171" max="7173" width="8.125" style="27" customWidth="1"/>
    <col min="7174" max="7185" width="7.25" style="27" customWidth="1"/>
    <col min="7186" max="7186" width="7.125" style="27" customWidth="1"/>
    <col min="7187" max="7187" width="11.25" style="27" customWidth="1"/>
    <col min="7188" max="7190" width="6.5" style="27" customWidth="1"/>
    <col min="7191" max="7424" width="10.375" style="27"/>
    <col min="7425" max="7425" width="6.75" style="27" customWidth="1"/>
    <col min="7426" max="7426" width="6.875" style="27" customWidth="1"/>
    <col min="7427" max="7429" width="8.125" style="27" customWidth="1"/>
    <col min="7430" max="7441" width="7.25" style="27" customWidth="1"/>
    <col min="7442" max="7442" width="7.125" style="27" customWidth="1"/>
    <col min="7443" max="7443" width="11.25" style="27" customWidth="1"/>
    <col min="7444" max="7446" width="6.5" style="27" customWidth="1"/>
    <col min="7447" max="7680" width="10.375" style="27"/>
    <col min="7681" max="7681" width="6.75" style="27" customWidth="1"/>
    <col min="7682" max="7682" width="6.875" style="27" customWidth="1"/>
    <col min="7683" max="7685" width="8.125" style="27" customWidth="1"/>
    <col min="7686" max="7697" width="7.25" style="27" customWidth="1"/>
    <col min="7698" max="7698" width="7.125" style="27" customWidth="1"/>
    <col min="7699" max="7699" width="11.25" style="27" customWidth="1"/>
    <col min="7700" max="7702" width="6.5" style="27" customWidth="1"/>
    <col min="7703" max="7936" width="10.375" style="27"/>
    <col min="7937" max="7937" width="6.75" style="27" customWidth="1"/>
    <col min="7938" max="7938" width="6.875" style="27" customWidth="1"/>
    <col min="7939" max="7941" width="8.125" style="27" customWidth="1"/>
    <col min="7942" max="7953" width="7.25" style="27" customWidth="1"/>
    <col min="7954" max="7954" width="7.125" style="27" customWidth="1"/>
    <col min="7955" max="7955" width="11.25" style="27" customWidth="1"/>
    <col min="7956" max="7958" width="6.5" style="27" customWidth="1"/>
    <col min="7959" max="8192" width="10.375" style="27"/>
    <col min="8193" max="8193" width="6.75" style="27" customWidth="1"/>
    <col min="8194" max="8194" width="6.875" style="27" customWidth="1"/>
    <col min="8195" max="8197" width="8.125" style="27" customWidth="1"/>
    <col min="8198" max="8209" width="7.25" style="27" customWidth="1"/>
    <col min="8210" max="8210" width="7.125" style="27" customWidth="1"/>
    <col min="8211" max="8211" width="11.25" style="27" customWidth="1"/>
    <col min="8212" max="8214" width="6.5" style="27" customWidth="1"/>
    <col min="8215" max="8448" width="10.375" style="27"/>
    <col min="8449" max="8449" width="6.75" style="27" customWidth="1"/>
    <col min="8450" max="8450" width="6.875" style="27" customWidth="1"/>
    <col min="8451" max="8453" width="8.125" style="27" customWidth="1"/>
    <col min="8454" max="8465" width="7.25" style="27" customWidth="1"/>
    <col min="8466" max="8466" width="7.125" style="27" customWidth="1"/>
    <col min="8467" max="8467" width="11.25" style="27" customWidth="1"/>
    <col min="8468" max="8470" width="6.5" style="27" customWidth="1"/>
    <col min="8471" max="8704" width="10.375" style="27"/>
    <col min="8705" max="8705" width="6.75" style="27" customWidth="1"/>
    <col min="8706" max="8706" width="6.875" style="27" customWidth="1"/>
    <col min="8707" max="8709" width="8.125" style="27" customWidth="1"/>
    <col min="8710" max="8721" width="7.25" style="27" customWidth="1"/>
    <col min="8722" max="8722" width="7.125" style="27" customWidth="1"/>
    <col min="8723" max="8723" width="11.25" style="27" customWidth="1"/>
    <col min="8724" max="8726" width="6.5" style="27" customWidth="1"/>
    <col min="8727" max="8960" width="10.375" style="27"/>
    <col min="8961" max="8961" width="6.75" style="27" customWidth="1"/>
    <col min="8962" max="8962" width="6.875" style="27" customWidth="1"/>
    <col min="8963" max="8965" width="8.125" style="27" customWidth="1"/>
    <col min="8966" max="8977" width="7.25" style="27" customWidth="1"/>
    <col min="8978" max="8978" width="7.125" style="27" customWidth="1"/>
    <col min="8979" max="8979" width="11.25" style="27" customWidth="1"/>
    <col min="8980" max="8982" width="6.5" style="27" customWidth="1"/>
    <col min="8983" max="9216" width="10.375" style="27"/>
    <col min="9217" max="9217" width="6.75" style="27" customWidth="1"/>
    <col min="9218" max="9218" width="6.875" style="27" customWidth="1"/>
    <col min="9219" max="9221" width="8.125" style="27" customWidth="1"/>
    <col min="9222" max="9233" width="7.25" style="27" customWidth="1"/>
    <col min="9234" max="9234" width="7.125" style="27" customWidth="1"/>
    <col min="9235" max="9235" width="11.25" style="27" customWidth="1"/>
    <col min="9236" max="9238" width="6.5" style="27" customWidth="1"/>
    <col min="9239" max="9472" width="10.375" style="27"/>
    <col min="9473" max="9473" width="6.75" style="27" customWidth="1"/>
    <col min="9474" max="9474" width="6.875" style="27" customWidth="1"/>
    <col min="9475" max="9477" width="8.125" style="27" customWidth="1"/>
    <col min="9478" max="9489" width="7.25" style="27" customWidth="1"/>
    <col min="9490" max="9490" width="7.125" style="27" customWidth="1"/>
    <col min="9491" max="9491" width="11.25" style="27" customWidth="1"/>
    <col min="9492" max="9494" width="6.5" style="27" customWidth="1"/>
    <col min="9495" max="9728" width="10.375" style="27"/>
    <col min="9729" max="9729" width="6.75" style="27" customWidth="1"/>
    <col min="9730" max="9730" width="6.875" style="27" customWidth="1"/>
    <col min="9731" max="9733" width="8.125" style="27" customWidth="1"/>
    <col min="9734" max="9745" width="7.25" style="27" customWidth="1"/>
    <col min="9746" max="9746" width="7.125" style="27" customWidth="1"/>
    <col min="9747" max="9747" width="11.25" style="27" customWidth="1"/>
    <col min="9748" max="9750" width="6.5" style="27" customWidth="1"/>
    <col min="9751" max="9984" width="10.375" style="27"/>
    <col min="9985" max="9985" width="6.75" style="27" customWidth="1"/>
    <col min="9986" max="9986" width="6.875" style="27" customWidth="1"/>
    <col min="9987" max="9989" width="8.125" style="27" customWidth="1"/>
    <col min="9990" max="10001" width="7.25" style="27" customWidth="1"/>
    <col min="10002" max="10002" width="7.125" style="27" customWidth="1"/>
    <col min="10003" max="10003" width="11.25" style="27" customWidth="1"/>
    <col min="10004" max="10006" width="6.5" style="27" customWidth="1"/>
    <col min="10007" max="10240" width="10.375" style="27"/>
    <col min="10241" max="10241" width="6.75" style="27" customWidth="1"/>
    <col min="10242" max="10242" width="6.875" style="27" customWidth="1"/>
    <col min="10243" max="10245" width="8.125" style="27" customWidth="1"/>
    <col min="10246" max="10257" width="7.25" style="27" customWidth="1"/>
    <col min="10258" max="10258" width="7.125" style="27" customWidth="1"/>
    <col min="10259" max="10259" width="11.25" style="27" customWidth="1"/>
    <col min="10260" max="10262" width="6.5" style="27" customWidth="1"/>
    <col min="10263" max="10496" width="10.375" style="27"/>
    <col min="10497" max="10497" width="6.75" style="27" customWidth="1"/>
    <col min="10498" max="10498" width="6.875" style="27" customWidth="1"/>
    <col min="10499" max="10501" width="8.125" style="27" customWidth="1"/>
    <col min="10502" max="10513" width="7.25" style="27" customWidth="1"/>
    <col min="10514" max="10514" width="7.125" style="27" customWidth="1"/>
    <col min="10515" max="10515" width="11.25" style="27" customWidth="1"/>
    <col min="10516" max="10518" width="6.5" style="27" customWidth="1"/>
    <col min="10519" max="10752" width="10.375" style="27"/>
    <col min="10753" max="10753" width="6.75" style="27" customWidth="1"/>
    <col min="10754" max="10754" width="6.875" style="27" customWidth="1"/>
    <col min="10755" max="10757" width="8.125" style="27" customWidth="1"/>
    <col min="10758" max="10769" width="7.25" style="27" customWidth="1"/>
    <col min="10770" max="10770" width="7.125" style="27" customWidth="1"/>
    <col min="10771" max="10771" width="11.25" style="27" customWidth="1"/>
    <col min="10772" max="10774" width="6.5" style="27" customWidth="1"/>
    <col min="10775" max="11008" width="10.375" style="27"/>
    <col min="11009" max="11009" width="6.75" style="27" customWidth="1"/>
    <col min="11010" max="11010" width="6.875" style="27" customWidth="1"/>
    <col min="11011" max="11013" width="8.125" style="27" customWidth="1"/>
    <col min="11014" max="11025" width="7.25" style="27" customWidth="1"/>
    <col min="11026" max="11026" width="7.125" style="27" customWidth="1"/>
    <col min="11027" max="11027" width="11.25" style="27" customWidth="1"/>
    <col min="11028" max="11030" width="6.5" style="27" customWidth="1"/>
    <col min="11031" max="11264" width="10.375" style="27"/>
    <col min="11265" max="11265" width="6.75" style="27" customWidth="1"/>
    <col min="11266" max="11266" width="6.875" style="27" customWidth="1"/>
    <col min="11267" max="11269" width="8.125" style="27" customWidth="1"/>
    <col min="11270" max="11281" width="7.25" style="27" customWidth="1"/>
    <col min="11282" max="11282" width="7.125" style="27" customWidth="1"/>
    <col min="11283" max="11283" width="11.25" style="27" customWidth="1"/>
    <col min="11284" max="11286" width="6.5" style="27" customWidth="1"/>
    <col min="11287" max="11520" width="10.375" style="27"/>
    <col min="11521" max="11521" width="6.75" style="27" customWidth="1"/>
    <col min="11522" max="11522" width="6.875" style="27" customWidth="1"/>
    <col min="11523" max="11525" width="8.125" style="27" customWidth="1"/>
    <col min="11526" max="11537" width="7.25" style="27" customWidth="1"/>
    <col min="11538" max="11538" width="7.125" style="27" customWidth="1"/>
    <col min="11539" max="11539" width="11.25" style="27" customWidth="1"/>
    <col min="11540" max="11542" width="6.5" style="27" customWidth="1"/>
    <col min="11543" max="11776" width="10.375" style="27"/>
    <col min="11777" max="11777" width="6.75" style="27" customWidth="1"/>
    <col min="11778" max="11778" width="6.875" style="27" customWidth="1"/>
    <col min="11779" max="11781" width="8.125" style="27" customWidth="1"/>
    <col min="11782" max="11793" width="7.25" style="27" customWidth="1"/>
    <col min="11794" max="11794" width="7.125" style="27" customWidth="1"/>
    <col min="11795" max="11795" width="11.25" style="27" customWidth="1"/>
    <col min="11796" max="11798" width="6.5" style="27" customWidth="1"/>
    <col min="11799" max="12032" width="10.375" style="27"/>
    <col min="12033" max="12033" width="6.75" style="27" customWidth="1"/>
    <col min="12034" max="12034" width="6.875" style="27" customWidth="1"/>
    <col min="12035" max="12037" width="8.125" style="27" customWidth="1"/>
    <col min="12038" max="12049" width="7.25" style="27" customWidth="1"/>
    <col min="12050" max="12050" width="7.125" style="27" customWidth="1"/>
    <col min="12051" max="12051" width="11.25" style="27" customWidth="1"/>
    <col min="12052" max="12054" width="6.5" style="27" customWidth="1"/>
    <col min="12055" max="12288" width="10.375" style="27"/>
    <col min="12289" max="12289" width="6.75" style="27" customWidth="1"/>
    <col min="12290" max="12290" width="6.875" style="27" customWidth="1"/>
    <col min="12291" max="12293" width="8.125" style="27" customWidth="1"/>
    <col min="12294" max="12305" width="7.25" style="27" customWidth="1"/>
    <col min="12306" max="12306" width="7.125" style="27" customWidth="1"/>
    <col min="12307" max="12307" width="11.25" style="27" customWidth="1"/>
    <col min="12308" max="12310" width="6.5" style="27" customWidth="1"/>
    <col min="12311" max="12544" width="10.375" style="27"/>
    <col min="12545" max="12545" width="6.75" style="27" customWidth="1"/>
    <col min="12546" max="12546" width="6.875" style="27" customWidth="1"/>
    <col min="12547" max="12549" width="8.125" style="27" customWidth="1"/>
    <col min="12550" max="12561" width="7.25" style="27" customWidth="1"/>
    <col min="12562" max="12562" width="7.125" style="27" customWidth="1"/>
    <col min="12563" max="12563" width="11.25" style="27" customWidth="1"/>
    <col min="12564" max="12566" width="6.5" style="27" customWidth="1"/>
    <col min="12567" max="12800" width="10.375" style="27"/>
    <col min="12801" max="12801" width="6.75" style="27" customWidth="1"/>
    <col min="12802" max="12802" width="6.875" style="27" customWidth="1"/>
    <col min="12803" max="12805" width="8.125" style="27" customWidth="1"/>
    <col min="12806" max="12817" width="7.25" style="27" customWidth="1"/>
    <col min="12818" max="12818" width="7.125" style="27" customWidth="1"/>
    <col min="12819" max="12819" width="11.25" style="27" customWidth="1"/>
    <col min="12820" max="12822" width="6.5" style="27" customWidth="1"/>
    <col min="12823" max="13056" width="10.375" style="27"/>
    <col min="13057" max="13057" width="6.75" style="27" customWidth="1"/>
    <col min="13058" max="13058" width="6.875" style="27" customWidth="1"/>
    <col min="13059" max="13061" width="8.125" style="27" customWidth="1"/>
    <col min="13062" max="13073" width="7.25" style="27" customWidth="1"/>
    <col min="13074" max="13074" width="7.125" style="27" customWidth="1"/>
    <col min="13075" max="13075" width="11.25" style="27" customWidth="1"/>
    <col min="13076" max="13078" width="6.5" style="27" customWidth="1"/>
    <col min="13079" max="13312" width="10.375" style="27"/>
    <col min="13313" max="13313" width="6.75" style="27" customWidth="1"/>
    <col min="13314" max="13314" width="6.875" style="27" customWidth="1"/>
    <col min="13315" max="13317" width="8.125" style="27" customWidth="1"/>
    <col min="13318" max="13329" width="7.25" style="27" customWidth="1"/>
    <col min="13330" max="13330" width="7.125" style="27" customWidth="1"/>
    <col min="13331" max="13331" width="11.25" style="27" customWidth="1"/>
    <col min="13332" max="13334" width="6.5" style="27" customWidth="1"/>
    <col min="13335" max="13568" width="10.375" style="27"/>
    <col min="13569" max="13569" width="6.75" style="27" customWidth="1"/>
    <col min="13570" max="13570" width="6.875" style="27" customWidth="1"/>
    <col min="13571" max="13573" width="8.125" style="27" customWidth="1"/>
    <col min="13574" max="13585" width="7.25" style="27" customWidth="1"/>
    <col min="13586" max="13586" width="7.125" style="27" customWidth="1"/>
    <col min="13587" max="13587" width="11.25" style="27" customWidth="1"/>
    <col min="13588" max="13590" width="6.5" style="27" customWidth="1"/>
    <col min="13591" max="13824" width="10.375" style="27"/>
    <col min="13825" max="13825" width="6.75" style="27" customWidth="1"/>
    <col min="13826" max="13826" width="6.875" style="27" customWidth="1"/>
    <col min="13827" max="13829" width="8.125" style="27" customWidth="1"/>
    <col min="13830" max="13841" width="7.25" style="27" customWidth="1"/>
    <col min="13842" max="13842" width="7.125" style="27" customWidth="1"/>
    <col min="13843" max="13843" width="11.25" style="27" customWidth="1"/>
    <col min="13844" max="13846" width="6.5" style="27" customWidth="1"/>
    <col min="13847" max="14080" width="10.375" style="27"/>
    <col min="14081" max="14081" width="6.75" style="27" customWidth="1"/>
    <col min="14082" max="14082" width="6.875" style="27" customWidth="1"/>
    <col min="14083" max="14085" width="8.125" style="27" customWidth="1"/>
    <col min="14086" max="14097" width="7.25" style="27" customWidth="1"/>
    <col min="14098" max="14098" width="7.125" style="27" customWidth="1"/>
    <col min="14099" max="14099" width="11.25" style="27" customWidth="1"/>
    <col min="14100" max="14102" width="6.5" style="27" customWidth="1"/>
    <col min="14103" max="14336" width="10.375" style="27"/>
    <col min="14337" max="14337" width="6.75" style="27" customWidth="1"/>
    <col min="14338" max="14338" width="6.875" style="27" customWidth="1"/>
    <col min="14339" max="14341" width="8.125" style="27" customWidth="1"/>
    <col min="14342" max="14353" width="7.25" style="27" customWidth="1"/>
    <col min="14354" max="14354" width="7.125" style="27" customWidth="1"/>
    <col min="14355" max="14355" width="11.25" style="27" customWidth="1"/>
    <col min="14356" max="14358" width="6.5" style="27" customWidth="1"/>
    <col min="14359" max="14592" width="10.375" style="27"/>
    <col min="14593" max="14593" width="6.75" style="27" customWidth="1"/>
    <col min="14594" max="14594" width="6.875" style="27" customWidth="1"/>
    <col min="14595" max="14597" width="8.125" style="27" customWidth="1"/>
    <col min="14598" max="14609" width="7.25" style="27" customWidth="1"/>
    <col min="14610" max="14610" width="7.125" style="27" customWidth="1"/>
    <col min="14611" max="14611" width="11.25" style="27" customWidth="1"/>
    <col min="14612" max="14614" width="6.5" style="27" customWidth="1"/>
    <col min="14615" max="14848" width="10.375" style="27"/>
    <col min="14849" max="14849" width="6.75" style="27" customWidth="1"/>
    <col min="14850" max="14850" width="6.875" style="27" customWidth="1"/>
    <col min="14851" max="14853" width="8.125" style="27" customWidth="1"/>
    <col min="14854" max="14865" width="7.25" style="27" customWidth="1"/>
    <col min="14866" max="14866" width="7.125" style="27" customWidth="1"/>
    <col min="14867" max="14867" width="11.25" style="27" customWidth="1"/>
    <col min="14868" max="14870" width="6.5" style="27" customWidth="1"/>
    <col min="14871" max="15104" width="10.375" style="27"/>
    <col min="15105" max="15105" width="6.75" style="27" customWidth="1"/>
    <col min="15106" max="15106" width="6.875" style="27" customWidth="1"/>
    <col min="15107" max="15109" width="8.125" style="27" customWidth="1"/>
    <col min="15110" max="15121" width="7.25" style="27" customWidth="1"/>
    <col min="15122" max="15122" width="7.125" style="27" customWidth="1"/>
    <col min="15123" max="15123" width="11.25" style="27" customWidth="1"/>
    <col min="15124" max="15126" width="6.5" style="27" customWidth="1"/>
    <col min="15127" max="15360" width="10.375" style="27"/>
    <col min="15361" max="15361" width="6.75" style="27" customWidth="1"/>
    <col min="15362" max="15362" width="6.875" style="27" customWidth="1"/>
    <col min="15363" max="15365" width="8.125" style="27" customWidth="1"/>
    <col min="15366" max="15377" width="7.25" style="27" customWidth="1"/>
    <col min="15378" max="15378" width="7.125" style="27" customWidth="1"/>
    <col min="15379" max="15379" width="11.25" style="27" customWidth="1"/>
    <col min="15380" max="15382" width="6.5" style="27" customWidth="1"/>
    <col min="15383" max="15616" width="10.375" style="27"/>
    <col min="15617" max="15617" width="6.75" style="27" customWidth="1"/>
    <col min="15618" max="15618" width="6.875" style="27" customWidth="1"/>
    <col min="15619" max="15621" width="8.125" style="27" customWidth="1"/>
    <col min="15622" max="15633" width="7.25" style="27" customWidth="1"/>
    <col min="15634" max="15634" width="7.125" style="27" customWidth="1"/>
    <col min="15635" max="15635" width="11.25" style="27" customWidth="1"/>
    <col min="15636" max="15638" width="6.5" style="27" customWidth="1"/>
    <col min="15639" max="15872" width="10.375" style="27"/>
    <col min="15873" max="15873" width="6.75" style="27" customWidth="1"/>
    <col min="15874" max="15874" width="6.875" style="27" customWidth="1"/>
    <col min="15875" max="15877" width="8.125" style="27" customWidth="1"/>
    <col min="15878" max="15889" width="7.25" style="27" customWidth="1"/>
    <col min="15890" max="15890" width="7.125" style="27" customWidth="1"/>
    <col min="15891" max="15891" width="11.25" style="27" customWidth="1"/>
    <col min="15892" max="15894" width="6.5" style="27" customWidth="1"/>
    <col min="15895" max="16128" width="10.375" style="27"/>
    <col min="16129" max="16129" width="6.75" style="27" customWidth="1"/>
    <col min="16130" max="16130" width="6.875" style="27" customWidth="1"/>
    <col min="16131" max="16133" width="8.125" style="27" customWidth="1"/>
    <col min="16134" max="16145" width="7.25" style="27" customWidth="1"/>
    <col min="16146" max="16146" width="7.125" style="27" customWidth="1"/>
    <col min="16147" max="16147" width="11.25" style="27" customWidth="1"/>
    <col min="16148" max="16150" width="6.5" style="27" customWidth="1"/>
    <col min="16151" max="16384" width="10.375" style="27"/>
  </cols>
  <sheetData>
    <row r="1" spans="1:22" s="5" customFormat="1" ht="24" customHeight="1" thickBot="1">
      <c r="A1" s="421" t="s">
        <v>0</v>
      </c>
      <c r="T1" s="422"/>
      <c r="U1" s="423"/>
      <c r="V1" s="424" t="s">
        <v>1036</v>
      </c>
    </row>
    <row r="2" spans="1:22" s="5" customFormat="1" ht="21.75" customHeight="1">
      <c r="A2" s="425" t="s">
        <v>1</v>
      </c>
      <c r="B2" s="1044" t="s">
        <v>2</v>
      </c>
      <c r="C2" s="1046" t="s">
        <v>3</v>
      </c>
      <c r="D2" s="1047"/>
      <c r="E2" s="1048"/>
      <c r="F2" s="1046" t="s">
        <v>4</v>
      </c>
      <c r="G2" s="1048"/>
      <c r="H2" s="1046" t="s">
        <v>5</v>
      </c>
      <c r="I2" s="1048"/>
      <c r="J2" s="1046" t="s">
        <v>6</v>
      </c>
      <c r="K2" s="1052"/>
      <c r="L2" s="1053" t="s">
        <v>7</v>
      </c>
      <c r="M2" s="1048"/>
      <c r="N2" s="1046" t="s">
        <v>8</v>
      </c>
      <c r="O2" s="1048"/>
      <c r="P2" s="1046" t="s">
        <v>9</v>
      </c>
      <c r="Q2" s="1048"/>
      <c r="R2" s="1049" t="s">
        <v>10</v>
      </c>
      <c r="S2" s="426" t="s">
        <v>11</v>
      </c>
      <c r="T2" s="1046" t="s">
        <v>12</v>
      </c>
      <c r="U2" s="1047"/>
      <c r="V2" s="1047"/>
    </row>
    <row r="3" spans="1:22" s="5" customFormat="1" ht="21.75" customHeight="1">
      <c r="A3" s="427" t="s">
        <v>1034</v>
      </c>
      <c r="B3" s="1045"/>
      <c r="C3" s="428" t="s">
        <v>13</v>
      </c>
      <c r="D3" s="428" t="s">
        <v>14</v>
      </c>
      <c r="E3" s="429" t="s">
        <v>15</v>
      </c>
      <c r="F3" s="428" t="s">
        <v>14</v>
      </c>
      <c r="G3" s="428" t="s">
        <v>15</v>
      </c>
      <c r="H3" s="428" t="s">
        <v>14</v>
      </c>
      <c r="I3" s="428" t="s">
        <v>15</v>
      </c>
      <c r="J3" s="428" t="s">
        <v>14</v>
      </c>
      <c r="K3" s="430" t="s">
        <v>15</v>
      </c>
      <c r="L3" s="431" t="s">
        <v>14</v>
      </c>
      <c r="M3" s="428" t="s">
        <v>15</v>
      </c>
      <c r="N3" s="428" t="s">
        <v>14</v>
      </c>
      <c r="O3" s="428" t="s">
        <v>15</v>
      </c>
      <c r="P3" s="428" t="s">
        <v>14</v>
      </c>
      <c r="Q3" s="428" t="s">
        <v>15</v>
      </c>
      <c r="R3" s="1050"/>
      <c r="S3" s="432" t="s">
        <v>16</v>
      </c>
      <c r="T3" s="428" t="s">
        <v>17</v>
      </c>
      <c r="U3" s="428" t="s">
        <v>14</v>
      </c>
      <c r="V3" s="428" t="s">
        <v>15</v>
      </c>
    </row>
    <row r="4" spans="1:22" s="5" customFormat="1" ht="27" hidden="1" customHeight="1">
      <c r="A4" s="433" t="s">
        <v>18</v>
      </c>
      <c r="B4" s="434">
        <v>22</v>
      </c>
      <c r="C4" s="435">
        <v>6545</v>
      </c>
      <c r="D4" s="436">
        <v>3390</v>
      </c>
      <c r="E4" s="436">
        <v>3155</v>
      </c>
      <c r="F4" s="437">
        <v>554</v>
      </c>
      <c r="G4" s="436">
        <v>501</v>
      </c>
      <c r="H4" s="436">
        <v>535</v>
      </c>
      <c r="I4" s="436">
        <v>516</v>
      </c>
      <c r="J4" s="436">
        <v>585</v>
      </c>
      <c r="K4" s="436">
        <v>583</v>
      </c>
      <c r="L4" s="436">
        <v>552</v>
      </c>
      <c r="M4" s="436">
        <v>482</v>
      </c>
      <c r="N4" s="436">
        <v>588</v>
      </c>
      <c r="O4" s="436">
        <v>542</v>
      </c>
      <c r="P4" s="436">
        <v>576</v>
      </c>
      <c r="Q4" s="436">
        <v>531</v>
      </c>
      <c r="R4" s="438">
        <v>232</v>
      </c>
      <c r="S4" s="439">
        <v>28.211206896551722</v>
      </c>
      <c r="T4" s="437">
        <v>427</v>
      </c>
      <c r="U4" s="436">
        <v>177</v>
      </c>
      <c r="V4" s="436">
        <v>250</v>
      </c>
    </row>
    <row r="5" spans="1:22" s="5" customFormat="1" ht="27" hidden="1" customHeight="1">
      <c r="A5" s="433" t="s">
        <v>1032</v>
      </c>
      <c r="B5" s="434">
        <v>22</v>
      </c>
      <c r="C5" s="435">
        <v>6497</v>
      </c>
      <c r="D5" s="436">
        <v>3366</v>
      </c>
      <c r="E5" s="436">
        <v>3131</v>
      </c>
      <c r="F5" s="437">
        <v>563</v>
      </c>
      <c r="G5" s="436">
        <v>520</v>
      </c>
      <c r="H5" s="436">
        <v>547</v>
      </c>
      <c r="I5" s="436">
        <v>498</v>
      </c>
      <c r="J5" s="436">
        <v>531</v>
      </c>
      <c r="K5" s="436">
        <v>523</v>
      </c>
      <c r="L5" s="436">
        <v>590</v>
      </c>
      <c r="M5" s="436">
        <v>576</v>
      </c>
      <c r="N5" s="436">
        <v>551</v>
      </c>
      <c r="O5" s="436">
        <v>484</v>
      </c>
      <c r="P5" s="436">
        <v>584</v>
      </c>
      <c r="Q5" s="436">
        <v>530</v>
      </c>
      <c r="R5" s="438">
        <v>237</v>
      </c>
      <c r="S5" s="439">
        <v>27.413502109704641</v>
      </c>
      <c r="T5" s="437">
        <v>433</v>
      </c>
      <c r="U5" s="436">
        <v>177</v>
      </c>
      <c r="V5" s="436">
        <v>256</v>
      </c>
    </row>
    <row r="6" spans="1:22" s="5" customFormat="1" ht="27" customHeight="1">
      <c r="A6" s="433" t="s">
        <v>1227</v>
      </c>
      <c r="B6" s="434">
        <v>22</v>
      </c>
      <c r="C6" s="435">
        <v>6507</v>
      </c>
      <c r="D6" s="436">
        <v>3359</v>
      </c>
      <c r="E6" s="436">
        <v>3148</v>
      </c>
      <c r="F6" s="440">
        <v>571</v>
      </c>
      <c r="G6" s="436">
        <v>546</v>
      </c>
      <c r="H6" s="436">
        <v>560</v>
      </c>
      <c r="I6" s="436">
        <v>518</v>
      </c>
      <c r="J6" s="436">
        <v>549</v>
      </c>
      <c r="K6" s="436">
        <v>498</v>
      </c>
      <c r="L6" s="436">
        <v>527</v>
      </c>
      <c r="M6" s="436">
        <v>525</v>
      </c>
      <c r="N6" s="436">
        <v>592</v>
      </c>
      <c r="O6" s="436">
        <v>576</v>
      </c>
      <c r="P6" s="436">
        <v>560</v>
      </c>
      <c r="Q6" s="436">
        <v>485</v>
      </c>
      <c r="R6" s="440">
        <v>232</v>
      </c>
      <c r="S6" s="439">
        <v>28</v>
      </c>
      <c r="T6" s="437">
        <v>437</v>
      </c>
      <c r="U6" s="436">
        <v>174</v>
      </c>
      <c r="V6" s="436">
        <v>263</v>
      </c>
    </row>
    <row r="7" spans="1:22" s="3" customFormat="1" ht="27" customHeight="1">
      <c r="A7" s="433" t="s">
        <v>1228</v>
      </c>
      <c r="B7" s="434">
        <v>22</v>
      </c>
      <c r="C7" s="435">
        <v>6581</v>
      </c>
      <c r="D7" s="436">
        <v>3366</v>
      </c>
      <c r="E7" s="436">
        <v>3215</v>
      </c>
      <c r="F7" s="440">
        <v>563</v>
      </c>
      <c r="G7" s="436">
        <v>553</v>
      </c>
      <c r="H7" s="436">
        <v>578</v>
      </c>
      <c r="I7" s="436">
        <v>547</v>
      </c>
      <c r="J7" s="436">
        <v>554</v>
      </c>
      <c r="K7" s="436">
        <v>508</v>
      </c>
      <c r="L7" s="436">
        <v>548</v>
      </c>
      <c r="M7" s="436">
        <v>502</v>
      </c>
      <c r="N7" s="436">
        <v>527</v>
      </c>
      <c r="O7" s="436">
        <v>531</v>
      </c>
      <c r="P7" s="436">
        <v>596</v>
      </c>
      <c r="Q7" s="436">
        <v>574</v>
      </c>
      <c r="R7" s="440">
        <v>234</v>
      </c>
      <c r="S7" s="573">
        <v>28.123931623931625</v>
      </c>
      <c r="T7" s="437">
        <v>440</v>
      </c>
      <c r="U7" s="436">
        <v>176</v>
      </c>
      <c r="V7" s="436">
        <v>264</v>
      </c>
    </row>
    <row r="8" spans="1:22" s="3" customFormat="1" ht="27" customHeight="1">
      <c r="A8" s="433" t="s">
        <v>21</v>
      </c>
      <c r="B8" s="434">
        <v>22</v>
      </c>
      <c r="C8" s="435">
        <v>6505</v>
      </c>
      <c r="D8" s="435">
        <v>3326</v>
      </c>
      <c r="E8" s="435">
        <v>3179</v>
      </c>
      <c r="F8" s="441">
        <v>545</v>
      </c>
      <c r="G8" s="435">
        <v>535</v>
      </c>
      <c r="H8" s="435">
        <v>563</v>
      </c>
      <c r="I8" s="435">
        <v>555</v>
      </c>
      <c r="J8" s="435">
        <v>581</v>
      </c>
      <c r="K8" s="435">
        <v>543</v>
      </c>
      <c r="L8" s="435">
        <v>558</v>
      </c>
      <c r="M8" s="435">
        <v>512</v>
      </c>
      <c r="N8" s="435">
        <v>547</v>
      </c>
      <c r="O8" s="435">
        <v>497</v>
      </c>
      <c r="P8" s="435">
        <v>532</v>
      </c>
      <c r="Q8" s="435">
        <v>537</v>
      </c>
      <c r="R8" s="440">
        <v>231</v>
      </c>
      <c r="S8" s="439">
        <v>28.160173160173159</v>
      </c>
      <c r="T8" s="437">
        <v>439</v>
      </c>
      <c r="U8" s="436">
        <v>175</v>
      </c>
      <c r="V8" s="436">
        <v>264</v>
      </c>
    </row>
    <row r="9" spans="1:22" s="3" customFormat="1" ht="27" customHeight="1">
      <c r="A9" s="433" t="s">
        <v>22</v>
      </c>
      <c r="B9" s="434">
        <v>22</v>
      </c>
      <c r="C9" s="435">
        <v>6533</v>
      </c>
      <c r="D9" s="435">
        <v>3324</v>
      </c>
      <c r="E9" s="435">
        <v>3209</v>
      </c>
      <c r="F9" s="441">
        <v>540</v>
      </c>
      <c r="G9" s="435">
        <v>552</v>
      </c>
      <c r="H9" s="435">
        <v>538</v>
      </c>
      <c r="I9" s="435">
        <v>546</v>
      </c>
      <c r="J9" s="435">
        <v>568</v>
      </c>
      <c r="K9" s="435">
        <v>557</v>
      </c>
      <c r="L9" s="435">
        <v>576</v>
      </c>
      <c r="M9" s="435">
        <v>545</v>
      </c>
      <c r="N9" s="435">
        <v>554</v>
      </c>
      <c r="O9" s="435">
        <v>510</v>
      </c>
      <c r="P9" s="435">
        <v>548</v>
      </c>
      <c r="Q9" s="442">
        <v>499</v>
      </c>
      <c r="R9" s="440">
        <v>269</v>
      </c>
      <c r="S9" s="573">
        <v>24.286245353159853</v>
      </c>
      <c r="T9" s="437">
        <v>433</v>
      </c>
      <c r="U9" s="436">
        <v>181</v>
      </c>
      <c r="V9" s="436">
        <v>252</v>
      </c>
    </row>
    <row r="10" spans="1:22" s="3" customFormat="1" ht="27" customHeight="1">
      <c r="A10" s="542" t="s">
        <v>23</v>
      </c>
      <c r="B10" s="541">
        <v>22</v>
      </c>
      <c r="C10" s="441">
        <v>6590</v>
      </c>
      <c r="D10" s="435">
        <v>3338</v>
      </c>
      <c r="E10" s="442">
        <v>3252</v>
      </c>
      <c r="F10" s="435">
        <v>553</v>
      </c>
      <c r="G10" s="435">
        <v>528</v>
      </c>
      <c r="H10" s="435">
        <v>536</v>
      </c>
      <c r="I10" s="435">
        <v>553</v>
      </c>
      <c r="J10" s="435">
        <v>546</v>
      </c>
      <c r="K10" s="435">
        <v>548</v>
      </c>
      <c r="L10" s="435">
        <v>574</v>
      </c>
      <c r="M10" s="435">
        <v>561</v>
      </c>
      <c r="N10" s="435">
        <v>573</v>
      </c>
      <c r="O10" s="435">
        <v>550</v>
      </c>
      <c r="P10" s="435">
        <v>556</v>
      </c>
      <c r="Q10" s="435">
        <v>512</v>
      </c>
      <c r="R10" s="440">
        <v>274</v>
      </c>
      <c r="S10" s="573">
        <v>24.1</v>
      </c>
      <c r="T10" s="437">
        <v>432</v>
      </c>
      <c r="U10" s="436">
        <v>183</v>
      </c>
      <c r="V10" s="436">
        <v>249</v>
      </c>
    </row>
    <row r="11" spans="1:22" s="3" customFormat="1" ht="27" customHeight="1">
      <c r="A11" s="666" t="s">
        <v>1229</v>
      </c>
      <c r="B11" s="667">
        <v>22</v>
      </c>
      <c r="C11" s="668">
        <v>6678</v>
      </c>
      <c r="D11" s="669">
        <v>3359</v>
      </c>
      <c r="E11" s="670">
        <v>3319</v>
      </c>
      <c r="F11" s="669">
        <v>565</v>
      </c>
      <c r="G11" s="669">
        <v>556</v>
      </c>
      <c r="H11" s="669">
        <v>551</v>
      </c>
      <c r="I11" s="669">
        <v>537</v>
      </c>
      <c r="J11" s="669">
        <v>542</v>
      </c>
      <c r="K11" s="669">
        <v>558</v>
      </c>
      <c r="L11" s="669">
        <v>546</v>
      </c>
      <c r="M11" s="669">
        <v>550</v>
      </c>
      <c r="N11" s="669">
        <v>577</v>
      </c>
      <c r="O11" s="669">
        <v>568</v>
      </c>
      <c r="P11" s="669">
        <v>578</v>
      </c>
      <c r="Q11" s="669">
        <v>550</v>
      </c>
      <c r="R11" s="671">
        <v>282</v>
      </c>
      <c r="S11" s="672">
        <v>23.7</v>
      </c>
      <c r="T11" s="673">
        <v>438</v>
      </c>
      <c r="U11" s="674">
        <v>189</v>
      </c>
      <c r="V11" s="674">
        <v>249</v>
      </c>
    </row>
    <row r="12" spans="1:22" s="5" customFormat="1" ht="18.75" customHeight="1">
      <c r="A12" s="1043" t="s">
        <v>24</v>
      </c>
      <c r="B12" s="1051"/>
      <c r="C12" s="437">
        <v>88</v>
      </c>
      <c r="D12" s="436">
        <v>46</v>
      </c>
      <c r="E12" s="436">
        <v>42</v>
      </c>
      <c r="F12" s="440">
        <v>6</v>
      </c>
      <c r="G12" s="436">
        <v>7</v>
      </c>
      <c r="H12" s="436">
        <v>7</v>
      </c>
      <c r="I12" s="436">
        <v>8</v>
      </c>
      <c r="J12" s="436">
        <v>7</v>
      </c>
      <c r="K12" s="435">
        <v>5</v>
      </c>
      <c r="L12" s="436">
        <v>9</v>
      </c>
      <c r="M12" s="436">
        <v>5</v>
      </c>
      <c r="N12" s="436">
        <v>8</v>
      </c>
      <c r="O12" s="436">
        <v>7</v>
      </c>
      <c r="P12" s="436">
        <v>9</v>
      </c>
      <c r="Q12" s="675">
        <v>10</v>
      </c>
      <c r="R12" s="676">
        <v>6</v>
      </c>
      <c r="S12" s="439">
        <v>14.7</v>
      </c>
      <c r="T12" s="440">
        <v>11</v>
      </c>
      <c r="U12" s="436">
        <v>3</v>
      </c>
      <c r="V12" s="436">
        <v>8</v>
      </c>
    </row>
    <row r="13" spans="1:22" s="5" customFormat="1" ht="18.75" customHeight="1">
      <c r="A13" s="1043" t="s">
        <v>25</v>
      </c>
      <c r="B13" s="1043"/>
      <c r="C13" s="437">
        <v>153</v>
      </c>
      <c r="D13" s="436">
        <v>75</v>
      </c>
      <c r="E13" s="436">
        <v>78</v>
      </c>
      <c r="F13" s="440">
        <v>9</v>
      </c>
      <c r="G13" s="436">
        <v>13</v>
      </c>
      <c r="H13" s="436">
        <v>16</v>
      </c>
      <c r="I13" s="436">
        <v>14</v>
      </c>
      <c r="J13" s="436">
        <v>14</v>
      </c>
      <c r="K13" s="436">
        <v>11</v>
      </c>
      <c r="L13" s="436">
        <v>12</v>
      </c>
      <c r="M13" s="436">
        <v>11</v>
      </c>
      <c r="N13" s="436">
        <v>12</v>
      </c>
      <c r="O13" s="436">
        <v>17</v>
      </c>
      <c r="P13" s="436">
        <v>12</v>
      </c>
      <c r="Q13" s="436">
        <v>12</v>
      </c>
      <c r="R13" s="437">
        <v>7</v>
      </c>
      <c r="S13" s="439">
        <v>21.9</v>
      </c>
      <c r="T13" s="440">
        <v>12</v>
      </c>
      <c r="U13" s="436">
        <v>4</v>
      </c>
      <c r="V13" s="436">
        <v>8</v>
      </c>
    </row>
    <row r="14" spans="1:22" s="5" customFormat="1" ht="18.75" customHeight="1">
      <c r="A14" s="1043" t="s">
        <v>26</v>
      </c>
      <c r="B14" s="1043"/>
      <c r="C14" s="437">
        <v>566</v>
      </c>
      <c r="D14" s="436">
        <v>273</v>
      </c>
      <c r="E14" s="436">
        <v>293</v>
      </c>
      <c r="F14" s="440">
        <v>57</v>
      </c>
      <c r="G14" s="436">
        <v>46</v>
      </c>
      <c r="H14" s="436">
        <v>30</v>
      </c>
      <c r="I14" s="436">
        <v>62</v>
      </c>
      <c r="J14" s="436">
        <v>39</v>
      </c>
      <c r="K14" s="436">
        <v>65</v>
      </c>
      <c r="L14" s="436">
        <v>59</v>
      </c>
      <c r="M14" s="436">
        <v>38</v>
      </c>
      <c r="N14" s="436">
        <v>37</v>
      </c>
      <c r="O14" s="436">
        <v>39</v>
      </c>
      <c r="P14" s="436">
        <v>51</v>
      </c>
      <c r="Q14" s="436">
        <v>43</v>
      </c>
      <c r="R14" s="437">
        <v>19</v>
      </c>
      <c r="S14" s="439">
        <v>29.8</v>
      </c>
      <c r="T14" s="440">
        <v>30</v>
      </c>
      <c r="U14" s="436">
        <v>13</v>
      </c>
      <c r="V14" s="436">
        <v>17</v>
      </c>
    </row>
    <row r="15" spans="1:22" s="5" customFormat="1" ht="18.75" customHeight="1">
      <c r="A15" s="1043" t="s">
        <v>27</v>
      </c>
      <c r="B15" s="1043"/>
      <c r="C15" s="437">
        <v>133</v>
      </c>
      <c r="D15" s="436">
        <v>60</v>
      </c>
      <c r="E15" s="436">
        <v>73</v>
      </c>
      <c r="F15" s="440">
        <v>7</v>
      </c>
      <c r="G15" s="436">
        <v>13</v>
      </c>
      <c r="H15" s="436">
        <v>8</v>
      </c>
      <c r="I15" s="436">
        <v>12</v>
      </c>
      <c r="J15" s="436">
        <v>8</v>
      </c>
      <c r="K15" s="436">
        <v>13</v>
      </c>
      <c r="L15" s="436">
        <v>10</v>
      </c>
      <c r="M15" s="436">
        <v>9</v>
      </c>
      <c r="N15" s="436">
        <v>15</v>
      </c>
      <c r="O15" s="436">
        <v>12</v>
      </c>
      <c r="P15" s="436">
        <v>12</v>
      </c>
      <c r="Q15" s="436">
        <v>14</v>
      </c>
      <c r="R15" s="437">
        <v>7</v>
      </c>
      <c r="S15" s="439">
        <v>19</v>
      </c>
      <c r="T15" s="440">
        <v>12</v>
      </c>
      <c r="U15" s="436">
        <v>6</v>
      </c>
      <c r="V15" s="436">
        <v>6</v>
      </c>
    </row>
    <row r="16" spans="1:22" s="5" customFormat="1" ht="18.75" customHeight="1">
      <c r="A16" s="1043" t="s">
        <v>28</v>
      </c>
      <c r="B16" s="1043"/>
      <c r="C16" s="437">
        <v>661</v>
      </c>
      <c r="D16" s="436">
        <v>331</v>
      </c>
      <c r="E16" s="436">
        <v>330</v>
      </c>
      <c r="F16" s="440">
        <v>60</v>
      </c>
      <c r="G16" s="436">
        <v>57</v>
      </c>
      <c r="H16" s="436">
        <v>59</v>
      </c>
      <c r="I16" s="436">
        <v>56</v>
      </c>
      <c r="J16" s="436">
        <v>51</v>
      </c>
      <c r="K16" s="436">
        <v>51</v>
      </c>
      <c r="L16" s="436">
        <v>48</v>
      </c>
      <c r="M16" s="436">
        <v>50</v>
      </c>
      <c r="N16" s="436">
        <v>60</v>
      </c>
      <c r="O16" s="436">
        <v>57</v>
      </c>
      <c r="P16" s="436">
        <v>53</v>
      </c>
      <c r="Q16" s="436">
        <v>59</v>
      </c>
      <c r="R16" s="437">
        <v>26</v>
      </c>
      <c r="S16" s="439">
        <v>25.4</v>
      </c>
      <c r="T16" s="440">
        <v>37</v>
      </c>
      <c r="U16" s="436">
        <v>15</v>
      </c>
      <c r="V16" s="436">
        <v>22</v>
      </c>
    </row>
    <row r="17" spans="1:56" s="5" customFormat="1" ht="18.75" customHeight="1">
      <c r="A17" s="1043" t="s">
        <v>29</v>
      </c>
      <c r="B17" s="1043"/>
      <c r="C17" s="437">
        <v>616</v>
      </c>
      <c r="D17" s="436">
        <v>311</v>
      </c>
      <c r="E17" s="436">
        <v>305</v>
      </c>
      <c r="F17" s="440">
        <v>44</v>
      </c>
      <c r="G17" s="436">
        <v>47</v>
      </c>
      <c r="H17" s="436">
        <v>48</v>
      </c>
      <c r="I17" s="436">
        <v>46</v>
      </c>
      <c r="J17" s="436">
        <v>57</v>
      </c>
      <c r="K17" s="436">
        <v>59</v>
      </c>
      <c r="L17" s="436">
        <v>54</v>
      </c>
      <c r="M17" s="436">
        <v>54</v>
      </c>
      <c r="N17" s="436">
        <v>53</v>
      </c>
      <c r="O17" s="436">
        <v>42</v>
      </c>
      <c r="P17" s="436">
        <v>55</v>
      </c>
      <c r="Q17" s="436">
        <v>57</v>
      </c>
      <c r="R17" s="437">
        <v>23</v>
      </c>
      <c r="S17" s="439">
        <v>26.8</v>
      </c>
      <c r="T17" s="440">
        <v>40</v>
      </c>
      <c r="U17" s="436">
        <v>20</v>
      </c>
      <c r="V17" s="436">
        <v>20</v>
      </c>
    </row>
    <row r="18" spans="1:56" s="5" customFormat="1" ht="18.75" customHeight="1">
      <c r="A18" s="1043" t="s">
        <v>30</v>
      </c>
      <c r="B18" s="1043"/>
      <c r="C18" s="437">
        <v>488</v>
      </c>
      <c r="D18" s="436">
        <v>237</v>
      </c>
      <c r="E18" s="436">
        <v>251</v>
      </c>
      <c r="F18" s="440">
        <v>39</v>
      </c>
      <c r="G18" s="436">
        <v>39</v>
      </c>
      <c r="H18" s="436">
        <v>36</v>
      </c>
      <c r="I18" s="436">
        <v>38</v>
      </c>
      <c r="J18" s="436">
        <v>38</v>
      </c>
      <c r="K18" s="436">
        <v>36</v>
      </c>
      <c r="L18" s="436">
        <v>42</v>
      </c>
      <c r="M18" s="436">
        <v>45</v>
      </c>
      <c r="N18" s="436">
        <v>30</v>
      </c>
      <c r="O18" s="436">
        <v>45</v>
      </c>
      <c r="P18" s="436">
        <v>52</v>
      </c>
      <c r="Q18" s="436">
        <v>48</v>
      </c>
      <c r="R18" s="437">
        <v>20</v>
      </c>
      <c r="S18" s="439">
        <v>24.4</v>
      </c>
      <c r="T18" s="440">
        <v>28</v>
      </c>
      <c r="U18" s="436">
        <v>12</v>
      </c>
      <c r="V18" s="436">
        <v>16</v>
      </c>
    </row>
    <row r="19" spans="1:56" s="5" customFormat="1" ht="18.75" customHeight="1">
      <c r="A19" s="1043" t="s">
        <v>31</v>
      </c>
      <c r="B19" s="1043"/>
      <c r="C19" s="437">
        <v>579</v>
      </c>
      <c r="D19" s="436">
        <v>287</v>
      </c>
      <c r="E19" s="436">
        <v>292</v>
      </c>
      <c r="F19" s="440">
        <v>46</v>
      </c>
      <c r="G19" s="436">
        <v>59</v>
      </c>
      <c r="H19" s="436">
        <v>42</v>
      </c>
      <c r="I19" s="436">
        <v>41</v>
      </c>
      <c r="J19" s="436">
        <v>45</v>
      </c>
      <c r="K19" s="436">
        <v>48</v>
      </c>
      <c r="L19" s="436">
        <v>48</v>
      </c>
      <c r="M19" s="436">
        <v>44</v>
      </c>
      <c r="N19" s="436">
        <v>49</v>
      </c>
      <c r="O19" s="436">
        <v>48</v>
      </c>
      <c r="P19" s="436">
        <v>57</v>
      </c>
      <c r="Q19" s="436">
        <v>52</v>
      </c>
      <c r="R19" s="437">
        <v>22</v>
      </c>
      <c r="S19" s="439">
        <v>26.3</v>
      </c>
      <c r="T19" s="440">
        <v>34</v>
      </c>
      <c r="U19" s="436">
        <v>13</v>
      </c>
      <c r="V19" s="436">
        <v>21</v>
      </c>
    </row>
    <row r="20" spans="1:56" s="5" customFormat="1" ht="18.75" customHeight="1">
      <c r="A20" s="1043" t="s">
        <v>32</v>
      </c>
      <c r="B20" s="1043"/>
      <c r="C20" s="437">
        <v>186</v>
      </c>
      <c r="D20" s="436">
        <v>103</v>
      </c>
      <c r="E20" s="436">
        <v>83</v>
      </c>
      <c r="F20" s="440">
        <v>14</v>
      </c>
      <c r="G20" s="436">
        <v>16</v>
      </c>
      <c r="H20" s="436">
        <v>18</v>
      </c>
      <c r="I20" s="436">
        <v>13</v>
      </c>
      <c r="J20" s="436">
        <v>22</v>
      </c>
      <c r="K20" s="436">
        <v>10</v>
      </c>
      <c r="L20" s="436">
        <v>16</v>
      </c>
      <c r="M20" s="436">
        <v>16</v>
      </c>
      <c r="N20" s="436">
        <v>16</v>
      </c>
      <c r="O20" s="436">
        <v>11</v>
      </c>
      <c r="P20" s="436">
        <v>17</v>
      </c>
      <c r="Q20" s="436">
        <v>17</v>
      </c>
      <c r="R20" s="437">
        <v>8</v>
      </c>
      <c r="S20" s="439">
        <v>23.3</v>
      </c>
      <c r="T20" s="440">
        <v>12</v>
      </c>
      <c r="U20" s="436">
        <v>4</v>
      </c>
      <c r="V20" s="436">
        <v>8</v>
      </c>
    </row>
    <row r="21" spans="1:56" s="5" customFormat="1" ht="18.75" customHeight="1">
      <c r="A21" s="1043" t="s">
        <v>33</v>
      </c>
      <c r="B21" s="1043"/>
      <c r="C21" s="437">
        <v>697</v>
      </c>
      <c r="D21" s="436">
        <v>359</v>
      </c>
      <c r="E21" s="436">
        <v>338</v>
      </c>
      <c r="F21" s="440">
        <v>58</v>
      </c>
      <c r="G21" s="436">
        <v>59</v>
      </c>
      <c r="H21" s="436">
        <v>64</v>
      </c>
      <c r="I21" s="436">
        <v>54</v>
      </c>
      <c r="J21" s="436">
        <v>60</v>
      </c>
      <c r="K21" s="436">
        <v>58</v>
      </c>
      <c r="L21" s="436">
        <v>52</v>
      </c>
      <c r="M21" s="436">
        <v>53</v>
      </c>
      <c r="N21" s="436">
        <v>68</v>
      </c>
      <c r="O21" s="436">
        <v>59</v>
      </c>
      <c r="P21" s="436">
        <v>57</v>
      </c>
      <c r="Q21" s="436">
        <v>55</v>
      </c>
      <c r="R21" s="437">
        <v>29</v>
      </c>
      <c r="S21" s="439">
        <v>24</v>
      </c>
      <c r="T21" s="440">
        <v>38</v>
      </c>
      <c r="U21" s="436">
        <v>15</v>
      </c>
      <c r="V21" s="436">
        <v>23</v>
      </c>
    </row>
    <row r="22" spans="1:56" s="5" customFormat="1" ht="18.75" customHeight="1">
      <c r="A22" s="1043" t="s">
        <v>34</v>
      </c>
      <c r="B22" s="1043"/>
      <c r="C22" s="437">
        <v>166</v>
      </c>
      <c r="D22" s="436">
        <v>79</v>
      </c>
      <c r="E22" s="436">
        <v>87</v>
      </c>
      <c r="F22" s="440">
        <v>13</v>
      </c>
      <c r="G22" s="436">
        <v>15</v>
      </c>
      <c r="H22" s="436">
        <v>14</v>
      </c>
      <c r="I22" s="436">
        <v>15</v>
      </c>
      <c r="J22" s="436">
        <v>10</v>
      </c>
      <c r="K22" s="436">
        <v>16</v>
      </c>
      <c r="L22" s="436">
        <v>15</v>
      </c>
      <c r="M22" s="436">
        <v>15</v>
      </c>
      <c r="N22" s="436">
        <v>12</v>
      </c>
      <c r="O22" s="436">
        <v>17</v>
      </c>
      <c r="P22" s="436">
        <v>15</v>
      </c>
      <c r="Q22" s="436">
        <v>9</v>
      </c>
      <c r="R22" s="437">
        <v>6</v>
      </c>
      <c r="S22" s="439">
        <v>27.7</v>
      </c>
      <c r="T22" s="440">
        <v>10</v>
      </c>
      <c r="U22" s="436">
        <v>4</v>
      </c>
      <c r="V22" s="436">
        <v>6</v>
      </c>
    </row>
    <row r="23" spans="1:56" s="5" customFormat="1" ht="18.75" customHeight="1">
      <c r="A23" s="1043" t="s">
        <v>35</v>
      </c>
      <c r="B23" s="1043"/>
      <c r="C23" s="437">
        <v>209</v>
      </c>
      <c r="D23" s="436">
        <v>114</v>
      </c>
      <c r="E23" s="436">
        <v>95</v>
      </c>
      <c r="F23" s="440">
        <v>24</v>
      </c>
      <c r="G23" s="436">
        <v>13</v>
      </c>
      <c r="H23" s="436">
        <v>21</v>
      </c>
      <c r="I23" s="436">
        <v>15</v>
      </c>
      <c r="J23" s="436">
        <v>20</v>
      </c>
      <c r="K23" s="436">
        <v>13</v>
      </c>
      <c r="L23" s="436">
        <v>13</v>
      </c>
      <c r="M23" s="436">
        <v>20</v>
      </c>
      <c r="N23" s="436">
        <v>22</v>
      </c>
      <c r="O23" s="436">
        <v>14</v>
      </c>
      <c r="P23" s="436">
        <v>14</v>
      </c>
      <c r="Q23" s="436">
        <v>20</v>
      </c>
      <c r="R23" s="437">
        <v>8</v>
      </c>
      <c r="S23" s="439">
        <v>26.1</v>
      </c>
      <c r="T23" s="440">
        <v>13</v>
      </c>
      <c r="U23" s="436">
        <v>6</v>
      </c>
      <c r="V23" s="436">
        <v>7</v>
      </c>
    </row>
    <row r="24" spans="1:56" s="5" customFormat="1" ht="18.75" customHeight="1">
      <c r="A24" s="1043" t="s">
        <v>36</v>
      </c>
      <c r="B24" s="1043"/>
      <c r="C24" s="437">
        <v>68</v>
      </c>
      <c r="D24" s="436">
        <v>35</v>
      </c>
      <c r="E24" s="436">
        <v>33</v>
      </c>
      <c r="F24" s="440">
        <v>8</v>
      </c>
      <c r="G24" s="436">
        <v>4</v>
      </c>
      <c r="H24" s="436">
        <v>4</v>
      </c>
      <c r="I24" s="436">
        <v>5</v>
      </c>
      <c r="J24" s="436">
        <v>5</v>
      </c>
      <c r="K24" s="436">
        <v>3</v>
      </c>
      <c r="L24" s="435">
        <v>5</v>
      </c>
      <c r="M24" s="436">
        <v>6</v>
      </c>
      <c r="N24" s="436">
        <v>7</v>
      </c>
      <c r="O24" s="436">
        <v>10</v>
      </c>
      <c r="P24" s="436">
        <v>6</v>
      </c>
      <c r="Q24" s="436">
        <v>5</v>
      </c>
      <c r="R24" s="437">
        <v>6</v>
      </c>
      <c r="S24" s="439">
        <v>11.3</v>
      </c>
      <c r="T24" s="440">
        <v>10</v>
      </c>
      <c r="U24" s="436">
        <v>6</v>
      </c>
      <c r="V24" s="436">
        <v>4</v>
      </c>
    </row>
    <row r="25" spans="1:56" s="5" customFormat="1" ht="18.75" customHeight="1">
      <c r="A25" s="1043" t="s">
        <v>37</v>
      </c>
      <c r="B25" s="1043"/>
      <c r="C25" s="437">
        <v>408</v>
      </c>
      <c r="D25" s="436">
        <v>210</v>
      </c>
      <c r="E25" s="436">
        <v>198</v>
      </c>
      <c r="F25" s="437">
        <v>30</v>
      </c>
      <c r="G25" s="436">
        <v>38</v>
      </c>
      <c r="H25" s="436">
        <v>40</v>
      </c>
      <c r="I25" s="436">
        <v>29</v>
      </c>
      <c r="J25" s="436">
        <v>36</v>
      </c>
      <c r="K25" s="436">
        <v>46</v>
      </c>
      <c r="L25" s="436">
        <v>27</v>
      </c>
      <c r="M25" s="436">
        <v>29</v>
      </c>
      <c r="N25" s="436">
        <v>47</v>
      </c>
      <c r="O25" s="436">
        <v>35</v>
      </c>
      <c r="P25" s="436">
        <v>30</v>
      </c>
      <c r="Q25" s="436">
        <v>21</v>
      </c>
      <c r="R25" s="437">
        <v>18</v>
      </c>
      <c r="S25" s="439">
        <v>22.7</v>
      </c>
      <c r="T25" s="440">
        <v>26</v>
      </c>
      <c r="U25" s="436">
        <v>9</v>
      </c>
      <c r="V25" s="436">
        <v>17</v>
      </c>
    </row>
    <row r="26" spans="1:56" s="5" customFormat="1" ht="18.75" customHeight="1">
      <c r="A26" s="1043" t="s">
        <v>38</v>
      </c>
      <c r="B26" s="1043"/>
      <c r="C26" s="437">
        <v>62</v>
      </c>
      <c r="D26" s="436">
        <v>35</v>
      </c>
      <c r="E26" s="436">
        <v>27</v>
      </c>
      <c r="F26" s="437">
        <v>3</v>
      </c>
      <c r="G26" s="436">
        <v>4</v>
      </c>
      <c r="H26" s="436">
        <v>6</v>
      </c>
      <c r="I26" s="436">
        <v>3</v>
      </c>
      <c r="J26" s="436">
        <v>5</v>
      </c>
      <c r="K26" s="436">
        <v>2</v>
      </c>
      <c r="L26" s="435">
        <v>6</v>
      </c>
      <c r="M26" s="436">
        <v>9</v>
      </c>
      <c r="N26" s="436">
        <v>7</v>
      </c>
      <c r="O26" s="436">
        <v>3</v>
      </c>
      <c r="P26" s="436">
        <v>8</v>
      </c>
      <c r="Q26" s="436">
        <v>6</v>
      </c>
      <c r="R26" s="440">
        <v>6</v>
      </c>
      <c r="S26" s="439">
        <v>10.3</v>
      </c>
      <c r="T26" s="440">
        <v>9</v>
      </c>
      <c r="U26" s="436">
        <v>3</v>
      </c>
      <c r="V26" s="436">
        <v>6</v>
      </c>
    </row>
    <row r="27" spans="1:56" s="5" customFormat="1" ht="18.75" customHeight="1">
      <c r="A27" s="1043" t="s">
        <v>39</v>
      </c>
      <c r="B27" s="1043" t="s">
        <v>39</v>
      </c>
      <c r="C27" s="437">
        <v>164</v>
      </c>
      <c r="D27" s="436">
        <v>77</v>
      </c>
      <c r="E27" s="436">
        <v>87</v>
      </c>
      <c r="F27" s="440">
        <v>15</v>
      </c>
      <c r="G27" s="436">
        <v>16</v>
      </c>
      <c r="H27" s="436">
        <v>14</v>
      </c>
      <c r="I27" s="436">
        <v>16</v>
      </c>
      <c r="J27" s="436">
        <v>13</v>
      </c>
      <c r="K27" s="436">
        <v>17</v>
      </c>
      <c r="L27" s="435">
        <v>11</v>
      </c>
      <c r="M27" s="436">
        <v>15</v>
      </c>
      <c r="N27" s="436">
        <v>9</v>
      </c>
      <c r="O27" s="436">
        <v>8</v>
      </c>
      <c r="P27" s="436">
        <v>15</v>
      </c>
      <c r="Q27" s="436">
        <v>15</v>
      </c>
      <c r="R27" s="441">
        <v>6</v>
      </c>
      <c r="S27" s="439">
        <v>27.3</v>
      </c>
      <c r="T27" s="440">
        <v>12</v>
      </c>
      <c r="U27" s="436">
        <v>7</v>
      </c>
      <c r="V27" s="436">
        <v>5</v>
      </c>
      <c r="W27" s="373"/>
      <c r="X27" s="373"/>
      <c r="Y27" s="373"/>
      <c r="Z27" s="373"/>
      <c r="AA27" s="373"/>
      <c r="AB27" s="373"/>
      <c r="AC27" s="373"/>
      <c r="AD27" s="373"/>
      <c r="AE27" s="373"/>
      <c r="AF27" s="373"/>
      <c r="AG27" s="373"/>
      <c r="AH27" s="373"/>
      <c r="AI27" s="373"/>
      <c r="AJ27" s="373"/>
      <c r="AK27" s="373"/>
      <c r="AL27" s="373"/>
      <c r="AM27" s="373"/>
      <c r="AN27" s="373"/>
      <c r="AO27" s="373"/>
      <c r="AP27" s="373"/>
      <c r="AQ27" s="373"/>
      <c r="AR27" s="373"/>
      <c r="AS27" s="373"/>
      <c r="AT27" s="373"/>
      <c r="AU27" s="373"/>
      <c r="AV27" s="373"/>
      <c r="AW27" s="373"/>
      <c r="AX27" s="373"/>
      <c r="AY27" s="373"/>
      <c r="AZ27" s="373"/>
      <c r="BA27" s="373"/>
      <c r="BB27" s="373"/>
      <c r="BC27" s="373"/>
      <c r="BD27" s="373"/>
    </row>
    <row r="28" spans="1:56" s="5" customFormat="1" ht="18.75" customHeight="1">
      <c r="A28" s="1043" t="s">
        <v>40</v>
      </c>
      <c r="B28" s="1043" t="s">
        <v>40</v>
      </c>
      <c r="C28" s="437">
        <v>150</v>
      </c>
      <c r="D28" s="436">
        <v>75</v>
      </c>
      <c r="E28" s="436">
        <v>75</v>
      </c>
      <c r="F28" s="440">
        <v>14</v>
      </c>
      <c r="G28" s="436">
        <v>13</v>
      </c>
      <c r="H28" s="436">
        <v>9</v>
      </c>
      <c r="I28" s="436">
        <v>14</v>
      </c>
      <c r="J28" s="436">
        <v>9</v>
      </c>
      <c r="K28" s="435">
        <v>9</v>
      </c>
      <c r="L28" s="435">
        <v>13</v>
      </c>
      <c r="M28" s="436">
        <v>9</v>
      </c>
      <c r="N28" s="436">
        <v>15</v>
      </c>
      <c r="O28" s="436">
        <v>17</v>
      </c>
      <c r="P28" s="436">
        <v>15</v>
      </c>
      <c r="Q28" s="435">
        <v>13</v>
      </c>
      <c r="R28" s="441">
        <v>7</v>
      </c>
      <c r="S28" s="439">
        <v>21.4</v>
      </c>
      <c r="T28" s="440">
        <v>13</v>
      </c>
      <c r="U28" s="436">
        <v>5</v>
      </c>
      <c r="V28" s="436">
        <v>8</v>
      </c>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c r="AZ28" s="373"/>
      <c r="BA28" s="373"/>
      <c r="BB28" s="373"/>
      <c r="BC28" s="373"/>
      <c r="BD28" s="373"/>
    </row>
    <row r="29" spans="1:56" s="5" customFormat="1" ht="18.75" customHeight="1">
      <c r="A29" s="1043" t="s">
        <v>41</v>
      </c>
      <c r="B29" s="1043" t="s">
        <v>41</v>
      </c>
      <c r="C29" s="437">
        <v>126</v>
      </c>
      <c r="D29" s="436">
        <v>59</v>
      </c>
      <c r="E29" s="436">
        <v>67</v>
      </c>
      <c r="F29" s="440">
        <v>13</v>
      </c>
      <c r="G29" s="436">
        <v>10</v>
      </c>
      <c r="H29" s="436">
        <v>13</v>
      </c>
      <c r="I29" s="436">
        <v>9</v>
      </c>
      <c r="J29" s="436">
        <v>9</v>
      </c>
      <c r="K29" s="435">
        <v>11</v>
      </c>
      <c r="L29" s="435">
        <v>5</v>
      </c>
      <c r="M29" s="436">
        <v>14</v>
      </c>
      <c r="N29" s="436">
        <v>10</v>
      </c>
      <c r="O29" s="436">
        <v>12</v>
      </c>
      <c r="P29" s="436">
        <v>9</v>
      </c>
      <c r="Q29" s="435">
        <v>11</v>
      </c>
      <c r="R29" s="441">
        <v>7</v>
      </c>
      <c r="S29" s="439">
        <v>18</v>
      </c>
      <c r="T29" s="440">
        <v>11</v>
      </c>
      <c r="U29" s="436">
        <v>4</v>
      </c>
      <c r="V29" s="436">
        <v>7</v>
      </c>
      <c r="W29" s="373"/>
      <c r="X29" s="373"/>
      <c r="Y29" s="373"/>
      <c r="Z29" s="373"/>
      <c r="AA29" s="373"/>
      <c r="AB29" s="373"/>
      <c r="AC29" s="373"/>
      <c r="AD29" s="373"/>
      <c r="AE29" s="373"/>
      <c r="AF29" s="373"/>
      <c r="AG29" s="373"/>
      <c r="AH29" s="373"/>
      <c r="AI29" s="373"/>
      <c r="AJ29" s="373"/>
      <c r="AK29" s="373"/>
      <c r="AL29" s="373"/>
      <c r="AM29" s="373"/>
      <c r="AN29" s="373"/>
      <c r="AO29" s="373"/>
      <c r="AP29" s="373"/>
      <c r="AQ29" s="373"/>
      <c r="AR29" s="373"/>
      <c r="AS29" s="373"/>
      <c r="AT29" s="373"/>
      <c r="AU29" s="373"/>
      <c r="AV29" s="373"/>
      <c r="AW29" s="373"/>
      <c r="AX29" s="373"/>
      <c r="AY29" s="373"/>
      <c r="AZ29" s="373"/>
      <c r="BA29" s="373"/>
      <c r="BB29" s="373"/>
      <c r="BC29" s="373"/>
      <c r="BD29" s="373"/>
    </row>
    <row r="30" spans="1:56" s="5" customFormat="1" ht="18.75" customHeight="1">
      <c r="A30" s="1043" t="s">
        <v>42</v>
      </c>
      <c r="B30" s="1043" t="s">
        <v>42</v>
      </c>
      <c r="C30" s="437">
        <v>408</v>
      </c>
      <c r="D30" s="436">
        <v>218</v>
      </c>
      <c r="E30" s="436">
        <v>190</v>
      </c>
      <c r="F30" s="440">
        <v>37</v>
      </c>
      <c r="G30" s="436">
        <v>26</v>
      </c>
      <c r="H30" s="436">
        <v>41</v>
      </c>
      <c r="I30" s="436">
        <v>35</v>
      </c>
      <c r="J30" s="436">
        <v>40</v>
      </c>
      <c r="K30" s="435">
        <v>33</v>
      </c>
      <c r="L30" s="435">
        <v>35</v>
      </c>
      <c r="M30" s="436">
        <v>37</v>
      </c>
      <c r="N30" s="436">
        <v>39</v>
      </c>
      <c r="O30" s="436">
        <v>30</v>
      </c>
      <c r="P30" s="436">
        <v>26</v>
      </c>
      <c r="Q30" s="435">
        <v>29</v>
      </c>
      <c r="R30" s="441">
        <v>17</v>
      </c>
      <c r="S30" s="439">
        <v>24</v>
      </c>
      <c r="T30" s="440">
        <v>28</v>
      </c>
      <c r="U30" s="436">
        <v>15</v>
      </c>
      <c r="V30" s="436">
        <v>13</v>
      </c>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3"/>
      <c r="AZ30" s="373"/>
      <c r="BA30" s="373"/>
      <c r="BB30" s="373"/>
      <c r="BC30" s="373"/>
      <c r="BD30" s="373"/>
    </row>
    <row r="31" spans="1:56" s="5" customFormat="1" ht="18.75" customHeight="1">
      <c r="A31" s="1043" t="s">
        <v>43</v>
      </c>
      <c r="B31" s="1043" t="s">
        <v>43</v>
      </c>
      <c r="C31" s="437">
        <v>178</v>
      </c>
      <c r="D31" s="436">
        <v>89</v>
      </c>
      <c r="E31" s="436">
        <v>89</v>
      </c>
      <c r="F31" s="440">
        <v>17</v>
      </c>
      <c r="G31" s="436">
        <v>18</v>
      </c>
      <c r="H31" s="436">
        <v>14</v>
      </c>
      <c r="I31" s="436">
        <v>12</v>
      </c>
      <c r="J31" s="436">
        <v>11</v>
      </c>
      <c r="K31" s="435">
        <v>12</v>
      </c>
      <c r="L31" s="435">
        <v>14</v>
      </c>
      <c r="M31" s="436">
        <v>15</v>
      </c>
      <c r="N31" s="436">
        <v>18</v>
      </c>
      <c r="O31" s="436">
        <v>23</v>
      </c>
      <c r="P31" s="436">
        <v>15</v>
      </c>
      <c r="Q31" s="435">
        <v>9</v>
      </c>
      <c r="R31" s="441">
        <v>9</v>
      </c>
      <c r="S31" s="439">
        <v>19.8</v>
      </c>
      <c r="T31" s="440">
        <v>15</v>
      </c>
      <c r="U31" s="436">
        <v>8</v>
      </c>
      <c r="V31" s="436">
        <v>7</v>
      </c>
      <c r="W31" s="373"/>
      <c r="X31" s="373"/>
      <c r="Y31" s="373"/>
      <c r="Z31" s="373"/>
      <c r="AA31" s="373"/>
      <c r="AB31" s="373"/>
      <c r="AC31" s="373"/>
      <c r="AD31" s="373"/>
      <c r="AE31" s="373"/>
      <c r="AF31" s="373"/>
      <c r="AG31" s="373"/>
      <c r="AH31" s="373"/>
      <c r="AI31" s="373"/>
      <c r="AJ31" s="373"/>
      <c r="AK31" s="373"/>
      <c r="AL31" s="373"/>
      <c r="AM31" s="373"/>
      <c r="AN31" s="373"/>
      <c r="AO31" s="373"/>
      <c r="AP31" s="373"/>
      <c r="AQ31" s="373"/>
      <c r="AR31" s="373"/>
      <c r="AS31" s="373"/>
      <c r="AT31" s="373"/>
      <c r="AU31" s="373"/>
      <c r="AV31" s="373"/>
      <c r="AW31" s="373"/>
      <c r="AX31" s="373"/>
      <c r="AY31" s="373"/>
      <c r="AZ31" s="373"/>
      <c r="BA31" s="373"/>
      <c r="BB31" s="373"/>
      <c r="BC31" s="373"/>
      <c r="BD31" s="373"/>
    </row>
    <row r="32" spans="1:56" s="5" customFormat="1" ht="18.75" customHeight="1">
      <c r="A32" s="1043" t="s">
        <v>44</v>
      </c>
      <c r="B32" s="1043"/>
      <c r="C32" s="437">
        <v>390</v>
      </c>
      <c r="D32" s="436">
        <v>199</v>
      </c>
      <c r="E32" s="436">
        <v>191</v>
      </c>
      <c r="F32" s="440">
        <v>35</v>
      </c>
      <c r="G32" s="436">
        <v>28</v>
      </c>
      <c r="H32" s="436">
        <v>32</v>
      </c>
      <c r="I32" s="436">
        <v>28</v>
      </c>
      <c r="J32" s="436">
        <v>31</v>
      </c>
      <c r="K32" s="435">
        <v>26</v>
      </c>
      <c r="L32" s="435">
        <v>37</v>
      </c>
      <c r="M32" s="436">
        <v>37</v>
      </c>
      <c r="N32" s="436">
        <v>30</v>
      </c>
      <c r="O32" s="436">
        <v>41</v>
      </c>
      <c r="P32" s="436">
        <v>34</v>
      </c>
      <c r="Q32" s="435">
        <v>31</v>
      </c>
      <c r="R32" s="440">
        <v>17</v>
      </c>
      <c r="S32" s="439">
        <v>22.9</v>
      </c>
      <c r="T32" s="440">
        <v>25</v>
      </c>
      <c r="U32" s="436">
        <v>12</v>
      </c>
      <c r="V32" s="436">
        <v>13</v>
      </c>
    </row>
    <row r="33" spans="1:22" s="5" customFormat="1" ht="18.75" customHeight="1" thickBot="1">
      <c r="A33" s="1043" t="s">
        <v>45</v>
      </c>
      <c r="B33" s="1043"/>
      <c r="C33" s="437">
        <v>182</v>
      </c>
      <c r="D33" s="677">
        <v>87</v>
      </c>
      <c r="E33" s="677">
        <v>95</v>
      </c>
      <c r="F33" s="678">
        <v>16</v>
      </c>
      <c r="G33" s="677">
        <v>15</v>
      </c>
      <c r="H33" s="677">
        <v>15</v>
      </c>
      <c r="I33" s="677">
        <v>12</v>
      </c>
      <c r="J33" s="677">
        <v>12</v>
      </c>
      <c r="K33" s="435">
        <v>14</v>
      </c>
      <c r="L33" s="435">
        <v>15</v>
      </c>
      <c r="M33" s="677">
        <v>19</v>
      </c>
      <c r="N33" s="677">
        <v>13</v>
      </c>
      <c r="O33" s="677">
        <v>21</v>
      </c>
      <c r="P33" s="677">
        <v>16</v>
      </c>
      <c r="Q33" s="435">
        <v>14</v>
      </c>
      <c r="R33" s="678">
        <v>8</v>
      </c>
      <c r="S33" s="439">
        <v>22.8</v>
      </c>
      <c r="T33" s="440">
        <v>12</v>
      </c>
      <c r="U33" s="677">
        <v>5</v>
      </c>
      <c r="V33" s="677">
        <v>7</v>
      </c>
    </row>
    <row r="34" spans="1:22" s="447" customFormat="1" ht="5.25" customHeight="1">
      <c r="A34" s="443"/>
      <c r="B34" s="443"/>
      <c r="C34" s="444"/>
      <c r="D34" s="444"/>
      <c r="E34" s="444"/>
      <c r="F34" s="445"/>
      <c r="G34" s="445"/>
      <c r="H34" s="445"/>
      <c r="I34" s="445"/>
      <c r="J34" s="445"/>
      <c r="K34" s="445"/>
      <c r="L34" s="445"/>
      <c r="M34" s="446"/>
      <c r="N34" s="446"/>
      <c r="O34" s="446"/>
      <c r="P34" s="445"/>
      <c r="Q34" s="445"/>
      <c r="R34" s="445"/>
      <c r="S34" s="445"/>
      <c r="T34" s="445"/>
      <c r="U34" s="445"/>
      <c r="V34" s="445"/>
    </row>
    <row r="35" spans="1:22" s="5" customFormat="1" ht="12" customHeight="1">
      <c r="A35" s="4" t="s">
        <v>46</v>
      </c>
      <c r="B35" s="3"/>
      <c r="C35" s="3"/>
      <c r="D35" s="3"/>
      <c r="E35" s="3"/>
      <c r="F35" s="3"/>
      <c r="G35" s="3"/>
      <c r="H35" s="3"/>
      <c r="I35" s="3"/>
      <c r="J35" s="3"/>
      <c r="K35" s="3"/>
      <c r="L35" s="3"/>
      <c r="M35" s="3"/>
      <c r="N35" s="3"/>
      <c r="O35" s="3"/>
      <c r="P35" s="3"/>
      <c r="Q35" s="3"/>
      <c r="R35" s="3"/>
      <c r="S35" s="3"/>
      <c r="T35" s="3"/>
      <c r="U35" s="3"/>
      <c r="V35" s="3"/>
    </row>
    <row r="36" spans="1:22" ht="12" customHeight="1">
      <c r="A36" s="448"/>
      <c r="B36" s="449"/>
      <c r="C36" s="449"/>
      <c r="D36" s="449"/>
      <c r="E36" s="449"/>
      <c r="F36" s="449"/>
      <c r="G36" s="449"/>
      <c r="H36" s="449"/>
      <c r="I36" s="449"/>
      <c r="J36" s="449"/>
      <c r="K36" s="449"/>
      <c r="L36" s="449"/>
      <c r="M36" s="449"/>
      <c r="N36" s="449"/>
      <c r="O36" s="449"/>
      <c r="P36" s="449"/>
      <c r="Q36" s="449"/>
      <c r="R36" s="449"/>
      <c r="S36" s="449"/>
      <c r="T36" s="449"/>
      <c r="U36" s="449"/>
      <c r="V36" s="449"/>
    </row>
    <row r="37" spans="1:22" ht="12" customHeight="1">
      <c r="A37" s="448"/>
      <c r="B37" s="449"/>
      <c r="C37" s="449"/>
      <c r="D37" s="449"/>
      <c r="E37" s="449"/>
      <c r="F37" s="449"/>
      <c r="G37" s="449"/>
      <c r="H37" s="449"/>
      <c r="I37" s="449"/>
      <c r="J37" s="449"/>
      <c r="K37" s="449"/>
      <c r="L37" s="449"/>
      <c r="M37" s="449"/>
      <c r="N37" s="449"/>
      <c r="O37" s="449"/>
      <c r="P37" s="449"/>
      <c r="Q37" s="449"/>
      <c r="R37" s="449"/>
      <c r="S37" s="449"/>
      <c r="T37" s="449"/>
      <c r="U37" s="449"/>
      <c r="V37" s="449"/>
    </row>
  </sheetData>
  <customSheetViews>
    <customSheetView guid="{676DC416-CC6C-4663-B2BC-E7307C535C80}" scale="85" showPageBreaks="1" printArea="1" hiddenRows="1" view="pageBreakPreview" topLeftCell="A5">
      <selection activeCell="H11" sqref="H11"/>
      <pageMargins left="0.78740157480314965" right="0.78740157480314965" top="0.78740157480314965" bottom="0.78740157480314965" header="0" footer="0"/>
      <pageSetup paperSize="9" scale="71" firstPageNumber="166" pageOrder="overThenDown" orientation="landscape" useFirstPageNumber="1" r:id="rId1"/>
      <headerFooter alignWithMargins="0"/>
    </customSheetView>
    <customSheetView guid="{A9FAE077-5C36-4502-A307-F5F7DF354F81}" scale="85" showPageBreaks="1" printArea="1" hiddenRows="1" view="pageBreakPreview">
      <selection activeCell="S12" sqref="S12"/>
      <pageMargins left="0.78740157480314965" right="0.78740157480314965" top="0.78740157480314965" bottom="0.78740157480314965" header="0" footer="0"/>
      <pageSetup paperSize="9" scale="71" firstPageNumber="166" pageOrder="overThenDown" orientation="landscape" useFirstPageNumber="1" r:id="rId2"/>
      <headerFooter alignWithMargins="0"/>
    </customSheetView>
    <customSheetView guid="{D244CBD3-20C8-4E64-93F1-8305B8033E05}" scale="85" showPageBreaks="1" printArea="1" hiddenRows="1" view="pageBreakPreview">
      <pageMargins left="0.78740157480314965" right="0.78740157480314965" top="0.78740157480314965" bottom="0.78740157480314965" header="0" footer="0"/>
      <pageSetup paperSize="9" scale="71" firstPageNumber="166" pageOrder="overThenDown" orientation="landscape" useFirstPageNumber="1" r:id="rId3"/>
      <headerFooter alignWithMargins="0"/>
    </customSheetView>
    <customSheetView guid="{ACCC9A1C-74E4-4A07-8C69-201B2C75F995}"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4"/>
      <headerFooter alignWithMargins="0"/>
    </customSheetView>
    <customSheetView guid="{C35433B0-31B6-4088-8FE4-5880F028D902}"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5"/>
      <headerFooter alignWithMargins="0"/>
    </customSheetView>
    <customSheetView guid="{6C8CA477-863E-484A-88AC-2F7B34BF5742}"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6"/>
      <headerFooter alignWithMargins="0"/>
    </customSheetView>
    <customSheetView guid="{F9820D02-85B6-432B-AB25-E79E6E3CE8BD}"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7"/>
      <headerFooter alignWithMargins="0"/>
    </customSheetView>
    <customSheetView guid="{54E8C2A0-7B52-4DAB-8ABD-D0AD26D0A0DB}"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8"/>
      <headerFooter alignWithMargins="0"/>
    </customSheetView>
    <customSheetView guid="{4B660A93-3844-409A-B1B8-F0D2E63212C8}"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9"/>
      <headerFooter alignWithMargins="0"/>
    </customSheetView>
    <customSheetView guid="{9B74B00A-A640-416F-A432-6A34C75E3BAB}"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10"/>
      <headerFooter alignWithMargins="0"/>
    </customSheetView>
    <customSheetView guid="{088E71DE-B7B4-46D8-A92F-2B36F5DE4D60}"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11"/>
      <headerFooter alignWithMargins="0"/>
    </customSheetView>
    <customSheetView guid="{53ABA5C2-131F-4519-ADBD-143B4641C355}" scale="85" showPageBreaks="1" printArea="1" hiddenRows="1" view="pageBreakPreview">
      <selection activeCell="G6" sqref="G6"/>
      <pageMargins left="0.78740157480314965" right="0.78740157480314965" top="0.78740157480314965" bottom="0.78740157480314965" header="0" footer="0"/>
      <pageSetup paperSize="9" scale="71" firstPageNumber="166" pageOrder="overThenDown" orientation="landscape" useFirstPageNumber="1" r:id="rId12"/>
      <headerFooter alignWithMargins="0"/>
    </customSheetView>
    <customSheetView guid="{93AD3119-4B9E-4DD3-92AC-14DD93F7352A}" scale="85" showPageBreaks="1" printArea="1" hiddenRows="1" view="pageBreakPreview" topLeftCell="A5">
      <selection activeCell="H11" sqref="H11"/>
      <pageMargins left="0.78740157480314965" right="0.78740157480314965" top="0.78740157480314965" bottom="0.78740157480314965" header="0" footer="0"/>
      <pageSetup paperSize="9" scale="71" firstPageNumber="166" pageOrder="overThenDown" orientation="landscape" useFirstPageNumber="1" r:id="rId13"/>
      <headerFooter alignWithMargins="0"/>
    </customSheetView>
  </customSheetViews>
  <mergeCells count="32">
    <mergeCell ref="A32:B32"/>
    <mergeCell ref="A33:B33"/>
    <mergeCell ref="A26:B26"/>
    <mergeCell ref="A27:B27"/>
    <mergeCell ref="A28:B28"/>
    <mergeCell ref="A29:B29"/>
    <mergeCell ref="A30:B30"/>
    <mergeCell ref="A31:B31"/>
    <mergeCell ref="A25:B25"/>
    <mergeCell ref="A14:B14"/>
    <mergeCell ref="A15:B15"/>
    <mergeCell ref="A16:B16"/>
    <mergeCell ref="A17:B17"/>
    <mergeCell ref="A18:B18"/>
    <mergeCell ref="A19:B19"/>
    <mergeCell ref="A20:B20"/>
    <mergeCell ref="A21:B21"/>
    <mergeCell ref="A22:B22"/>
    <mergeCell ref="A23:B23"/>
    <mergeCell ref="A24:B24"/>
    <mergeCell ref="N2:O2"/>
    <mergeCell ref="P2:Q2"/>
    <mergeCell ref="R2:R3"/>
    <mergeCell ref="T2:V2"/>
    <mergeCell ref="A12:B12"/>
    <mergeCell ref="J2:K2"/>
    <mergeCell ref="L2:M2"/>
    <mergeCell ref="A13:B13"/>
    <mergeCell ref="B2:B3"/>
    <mergeCell ref="C2:E2"/>
    <mergeCell ref="F2:G2"/>
    <mergeCell ref="H2:I2"/>
  </mergeCells>
  <phoneticPr fontId="2"/>
  <printOptions gridLinesSet="0"/>
  <pageMargins left="0.78740157480314965" right="0.78740157480314965" top="0.78740157480314965" bottom="0.78740157480314965" header="0" footer="0"/>
  <pageSetup paperSize="9" scale="71" firstPageNumber="166" pageOrder="overThenDown" orientation="landscape" useFirstPageNumber="1" r:id="rId14"/>
  <headerFooter alignWithMargins="0"/>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3"/>
  <sheetViews>
    <sheetView view="pageBreakPreview" zoomScaleNormal="100" zoomScaleSheetLayoutView="100" workbookViewId="0">
      <selection activeCell="A13" sqref="A1:XFD1048576"/>
    </sheetView>
  </sheetViews>
  <sheetFormatPr defaultColWidth="10.375" defaultRowHeight="28.7" customHeight="1"/>
  <cols>
    <col min="1" max="1" width="2.5" style="108" customWidth="1"/>
    <col min="2" max="2" width="13.75" style="108" customWidth="1"/>
    <col min="3" max="14" width="8.25" style="108" customWidth="1"/>
    <col min="15" max="15" width="8" style="108" customWidth="1"/>
    <col min="16" max="16" width="7.875" style="108" customWidth="1"/>
    <col min="17" max="17" width="7.625" style="108" customWidth="1"/>
    <col min="18" max="18" width="8.375" style="108" customWidth="1"/>
    <col min="19" max="19" width="7.25" style="108" customWidth="1"/>
    <col min="20" max="20" width="7.5" style="108" customWidth="1"/>
    <col min="21" max="256" width="10.375" style="108"/>
    <col min="257" max="257" width="2.5" style="108" customWidth="1"/>
    <col min="258" max="258" width="13.75" style="108" customWidth="1"/>
    <col min="259" max="270" width="9.125" style="108" customWidth="1"/>
    <col min="271" max="271" width="8" style="108" customWidth="1"/>
    <col min="272" max="272" width="7.875" style="108" customWidth="1"/>
    <col min="273" max="273" width="7.625" style="108" customWidth="1"/>
    <col min="274" max="274" width="8.375" style="108" customWidth="1"/>
    <col min="275" max="275" width="7.25" style="108" customWidth="1"/>
    <col min="276" max="276" width="7.5" style="108" customWidth="1"/>
    <col min="277" max="512" width="10.375" style="108"/>
    <col min="513" max="513" width="2.5" style="108" customWidth="1"/>
    <col min="514" max="514" width="13.75" style="108" customWidth="1"/>
    <col min="515" max="526" width="9.125" style="108" customWidth="1"/>
    <col min="527" max="527" width="8" style="108" customWidth="1"/>
    <col min="528" max="528" width="7.875" style="108" customWidth="1"/>
    <col min="529" max="529" width="7.625" style="108" customWidth="1"/>
    <col min="530" max="530" width="8.375" style="108" customWidth="1"/>
    <col min="531" max="531" width="7.25" style="108" customWidth="1"/>
    <col min="532" max="532" width="7.5" style="108" customWidth="1"/>
    <col min="533" max="768" width="10.375" style="108"/>
    <col min="769" max="769" width="2.5" style="108" customWidth="1"/>
    <col min="770" max="770" width="13.75" style="108" customWidth="1"/>
    <col min="771" max="782" width="9.125" style="108" customWidth="1"/>
    <col min="783" max="783" width="8" style="108" customWidth="1"/>
    <col min="784" max="784" width="7.875" style="108" customWidth="1"/>
    <col min="785" max="785" width="7.625" style="108" customWidth="1"/>
    <col min="786" max="786" width="8.375" style="108" customWidth="1"/>
    <col min="787" max="787" width="7.25" style="108" customWidth="1"/>
    <col min="788" max="788" width="7.5" style="108" customWidth="1"/>
    <col min="789" max="1024" width="10.375" style="108"/>
    <col min="1025" max="1025" width="2.5" style="108" customWidth="1"/>
    <col min="1026" max="1026" width="13.75" style="108" customWidth="1"/>
    <col min="1027" max="1038" width="9.125" style="108" customWidth="1"/>
    <col min="1039" max="1039" width="8" style="108" customWidth="1"/>
    <col min="1040" max="1040" width="7.875" style="108" customWidth="1"/>
    <col min="1041" max="1041" width="7.625" style="108" customWidth="1"/>
    <col min="1042" max="1042" width="8.375" style="108" customWidth="1"/>
    <col min="1043" max="1043" width="7.25" style="108" customWidth="1"/>
    <col min="1044" max="1044" width="7.5" style="108" customWidth="1"/>
    <col min="1045" max="1280" width="10.375" style="108"/>
    <col min="1281" max="1281" width="2.5" style="108" customWidth="1"/>
    <col min="1282" max="1282" width="13.75" style="108" customWidth="1"/>
    <col min="1283" max="1294" width="9.125" style="108" customWidth="1"/>
    <col min="1295" max="1295" width="8" style="108" customWidth="1"/>
    <col min="1296" max="1296" width="7.875" style="108" customWidth="1"/>
    <col min="1297" max="1297" width="7.625" style="108" customWidth="1"/>
    <col min="1298" max="1298" width="8.375" style="108" customWidth="1"/>
    <col min="1299" max="1299" width="7.25" style="108" customWidth="1"/>
    <col min="1300" max="1300" width="7.5" style="108" customWidth="1"/>
    <col min="1301" max="1536" width="10.375" style="108"/>
    <col min="1537" max="1537" width="2.5" style="108" customWidth="1"/>
    <col min="1538" max="1538" width="13.75" style="108" customWidth="1"/>
    <col min="1539" max="1550" width="9.125" style="108" customWidth="1"/>
    <col min="1551" max="1551" width="8" style="108" customWidth="1"/>
    <col min="1552" max="1552" width="7.875" style="108" customWidth="1"/>
    <col min="1553" max="1553" width="7.625" style="108" customWidth="1"/>
    <col min="1554" max="1554" width="8.375" style="108" customWidth="1"/>
    <col min="1555" max="1555" width="7.25" style="108" customWidth="1"/>
    <col min="1556" max="1556" width="7.5" style="108" customWidth="1"/>
    <col min="1557" max="1792" width="10.375" style="108"/>
    <col min="1793" max="1793" width="2.5" style="108" customWidth="1"/>
    <col min="1794" max="1794" width="13.75" style="108" customWidth="1"/>
    <col min="1795" max="1806" width="9.125" style="108" customWidth="1"/>
    <col min="1807" max="1807" width="8" style="108" customWidth="1"/>
    <col min="1808" max="1808" width="7.875" style="108" customWidth="1"/>
    <col min="1809" max="1809" width="7.625" style="108" customWidth="1"/>
    <col min="1810" max="1810" width="8.375" style="108" customWidth="1"/>
    <col min="1811" max="1811" width="7.25" style="108" customWidth="1"/>
    <col min="1812" max="1812" width="7.5" style="108" customWidth="1"/>
    <col min="1813" max="2048" width="10.375" style="108"/>
    <col min="2049" max="2049" width="2.5" style="108" customWidth="1"/>
    <col min="2050" max="2050" width="13.75" style="108" customWidth="1"/>
    <col min="2051" max="2062" width="9.125" style="108" customWidth="1"/>
    <col min="2063" max="2063" width="8" style="108" customWidth="1"/>
    <col min="2064" max="2064" width="7.875" style="108" customWidth="1"/>
    <col min="2065" max="2065" width="7.625" style="108" customWidth="1"/>
    <col min="2066" max="2066" width="8.375" style="108" customWidth="1"/>
    <col min="2067" max="2067" width="7.25" style="108" customWidth="1"/>
    <col min="2068" max="2068" width="7.5" style="108" customWidth="1"/>
    <col min="2069" max="2304" width="10.375" style="108"/>
    <col min="2305" max="2305" width="2.5" style="108" customWidth="1"/>
    <col min="2306" max="2306" width="13.75" style="108" customWidth="1"/>
    <col min="2307" max="2318" width="9.125" style="108" customWidth="1"/>
    <col min="2319" max="2319" width="8" style="108" customWidth="1"/>
    <col min="2320" max="2320" width="7.875" style="108" customWidth="1"/>
    <col min="2321" max="2321" width="7.625" style="108" customWidth="1"/>
    <col min="2322" max="2322" width="8.375" style="108" customWidth="1"/>
    <col min="2323" max="2323" width="7.25" style="108" customWidth="1"/>
    <col min="2324" max="2324" width="7.5" style="108" customWidth="1"/>
    <col min="2325" max="2560" width="10.375" style="108"/>
    <col min="2561" max="2561" width="2.5" style="108" customWidth="1"/>
    <col min="2562" max="2562" width="13.75" style="108" customWidth="1"/>
    <col min="2563" max="2574" width="9.125" style="108" customWidth="1"/>
    <col min="2575" max="2575" width="8" style="108" customWidth="1"/>
    <col min="2576" max="2576" width="7.875" style="108" customWidth="1"/>
    <col min="2577" max="2577" width="7.625" style="108" customWidth="1"/>
    <col min="2578" max="2578" width="8.375" style="108" customWidth="1"/>
    <col min="2579" max="2579" width="7.25" style="108" customWidth="1"/>
    <col min="2580" max="2580" width="7.5" style="108" customWidth="1"/>
    <col min="2581" max="2816" width="10.375" style="108"/>
    <col min="2817" max="2817" width="2.5" style="108" customWidth="1"/>
    <col min="2818" max="2818" width="13.75" style="108" customWidth="1"/>
    <col min="2819" max="2830" width="9.125" style="108" customWidth="1"/>
    <col min="2831" max="2831" width="8" style="108" customWidth="1"/>
    <col min="2832" max="2832" width="7.875" style="108" customWidth="1"/>
    <col min="2833" max="2833" width="7.625" style="108" customWidth="1"/>
    <col min="2834" max="2834" width="8.375" style="108" customWidth="1"/>
    <col min="2835" max="2835" width="7.25" style="108" customWidth="1"/>
    <col min="2836" max="2836" width="7.5" style="108" customWidth="1"/>
    <col min="2837" max="3072" width="10.375" style="108"/>
    <col min="3073" max="3073" width="2.5" style="108" customWidth="1"/>
    <col min="3074" max="3074" width="13.75" style="108" customWidth="1"/>
    <col min="3075" max="3086" width="9.125" style="108" customWidth="1"/>
    <col min="3087" max="3087" width="8" style="108" customWidth="1"/>
    <col min="3088" max="3088" width="7.875" style="108" customWidth="1"/>
    <col min="3089" max="3089" width="7.625" style="108" customWidth="1"/>
    <col min="3090" max="3090" width="8.375" style="108" customWidth="1"/>
    <col min="3091" max="3091" width="7.25" style="108" customWidth="1"/>
    <col min="3092" max="3092" width="7.5" style="108" customWidth="1"/>
    <col min="3093" max="3328" width="10.375" style="108"/>
    <col min="3329" max="3329" width="2.5" style="108" customWidth="1"/>
    <col min="3330" max="3330" width="13.75" style="108" customWidth="1"/>
    <col min="3331" max="3342" width="9.125" style="108" customWidth="1"/>
    <col min="3343" max="3343" width="8" style="108" customWidth="1"/>
    <col min="3344" max="3344" width="7.875" style="108" customWidth="1"/>
    <col min="3345" max="3345" width="7.625" style="108" customWidth="1"/>
    <col min="3346" max="3346" width="8.375" style="108" customWidth="1"/>
    <col min="3347" max="3347" width="7.25" style="108" customWidth="1"/>
    <col min="3348" max="3348" width="7.5" style="108" customWidth="1"/>
    <col min="3349" max="3584" width="10.375" style="108"/>
    <col min="3585" max="3585" width="2.5" style="108" customWidth="1"/>
    <col min="3586" max="3586" width="13.75" style="108" customWidth="1"/>
    <col min="3587" max="3598" width="9.125" style="108" customWidth="1"/>
    <col min="3599" max="3599" width="8" style="108" customWidth="1"/>
    <col min="3600" max="3600" width="7.875" style="108" customWidth="1"/>
    <col min="3601" max="3601" width="7.625" style="108" customWidth="1"/>
    <col min="3602" max="3602" width="8.375" style="108" customWidth="1"/>
    <col min="3603" max="3603" width="7.25" style="108" customWidth="1"/>
    <col min="3604" max="3604" width="7.5" style="108" customWidth="1"/>
    <col min="3605" max="3840" width="10.375" style="108"/>
    <col min="3841" max="3841" width="2.5" style="108" customWidth="1"/>
    <col min="3842" max="3842" width="13.75" style="108" customWidth="1"/>
    <col min="3843" max="3854" width="9.125" style="108" customWidth="1"/>
    <col min="3855" max="3855" width="8" style="108" customWidth="1"/>
    <col min="3856" max="3856" width="7.875" style="108" customWidth="1"/>
    <col min="3857" max="3857" width="7.625" style="108" customWidth="1"/>
    <col min="3858" max="3858" width="8.375" style="108" customWidth="1"/>
    <col min="3859" max="3859" width="7.25" style="108" customWidth="1"/>
    <col min="3860" max="3860" width="7.5" style="108" customWidth="1"/>
    <col min="3861" max="4096" width="10.375" style="108"/>
    <col min="4097" max="4097" width="2.5" style="108" customWidth="1"/>
    <col min="4098" max="4098" width="13.75" style="108" customWidth="1"/>
    <col min="4099" max="4110" width="9.125" style="108" customWidth="1"/>
    <col min="4111" max="4111" width="8" style="108" customWidth="1"/>
    <col min="4112" max="4112" width="7.875" style="108" customWidth="1"/>
    <col min="4113" max="4113" width="7.625" style="108" customWidth="1"/>
    <col min="4114" max="4114" width="8.375" style="108" customWidth="1"/>
    <col min="4115" max="4115" width="7.25" style="108" customWidth="1"/>
    <col min="4116" max="4116" width="7.5" style="108" customWidth="1"/>
    <col min="4117" max="4352" width="10.375" style="108"/>
    <col min="4353" max="4353" width="2.5" style="108" customWidth="1"/>
    <col min="4354" max="4354" width="13.75" style="108" customWidth="1"/>
    <col min="4355" max="4366" width="9.125" style="108" customWidth="1"/>
    <col min="4367" max="4367" width="8" style="108" customWidth="1"/>
    <col min="4368" max="4368" width="7.875" style="108" customWidth="1"/>
    <col min="4369" max="4369" width="7.625" style="108" customWidth="1"/>
    <col min="4370" max="4370" width="8.375" style="108" customWidth="1"/>
    <col min="4371" max="4371" width="7.25" style="108" customWidth="1"/>
    <col min="4372" max="4372" width="7.5" style="108" customWidth="1"/>
    <col min="4373" max="4608" width="10.375" style="108"/>
    <col min="4609" max="4609" width="2.5" style="108" customWidth="1"/>
    <col min="4610" max="4610" width="13.75" style="108" customWidth="1"/>
    <col min="4611" max="4622" width="9.125" style="108" customWidth="1"/>
    <col min="4623" max="4623" width="8" style="108" customWidth="1"/>
    <col min="4624" max="4624" width="7.875" style="108" customWidth="1"/>
    <col min="4625" max="4625" width="7.625" style="108" customWidth="1"/>
    <col min="4626" max="4626" width="8.375" style="108" customWidth="1"/>
    <col min="4627" max="4627" width="7.25" style="108" customWidth="1"/>
    <col min="4628" max="4628" width="7.5" style="108" customWidth="1"/>
    <col min="4629" max="4864" width="10.375" style="108"/>
    <col min="4865" max="4865" width="2.5" style="108" customWidth="1"/>
    <col min="4866" max="4866" width="13.75" style="108" customWidth="1"/>
    <col min="4867" max="4878" width="9.125" style="108" customWidth="1"/>
    <col min="4879" max="4879" width="8" style="108" customWidth="1"/>
    <col min="4880" max="4880" width="7.875" style="108" customWidth="1"/>
    <col min="4881" max="4881" width="7.625" style="108" customWidth="1"/>
    <col min="4882" max="4882" width="8.375" style="108" customWidth="1"/>
    <col min="4883" max="4883" width="7.25" style="108" customWidth="1"/>
    <col min="4884" max="4884" width="7.5" style="108" customWidth="1"/>
    <col min="4885" max="5120" width="10.375" style="108"/>
    <col min="5121" max="5121" width="2.5" style="108" customWidth="1"/>
    <col min="5122" max="5122" width="13.75" style="108" customWidth="1"/>
    <col min="5123" max="5134" width="9.125" style="108" customWidth="1"/>
    <col min="5135" max="5135" width="8" style="108" customWidth="1"/>
    <col min="5136" max="5136" width="7.875" style="108" customWidth="1"/>
    <col min="5137" max="5137" width="7.625" style="108" customWidth="1"/>
    <col min="5138" max="5138" width="8.375" style="108" customWidth="1"/>
    <col min="5139" max="5139" width="7.25" style="108" customWidth="1"/>
    <col min="5140" max="5140" width="7.5" style="108" customWidth="1"/>
    <col min="5141" max="5376" width="10.375" style="108"/>
    <col min="5377" max="5377" width="2.5" style="108" customWidth="1"/>
    <col min="5378" max="5378" width="13.75" style="108" customWidth="1"/>
    <col min="5379" max="5390" width="9.125" style="108" customWidth="1"/>
    <col min="5391" max="5391" width="8" style="108" customWidth="1"/>
    <col min="5392" max="5392" width="7.875" style="108" customWidth="1"/>
    <col min="5393" max="5393" width="7.625" style="108" customWidth="1"/>
    <col min="5394" max="5394" width="8.375" style="108" customWidth="1"/>
    <col min="5395" max="5395" width="7.25" style="108" customWidth="1"/>
    <col min="5396" max="5396" width="7.5" style="108" customWidth="1"/>
    <col min="5397" max="5632" width="10.375" style="108"/>
    <col min="5633" max="5633" width="2.5" style="108" customWidth="1"/>
    <col min="5634" max="5634" width="13.75" style="108" customWidth="1"/>
    <col min="5635" max="5646" width="9.125" style="108" customWidth="1"/>
    <col min="5647" max="5647" width="8" style="108" customWidth="1"/>
    <col min="5648" max="5648" width="7.875" style="108" customWidth="1"/>
    <col min="5649" max="5649" width="7.625" style="108" customWidth="1"/>
    <col min="5650" max="5650" width="8.375" style="108" customWidth="1"/>
    <col min="5651" max="5651" width="7.25" style="108" customWidth="1"/>
    <col min="5652" max="5652" width="7.5" style="108" customWidth="1"/>
    <col min="5653" max="5888" width="10.375" style="108"/>
    <col min="5889" max="5889" width="2.5" style="108" customWidth="1"/>
    <col min="5890" max="5890" width="13.75" style="108" customWidth="1"/>
    <col min="5891" max="5902" width="9.125" style="108" customWidth="1"/>
    <col min="5903" max="5903" width="8" style="108" customWidth="1"/>
    <col min="5904" max="5904" width="7.875" style="108" customWidth="1"/>
    <col min="5905" max="5905" width="7.625" style="108" customWidth="1"/>
    <col min="5906" max="5906" width="8.375" style="108" customWidth="1"/>
    <col min="5907" max="5907" width="7.25" style="108" customWidth="1"/>
    <col min="5908" max="5908" width="7.5" style="108" customWidth="1"/>
    <col min="5909" max="6144" width="10.375" style="108"/>
    <col min="6145" max="6145" width="2.5" style="108" customWidth="1"/>
    <col min="6146" max="6146" width="13.75" style="108" customWidth="1"/>
    <col min="6147" max="6158" width="9.125" style="108" customWidth="1"/>
    <col min="6159" max="6159" width="8" style="108" customWidth="1"/>
    <col min="6160" max="6160" width="7.875" style="108" customWidth="1"/>
    <col min="6161" max="6161" width="7.625" style="108" customWidth="1"/>
    <col min="6162" max="6162" width="8.375" style="108" customWidth="1"/>
    <col min="6163" max="6163" width="7.25" style="108" customWidth="1"/>
    <col min="6164" max="6164" width="7.5" style="108" customWidth="1"/>
    <col min="6165" max="6400" width="10.375" style="108"/>
    <col min="6401" max="6401" width="2.5" style="108" customWidth="1"/>
    <col min="6402" max="6402" width="13.75" style="108" customWidth="1"/>
    <col min="6403" max="6414" width="9.125" style="108" customWidth="1"/>
    <col min="6415" max="6415" width="8" style="108" customWidth="1"/>
    <col min="6416" max="6416" width="7.875" style="108" customWidth="1"/>
    <col min="6417" max="6417" width="7.625" style="108" customWidth="1"/>
    <col min="6418" max="6418" width="8.375" style="108" customWidth="1"/>
    <col min="6419" max="6419" width="7.25" style="108" customWidth="1"/>
    <col min="6420" max="6420" width="7.5" style="108" customWidth="1"/>
    <col min="6421" max="6656" width="10.375" style="108"/>
    <col min="6657" max="6657" width="2.5" style="108" customWidth="1"/>
    <col min="6658" max="6658" width="13.75" style="108" customWidth="1"/>
    <col min="6659" max="6670" width="9.125" style="108" customWidth="1"/>
    <col min="6671" max="6671" width="8" style="108" customWidth="1"/>
    <col min="6672" max="6672" width="7.875" style="108" customWidth="1"/>
    <col min="6673" max="6673" width="7.625" style="108" customWidth="1"/>
    <col min="6674" max="6674" width="8.375" style="108" customWidth="1"/>
    <col min="6675" max="6675" width="7.25" style="108" customWidth="1"/>
    <col min="6676" max="6676" width="7.5" style="108" customWidth="1"/>
    <col min="6677" max="6912" width="10.375" style="108"/>
    <col min="6913" max="6913" width="2.5" style="108" customWidth="1"/>
    <col min="6914" max="6914" width="13.75" style="108" customWidth="1"/>
    <col min="6915" max="6926" width="9.125" style="108" customWidth="1"/>
    <col min="6927" max="6927" width="8" style="108" customWidth="1"/>
    <col min="6928" max="6928" width="7.875" style="108" customWidth="1"/>
    <col min="6929" max="6929" width="7.625" style="108" customWidth="1"/>
    <col min="6930" max="6930" width="8.375" style="108" customWidth="1"/>
    <col min="6931" max="6931" width="7.25" style="108" customWidth="1"/>
    <col min="6932" max="6932" width="7.5" style="108" customWidth="1"/>
    <col min="6933" max="7168" width="10.375" style="108"/>
    <col min="7169" max="7169" width="2.5" style="108" customWidth="1"/>
    <col min="7170" max="7170" width="13.75" style="108" customWidth="1"/>
    <col min="7171" max="7182" width="9.125" style="108" customWidth="1"/>
    <col min="7183" max="7183" width="8" style="108" customWidth="1"/>
    <col min="7184" max="7184" width="7.875" style="108" customWidth="1"/>
    <col min="7185" max="7185" width="7.625" style="108" customWidth="1"/>
    <col min="7186" max="7186" width="8.375" style="108" customWidth="1"/>
    <col min="7187" max="7187" width="7.25" style="108" customWidth="1"/>
    <col min="7188" max="7188" width="7.5" style="108" customWidth="1"/>
    <col min="7189" max="7424" width="10.375" style="108"/>
    <col min="7425" max="7425" width="2.5" style="108" customWidth="1"/>
    <col min="7426" max="7426" width="13.75" style="108" customWidth="1"/>
    <col min="7427" max="7438" width="9.125" style="108" customWidth="1"/>
    <col min="7439" max="7439" width="8" style="108" customWidth="1"/>
    <col min="7440" max="7440" width="7.875" style="108" customWidth="1"/>
    <col min="7441" max="7441" width="7.625" style="108" customWidth="1"/>
    <col min="7442" max="7442" width="8.375" style="108" customWidth="1"/>
    <col min="7443" max="7443" width="7.25" style="108" customWidth="1"/>
    <col min="7444" max="7444" width="7.5" style="108" customWidth="1"/>
    <col min="7445" max="7680" width="10.375" style="108"/>
    <col min="7681" max="7681" width="2.5" style="108" customWidth="1"/>
    <col min="7682" max="7682" width="13.75" style="108" customWidth="1"/>
    <col min="7683" max="7694" width="9.125" style="108" customWidth="1"/>
    <col min="7695" max="7695" width="8" style="108" customWidth="1"/>
    <col min="7696" max="7696" width="7.875" style="108" customWidth="1"/>
    <col min="7697" max="7697" width="7.625" style="108" customWidth="1"/>
    <col min="7698" max="7698" width="8.375" style="108" customWidth="1"/>
    <col min="7699" max="7699" width="7.25" style="108" customWidth="1"/>
    <col min="7700" max="7700" width="7.5" style="108" customWidth="1"/>
    <col min="7701" max="7936" width="10.375" style="108"/>
    <col min="7937" max="7937" width="2.5" style="108" customWidth="1"/>
    <col min="7938" max="7938" width="13.75" style="108" customWidth="1"/>
    <col min="7939" max="7950" width="9.125" style="108" customWidth="1"/>
    <col min="7951" max="7951" width="8" style="108" customWidth="1"/>
    <col min="7952" max="7952" width="7.875" style="108" customWidth="1"/>
    <col min="7953" max="7953" width="7.625" style="108" customWidth="1"/>
    <col min="7954" max="7954" width="8.375" style="108" customWidth="1"/>
    <col min="7955" max="7955" width="7.25" style="108" customWidth="1"/>
    <col min="7956" max="7956" width="7.5" style="108" customWidth="1"/>
    <col min="7957" max="8192" width="10.375" style="108"/>
    <col min="8193" max="8193" width="2.5" style="108" customWidth="1"/>
    <col min="8194" max="8194" width="13.75" style="108" customWidth="1"/>
    <col min="8195" max="8206" width="9.125" style="108" customWidth="1"/>
    <col min="8207" max="8207" width="8" style="108" customWidth="1"/>
    <col min="8208" max="8208" width="7.875" style="108" customWidth="1"/>
    <col min="8209" max="8209" width="7.625" style="108" customWidth="1"/>
    <col min="8210" max="8210" width="8.375" style="108" customWidth="1"/>
    <col min="8211" max="8211" width="7.25" style="108" customWidth="1"/>
    <col min="8212" max="8212" width="7.5" style="108" customWidth="1"/>
    <col min="8213" max="8448" width="10.375" style="108"/>
    <col min="8449" max="8449" width="2.5" style="108" customWidth="1"/>
    <col min="8450" max="8450" width="13.75" style="108" customWidth="1"/>
    <col min="8451" max="8462" width="9.125" style="108" customWidth="1"/>
    <col min="8463" max="8463" width="8" style="108" customWidth="1"/>
    <col min="8464" max="8464" width="7.875" style="108" customWidth="1"/>
    <col min="8465" max="8465" width="7.625" style="108" customWidth="1"/>
    <col min="8466" max="8466" width="8.375" style="108" customWidth="1"/>
    <col min="8467" max="8467" width="7.25" style="108" customWidth="1"/>
    <col min="8468" max="8468" width="7.5" style="108" customWidth="1"/>
    <col min="8469" max="8704" width="10.375" style="108"/>
    <col min="8705" max="8705" width="2.5" style="108" customWidth="1"/>
    <col min="8706" max="8706" width="13.75" style="108" customWidth="1"/>
    <col min="8707" max="8718" width="9.125" style="108" customWidth="1"/>
    <col min="8719" max="8719" width="8" style="108" customWidth="1"/>
    <col min="8720" max="8720" width="7.875" style="108" customWidth="1"/>
    <col min="8721" max="8721" width="7.625" style="108" customWidth="1"/>
    <col min="8722" max="8722" width="8.375" style="108" customWidth="1"/>
    <col min="8723" max="8723" width="7.25" style="108" customWidth="1"/>
    <col min="8724" max="8724" width="7.5" style="108" customWidth="1"/>
    <col min="8725" max="8960" width="10.375" style="108"/>
    <col min="8961" max="8961" width="2.5" style="108" customWidth="1"/>
    <col min="8962" max="8962" width="13.75" style="108" customWidth="1"/>
    <col min="8963" max="8974" width="9.125" style="108" customWidth="1"/>
    <col min="8975" max="8975" width="8" style="108" customWidth="1"/>
    <col min="8976" max="8976" width="7.875" style="108" customWidth="1"/>
    <col min="8977" max="8977" width="7.625" style="108" customWidth="1"/>
    <col min="8978" max="8978" width="8.375" style="108" customWidth="1"/>
    <col min="8979" max="8979" width="7.25" style="108" customWidth="1"/>
    <col min="8980" max="8980" width="7.5" style="108" customWidth="1"/>
    <col min="8981" max="9216" width="10.375" style="108"/>
    <col min="9217" max="9217" width="2.5" style="108" customWidth="1"/>
    <col min="9218" max="9218" width="13.75" style="108" customWidth="1"/>
    <col min="9219" max="9230" width="9.125" style="108" customWidth="1"/>
    <col min="9231" max="9231" width="8" style="108" customWidth="1"/>
    <col min="9232" max="9232" width="7.875" style="108" customWidth="1"/>
    <col min="9233" max="9233" width="7.625" style="108" customWidth="1"/>
    <col min="9234" max="9234" width="8.375" style="108" customWidth="1"/>
    <col min="9235" max="9235" width="7.25" style="108" customWidth="1"/>
    <col min="9236" max="9236" width="7.5" style="108" customWidth="1"/>
    <col min="9237" max="9472" width="10.375" style="108"/>
    <col min="9473" max="9473" width="2.5" style="108" customWidth="1"/>
    <col min="9474" max="9474" width="13.75" style="108" customWidth="1"/>
    <col min="9475" max="9486" width="9.125" style="108" customWidth="1"/>
    <col min="9487" max="9487" width="8" style="108" customWidth="1"/>
    <col min="9488" max="9488" width="7.875" style="108" customWidth="1"/>
    <col min="9489" max="9489" width="7.625" style="108" customWidth="1"/>
    <col min="9490" max="9490" width="8.375" style="108" customWidth="1"/>
    <col min="9491" max="9491" width="7.25" style="108" customWidth="1"/>
    <col min="9492" max="9492" width="7.5" style="108" customWidth="1"/>
    <col min="9493" max="9728" width="10.375" style="108"/>
    <col min="9729" max="9729" width="2.5" style="108" customWidth="1"/>
    <col min="9730" max="9730" width="13.75" style="108" customWidth="1"/>
    <col min="9731" max="9742" width="9.125" style="108" customWidth="1"/>
    <col min="9743" max="9743" width="8" style="108" customWidth="1"/>
    <col min="9744" max="9744" width="7.875" style="108" customWidth="1"/>
    <col min="9745" max="9745" width="7.625" style="108" customWidth="1"/>
    <col min="9746" max="9746" width="8.375" style="108" customWidth="1"/>
    <col min="9747" max="9747" width="7.25" style="108" customWidth="1"/>
    <col min="9748" max="9748" width="7.5" style="108" customWidth="1"/>
    <col min="9749" max="9984" width="10.375" style="108"/>
    <col min="9985" max="9985" width="2.5" style="108" customWidth="1"/>
    <col min="9986" max="9986" width="13.75" style="108" customWidth="1"/>
    <col min="9987" max="9998" width="9.125" style="108" customWidth="1"/>
    <col min="9999" max="9999" width="8" style="108" customWidth="1"/>
    <col min="10000" max="10000" width="7.875" style="108" customWidth="1"/>
    <col min="10001" max="10001" width="7.625" style="108" customWidth="1"/>
    <col min="10002" max="10002" width="8.375" style="108" customWidth="1"/>
    <col min="10003" max="10003" width="7.25" style="108" customWidth="1"/>
    <col min="10004" max="10004" width="7.5" style="108" customWidth="1"/>
    <col min="10005" max="10240" width="10.375" style="108"/>
    <col min="10241" max="10241" width="2.5" style="108" customWidth="1"/>
    <col min="10242" max="10242" width="13.75" style="108" customWidth="1"/>
    <col min="10243" max="10254" width="9.125" style="108" customWidth="1"/>
    <col min="10255" max="10255" width="8" style="108" customWidth="1"/>
    <col min="10256" max="10256" width="7.875" style="108" customWidth="1"/>
    <col min="10257" max="10257" width="7.625" style="108" customWidth="1"/>
    <col min="10258" max="10258" width="8.375" style="108" customWidth="1"/>
    <col min="10259" max="10259" width="7.25" style="108" customWidth="1"/>
    <col min="10260" max="10260" width="7.5" style="108" customWidth="1"/>
    <col min="10261" max="10496" width="10.375" style="108"/>
    <col min="10497" max="10497" width="2.5" style="108" customWidth="1"/>
    <col min="10498" max="10498" width="13.75" style="108" customWidth="1"/>
    <col min="10499" max="10510" width="9.125" style="108" customWidth="1"/>
    <col min="10511" max="10511" width="8" style="108" customWidth="1"/>
    <col min="10512" max="10512" width="7.875" style="108" customWidth="1"/>
    <col min="10513" max="10513" width="7.625" style="108" customWidth="1"/>
    <col min="10514" max="10514" width="8.375" style="108" customWidth="1"/>
    <col min="10515" max="10515" width="7.25" style="108" customWidth="1"/>
    <col min="10516" max="10516" width="7.5" style="108" customWidth="1"/>
    <col min="10517" max="10752" width="10.375" style="108"/>
    <col min="10753" max="10753" width="2.5" style="108" customWidth="1"/>
    <col min="10754" max="10754" width="13.75" style="108" customWidth="1"/>
    <col min="10755" max="10766" width="9.125" style="108" customWidth="1"/>
    <col min="10767" max="10767" width="8" style="108" customWidth="1"/>
    <col min="10768" max="10768" width="7.875" style="108" customWidth="1"/>
    <col min="10769" max="10769" width="7.625" style="108" customWidth="1"/>
    <col min="10770" max="10770" width="8.375" style="108" customWidth="1"/>
    <col min="10771" max="10771" width="7.25" style="108" customWidth="1"/>
    <col min="10772" max="10772" width="7.5" style="108" customWidth="1"/>
    <col min="10773" max="11008" width="10.375" style="108"/>
    <col min="11009" max="11009" width="2.5" style="108" customWidth="1"/>
    <col min="11010" max="11010" width="13.75" style="108" customWidth="1"/>
    <col min="11011" max="11022" width="9.125" style="108" customWidth="1"/>
    <col min="11023" max="11023" width="8" style="108" customWidth="1"/>
    <col min="11024" max="11024" width="7.875" style="108" customWidth="1"/>
    <col min="11025" max="11025" width="7.625" style="108" customWidth="1"/>
    <col min="11026" max="11026" width="8.375" style="108" customWidth="1"/>
    <col min="11027" max="11027" width="7.25" style="108" customWidth="1"/>
    <col min="11028" max="11028" width="7.5" style="108" customWidth="1"/>
    <col min="11029" max="11264" width="10.375" style="108"/>
    <col min="11265" max="11265" width="2.5" style="108" customWidth="1"/>
    <col min="11266" max="11266" width="13.75" style="108" customWidth="1"/>
    <col min="11267" max="11278" width="9.125" style="108" customWidth="1"/>
    <col min="11279" max="11279" width="8" style="108" customWidth="1"/>
    <col min="11280" max="11280" width="7.875" style="108" customWidth="1"/>
    <col min="11281" max="11281" width="7.625" style="108" customWidth="1"/>
    <col min="11282" max="11282" width="8.375" style="108" customWidth="1"/>
    <col min="11283" max="11283" width="7.25" style="108" customWidth="1"/>
    <col min="11284" max="11284" width="7.5" style="108" customWidth="1"/>
    <col min="11285" max="11520" width="10.375" style="108"/>
    <col min="11521" max="11521" width="2.5" style="108" customWidth="1"/>
    <col min="11522" max="11522" width="13.75" style="108" customWidth="1"/>
    <col min="11523" max="11534" width="9.125" style="108" customWidth="1"/>
    <col min="11535" max="11535" width="8" style="108" customWidth="1"/>
    <col min="11536" max="11536" width="7.875" style="108" customWidth="1"/>
    <col min="11537" max="11537" width="7.625" style="108" customWidth="1"/>
    <col min="11538" max="11538" width="8.375" style="108" customWidth="1"/>
    <col min="11539" max="11539" width="7.25" style="108" customWidth="1"/>
    <col min="11540" max="11540" width="7.5" style="108" customWidth="1"/>
    <col min="11541" max="11776" width="10.375" style="108"/>
    <col min="11777" max="11777" width="2.5" style="108" customWidth="1"/>
    <col min="11778" max="11778" width="13.75" style="108" customWidth="1"/>
    <col min="11779" max="11790" width="9.125" style="108" customWidth="1"/>
    <col min="11791" max="11791" width="8" style="108" customWidth="1"/>
    <col min="11792" max="11792" width="7.875" style="108" customWidth="1"/>
    <col min="11793" max="11793" width="7.625" style="108" customWidth="1"/>
    <col min="11794" max="11794" width="8.375" style="108" customWidth="1"/>
    <col min="11795" max="11795" width="7.25" style="108" customWidth="1"/>
    <col min="11796" max="11796" width="7.5" style="108" customWidth="1"/>
    <col min="11797" max="12032" width="10.375" style="108"/>
    <col min="12033" max="12033" width="2.5" style="108" customWidth="1"/>
    <col min="12034" max="12034" width="13.75" style="108" customWidth="1"/>
    <col min="12035" max="12046" width="9.125" style="108" customWidth="1"/>
    <col min="12047" max="12047" width="8" style="108" customWidth="1"/>
    <col min="12048" max="12048" width="7.875" style="108" customWidth="1"/>
    <col min="12049" max="12049" width="7.625" style="108" customWidth="1"/>
    <col min="12050" max="12050" width="8.375" style="108" customWidth="1"/>
    <col min="12051" max="12051" width="7.25" style="108" customWidth="1"/>
    <col min="12052" max="12052" width="7.5" style="108" customWidth="1"/>
    <col min="12053" max="12288" width="10.375" style="108"/>
    <col min="12289" max="12289" width="2.5" style="108" customWidth="1"/>
    <col min="12290" max="12290" width="13.75" style="108" customWidth="1"/>
    <col min="12291" max="12302" width="9.125" style="108" customWidth="1"/>
    <col min="12303" max="12303" width="8" style="108" customWidth="1"/>
    <col min="12304" max="12304" width="7.875" style="108" customWidth="1"/>
    <col min="12305" max="12305" width="7.625" style="108" customWidth="1"/>
    <col min="12306" max="12306" width="8.375" style="108" customWidth="1"/>
    <col min="12307" max="12307" width="7.25" style="108" customWidth="1"/>
    <col min="12308" max="12308" width="7.5" style="108" customWidth="1"/>
    <col min="12309" max="12544" width="10.375" style="108"/>
    <col min="12545" max="12545" width="2.5" style="108" customWidth="1"/>
    <col min="12546" max="12546" width="13.75" style="108" customWidth="1"/>
    <col min="12547" max="12558" width="9.125" style="108" customWidth="1"/>
    <col min="12559" max="12559" width="8" style="108" customWidth="1"/>
    <col min="12560" max="12560" width="7.875" style="108" customWidth="1"/>
    <col min="12561" max="12561" width="7.625" style="108" customWidth="1"/>
    <col min="12562" max="12562" width="8.375" style="108" customWidth="1"/>
    <col min="12563" max="12563" width="7.25" style="108" customWidth="1"/>
    <col min="12564" max="12564" width="7.5" style="108" customWidth="1"/>
    <col min="12565" max="12800" width="10.375" style="108"/>
    <col min="12801" max="12801" width="2.5" style="108" customWidth="1"/>
    <col min="12802" max="12802" width="13.75" style="108" customWidth="1"/>
    <col min="12803" max="12814" width="9.125" style="108" customWidth="1"/>
    <col min="12815" max="12815" width="8" style="108" customWidth="1"/>
    <col min="12816" max="12816" width="7.875" style="108" customWidth="1"/>
    <col min="12817" max="12817" width="7.625" style="108" customWidth="1"/>
    <col min="12818" max="12818" width="8.375" style="108" customWidth="1"/>
    <col min="12819" max="12819" width="7.25" style="108" customWidth="1"/>
    <col min="12820" max="12820" width="7.5" style="108" customWidth="1"/>
    <col min="12821" max="13056" width="10.375" style="108"/>
    <col min="13057" max="13057" width="2.5" style="108" customWidth="1"/>
    <col min="13058" max="13058" width="13.75" style="108" customWidth="1"/>
    <col min="13059" max="13070" width="9.125" style="108" customWidth="1"/>
    <col min="13071" max="13071" width="8" style="108" customWidth="1"/>
    <col min="13072" max="13072" width="7.875" style="108" customWidth="1"/>
    <col min="13073" max="13073" width="7.625" style="108" customWidth="1"/>
    <col min="13074" max="13074" width="8.375" style="108" customWidth="1"/>
    <col min="13075" max="13075" width="7.25" style="108" customWidth="1"/>
    <col min="13076" max="13076" width="7.5" style="108" customWidth="1"/>
    <col min="13077" max="13312" width="10.375" style="108"/>
    <col min="13313" max="13313" width="2.5" style="108" customWidth="1"/>
    <col min="13314" max="13314" width="13.75" style="108" customWidth="1"/>
    <col min="13315" max="13326" width="9.125" style="108" customWidth="1"/>
    <col min="13327" max="13327" width="8" style="108" customWidth="1"/>
    <col min="13328" max="13328" width="7.875" style="108" customWidth="1"/>
    <col min="13329" max="13329" width="7.625" style="108" customWidth="1"/>
    <col min="13330" max="13330" width="8.375" style="108" customWidth="1"/>
    <col min="13331" max="13331" width="7.25" style="108" customWidth="1"/>
    <col min="13332" max="13332" width="7.5" style="108" customWidth="1"/>
    <col min="13333" max="13568" width="10.375" style="108"/>
    <col min="13569" max="13569" width="2.5" style="108" customWidth="1"/>
    <col min="13570" max="13570" width="13.75" style="108" customWidth="1"/>
    <col min="13571" max="13582" width="9.125" style="108" customWidth="1"/>
    <col min="13583" max="13583" width="8" style="108" customWidth="1"/>
    <col min="13584" max="13584" width="7.875" style="108" customWidth="1"/>
    <col min="13585" max="13585" width="7.625" style="108" customWidth="1"/>
    <col min="13586" max="13586" width="8.375" style="108" customWidth="1"/>
    <col min="13587" max="13587" width="7.25" style="108" customWidth="1"/>
    <col min="13588" max="13588" width="7.5" style="108" customWidth="1"/>
    <col min="13589" max="13824" width="10.375" style="108"/>
    <col min="13825" max="13825" width="2.5" style="108" customWidth="1"/>
    <col min="13826" max="13826" width="13.75" style="108" customWidth="1"/>
    <col min="13827" max="13838" width="9.125" style="108" customWidth="1"/>
    <col min="13839" max="13839" width="8" style="108" customWidth="1"/>
    <col min="13840" max="13840" width="7.875" style="108" customWidth="1"/>
    <col min="13841" max="13841" width="7.625" style="108" customWidth="1"/>
    <col min="13842" max="13842" width="8.375" style="108" customWidth="1"/>
    <col min="13843" max="13843" width="7.25" style="108" customWidth="1"/>
    <col min="13844" max="13844" width="7.5" style="108" customWidth="1"/>
    <col min="13845" max="14080" width="10.375" style="108"/>
    <col min="14081" max="14081" width="2.5" style="108" customWidth="1"/>
    <col min="14082" max="14082" width="13.75" style="108" customWidth="1"/>
    <col min="14083" max="14094" width="9.125" style="108" customWidth="1"/>
    <col min="14095" max="14095" width="8" style="108" customWidth="1"/>
    <col min="14096" max="14096" width="7.875" style="108" customWidth="1"/>
    <col min="14097" max="14097" width="7.625" style="108" customWidth="1"/>
    <col min="14098" max="14098" width="8.375" style="108" customWidth="1"/>
    <col min="14099" max="14099" width="7.25" style="108" customWidth="1"/>
    <col min="14100" max="14100" width="7.5" style="108" customWidth="1"/>
    <col min="14101" max="14336" width="10.375" style="108"/>
    <col min="14337" max="14337" width="2.5" style="108" customWidth="1"/>
    <col min="14338" max="14338" width="13.75" style="108" customWidth="1"/>
    <col min="14339" max="14350" width="9.125" style="108" customWidth="1"/>
    <col min="14351" max="14351" width="8" style="108" customWidth="1"/>
    <col min="14352" max="14352" width="7.875" style="108" customWidth="1"/>
    <col min="14353" max="14353" width="7.625" style="108" customWidth="1"/>
    <col min="14354" max="14354" width="8.375" style="108" customWidth="1"/>
    <col min="14355" max="14355" width="7.25" style="108" customWidth="1"/>
    <col min="14356" max="14356" width="7.5" style="108" customWidth="1"/>
    <col min="14357" max="14592" width="10.375" style="108"/>
    <col min="14593" max="14593" width="2.5" style="108" customWidth="1"/>
    <col min="14594" max="14594" width="13.75" style="108" customWidth="1"/>
    <col min="14595" max="14606" width="9.125" style="108" customWidth="1"/>
    <col min="14607" max="14607" width="8" style="108" customWidth="1"/>
    <col min="14608" max="14608" width="7.875" style="108" customWidth="1"/>
    <col min="14609" max="14609" width="7.625" style="108" customWidth="1"/>
    <col min="14610" max="14610" width="8.375" style="108" customWidth="1"/>
    <col min="14611" max="14611" width="7.25" style="108" customWidth="1"/>
    <col min="14612" max="14612" width="7.5" style="108" customWidth="1"/>
    <col min="14613" max="14848" width="10.375" style="108"/>
    <col min="14849" max="14849" width="2.5" style="108" customWidth="1"/>
    <col min="14850" max="14850" width="13.75" style="108" customWidth="1"/>
    <col min="14851" max="14862" width="9.125" style="108" customWidth="1"/>
    <col min="14863" max="14863" width="8" style="108" customWidth="1"/>
    <col min="14864" max="14864" width="7.875" style="108" customWidth="1"/>
    <col min="14865" max="14865" width="7.625" style="108" customWidth="1"/>
    <col min="14866" max="14866" width="8.375" style="108" customWidth="1"/>
    <col min="14867" max="14867" width="7.25" style="108" customWidth="1"/>
    <col min="14868" max="14868" width="7.5" style="108" customWidth="1"/>
    <col min="14869" max="15104" width="10.375" style="108"/>
    <col min="15105" max="15105" width="2.5" style="108" customWidth="1"/>
    <col min="15106" max="15106" width="13.75" style="108" customWidth="1"/>
    <col min="15107" max="15118" width="9.125" style="108" customWidth="1"/>
    <col min="15119" max="15119" width="8" style="108" customWidth="1"/>
    <col min="15120" max="15120" width="7.875" style="108" customWidth="1"/>
    <col min="15121" max="15121" width="7.625" style="108" customWidth="1"/>
    <col min="15122" max="15122" width="8.375" style="108" customWidth="1"/>
    <col min="15123" max="15123" width="7.25" style="108" customWidth="1"/>
    <col min="15124" max="15124" width="7.5" style="108" customWidth="1"/>
    <col min="15125" max="15360" width="10.375" style="108"/>
    <col min="15361" max="15361" width="2.5" style="108" customWidth="1"/>
    <col min="15362" max="15362" width="13.75" style="108" customWidth="1"/>
    <col min="15363" max="15374" width="9.125" style="108" customWidth="1"/>
    <col min="15375" max="15375" width="8" style="108" customWidth="1"/>
    <col min="15376" max="15376" width="7.875" style="108" customWidth="1"/>
    <col min="15377" max="15377" width="7.625" style="108" customWidth="1"/>
    <col min="15378" max="15378" width="8.375" style="108" customWidth="1"/>
    <col min="15379" max="15379" width="7.25" style="108" customWidth="1"/>
    <col min="15380" max="15380" width="7.5" style="108" customWidth="1"/>
    <col min="15381" max="15616" width="10.375" style="108"/>
    <col min="15617" max="15617" width="2.5" style="108" customWidth="1"/>
    <col min="15618" max="15618" width="13.75" style="108" customWidth="1"/>
    <col min="15619" max="15630" width="9.125" style="108" customWidth="1"/>
    <col min="15631" max="15631" width="8" style="108" customWidth="1"/>
    <col min="15632" max="15632" width="7.875" style="108" customWidth="1"/>
    <col min="15633" max="15633" width="7.625" style="108" customWidth="1"/>
    <col min="15634" max="15634" width="8.375" style="108" customWidth="1"/>
    <col min="15635" max="15635" width="7.25" style="108" customWidth="1"/>
    <col min="15636" max="15636" width="7.5" style="108" customWidth="1"/>
    <col min="15637" max="15872" width="10.375" style="108"/>
    <col min="15873" max="15873" width="2.5" style="108" customWidth="1"/>
    <col min="15874" max="15874" width="13.75" style="108" customWidth="1"/>
    <col min="15875" max="15886" width="9.125" style="108" customWidth="1"/>
    <col min="15887" max="15887" width="8" style="108" customWidth="1"/>
    <col min="15888" max="15888" width="7.875" style="108" customWidth="1"/>
    <col min="15889" max="15889" width="7.625" style="108" customWidth="1"/>
    <col min="15890" max="15890" width="8.375" style="108" customWidth="1"/>
    <col min="15891" max="15891" width="7.25" style="108" customWidth="1"/>
    <col min="15892" max="15892" width="7.5" style="108" customWidth="1"/>
    <col min="15893" max="16128" width="10.375" style="108"/>
    <col min="16129" max="16129" width="2.5" style="108" customWidth="1"/>
    <col min="16130" max="16130" width="13.75" style="108" customWidth="1"/>
    <col min="16131" max="16142" width="9.125" style="108" customWidth="1"/>
    <col min="16143" max="16143" width="8" style="108" customWidth="1"/>
    <col min="16144" max="16144" width="7.875" style="108" customWidth="1"/>
    <col min="16145" max="16145" width="7.625" style="108" customWidth="1"/>
    <col min="16146" max="16146" width="8.375" style="108" customWidth="1"/>
    <col min="16147" max="16147" width="7.25" style="108" customWidth="1"/>
    <col min="16148" max="16148" width="7.5" style="108" customWidth="1"/>
    <col min="16149" max="16384" width="10.375" style="108"/>
  </cols>
  <sheetData>
    <row r="1" spans="2:14" s="585" customFormat="1" ht="18.75" customHeight="1">
      <c r="B1" s="611" t="s">
        <v>1089</v>
      </c>
      <c r="C1" s="609"/>
      <c r="D1" s="609"/>
      <c r="E1" s="609"/>
      <c r="F1" s="609"/>
      <c r="G1" s="609"/>
      <c r="H1" s="609"/>
      <c r="M1" s="1271" t="s">
        <v>409</v>
      </c>
      <c r="N1" s="1271"/>
    </row>
    <row r="2" spans="2:14" s="585" customFormat="1" ht="7.5" customHeight="1" thickBot="1">
      <c r="C2" s="72"/>
      <c r="D2" s="72"/>
      <c r="E2" s="72"/>
      <c r="F2" s="72"/>
      <c r="G2" s="72"/>
      <c r="H2" s="72"/>
      <c r="M2" s="1305"/>
      <c r="N2" s="1305"/>
    </row>
    <row r="3" spans="2:14" s="585" customFormat="1" ht="18.75" customHeight="1">
      <c r="B3" s="1135" t="s">
        <v>265</v>
      </c>
      <c r="C3" s="1306" t="s">
        <v>410</v>
      </c>
      <c r="D3" s="1229"/>
      <c r="E3" s="1229"/>
      <c r="F3" s="1229"/>
      <c r="G3" s="1229"/>
      <c r="H3" s="1307"/>
      <c r="I3" s="1308" t="s">
        <v>411</v>
      </c>
      <c r="J3" s="1309"/>
      <c r="K3" s="1138" t="s">
        <v>412</v>
      </c>
      <c r="L3" s="1135"/>
      <c r="M3" s="1138" t="s">
        <v>413</v>
      </c>
      <c r="N3" s="1112"/>
    </row>
    <row r="4" spans="2:14" s="585" customFormat="1" ht="18.75" customHeight="1">
      <c r="B4" s="1068"/>
      <c r="C4" s="1310" t="s">
        <v>414</v>
      </c>
      <c r="D4" s="1070"/>
      <c r="E4" s="1310" t="s">
        <v>415</v>
      </c>
      <c r="F4" s="1070"/>
      <c r="G4" s="1084" t="s">
        <v>416</v>
      </c>
      <c r="H4" s="1068"/>
      <c r="I4" s="1078" t="s">
        <v>416</v>
      </c>
      <c r="J4" s="1311"/>
      <c r="K4" s="1078" t="s">
        <v>417</v>
      </c>
      <c r="L4" s="1311"/>
      <c r="M4" s="1310"/>
      <c r="N4" s="1069"/>
    </row>
    <row r="5" spans="2:14" s="585" customFormat="1" ht="18.75" customHeight="1">
      <c r="B5" s="1133"/>
      <c r="C5" s="50" t="s">
        <v>418</v>
      </c>
      <c r="D5" s="176" t="s">
        <v>419</v>
      </c>
      <c r="E5" s="50" t="s">
        <v>418</v>
      </c>
      <c r="F5" s="50" t="s">
        <v>419</v>
      </c>
      <c r="G5" s="50" t="s">
        <v>418</v>
      </c>
      <c r="H5" s="176" t="s">
        <v>419</v>
      </c>
      <c r="I5" s="50" t="s">
        <v>418</v>
      </c>
      <c r="J5" s="50" t="s">
        <v>419</v>
      </c>
      <c r="K5" s="50" t="s">
        <v>418</v>
      </c>
      <c r="L5" s="176" t="s">
        <v>419</v>
      </c>
      <c r="M5" s="50" t="s">
        <v>418</v>
      </c>
      <c r="N5" s="50" t="s">
        <v>419</v>
      </c>
    </row>
    <row r="6" spans="2:14" s="585" customFormat="1" ht="18.75" hidden="1" customHeight="1">
      <c r="B6" s="177" t="s">
        <v>420</v>
      </c>
      <c r="C6" s="178">
        <v>76</v>
      </c>
      <c r="D6" s="179">
        <v>726</v>
      </c>
      <c r="E6" s="179">
        <v>1147</v>
      </c>
      <c r="F6" s="179">
        <v>16698</v>
      </c>
      <c r="G6" s="609">
        <v>71</v>
      </c>
      <c r="H6" s="609">
        <v>1060</v>
      </c>
      <c r="I6" s="179">
        <v>19</v>
      </c>
      <c r="J6" s="179">
        <v>308</v>
      </c>
      <c r="K6" s="179" t="s">
        <v>114</v>
      </c>
      <c r="L6" s="180">
        <v>1332</v>
      </c>
      <c r="M6" s="179">
        <v>1313</v>
      </c>
      <c r="N6" s="179">
        <v>20124</v>
      </c>
    </row>
    <row r="7" spans="2:14" s="609" customFormat="1" ht="18.75" customHeight="1">
      <c r="B7" s="177" t="s">
        <v>1239</v>
      </c>
      <c r="C7" s="178">
        <v>75</v>
      </c>
      <c r="D7" s="179">
        <v>738</v>
      </c>
      <c r="E7" s="179">
        <v>1169</v>
      </c>
      <c r="F7" s="179">
        <v>16792</v>
      </c>
      <c r="G7" s="609">
        <v>73</v>
      </c>
      <c r="H7" s="609">
        <v>1169</v>
      </c>
      <c r="I7" s="179">
        <v>31</v>
      </c>
      <c r="J7" s="179">
        <v>275</v>
      </c>
      <c r="K7" s="179" t="s">
        <v>114</v>
      </c>
      <c r="L7" s="180">
        <v>915</v>
      </c>
      <c r="M7" s="179">
        <v>1348</v>
      </c>
      <c r="N7" s="179">
        <v>19889</v>
      </c>
    </row>
    <row r="8" spans="2:14" s="609" customFormat="1" ht="18.75" customHeight="1">
      <c r="B8" s="177" t="s">
        <v>421</v>
      </c>
      <c r="C8" s="178">
        <v>49</v>
      </c>
      <c r="D8" s="179">
        <v>688</v>
      </c>
      <c r="E8" s="179">
        <v>837</v>
      </c>
      <c r="F8" s="179">
        <v>13073</v>
      </c>
      <c r="G8" s="609">
        <v>37</v>
      </c>
      <c r="H8" s="609">
        <v>692</v>
      </c>
      <c r="I8" s="179">
        <v>34</v>
      </c>
      <c r="J8" s="179">
        <v>344</v>
      </c>
      <c r="K8" s="179" t="s">
        <v>114</v>
      </c>
      <c r="L8" s="180">
        <v>823</v>
      </c>
      <c r="M8" s="179">
        <v>957</v>
      </c>
      <c r="N8" s="179">
        <v>15620</v>
      </c>
    </row>
    <row r="9" spans="2:14" s="609" customFormat="1" ht="18.75" customHeight="1">
      <c r="B9" s="177" t="s">
        <v>422</v>
      </c>
      <c r="C9" s="178">
        <v>68</v>
      </c>
      <c r="D9" s="179">
        <v>788</v>
      </c>
      <c r="E9" s="179">
        <v>1238</v>
      </c>
      <c r="F9" s="179">
        <v>18432</v>
      </c>
      <c r="G9" s="609">
        <v>42</v>
      </c>
      <c r="H9" s="609">
        <v>391</v>
      </c>
      <c r="I9" s="179">
        <v>34</v>
      </c>
      <c r="J9" s="179">
        <v>300</v>
      </c>
      <c r="K9" s="179" t="s">
        <v>114</v>
      </c>
      <c r="L9" s="180">
        <v>735</v>
      </c>
      <c r="M9" s="179">
        <v>1382</v>
      </c>
      <c r="N9" s="179">
        <v>20646</v>
      </c>
    </row>
    <row r="10" spans="2:14" s="609" customFormat="1" ht="18.75" customHeight="1">
      <c r="B10" s="177" t="s">
        <v>423</v>
      </c>
      <c r="C10" s="178">
        <v>120</v>
      </c>
      <c r="D10" s="179">
        <v>1200</v>
      </c>
      <c r="E10" s="179">
        <v>1575</v>
      </c>
      <c r="F10" s="179">
        <v>22859</v>
      </c>
      <c r="G10" s="609">
        <v>42</v>
      </c>
      <c r="H10" s="609">
        <v>644</v>
      </c>
      <c r="I10" s="179">
        <v>42</v>
      </c>
      <c r="J10" s="179">
        <v>294</v>
      </c>
      <c r="K10" s="179" t="s">
        <v>1059</v>
      </c>
      <c r="L10" s="180">
        <v>619</v>
      </c>
      <c r="M10" s="179">
        <v>1779</v>
      </c>
      <c r="N10" s="179">
        <v>25616</v>
      </c>
    </row>
    <row r="11" spans="2:14" s="609" customFormat="1" ht="18.75" customHeight="1" thickBot="1">
      <c r="B11" s="802" t="s">
        <v>1196</v>
      </c>
      <c r="C11" s="803">
        <v>161</v>
      </c>
      <c r="D11" s="804">
        <v>1734</v>
      </c>
      <c r="E11" s="804">
        <v>1629</v>
      </c>
      <c r="F11" s="804">
        <v>26347</v>
      </c>
      <c r="G11" s="72">
        <v>75</v>
      </c>
      <c r="H11" s="72">
        <v>1403</v>
      </c>
      <c r="I11" s="804">
        <v>79</v>
      </c>
      <c r="J11" s="804">
        <v>310</v>
      </c>
      <c r="K11" s="804" t="s">
        <v>1257</v>
      </c>
      <c r="L11" s="805">
        <v>628</v>
      </c>
      <c r="M11" s="179">
        <f>C11+E11+G11+I11</f>
        <v>1944</v>
      </c>
      <c r="N11" s="179">
        <f>D11+F11+H11+J11+L11</f>
        <v>30422</v>
      </c>
    </row>
    <row r="12" spans="2:14" s="585" customFormat="1" ht="18" customHeight="1">
      <c r="B12" s="367" t="s">
        <v>247</v>
      </c>
      <c r="C12" s="123"/>
      <c r="D12" s="123"/>
      <c r="E12" s="123"/>
      <c r="F12" s="123"/>
      <c r="G12" s="123"/>
      <c r="H12" s="123"/>
      <c r="I12" s="367" t="s">
        <v>424</v>
      </c>
      <c r="J12" s="123"/>
      <c r="K12" s="123"/>
      <c r="L12" s="123"/>
      <c r="M12" s="123"/>
      <c r="N12" s="123"/>
    </row>
    <row r="13" spans="2:14" s="585" customFormat="1" ht="9" customHeight="1">
      <c r="B13" s="70"/>
      <c r="C13" s="124"/>
      <c r="D13" s="124"/>
      <c r="E13" s="124"/>
      <c r="F13" s="124"/>
      <c r="G13" s="124"/>
      <c r="H13" s="124"/>
      <c r="I13" s="70"/>
      <c r="J13" s="124"/>
      <c r="K13" s="124"/>
      <c r="L13" s="124"/>
      <c r="M13" s="124"/>
      <c r="N13" s="124"/>
    </row>
    <row r="14" spans="2:14" s="585" customFormat="1" ht="18.75" customHeight="1">
      <c r="B14" s="611" t="s">
        <v>1090</v>
      </c>
      <c r="L14" s="1271" t="s">
        <v>219</v>
      </c>
      <c r="M14" s="1271"/>
    </row>
    <row r="15" spans="2:14" s="585" customFormat="1" ht="7.5" customHeight="1" thickBot="1">
      <c r="L15" s="1272"/>
      <c r="M15" s="1272"/>
    </row>
    <row r="16" spans="2:14" s="585" customFormat="1" ht="18.75" customHeight="1">
      <c r="B16" s="1104" t="s">
        <v>425</v>
      </c>
      <c r="C16" s="1071" t="s">
        <v>426</v>
      </c>
      <c r="D16" s="1072"/>
      <c r="E16" s="1312" t="s">
        <v>427</v>
      </c>
      <c r="F16" s="1072"/>
      <c r="G16" s="1071" t="s">
        <v>428</v>
      </c>
      <c r="H16" s="1072"/>
      <c r="I16" s="1313" t="s">
        <v>429</v>
      </c>
      <c r="J16" s="1074"/>
      <c r="K16" s="584" t="s">
        <v>430</v>
      </c>
      <c r="L16" s="1071" t="s">
        <v>431</v>
      </c>
      <c r="M16" s="1072"/>
    </row>
    <row r="17" spans="2:18" s="585" customFormat="1" ht="18.75" customHeight="1">
      <c r="B17" s="1070"/>
      <c r="C17" s="50" t="s">
        <v>432</v>
      </c>
      <c r="D17" s="50" t="s">
        <v>419</v>
      </c>
      <c r="E17" s="376" t="s">
        <v>432</v>
      </c>
      <c r="F17" s="50" t="s">
        <v>419</v>
      </c>
      <c r="G17" s="50" t="s">
        <v>432</v>
      </c>
      <c r="H17" s="50" t="s">
        <v>419</v>
      </c>
      <c r="I17" s="50" t="s">
        <v>432</v>
      </c>
      <c r="J17" s="308" t="s">
        <v>419</v>
      </c>
      <c r="K17" s="49" t="s">
        <v>419</v>
      </c>
      <c r="L17" s="50" t="s">
        <v>432</v>
      </c>
      <c r="M17" s="50" t="s">
        <v>419</v>
      </c>
    </row>
    <row r="18" spans="2:18" s="585" customFormat="1" ht="18.75" hidden="1" customHeight="1">
      <c r="B18" s="587" t="s">
        <v>433</v>
      </c>
      <c r="C18" s="181">
        <v>975</v>
      </c>
      <c r="D18" s="537">
        <v>62179</v>
      </c>
      <c r="E18" s="183">
        <v>152</v>
      </c>
      <c r="F18" s="537">
        <v>6742</v>
      </c>
      <c r="G18" s="537">
        <v>276</v>
      </c>
      <c r="H18" s="537">
        <v>15908</v>
      </c>
      <c r="I18" s="537">
        <v>427</v>
      </c>
      <c r="J18" s="537">
        <v>3769</v>
      </c>
      <c r="K18" s="537">
        <v>32456</v>
      </c>
      <c r="L18" s="537">
        <v>120</v>
      </c>
      <c r="M18" s="537">
        <v>3304</v>
      </c>
    </row>
    <row r="19" spans="2:18" s="585" customFormat="1" ht="18.75" hidden="1" customHeight="1">
      <c r="B19" s="580" t="s">
        <v>434</v>
      </c>
      <c r="C19" s="181">
        <v>3817</v>
      </c>
      <c r="D19" s="182">
        <v>107140</v>
      </c>
      <c r="E19" s="183">
        <v>161</v>
      </c>
      <c r="F19" s="182">
        <v>8827</v>
      </c>
      <c r="G19" s="182">
        <v>474</v>
      </c>
      <c r="H19" s="182">
        <v>30401</v>
      </c>
      <c r="I19" s="182">
        <v>3080</v>
      </c>
      <c r="J19" s="182">
        <v>23832</v>
      </c>
      <c r="K19" s="182">
        <v>41757</v>
      </c>
      <c r="L19" s="182">
        <v>102</v>
      </c>
      <c r="M19" s="182">
        <v>2323</v>
      </c>
    </row>
    <row r="20" spans="2:18" s="585" customFormat="1" ht="18.75" hidden="1" customHeight="1">
      <c r="B20" s="580" t="s">
        <v>435</v>
      </c>
      <c r="C20" s="181">
        <v>3137</v>
      </c>
      <c r="D20" s="182">
        <v>110431</v>
      </c>
      <c r="E20" s="183">
        <v>141</v>
      </c>
      <c r="F20" s="182">
        <v>10214</v>
      </c>
      <c r="G20" s="182">
        <v>306</v>
      </c>
      <c r="H20" s="182">
        <v>30298</v>
      </c>
      <c r="I20" s="182">
        <v>2650</v>
      </c>
      <c r="J20" s="182">
        <v>20023</v>
      </c>
      <c r="K20" s="182">
        <v>48613</v>
      </c>
      <c r="L20" s="182">
        <v>40</v>
      </c>
      <c r="M20" s="182">
        <v>1283</v>
      </c>
    </row>
    <row r="21" spans="2:18" s="585" customFormat="1" ht="18.75" customHeight="1">
      <c r="B21" s="580" t="s">
        <v>436</v>
      </c>
      <c r="C21" s="181">
        <v>3883</v>
      </c>
      <c r="D21" s="182">
        <v>106002</v>
      </c>
      <c r="E21" s="183">
        <v>245</v>
      </c>
      <c r="F21" s="182">
        <v>16339</v>
      </c>
      <c r="G21" s="182">
        <v>500</v>
      </c>
      <c r="H21" s="182">
        <v>27897</v>
      </c>
      <c r="I21" s="182">
        <v>3006</v>
      </c>
      <c r="J21" s="182">
        <v>17741</v>
      </c>
      <c r="K21" s="182">
        <v>42046</v>
      </c>
      <c r="L21" s="182">
        <v>132</v>
      </c>
      <c r="M21" s="182">
        <v>1979</v>
      </c>
    </row>
    <row r="22" spans="2:18" s="585" customFormat="1" ht="18.75" customHeight="1">
      <c r="B22" s="580" t="s">
        <v>437</v>
      </c>
      <c r="C22" s="181">
        <v>3919</v>
      </c>
      <c r="D22" s="182">
        <v>104227</v>
      </c>
      <c r="E22" s="183">
        <v>274</v>
      </c>
      <c r="F22" s="182">
        <v>23476</v>
      </c>
      <c r="G22" s="182">
        <v>617</v>
      </c>
      <c r="H22" s="182">
        <v>36159</v>
      </c>
      <c r="I22" s="182">
        <v>2882</v>
      </c>
      <c r="J22" s="182">
        <v>19987</v>
      </c>
      <c r="K22" s="182">
        <v>21704</v>
      </c>
      <c r="L22" s="182">
        <v>146</v>
      </c>
      <c r="M22" s="182">
        <v>2901</v>
      </c>
    </row>
    <row r="23" spans="2:18" s="585" customFormat="1" ht="18.75" customHeight="1">
      <c r="B23" s="580" t="s">
        <v>438</v>
      </c>
      <c r="C23" s="181">
        <v>4280</v>
      </c>
      <c r="D23" s="182">
        <v>135144</v>
      </c>
      <c r="E23" s="183">
        <v>208</v>
      </c>
      <c r="F23" s="182">
        <v>45918</v>
      </c>
      <c r="G23" s="182">
        <v>528</v>
      </c>
      <c r="H23" s="182">
        <v>51663</v>
      </c>
      <c r="I23" s="182">
        <v>3536</v>
      </c>
      <c r="J23" s="182">
        <v>25225</v>
      </c>
      <c r="K23" s="182">
        <v>12204</v>
      </c>
      <c r="L23" s="182">
        <v>8</v>
      </c>
      <c r="M23" s="182">
        <v>134</v>
      </c>
    </row>
    <row r="24" spans="2:18" s="585" customFormat="1" ht="18.75" customHeight="1">
      <c r="B24" s="580" t="s">
        <v>439</v>
      </c>
      <c r="C24" s="181">
        <v>4516</v>
      </c>
      <c r="D24" s="182">
        <v>164111</v>
      </c>
      <c r="E24" s="183">
        <v>243</v>
      </c>
      <c r="F24" s="182">
        <v>74696</v>
      </c>
      <c r="G24" s="530">
        <v>397</v>
      </c>
      <c r="H24" s="182">
        <v>53859</v>
      </c>
      <c r="I24" s="182">
        <v>3844</v>
      </c>
      <c r="J24" s="182">
        <v>27225</v>
      </c>
      <c r="K24" s="182">
        <v>7991</v>
      </c>
      <c r="L24" s="530">
        <v>32</v>
      </c>
      <c r="M24" s="530">
        <v>340</v>
      </c>
    </row>
    <row r="25" spans="2:18" s="585" customFormat="1" ht="18.75" customHeight="1">
      <c r="B25" s="581" t="s">
        <v>440</v>
      </c>
      <c r="C25" s="184">
        <v>3036</v>
      </c>
      <c r="D25" s="185">
        <v>56158</v>
      </c>
      <c r="E25" s="186">
        <v>125</v>
      </c>
      <c r="F25" s="539">
        <v>26711</v>
      </c>
      <c r="G25" s="539">
        <v>270</v>
      </c>
      <c r="H25" s="539">
        <v>10834</v>
      </c>
      <c r="I25" s="539">
        <v>2641</v>
      </c>
      <c r="J25" s="539">
        <v>18613</v>
      </c>
      <c r="K25" s="537" t="s">
        <v>441</v>
      </c>
      <c r="L25" s="537" t="s">
        <v>441</v>
      </c>
      <c r="M25" s="537" t="s">
        <v>441</v>
      </c>
      <c r="N25" s="609"/>
      <c r="O25" s="609"/>
      <c r="P25" s="609"/>
      <c r="Q25" s="609"/>
      <c r="R25" s="609"/>
    </row>
    <row r="26" spans="2:18" s="585" customFormat="1" ht="18.75" hidden="1" customHeight="1">
      <c r="B26" s="590" t="s">
        <v>442</v>
      </c>
      <c r="C26" s="187">
        <f>E26+G26+I26</f>
        <v>3442</v>
      </c>
      <c r="D26" s="188">
        <f>F26+H26+J26</f>
        <v>68867</v>
      </c>
      <c r="E26" s="189">
        <v>129</v>
      </c>
      <c r="F26" s="189">
        <v>31577</v>
      </c>
      <c r="G26" s="189">
        <v>335</v>
      </c>
      <c r="H26" s="189">
        <v>15892</v>
      </c>
      <c r="I26" s="189">
        <v>2978</v>
      </c>
      <c r="J26" s="189">
        <v>21398</v>
      </c>
      <c r="K26" s="537" t="s">
        <v>441</v>
      </c>
      <c r="L26" s="537" t="s">
        <v>441</v>
      </c>
      <c r="M26" s="537" t="s">
        <v>441</v>
      </c>
    </row>
    <row r="27" spans="2:18" s="585" customFormat="1" ht="18.75" customHeight="1">
      <c r="B27" s="136" t="s">
        <v>258</v>
      </c>
      <c r="C27" s="187">
        <v>3517</v>
      </c>
      <c r="D27" s="188">
        <v>81033</v>
      </c>
      <c r="E27" s="189">
        <v>115</v>
      </c>
      <c r="F27" s="189">
        <v>40421</v>
      </c>
      <c r="G27" s="189">
        <v>321</v>
      </c>
      <c r="H27" s="189">
        <v>18812</v>
      </c>
      <c r="I27" s="189">
        <v>3081</v>
      </c>
      <c r="J27" s="189">
        <v>21800</v>
      </c>
      <c r="K27" s="537" t="s">
        <v>443</v>
      </c>
      <c r="L27" s="537" t="s">
        <v>441</v>
      </c>
      <c r="M27" s="537" t="s">
        <v>443</v>
      </c>
    </row>
    <row r="28" spans="2:18" s="585" customFormat="1" ht="18.75" customHeight="1">
      <c r="B28" s="136" t="s">
        <v>259</v>
      </c>
      <c r="C28" s="187">
        <v>3462</v>
      </c>
      <c r="D28" s="188">
        <v>67240</v>
      </c>
      <c r="E28" s="189">
        <v>100</v>
      </c>
      <c r="F28" s="189">
        <v>34739</v>
      </c>
      <c r="G28" s="189">
        <v>247</v>
      </c>
      <c r="H28" s="189">
        <v>10952</v>
      </c>
      <c r="I28" s="189">
        <v>3115</v>
      </c>
      <c r="J28" s="189">
        <v>21549</v>
      </c>
      <c r="K28" s="537" t="s">
        <v>441</v>
      </c>
      <c r="L28" s="537" t="s">
        <v>443</v>
      </c>
      <c r="M28" s="537" t="s">
        <v>443</v>
      </c>
    </row>
    <row r="29" spans="2:18" s="585" customFormat="1" ht="18.75" customHeight="1">
      <c r="B29" s="136" t="s">
        <v>444</v>
      </c>
      <c r="C29" s="187">
        <v>3852</v>
      </c>
      <c r="D29" s="188">
        <v>79575</v>
      </c>
      <c r="E29" s="189">
        <v>137</v>
      </c>
      <c r="F29" s="189">
        <v>43546</v>
      </c>
      <c r="G29" s="189">
        <v>337</v>
      </c>
      <c r="H29" s="189">
        <v>12961</v>
      </c>
      <c r="I29" s="189">
        <v>3378</v>
      </c>
      <c r="J29" s="189">
        <v>23068</v>
      </c>
      <c r="K29" s="537" t="s">
        <v>445</v>
      </c>
      <c r="L29" s="537" t="s">
        <v>445</v>
      </c>
      <c r="M29" s="537" t="s">
        <v>445</v>
      </c>
    </row>
    <row r="30" spans="2:18" s="585" customFormat="1" ht="18.75" customHeight="1">
      <c r="B30" s="136" t="s">
        <v>262</v>
      </c>
      <c r="C30" s="187">
        <f>E30+G30+I30</f>
        <v>3644</v>
      </c>
      <c r="D30" s="188">
        <v>77144</v>
      </c>
      <c r="E30" s="189">
        <v>156</v>
      </c>
      <c r="F30" s="189">
        <v>39398</v>
      </c>
      <c r="G30" s="189">
        <v>298</v>
      </c>
      <c r="H30" s="189">
        <v>12310</v>
      </c>
      <c r="I30" s="189">
        <v>3190</v>
      </c>
      <c r="J30" s="189">
        <v>25436</v>
      </c>
      <c r="K30" s="537" t="s">
        <v>441</v>
      </c>
      <c r="L30" s="537" t="s">
        <v>441</v>
      </c>
      <c r="M30" s="537" t="s">
        <v>441</v>
      </c>
    </row>
    <row r="31" spans="2:18" s="585" customFormat="1" ht="18.75" customHeight="1">
      <c r="B31" s="549" t="s">
        <v>263</v>
      </c>
      <c r="C31" s="187">
        <v>3511</v>
      </c>
      <c r="D31" s="188">
        <v>84222</v>
      </c>
      <c r="E31" s="550">
        <v>131</v>
      </c>
      <c r="F31" s="189">
        <v>43553</v>
      </c>
      <c r="G31" s="189">
        <v>357</v>
      </c>
      <c r="H31" s="189">
        <v>15474</v>
      </c>
      <c r="I31" s="189">
        <v>3023</v>
      </c>
      <c r="J31" s="189">
        <v>25195</v>
      </c>
      <c r="K31" s="537" t="s">
        <v>441</v>
      </c>
      <c r="L31" s="537" t="s">
        <v>441</v>
      </c>
      <c r="M31" s="537" t="s">
        <v>441</v>
      </c>
    </row>
    <row r="32" spans="2:18" s="585" customFormat="1" ht="18.75" customHeight="1" thickBot="1">
      <c r="B32" s="806" t="s">
        <v>1197</v>
      </c>
      <c r="C32" s="807">
        <f>E32+G32+I32</f>
        <v>3888</v>
      </c>
      <c r="D32" s="808">
        <f>F32+H32+J32</f>
        <v>108698</v>
      </c>
      <c r="E32" s="809">
        <v>148</v>
      </c>
      <c r="F32" s="810">
        <v>67146</v>
      </c>
      <c r="G32" s="810">
        <v>370</v>
      </c>
      <c r="H32" s="811">
        <v>19750</v>
      </c>
      <c r="I32" s="811">
        <v>3370</v>
      </c>
      <c r="J32" s="811">
        <v>21802</v>
      </c>
      <c r="K32" s="537" t="s">
        <v>445</v>
      </c>
      <c r="L32" s="537" t="s">
        <v>445</v>
      </c>
      <c r="M32" s="537" t="s">
        <v>445</v>
      </c>
    </row>
    <row r="33" spans="2:14" s="585" customFormat="1" ht="18.75" customHeight="1">
      <c r="B33" s="156" t="s">
        <v>247</v>
      </c>
      <c r="C33" s="649"/>
      <c r="D33" s="649"/>
      <c r="E33" s="649"/>
      <c r="F33" s="649"/>
      <c r="G33" s="649"/>
      <c r="H33" s="609"/>
      <c r="J33" s="609"/>
      <c r="K33" s="649"/>
      <c r="L33" s="649"/>
      <c r="M33" s="649"/>
      <c r="N33" s="609"/>
    </row>
  </sheetData>
  <customSheetViews>
    <customSheetView guid="{676DC416-CC6C-4663-B2BC-E7307C535C80}" showPageBreaks="1" hiddenRows="1" view="pageBreakPreview" topLeftCell="A25">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
      <headerFooter alignWithMargins="0"/>
    </customSheetView>
    <customSheetView guid="{A9FAE077-5C36-4502-A307-F5F7DF354F81}" showPageBreaks="1" hiddenRows="1" view="pageBreakPreview">
      <selection activeCell="D31" sqref="D31"/>
      <pageMargins left="0.70866141732283472" right="0.70866141732283472" top="0.74803149606299213" bottom="0.74803149606299213" header="0.31496062992125984" footer="0.31496062992125984"/>
      <pageSetup paperSize="9" scale="96" firstPageNumber="178" orientation="landscape" useFirstPageNumber="1" r:id="rId2"/>
      <headerFooter alignWithMargins="0"/>
    </customSheetView>
    <customSheetView guid="{D244CBD3-20C8-4E64-93F1-8305B8033E05}" showPageBreaks="1" hiddenRows="1" view="pageBreakPreview">
      <selection activeCell="D31" sqref="D31"/>
      <pageMargins left="0.70866141732283472" right="0.70866141732283472" top="0.74803149606299213" bottom="0.74803149606299213" header="0.31496062992125984" footer="0.31496062992125984"/>
      <pageSetup paperSize="9" scale="96" firstPageNumber="178" orientation="landscape" useFirstPageNumber="1" r:id="rId3"/>
      <headerFooter alignWithMargins="0"/>
    </customSheetView>
    <customSheetView guid="{ACCC9A1C-74E4-4A07-8C69-201B2C75F995}"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4"/>
      <headerFooter alignWithMargins="0"/>
    </customSheetView>
    <customSheetView guid="{C35433B0-31B6-4088-8FE4-5880F028D902}"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5"/>
      <headerFooter alignWithMargins="0"/>
    </customSheetView>
    <customSheetView guid="{6C8CA477-863E-484A-88AC-2F7B34BF5742}"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6"/>
      <headerFooter alignWithMargins="0"/>
    </customSheetView>
    <customSheetView guid="{F9820D02-85B6-432B-AB25-E79E6E3CE8BD}" showPageBreaks="1" hiddenRows="1" view="pageBreakPreview" topLeftCell="A16">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7"/>
      <headerFooter alignWithMargins="0"/>
    </customSheetView>
    <customSheetView guid="{54E8C2A0-7B52-4DAB-8ABD-D0AD26D0A0DB}"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8"/>
      <headerFooter alignWithMargins="0"/>
    </customSheetView>
    <customSheetView guid="{4B660A93-3844-409A-B1B8-F0D2E63212C8}"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9"/>
      <headerFooter alignWithMargins="0"/>
    </customSheetView>
    <customSheetView guid="{9B74B00A-A640-416F-A432-6A34C75E3BAB}"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0"/>
      <headerFooter alignWithMargins="0"/>
    </customSheetView>
    <customSheetView guid="{088E71DE-B7B4-46D8-A92F-2B36F5DE4D60}" showPageBreaks="1" hiddenRows="1" view="pageBreakPreview">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1"/>
      <headerFooter alignWithMargins="0"/>
    </customSheetView>
    <customSheetView guid="{53ABA5C2-131F-4519-ADBD-143B4641C355}" showPageBreaks="1" hiddenRows="1" view="pageBreakPreview" topLeftCell="A25">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2"/>
      <headerFooter alignWithMargins="0"/>
    </customSheetView>
    <customSheetView guid="{93AD3119-4B9E-4DD3-92AC-14DD93F7352A}" showPageBreaks="1" hiddenRows="1" view="pageBreakPreview" topLeftCell="A25">
      <selection activeCell="F6" sqref="F6"/>
      <pageMargins left="0.70866141732283472" right="0.70866141732283472" top="0.74803149606299213" bottom="0.74803149606299213" header="0.31496062992125984" footer="0.31496062992125984"/>
      <pageSetup paperSize="9" scale="96" firstPageNumber="178" orientation="landscape" useFirstPageNumber="1" r:id="rId13"/>
      <headerFooter alignWithMargins="0"/>
    </customSheetView>
  </customSheetViews>
  <mergeCells count="18">
    <mergeCell ref="L14:M15"/>
    <mergeCell ref="B16:B17"/>
    <mergeCell ref="C16:D16"/>
    <mergeCell ref="E16:F16"/>
    <mergeCell ref="G16:H16"/>
    <mergeCell ref="I16:J16"/>
    <mergeCell ref="L16:M16"/>
    <mergeCell ref="M1:N2"/>
    <mergeCell ref="B3:B5"/>
    <mergeCell ref="C3:H3"/>
    <mergeCell ref="I3:J3"/>
    <mergeCell ref="K3:L3"/>
    <mergeCell ref="M3:N4"/>
    <mergeCell ref="C4:D4"/>
    <mergeCell ref="E4:F4"/>
    <mergeCell ref="G4:H4"/>
    <mergeCell ref="I4:J4"/>
    <mergeCell ref="K4:L4"/>
  </mergeCells>
  <phoneticPr fontId="2"/>
  <pageMargins left="0.70866141732283472" right="0.70866141732283472" top="0.74803149606299213" bottom="0.74803149606299213" header="0.31496062992125984" footer="0.31496062992125984"/>
  <pageSetup paperSize="9" scale="96" firstPageNumber="178" orientation="landscape" useFirstPageNumber="1" r:id="rId1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5"/>
  <sheetViews>
    <sheetView tabSelected="1" view="pageBreakPreview" zoomScaleNormal="100" zoomScaleSheetLayoutView="100" workbookViewId="0">
      <selection activeCell="G12" sqref="G12"/>
    </sheetView>
  </sheetViews>
  <sheetFormatPr defaultColWidth="10.375" defaultRowHeight="18" customHeight="1"/>
  <cols>
    <col min="1" max="1" width="3.5" style="108" customWidth="1"/>
    <col min="2" max="15" width="9.125" style="108" customWidth="1"/>
    <col min="16" max="16" width="8.75" style="108" customWidth="1"/>
    <col min="17" max="17" width="4.25" style="108" customWidth="1"/>
    <col min="18" max="18" width="7.25" style="108" customWidth="1"/>
    <col min="19" max="256" width="10.375" style="108"/>
    <col min="257" max="257" width="3.5" style="108" customWidth="1"/>
    <col min="258" max="271" width="9.125" style="108" customWidth="1"/>
    <col min="272" max="272" width="8.75" style="108" customWidth="1"/>
    <col min="273" max="273" width="4.25" style="108" customWidth="1"/>
    <col min="274" max="274" width="7.25" style="108" customWidth="1"/>
    <col min="275" max="512" width="10.375" style="108"/>
    <col min="513" max="513" width="3.5" style="108" customWidth="1"/>
    <col min="514" max="527" width="9.125" style="108" customWidth="1"/>
    <col min="528" max="528" width="8.75" style="108" customWidth="1"/>
    <col min="529" max="529" width="4.25" style="108" customWidth="1"/>
    <col min="530" max="530" width="7.25" style="108" customWidth="1"/>
    <col min="531" max="768" width="10.375" style="108"/>
    <col min="769" max="769" width="3.5" style="108" customWidth="1"/>
    <col min="770" max="783" width="9.125" style="108" customWidth="1"/>
    <col min="784" max="784" width="8.75" style="108" customWidth="1"/>
    <col min="785" max="785" width="4.25" style="108" customWidth="1"/>
    <col min="786" max="786" width="7.25" style="108" customWidth="1"/>
    <col min="787" max="1024" width="10.375" style="108"/>
    <col min="1025" max="1025" width="3.5" style="108" customWidth="1"/>
    <col min="1026" max="1039" width="9.125" style="108" customWidth="1"/>
    <col min="1040" max="1040" width="8.75" style="108" customWidth="1"/>
    <col min="1041" max="1041" width="4.25" style="108" customWidth="1"/>
    <col min="1042" max="1042" width="7.25" style="108" customWidth="1"/>
    <col min="1043" max="1280" width="10.375" style="108"/>
    <col min="1281" max="1281" width="3.5" style="108" customWidth="1"/>
    <col min="1282" max="1295" width="9.125" style="108" customWidth="1"/>
    <col min="1296" max="1296" width="8.75" style="108" customWidth="1"/>
    <col min="1297" max="1297" width="4.25" style="108" customWidth="1"/>
    <col min="1298" max="1298" width="7.25" style="108" customWidth="1"/>
    <col min="1299" max="1536" width="10.375" style="108"/>
    <col min="1537" max="1537" width="3.5" style="108" customWidth="1"/>
    <col min="1538" max="1551" width="9.125" style="108" customWidth="1"/>
    <col min="1552" max="1552" width="8.75" style="108" customWidth="1"/>
    <col min="1553" max="1553" width="4.25" style="108" customWidth="1"/>
    <col min="1554" max="1554" width="7.25" style="108" customWidth="1"/>
    <col min="1555" max="1792" width="10.375" style="108"/>
    <col min="1793" max="1793" width="3.5" style="108" customWidth="1"/>
    <col min="1794" max="1807" width="9.125" style="108" customWidth="1"/>
    <col min="1808" max="1808" width="8.75" style="108" customWidth="1"/>
    <col min="1809" max="1809" width="4.25" style="108" customWidth="1"/>
    <col min="1810" max="1810" width="7.25" style="108" customWidth="1"/>
    <col min="1811" max="2048" width="10.375" style="108"/>
    <col min="2049" max="2049" width="3.5" style="108" customWidth="1"/>
    <col min="2050" max="2063" width="9.125" style="108" customWidth="1"/>
    <col min="2064" max="2064" width="8.75" style="108" customWidth="1"/>
    <col min="2065" max="2065" width="4.25" style="108" customWidth="1"/>
    <col min="2066" max="2066" width="7.25" style="108" customWidth="1"/>
    <col min="2067" max="2304" width="10.375" style="108"/>
    <col min="2305" max="2305" width="3.5" style="108" customWidth="1"/>
    <col min="2306" max="2319" width="9.125" style="108" customWidth="1"/>
    <col min="2320" max="2320" width="8.75" style="108" customWidth="1"/>
    <col min="2321" max="2321" width="4.25" style="108" customWidth="1"/>
    <col min="2322" max="2322" width="7.25" style="108" customWidth="1"/>
    <col min="2323" max="2560" width="10.375" style="108"/>
    <col min="2561" max="2561" width="3.5" style="108" customWidth="1"/>
    <col min="2562" max="2575" width="9.125" style="108" customWidth="1"/>
    <col min="2576" max="2576" width="8.75" style="108" customWidth="1"/>
    <col min="2577" max="2577" width="4.25" style="108" customWidth="1"/>
    <col min="2578" max="2578" width="7.25" style="108" customWidth="1"/>
    <col min="2579" max="2816" width="10.375" style="108"/>
    <col min="2817" max="2817" width="3.5" style="108" customWidth="1"/>
    <col min="2818" max="2831" width="9.125" style="108" customWidth="1"/>
    <col min="2832" max="2832" width="8.75" style="108" customWidth="1"/>
    <col min="2833" max="2833" width="4.25" style="108" customWidth="1"/>
    <col min="2834" max="2834" width="7.25" style="108" customWidth="1"/>
    <col min="2835" max="3072" width="10.375" style="108"/>
    <col min="3073" max="3073" width="3.5" style="108" customWidth="1"/>
    <col min="3074" max="3087" width="9.125" style="108" customWidth="1"/>
    <col min="3088" max="3088" width="8.75" style="108" customWidth="1"/>
    <col min="3089" max="3089" width="4.25" style="108" customWidth="1"/>
    <col min="3090" max="3090" width="7.25" style="108" customWidth="1"/>
    <col min="3091" max="3328" width="10.375" style="108"/>
    <col min="3329" max="3329" width="3.5" style="108" customWidth="1"/>
    <col min="3330" max="3343" width="9.125" style="108" customWidth="1"/>
    <col min="3344" max="3344" width="8.75" style="108" customWidth="1"/>
    <col min="3345" max="3345" width="4.25" style="108" customWidth="1"/>
    <col min="3346" max="3346" width="7.25" style="108" customWidth="1"/>
    <col min="3347" max="3584" width="10.375" style="108"/>
    <col min="3585" max="3585" width="3.5" style="108" customWidth="1"/>
    <col min="3586" max="3599" width="9.125" style="108" customWidth="1"/>
    <col min="3600" max="3600" width="8.75" style="108" customWidth="1"/>
    <col min="3601" max="3601" width="4.25" style="108" customWidth="1"/>
    <col min="3602" max="3602" width="7.25" style="108" customWidth="1"/>
    <col min="3603" max="3840" width="10.375" style="108"/>
    <col min="3841" max="3841" width="3.5" style="108" customWidth="1"/>
    <col min="3842" max="3855" width="9.125" style="108" customWidth="1"/>
    <col min="3856" max="3856" width="8.75" style="108" customWidth="1"/>
    <col min="3857" max="3857" width="4.25" style="108" customWidth="1"/>
    <col min="3858" max="3858" width="7.25" style="108" customWidth="1"/>
    <col min="3859" max="4096" width="10.375" style="108"/>
    <col min="4097" max="4097" width="3.5" style="108" customWidth="1"/>
    <col min="4098" max="4111" width="9.125" style="108" customWidth="1"/>
    <col min="4112" max="4112" width="8.75" style="108" customWidth="1"/>
    <col min="4113" max="4113" width="4.25" style="108" customWidth="1"/>
    <col min="4114" max="4114" width="7.25" style="108" customWidth="1"/>
    <col min="4115" max="4352" width="10.375" style="108"/>
    <col min="4353" max="4353" width="3.5" style="108" customWidth="1"/>
    <col min="4354" max="4367" width="9.125" style="108" customWidth="1"/>
    <col min="4368" max="4368" width="8.75" style="108" customWidth="1"/>
    <col min="4369" max="4369" width="4.25" style="108" customWidth="1"/>
    <col min="4370" max="4370" width="7.25" style="108" customWidth="1"/>
    <col min="4371" max="4608" width="10.375" style="108"/>
    <col min="4609" max="4609" width="3.5" style="108" customWidth="1"/>
    <col min="4610" max="4623" width="9.125" style="108" customWidth="1"/>
    <col min="4624" max="4624" width="8.75" style="108" customWidth="1"/>
    <col min="4625" max="4625" width="4.25" style="108" customWidth="1"/>
    <col min="4626" max="4626" width="7.25" style="108" customWidth="1"/>
    <col min="4627" max="4864" width="10.375" style="108"/>
    <col min="4865" max="4865" width="3.5" style="108" customWidth="1"/>
    <col min="4866" max="4879" width="9.125" style="108" customWidth="1"/>
    <col min="4880" max="4880" width="8.75" style="108" customWidth="1"/>
    <col min="4881" max="4881" width="4.25" style="108" customWidth="1"/>
    <col min="4882" max="4882" width="7.25" style="108" customWidth="1"/>
    <col min="4883" max="5120" width="10.375" style="108"/>
    <col min="5121" max="5121" width="3.5" style="108" customWidth="1"/>
    <col min="5122" max="5135" width="9.125" style="108" customWidth="1"/>
    <col min="5136" max="5136" width="8.75" style="108" customWidth="1"/>
    <col min="5137" max="5137" width="4.25" style="108" customWidth="1"/>
    <col min="5138" max="5138" width="7.25" style="108" customWidth="1"/>
    <col min="5139" max="5376" width="10.375" style="108"/>
    <col min="5377" max="5377" width="3.5" style="108" customWidth="1"/>
    <col min="5378" max="5391" width="9.125" style="108" customWidth="1"/>
    <col min="5392" max="5392" width="8.75" style="108" customWidth="1"/>
    <col min="5393" max="5393" width="4.25" style="108" customWidth="1"/>
    <col min="5394" max="5394" width="7.25" style="108" customWidth="1"/>
    <col min="5395" max="5632" width="10.375" style="108"/>
    <col min="5633" max="5633" width="3.5" style="108" customWidth="1"/>
    <col min="5634" max="5647" width="9.125" style="108" customWidth="1"/>
    <col min="5648" max="5648" width="8.75" style="108" customWidth="1"/>
    <col min="5649" max="5649" width="4.25" style="108" customWidth="1"/>
    <col min="5650" max="5650" width="7.25" style="108" customWidth="1"/>
    <col min="5651" max="5888" width="10.375" style="108"/>
    <col min="5889" max="5889" width="3.5" style="108" customWidth="1"/>
    <col min="5890" max="5903" width="9.125" style="108" customWidth="1"/>
    <col min="5904" max="5904" width="8.75" style="108" customWidth="1"/>
    <col min="5905" max="5905" width="4.25" style="108" customWidth="1"/>
    <col min="5906" max="5906" width="7.25" style="108" customWidth="1"/>
    <col min="5907" max="6144" width="10.375" style="108"/>
    <col min="6145" max="6145" width="3.5" style="108" customWidth="1"/>
    <col min="6146" max="6159" width="9.125" style="108" customWidth="1"/>
    <col min="6160" max="6160" width="8.75" style="108" customWidth="1"/>
    <col min="6161" max="6161" width="4.25" style="108" customWidth="1"/>
    <col min="6162" max="6162" width="7.25" style="108" customWidth="1"/>
    <col min="6163" max="6400" width="10.375" style="108"/>
    <col min="6401" max="6401" width="3.5" style="108" customWidth="1"/>
    <col min="6402" max="6415" width="9.125" style="108" customWidth="1"/>
    <col min="6416" max="6416" width="8.75" style="108" customWidth="1"/>
    <col min="6417" max="6417" width="4.25" style="108" customWidth="1"/>
    <col min="6418" max="6418" width="7.25" style="108" customWidth="1"/>
    <col min="6419" max="6656" width="10.375" style="108"/>
    <col min="6657" max="6657" width="3.5" style="108" customWidth="1"/>
    <col min="6658" max="6671" width="9.125" style="108" customWidth="1"/>
    <col min="6672" max="6672" width="8.75" style="108" customWidth="1"/>
    <col min="6673" max="6673" width="4.25" style="108" customWidth="1"/>
    <col min="6674" max="6674" width="7.25" style="108" customWidth="1"/>
    <col min="6675" max="6912" width="10.375" style="108"/>
    <col min="6913" max="6913" width="3.5" style="108" customWidth="1"/>
    <col min="6914" max="6927" width="9.125" style="108" customWidth="1"/>
    <col min="6928" max="6928" width="8.75" style="108" customWidth="1"/>
    <col min="6929" max="6929" width="4.25" style="108" customWidth="1"/>
    <col min="6930" max="6930" width="7.25" style="108" customWidth="1"/>
    <col min="6931" max="7168" width="10.375" style="108"/>
    <col min="7169" max="7169" width="3.5" style="108" customWidth="1"/>
    <col min="7170" max="7183" width="9.125" style="108" customWidth="1"/>
    <col min="7184" max="7184" width="8.75" style="108" customWidth="1"/>
    <col min="7185" max="7185" width="4.25" style="108" customWidth="1"/>
    <col min="7186" max="7186" width="7.25" style="108" customWidth="1"/>
    <col min="7187" max="7424" width="10.375" style="108"/>
    <col min="7425" max="7425" width="3.5" style="108" customWidth="1"/>
    <col min="7426" max="7439" width="9.125" style="108" customWidth="1"/>
    <col min="7440" max="7440" width="8.75" style="108" customWidth="1"/>
    <col min="7441" max="7441" width="4.25" style="108" customWidth="1"/>
    <col min="7442" max="7442" width="7.25" style="108" customWidth="1"/>
    <col min="7443" max="7680" width="10.375" style="108"/>
    <col min="7681" max="7681" width="3.5" style="108" customWidth="1"/>
    <col min="7682" max="7695" width="9.125" style="108" customWidth="1"/>
    <col min="7696" max="7696" width="8.75" style="108" customWidth="1"/>
    <col min="7697" max="7697" width="4.25" style="108" customWidth="1"/>
    <col min="7698" max="7698" width="7.25" style="108" customWidth="1"/>
    <col min="7699" max="7936" width="10.375" style="108"/>
    <col min="7937" max="7937" width="3.5" style="108" customWidth="1"/>
    <col min="7938" max="7951" width="9.125" style="108" customWidth="1"/>
    <col min="7952" max="7952" width="8.75" style="108" customWidth="1"/>
    <col min="7953" max="7953" width="4.25" style="108" customWidth="1"/>
    <col min="7954" max="7954" width="7.25" style="108" customWidth="1"/>
    <col min="7955" max="8192" width="10.375" style="108"/>
    <col min="8193" max="8193" width="3.5" style="108" customWidth="1"/>
    <col min="8194" max="8207" width="9.125" style="108" customWidth="1"/>
    <col min="8208" max="8208" width="8.75" style="108" customWidth="1"/>
    <col min="8209" max="8209" width="4.25" style="108" customWidth="1"/>
    <col min="8210" max="8210" width="7.25" style="108" customWidth="1"/>
    <col min="8211" max="8448" width="10.375" style="108"/>
    <col min="8449" max="8449" width="3.5" style="108" customWidth="1"/>
    <col min="8450" max="8463" width="9.125" style="108" customWidth="1"/>
    <col min="8464" max="8464" width="8.75" style="108" customWidth="1"/>
    <col min="8465" max="8465" width="4.25" style="108" customWidth="1"/>
    <col min="8466" max="8466" width="7.25" style="108" customWidth="1"/>
    <col min="8467" max="8704" width="10.375" style="108"/>
    <col min="8705" max="8705" width="3.5" style="108" customWidth="1"/>
    <col min="8706" max="8719" width="9.125" style="108" customWidth="1"/>
    <col min="8720" max="8720" width="8.75" style="108" customWidth="1"/>
    <col min="8721" max="8721" width="4.25" style="108" customWidth="1"/>
    <col min="8722" max="8722" width="7.25" style="108" customWidth="1"/>
    <col min="8723" max="8960" width="10.375" style="108"/>
    <col min="8961" max="8961" width="3.5" style="108" customWidth="1"/>
    <col min="8962" max="8975" width="9.125" style="108" customWidth="1"/>
    <col min="8976" max="8976" width="8.75" style="108" customWidth="1"/>
    <col min="8977" max="8977" width="4.25" style="108" customWidth="1"/>
    <col min="8978" max="8978" width="7.25" style="108" customWidth="1"/>
    <col min="8979" max="9216" width="10.375" style="108"/>
    <col min="9217" max="9217" width="3.5" style="108" customWidth="1"/>
    <col min="9218" max="9231" width="9.125" style="108" customWidth="1"/>
    <col min="9232" max="9232" width="8.75" style="108" customWidth="1"/>
    <col min="9233" max="9233" width="4.25" style="108" customWidth="1"/>
    <col min="9234" max="9234" width="7.25" style="108" customWidth="1"/>
    <col min="9235" max="9472" width="10.375" style="108"/>
    <col min="9473" max="9473" width="3.5" style="108" customWidth="1"/>
    <col min="9474" max="9487" width="9.125" style="108" customWidth="1"/>
    <col min="9488" max="9488" width="8.75" style="108" customWidth="1"/>
    <col min="9489" max="9489" width="4.25" style="108" customWidth="1"/>
    <col min="9490" max="9490" width="7.25" style="108" customWidth="1"/>
    <col min="9491" max="9728" width="10.375" style="108"/>
    <col min="9729" max="9729" width="3.5" style="108" customWidth="1"/>
    <col min="9730" max="9743" width="9.125" style="108" customWidth="1"/>
    <col min="9744" max="9744" width="8.75" style="108" customWidth="1"/>
    <col min="9745" max="9745" width="4.25" style="108" customWidth="1"/>
    <col min="9746" max="9746" width="7.25" style="108" customWidth="1"/>
    <col min="9747" max="9984" width="10.375" style="108"/>
    <col min="9985" max="9985" width="3.5" style="108" customWidth="1"/>
    <col min="9986" max="9999" width="9.125" style="108" customWidth="1"/>
    <col min="10000" max="10000" width="8.75" style="108" customWidth="1"/>
    <col min="10001" max="10001" width="4.25" style="108" customWidth="1"/>
    <col min="10002" max="10002" width="7.25" style="108" customWidth="1"/>
    <col min="10003" max="10240" width="10.375" style="108"/>
    <col min="10241" max="10241" width="3.5" style="108" customWidth="1"/>
    <col min="10242" max="10255" width="9.125" style="108" customWidth="1"/>
    <col min="10256" max="10256" width="8.75" style="108" customWidth="1"/>
    <col min="10257" max="10257" width="4.25" style="108" customWidth="1"/>
    <col min="10258" max="10258" width="7.25" style="108" customWidth="1"/>
    <col min="10259" max="10496" width="10.375" style="108"/>
    <col min="10497" max="10497" width="3.5" style="108" customWidth="1"/>
    <col min="10498" max="10511" width="9.125" style="108" customWidth="1"/>
    <col min="10512" max="10512" width="8.75" style="108" customWidth="1"/>
    <col min="10513" max="10513" width="4.25" style="108" customWidth="1"/>
    <col min="10514" max="10514" width="7.25" style="108" customWidth="1"/>
    <col min="10515" max="10752" width="10.375" style="108"/>
    <col min="10753" max="10753" width="3.5" style="108" customWidth="1"/>
    <col min="10754" max="10767" width="9.125" style="108" customWidth="1"/>
    <col min="10768" max="10768" width="8.75" style="108" customWidth="1"/>
    <col min="10769" max="10769" width="4.25" style="108" customWidth="1"/>
    <col min="10770" max="10770" width="7.25" style="108" customWidth="1"/>
    <col min="10771" max="11008" width="10.375" style="108"/>
    <col min="11009" max="11009" width="3.5" style="108" customWidth="1"/>
    <col min="11010" max="11023" width="9.125" style="108" customWidth="1"/>
    <col min="11024" max="11024" width="8.75" style="108" customWidth="1"/>
    <col min="11025" max="11025" width="4.25" style="108" customWidth="1"/>
    <col min="11026" max="11026" width="7.25" style="108" customWidth="1"/>
    <col min="11027" max="11264" width="10.375" style="108"/>
    <col min="11265" max="11265" width="3.5" style="108" customWidth="1"/>
    <col min="11266" max="11279" width="9.125" style="108" customWidth="1"/>
    <col min="11280" max="11280" width="8.75" style="108" customWidth="1"/>
    <col min="11281" max="11281" width="4.25" style="108" customWidth="1"/>
    <col min="11282" max="11282" width="7.25" style="108" customWidth="1"/>
    <col min="11283" max="11520" width="10.375" style="108"/>
    <col min="11521" max="11521" width="3.5" style="108" customWidth="1"/>
    <col min="11522" max="11535" width="9.125" style="108" customWidth="1"/>
    <col min="11536" max="11536" width="8.75" style="108" customWidth="1"/>
    <col min="11537" max="11537" width="4.25" style="108" customWidth="1"/>
    <col min="11538" max="11538" width="7.25" style="108" customWidth="1"/>
    <col min="11539" max="11776" width="10.375" style="108"/>
    <col min="11777" max="11777" width="3.5" style="108" customWidth="1"/>
    <col min="11778" max="11791" width="9.125" style="108" customWidth="1"/>
    <col min="11792" max="11792" width="8.75" style="108" customWidth="1"/>
    <col min="11793" max="11793" width="4.25" style="108" customWidth="1"/>
    <col min="11794" max="11794" width="7.25" style="108" customWidth="1"/>
    <col min="11795" max="12032" width="10.375" style="108"/>
    <col min="12033" max="12033" width="3.5" style="108" customWidth="1"/>
    <col min="12034" max="12047" width="9.125" style="108" customWidth="1"/>
    <col min="12048" max="12048" width="8.75" style="108" customWidth="1"/>
    <col min="12049" max="12049" width="4.25" style="108" customWidth="1"/>
    <col min="12050" max="12050" width="7.25" style="108" customWidth="1"/>
    <col min="12051" max="12288" width="10.375" style="108"/>
    <col min="12289" max="12289" width="3.5" style="108" customWidth="1"/>
    <col min="12290" max="12303" width="9.125" style="108" customWidth="1"/>
    <col min="12304" max="12304" width="8.75" style="108" customWidth="1"/>
    <col min="12305" max="12305" width="4.25" style="108" customWidth="1"/>
    <col min="12306" max="12306" width="7.25" style="108" customWidth="1"/>
    <col min="12307" max="12544" width="10.375" style="108"/>
    <col min="12545" max="12545" width="3.5" style="108" customWidth="1"/>
    <col min="12546" max="12559" width="9.125" style="108" customWidth="1"/>
    <col min="12560" max="12560" width="8.75" style="108" customWidth="1"/>
    <col min="12561" max="12561" width="4.25" style="108" customWidth="1"/>
    <col min="12562" max="12562" width="7.25" style="108" customWidth="1"/>
    <col min="12563" max="12800" width="10.375" style="108"/>
    <col min="12801" max="12801" width="3.5" style="108" customWidth="1"/>
    <col min="12802" max="12815" width="9.125" style="108" customWidth="1"/>
    <col min="12816" max="12816" width="8.75" style="108" customWidth="1"/>
    <col min="12817" max="12817" width="4.25" style="108" customWidth="1"/>
    <col min="12818" max="12818" width="7.25" style="108" customWidth="1"/>
    <col min="12819" max="13056" width="10.375" style="108"/>
    <col min="13057" max="13057" width="3.5" style="108" customWidth="1"/>
    <col min="13058" max="13071" width="9.125" style="108" customWidth="1"/>
    <col min="13072" max="13072" width="8.75" style="108" customWidth="1"/>
    <col min="13073" max="13073" width="4.25" style="108" customWidth="1"/>
    <col min="13074" max="13074" width="7.25" style="108" customWidth="1"/>
    <col min="13075" max="13312" width="10.375" style="108"/>
    <col min="13313" max="13313" width="3.5" style="108" customWidth="1"/>
    <col min="13314" max="13327" width="9.125" style="108" customWidth="1"/>
    <col min="13328" max="13328" width="8.75" style="108" customWidth="1"/>
    <col min="13329" max="13329" width="4.25" style="108" customWidth="1"/>
    <col min="13330" max="13330" width="7.25" style="108" customWidth="1"/>
    <col min="13331" max="13568" width="10.375" style="108"/>
    <col min="13569" max="13569" width="3.5" style="108" customWidth="1"/>
    <col min="13570" max="13583" width="9.125" style="108" customWidth="1"/>
    <col min="13584" max="13584" width="8.75" style="108" customWidth="1"/>
    <col min="13585" max="13585" width="4.25" style="108" customWidth="1"/>
    <col min="13586" max="13586" width="7.25" style="108" customWidth="1"/>
    <col min="13587" max="13824" width="10.375" style="108"/>
    <col min="13825" max="13825" width="3.5" style="108" customWidth="1"/>
    <col min="13826" max="13839" width="9.125" style="108" customWidth="1"/>
    <col min="13840" max="13840" width="8.75" style="108" customWidth="1"/>
    <col min="13841" max="13841" width="4.25" style="108" customWidth="1"/>
    <col min="13842" max="13842" width="7.25" style="108" customWidth="1"/>
    <col min="13843" max="14080" width="10.375" style="108"/>
    <col min="14081" max="14081" width="3.5" style="108" customWidth="1"/>
    <col min="14082" max="14095" width="9.125" style="108" customWidth="1"/>
    <col min="14096" max="14096" width="8.75" style="108" customWidth="1"/>
    <col min="14097" max="14097" width="4.25" style="108" customWidth="1"/>
    <col min="14098" max="14098" width="7.25" style="108" customWidth="1"/>
    <col min="14099" max="14336" width="10.375" style="108"/>
    <col min="14337" max="14337" width="3.5" style="108" customWidth="1"/>
    <col min="14338" max="14351" width="9.125" style="108" customWidth="1"/>
    <col min="14352" max="14352" width="8.75" style="108" customWidth="1"/>
    <col min="14353" max="14353" width="4.25" style="108" customWidth="1"/>
    <col min="14354" max="14354" width="7.25" style="108" customWidth="1"/>
    <col min="14355" max="14592" width="10.375" style="108"/>
    <col min="14593" max="14593" width="3.5" style="108" customWidth="1"/>
    <col min="14594" max="14607" width="9.125" style="108" customWidth="1"/>
    <col min="14608" max="14608" width="8.75" style="108" customWidth="1"/>
    <col min="14609" max="14609" width="4.25" style="108" customWidth="1"/>
    <col min="14610" max="14610" width="7.25" style="108" customWidth="1"/>
    <col min="14611" max="14848" width="10.375" style="108"/>
    <col min="14849" max="14849" width="3.5" style="108" customWidth="1"/>
    <col min="14850" max="14863" width="9.125" style="108" customWidth="1"/>
    <col min="14864" max="14864" width="8.75" style="108" customWidth="1"/>
    <col min="14865" max="14865" width="4.25" style="108" customWidth="1"/>
    <col min="14866" max="14866" width="7.25" style="108" customWidth="1"/>
    <col min="14867" max="15104" width="10.375" style="108"/>
    <col min="15105" max="15105" width="3.5" style="108" customWidth="1"/>
    <col min="15106" max="15119" width="9.125" style="108" customWidth="1"/>
    <col min="15120" max="15120" width="8.75" style="108" customWidth="1"/>
    <col min="15121" max="15121" width="4.25" style="108" customWidth="1"/>
    <col min="15122" max="15122" width="7.25" style="108" customWidth="1"/>
    <col min="15123" max="15360" width="10.375" style="108"/>
    <col min="15361" max="15361" width="3.5" style="108" customWidth="1"/>
    <col min="15362" max="15375" width="9.125" style="108" customWidth="1"/>
    <col min="15376" max="15376" width="8.75" style="108" customWidth="1"/>
    <col min="15377" max="15377" width="4.25" style="108" customWidth="1"/>
    <col min="15378" max="15378" width="7.25" style="108" customWidth="1"/>
    <col min="15379" max="15616" width="10.375" style="108"/>
    <col min="15617" max="15617" width="3.5" style="108" customWidth="1"/>
    <col min="15618" max="15631" width="9.125" style="108" customWidth="1"/>
    <col min="15632" max="15632" width="8.75" style="108" customWidth="1"/>
    <col min="15633" max="15633" width="4.25" style="108" customWidth="1"/>
    <col min="15634" max="15634" width="7.25" style="108" customWidth="1"/>
    <col min="15635" max="15872" width="10.375" style="108"/>
    <col min="15873" max="15873" width="3.5" style="108" customWidth="1"/>
    <col min="15874" max="15887" width="9.125" style="108" customWidth="1"/>
    <col min="15888" max="15888" width="8.75" style="108" customWidth="1"/>
    <col min="15889" max="15889" width="4.25" style="108" customWidth="1"/>
    <col min="15890" max="15890" width="7.25" style="108" customWidth="1"/>
    <col min="15891" max="16128" width="10.375" style="108"/>
    <col min="16129" max="16129" width="3.5" style="108" customWidth="1"/>
    <col min="16130" max="16143" width="9.125" style="108" customWidth="1"/>
    <col min="16144" max="16144" width="8.75" style="108" customWidth="1"/>
    <col min="16145" max="16145" width="4.25" style="108" customWidth="1"/>
    <col min="16146" max="16146" width="7.25" style="108" customWidth="1"/>
    <col min="16147" max="16384" width="10.375" style="108"/>
  </cols>
  <sheetData>
    <row r="1" spans="2:17" s="585" customFormat="1" ht="18" customHeight="1">
      <c r="B1" s="611" t="s">
        <v>1091</v>
      </c>
      <c r="N1" s="1314" t="s">
        <v>324</v>
      </c>
      <c r="O1" s="1314"/>
    </row>
    <row r="2" spans="2:17" s="585" customFormat="1" ht="10.5" customHeight="1" thickBot="1">
      <c r="B2" s="190"/>
      <c r="C2" s="162"/>
      <c r="D2" s="162"/>
      <c r="E2" s="162"/>
      <c r="F2" s="162"/>
      <c r="G2" s="162"/>
      <c r="H2" s="162"/>
      <c r="I2" s="162"/>
      <c r="J2" s="162"/>
      <c r="K2" s="162"/>
      <c r="L2" s="162"/>
      <c r="M2" s="162"/>
      <c r="N2" s="1315"/>
      <c r="O2" s="1315"/>
      <c r="P2" s="609"/>
    </row>
    <row r="3" spans="2:17" s="585" customFormat="1" ht="30" customHeight="1">
      <c r="B3" s="1317" t="s">
        <v>1048</v>
      </c>
      <c r="C3" s="1318"/>
      <c r="D3" s="191" t="s">
        <v>17</v>
      </c>
      <c r="E3" s="192" t="s">
        <v>446</v>
      </c>
      <c r="F3" s="193" t="s">
        <v>447</v>
      </c>
      <c r="G3" s="193" t="s">
        <v>448</v>
      </c>
      <c r="H3" s="191" t="s">
        <v>449</v>
      </c>
      <c r="I3" s="194" t="s">
        <v>450</v>
      </c>
      <c r="J3" s="195" t="s">
        <v>451</v>
      </c>
      <c r="K3" s="194" t="s">
        <v>452</v>
      </c>
      <c r="L3" s="196" t="s">
        <v>453</v>
      </c>
      <c r="M3" s="197" t="s">
        <v>454</v>
      </c>
      <c r="N3" s="198" t="s">
        <v>455</v>
      </c>
      <c r="O3" s="198" t="s">
        <v>456</v>
      </c>
      <c r="P3" s="609"/>
      <c r="Q3" s="609"/>
    </row>
    <row r="4" spans="2:17" s="585" customFormat="1" ht="21.75" hidden="1" customHeight="1">
      <c r="B4" s="199" t="s">
        <v>457</v>
      </c>
      <c r="C4" s="200" t="s">
        <v>49</v>
      </c>
      <c r="D4" s="201">
        <v>244901</v>
      </c>
      <c r="E4" s="202">
        <v>70138</v>
      </c>
      <c r="F4" s="202">
        <v>22354</v>
      </c>
      <c r="G4" s="202">
        <v>14397</v>
      </c>
      <c r="H4" s="202">
        <v>47296</v>
      </c>
      <c r="I4" s="202">
        <v>35671</v>
      </c>
      <c r="J4" s="202">
        <v>5894</v>
      </c>
      <c r="K4" s="203">
        <v>1983</v>
      </c>
      <c r="L4" s="203">
        <v>16302</v>
      </c>
      <c r="M4" s="203">
        <v>13624</v>
      </c>
      <c r="N4" s="203">
        <v>16437</v>
      </c>
      <c r="O4" s="203">
        <v>805</v>
      </c>
    </row>
    <row r="5" spans="2:17" s="585" customFormat="1" ht="21.75" customHeight="1">
      <c r="B5" s="199" t="s">
        <v>1240</v>
      </c>
      <c r="C5" s="204" t="s">
        <v>50</v>
      </c>
      <c r="D5" s="201">
        <v>249433</v>
      </c>
      <c r="E5" s="202">
        <v>68031</v>
      </c>
      <c r="F5" s="202">
        <v>21313</v>
      </c>
      <c r="G5" s="202">
        <v>15335</v>
      </c>
      <c r="H5" s="202">
        <v>51454</v>
      </c>
      <c r="I5" s="202">
        <v>37584</v>
      </c>
      <c r="J5" s="202">
        <v>5734</v>
      </c>
      <c r="K5" s="203">
        <v>2231</v>
      </c>
      <c r="L5" s="203">
        <v>16210</v>
      </c>
      <c r="M5" s="203">
        <v>11185</v>
      </c>
      <c r="N5" s="203">
        <v>19414</v>
      </c>
      <c r="O5" s="203">
        <v>942</v>
      </c>
    </row>
    <row r="6" spans="2:17" s="585" customFormat="1" ht="21.75" customHeight="1">
      <c r="B6" s="199">
        <v>26</v>
      </c>
      <c r="C6" s="204" t="s">
        <v>51</v>
      </c>
      <c r="D6" s="201">
        <v>264084</v>
      </c>
      <c r="E6" s="202">
        <v>72318</v>
      </c>
      <c r="F6" s="202">
        <v>23507</v>
      </c>
      <c r="G6" s="202">
        <v>12541</v>
      </c>
      <c r="H6" s="202">
        <v>52639</v>
      </c>
      <c r="I6" s="202">
        <v>42157</v>
      </c>
      <c r="J6" s="202">
        <v>5225</v>
      </c>
      <c r="K6" s="203">
        <v>3925</v>
      </c>
      <c r="L6" s="203">
        <v>16258</v>
      </c>
      <c r="M6" s="203">
        <v>14357</v>
      </c>
      <c r="N6" s="203">
        <v>20488</v>
      </c>
      <c r="O6" s="203">
        <v>669</v>
      </c>
    </row>
    <row r="7" spans="2:17" s="585" customFormat="1" ht="21.75" customHeight="1">
      <c r="B7" s="199">
        <v>27</v>
      </c>
      <c r="C7" s="204" t="s">
        <v>52</v>
      </c>
      <c r="D7" s="201">
        <v>280703</v>
      </c>
      <c r="E7" s="202">
        <v>82891</v>
      </c>
      <c r="F7" s="202">
        <v>22641</v>
      </c>
      <c r="G7" s="202">
        <v>13689</v>
      </c>
      <c r="H7" s="202">
        <v>54533</v>
      </c>
      <c r="I7" s="202">
        <v>44844</v>
      </c>
      <c r="J7" s="202">
        <v>5773</v>
      </c>
      <c r="K7" s="203">
        <v>4497</v>
      </c>
      <c r="L7" s="203">
        <v>16026</v>
      </c>
      <c r="M7" s="203">
        <v>14708</v>
      </c>
      <c r="N7" s="203">
        <v>20217</v>
      </c>
      <c r="O7" s="203">
        <v>884</v>
      </c>
    </row>
    <row r="8" spans="2:17" s="585" customFormat="1" ht="21.75" customHeight="1">
      <c r="B8" s="199">
        <v>28</v>
      </c>
      <c r="C8" s="204" t="s">
        <v>53</v>
      </c>
      <c r="D8" s="201">
        <v>282260</v>
      </c>
      <c r="E8" s="202">
        <v>86186</v>
      </c>
      <c r="F8" s="202">
        <v>21993</v>
      </c>
      <c r="G8" s="202">
        <v>12579</v>
      </c>
      <c r="H8" s="202">
        <v>54263</v>
      </c>
      <c r="I8" s="202">
        <v>46416</v>
      </c>
      <c r="J8" s="202">
        <v>6664</v>
      </c>
      <c r="K8" s="203">
        <v>4507</v>
      </c>
      <c r="L8" s="203">
        <v>15545</v>
      </c>
      <c r="M8" s="203">
        <v>12997</v>
      </c>
      <c r="N8" s="203">
        <v>20204</v>
      </c>
      <c r="O8" s="203">
        <v>906</v>
      </c>
    </row>
    <row r="9" spans="2:17" s="585" customFormat="1" ht="21.75" customHeight="1">
      <c r="B9" s="199">
        <v>29</v>
      </c>
      <c r="C9" s="200" t="s">
        <v>458</v>
      </c>
      <c r="D9" s="201">
        <v>312551</v>
      </c>
      <c r="E9" s="202">
        <v>77208</v>
      </c>
      <c r="F9" s="202">
        <v>24680</v>
      </c>
      <c r="G9" s="202">
        <v>11679</v>
      </c>
      <c r="H9" s="202">
        <v>67042</v>
      </c>
      <c r="I9" s="202">
        <v>60127</v>
      </c>
      <c r="J9" s="202">
        <v>7188</v>
      </c>
      <c r="K9" s="203">
        <v>4781</v>
      </c>
      <c r="L9" s="203">
        <v>22914</v>
      </c>
      <c r="M9" s="203">
        <v>14285</v>
      </c>
      <c r="N9" s="203">
        <v>21969</v>
      </c>
      <c r="O9" s="203">
        <v>678</v>
      </c>
    </row>
    <row r="10" spans="2:17" s="585" customFormat="1" ht="21.75" customHeight="1" thickBot="1">
      <c r="B10" s="812">
        <v>30</v>
      </c>
      <c r="C10" s="813" t="s">
        <v>1198</v>
      </c>
      <c r="D10" s="814">
        <f>SUM(E10:O10)</f>
        <v>262126</v>
      </c>
      <c r="E10" s="815">
        <v>55987</v>
      </c>
      <c r="F10" s="815">
        <v>19278</v>
      </c>
      <c r="G10" s="815">
        <v>12242</v>
      </c>
      <c r="H10" s="815">
        <v>49903</v>
      </c>
      <c r="I10" s="815">
        <v>63346</v>
      </c>
      <c r="J10" s="815">
        <v>7002</v>
      </c>
      <c r="K10" s="816">
        <v>4120</v>
      </c>
      <c r="L10" s="816">
        <v>24818</v>
      </c>
      <c r="M10" s="816">
        <v>9142</v>
      </c>
      <c r="N10" s="816">
        <v>15484</v>
      </c>
      <c r="O10" s="816">
        <v>804</v>
      </c>
    </row>
    <row r="11" spans="2:17" s="585" customFormat="1" ht="18" customHeight="1">
      <c r="B11" s="70" t="s">
        <v>247</v>
      </c>
    </row>
    <row r="12" spans="2:17" s="609" customFormat="1" ht="19.5" customHeight="1">
      <c r="O12" s="638"/>
      <c r="P12" s="638"/>
    </row>
    <row r="13" spans="2:17" s="609" customFormat="1" ht="16.5" customHeight="1">
      <c r="B13" s="611" t="s">
        <v>1092</v>
      </c>
      <c r="C13" s="585"/>
      <c r="D13" s="585"/>
      <c r="E13" s="585"/>
      <c r="F13" s="585"/>
      <c r="G13" s="585"/>
      <c r="H13" s="585"/>
      <c r="I13" s="585"/>
      <c r="J13" s="585"/>
      <c r="K13" s="165"/>
      <c r="L13" s="585"/>
      <c r="M13" s="585"/>
      <c r="N13" s="1063" t="s">
        <v>459</v>
      </c>
      <c r="O13" s="1063"/>
    </row>
    <row r="14" spans="2:17" s="609" customFormat="1" ht="9" customHeight="1" thickBot="1">
      <c r="B14" s="205"/>
      <c r="C14" s="120"/>
      <c r="D14" s="120"/>
      <c r="E14" s="120"/>
      <c r="F14" s="120"/>
      <c r="G14" s="120"/>
      <c r="H14" s="120"/>
      <c r="I14" s="120"/>
      <c r="J14" s="120"/>
      <c r="K14" s="206"/>
      <c r="L14" s="120"/>
      <c r="M14" s="120"/>
      <c r="N14" s="1101"/>
      <c r="O14" s="1101"/>
      <c r="P14" s="590"/>
    </row>
    <row r="15" spans="2:17" s="609" customFormat="1" ht="34.5" customHeight="1">
      <c r="B15" s="207"/>
      <c r="C15" s="388" t="s">
        <v>165</v>
      </c>
      <c r="D15" s="1319" t="s">
        <v>460</v>
      </c>
      <c r="E15" s="1152"/>
      <c r="F15" s="1320" t="s">
        <v>461</v>
      </c>
      <c r="G15" s="1321"/>
      <c r="H15" s="1320" t="s">
        <v>462</v>
      </c>
      <c r="I15" s="1321"/>
      <c r="J15" s="1162" t="s">
        <v>463</v>
      </c>
      <c r="K15" s="1321"/>
      <c r="L15" s="1322" t="s">
        <v>464</v>
      </c>
      <c r="M15" s="1323"/>
      <c r="N15" s="1152" t="s">
        <v>309</v>
      </c>
      <c r="O15" s="1316"/>
      <c r="P15" s="136"/>
    </row>
    <row r="16" spans="2:17" s="609" customFormat="1" ht="22.5" customHeight="1">
      <c r="B16" s="389" t="s">
        <v>265</v>
      </c>
      <c r="C16" s="208"/>
      <c r="D16" s="636" t="s">
        <v>313</v>
      </c>
      <c r="E16" s="635" t="s">
        <v>227</v>
      </c>
      <c r="F16" s="635" t="s">
        <v>313</v>
      </c>
      <c r="G16" s="635" t="s">
        <v>227</v>
      </c>
      <c r="H16" s="635" t="s">
        <v>313</v>
      </c>
      <c r="I16" s="635" t="s">
        <v>227</v>
      </c>
      <c r="J16" s="635" t="s">
        <v>313</v>
      </c>
      <c r="K16" s="635" t="s">
        <v>227</v>
      </c>
      <c r="L16" s="635" t="s">
        <v>313</v>
      </c>
      <c r="M16" s="635" t="s">
        <v>227</v>
      </c>
      <c r="N16" s="635" t="s">
        <v>313</v>
      </c>
      <c r="O16" s="605" t="s">
        <v>227</v>
      </c>
      <c r="P16" s="136"/>
    </row>
    <row r="17" spans="2:16" s="609" customFormat="1" ht="22.5" customHeight="1">
      <c r="B17" s="632" t="s">
        <v>465</v>
      </c>
      <c r="C17" s="204" t="s">
        <v>466</v>
      </c>
      <c r="D17" s="152">
        <v>26</v>
      </c>
      <c r="E17" s="152">
        <v>1837</v>
      </c>
      <c r="F17" s="152">
        <v>227</v>
      </c>
      <c r="G17" s="152">
        <v>26945</v>
      </c>
      <c r="H17" s="152">
        <v>1695</v>
      </c>
      <c r="I17" s="152">
        <v>9188</v>
      </c>
      <c r="J17" s="209" t="s">
        <v>114</v>
      </c>
      <c r="K17" s="152">
        <v>41924</v>
      </c>
      <c r="L17" s="210">
        <v>97</v>
      </c>
      <c r="M17" s="211">
        <v>1088</v>
      </c>
      <c r="N17" s="153">
        <f t="shared" ref="N17:N22" si="0">D17+F17+H17+L17</f>
        <v>2045</v>
      </c>
      <c r="O17" s="153">
        <f t="shared" ref="O17:O22" si="1">E17+G17+I17+K17+M17</f>
        <v>80982</v>
      </c>
      <c r="P17" s="142"/>
    </row>
    <row r="18" spans="2:16" s="609" customFormat="1" ht="22.5" customHeight="1">
      <c r="B18" s="632">
        <v>10</v>
      </c>
      <c r="C18" s="204" t="s">
        <v>467</v>
      </c>
      <c r="D18" s="152">
        <v>54</v>
      </c>
      <c r="E18" s="152">
        <v>1628</v>
      </c>
      <c r="F18" s="152">
        <v>274</v>
      </c>
      <c r="G18" s="152">
        <v>13882</v>
      </c>
      <c r="H18" s="152">
        <v>1549</v>
      </c>
      <c r="I18" s="152">
        <v>7635</v>
      </c>
      <c r="J18" s="209" t="s">
        <v>114</v>
      </c>
      <c r="K18" s="152">
        <v>30722</v>
      </c>
      <c r="L18" s="210">
        <v>64</v>
      </c>
      <c r="M18" s="212">
        <v>1033</v>
      </c>
      <c r="N18" s="153">
        <f t="shared" si="0"/>
        <v>1941</v>
      </c>
      <c r="O18" s="153">
        <f t="shared" si="1"/>
        <v>54900</v>
      </c>
      <c r="P18" s="136"/>
    </row>
    <row r="19" spans="2:16" s="609" customFormat="1" ht="22.5" customHeight="1">
      <c r="B19" s="632">
        <v>15</v>
      </c>
      <c r="C19" s="204" t="s">
        <v>468</v>
      </c>
      <c r="D19" s="152">
        <v>131</v>
      </c>
      <c r="E19" s="152">
        <v>2722</v>
      </c>
      <c r="F19" s="152">
        <v>278</v>
      </c>
      <c r="G19" s="152">
        <v>27587</v>
      </c>
      <c r="H19" s="152">
        <v>1784</v>
      </c>
      <c r="I19" s="152">
        <v>8516</v>
      </c>
      <c r="J19" s="209" t="s">
        <v>114</v>
      </c>
      <c r="K19" s="152">
        <v>19866</v>
      </c>
      <c r="L19" s="210">
        <v>63</v>
      </c>
      <c r="M19" s="212">
        <v>1557</v>
      </c>
      <c r="N19" s="153">
        <f t="shared" si="0"/>
        <v>2256</v>
      </c>
      <c r="O19" s="153">
        <f t="shared" si="1"/>
        <v>60248</v>
      </c>
      <c r="P19" s="136"/>
    </row>
    <row r="20" spans="2:16" s="609" customFormat="1" ht="22.5" customHeight="1">
      <c r="B20" s="632">
        <v>20</v>
      </c>
      <c r="C20" s="204" t="s">
        <v>469</v>
      </c>
      <c r="D20" s="152">
        <v>91</v>
      </c>
      <c r="E20" s="152">
        <v>2015</v>
      </c>
      <c r="F20" s="152">
        <v>149</v>
      </c>
      <c r="G20" s="152">
        <v>7290</v>
      </c>
      <c r="H20" s="152">
        <v>1064</v>
      </c>
      <c r="I20" s="152">
        <v>4902</v>
      </c>
      <c r="J20" s="209" t="s">
        <v>114</v>
      </c>
      <c r="K20" s="152">
        <v>17527</v>
      </c>
      <c r="L20" s="210">
        <v>128</v>
      </c>
      <c r="M20" s="212">
        <v>1576</v>
      </c>
      <c r="N20" s="153">
        <f t="shared" si="0"/>
        <v>1432</v>
      </c>
      <c r="O20" s="153">
        <f t="shared" si="1"/>
        <v>33310</v>
      </c>
      <c r="P20" s="136"/>
    </row>
    <row r="21" spans="2:16" s="609" customFormat="1" ht="22.5" hidden="1" customHeight="1">
      <c r="B21" s="632">
        <v>22</v>
      </c>
      <c r="C21" s="204" t="s">
        <v>48</v>
      </c>
      <c r="D21" s="210">
        <v>76</v>
      </c>
      <c r="E21" s="210">
        <v>1751</v>
      </c>
      <c r="F21" s="210">
        <v>186</v>
      </c>
      <c r="G21" s="210">
        <v>9538</v>
      </c>
      <c r="H21" s="210">
        <v>1054</v>
      </c>
      <c r="I21" s="210">
        <v>5252</v>
      </c>
      <c r="J21" s="209" t="s">
        <v>114</v>
      </c>
      <c r="K21" s="210">
        <v>14333</v>
      </c>
      <c r="L21" s="210">
        <v>153</v>
      </c>
      <c r="M21" s="212">
        <v>1778</v>
      </c>
      <c r="N21" s="153">
        <f t="shared" si="0"/>
        <v>1469</v>
      </c>
      <c r="O21" s="153">
        <f t="shared" si="1"/>
        <v>32652</v>
      </c>
      <c r="P21" s="136"/>
    </row>
    <row r="22" spans="2:16" s="609" customFormat="1" ht="22.5" hidden="1" customHeight="1">
      <c r="B22" s="632">
        <v>23</v>
      </c>
      <c r="C22" s="204" t="s">
        <v>201</v>
      </c>
      <c r="D22" s="153">
        <v>78</v>
      </c>
      <c r="E22" s="153">
        <v>1751</v>
      </c>
      <c r="F22" s="153">
        <v>215</v>
      </c>
      <c r="G22" s="153">
        <v>6679</v>
      </c>
      <c r="H22" s="153">
        <v>1018</v>
      </c>
      <c r="I22" s="153">
        <v>4667</v>
      </c>
      <c r="J22" s="152" t="s">
        <v>242</v>
      </c>
      <c r="K22" s="153">
        <v>14682</v>
      </c>
      <c r="L22" s="153">
        <v>130</v>
      </c>
      <c r="M22" s="155">
        <v>1672</v>
      </c>
      <c r="N22" s="153">
        <f t="shared" si="0"/>
        <v>1441</v>
      </c>
      <c r="O22" s="153">
        <f t="shared" si="1"/>
        <v>29451</v>
      </c>
      <c r="P22" s="136"/>
    </row>
    <row r="23" spans="2:16" s="609" customFormat="1" ht="22.5" hidden="1" customHeight="1">
      <c r="B23" s="632">
        <v>24</v>
      </c>
      <c r="C23" s="204" t="s">
        <v>49</v>
      </c>
      <c r="D23" s="153">
        <v>93</v>
      </c>
      <c r="E23" s="153">
        <v>2199</v>
      </c>
      <c r="F23" s="153">
        <v>244</v>
      </c>
      <c r="G23" s="153">
        <v>9599</v>
      </c>
      <c r="H23" s="153">
        <v>1308</v>
      </c>
      <c r="I23" s="153">
        <v>5633</v>
      </c>
      <c r="J23" s="152" t="s">
        <v>470</v>
      </c>
      <c r="K23" s="153">
        <v>15697</v>
      </c>
      <c r="L23" s="153">
        <v>134</v>
      </c>
      <c r="M23" s="155">
        <v>1442</v>
      </c>
      <c r="N23" s="153">
        <f>D23+F23+H23+L23</f>
        <v>1779</v>
      </c>
      <c r="O23" s="153">
        <f>E23+G23+I23+K23+M23</f>
        <v>34570</v>
      </c>
      <c r="P23" s="136"/>
    </row>
    <row r="24" spans="2:16" s="609" customFormat="1" ht="22.5" customHeight="1">
      <c r="B24" s="632">
        <v>25</v>
      </c>
      <c r="C24" s="204" t="s">
        <v>50</v>
      </c>
      <c r="D24" s="153">
        <v>94</v>
      </c>
      <c r="E24" s="153">
        <v>2500</v>
      </c>
      <c r="F24" s="153">
        <v>193</v>
      </c>
      <c r="G24" s="153">
        <v>7715</v>
      </c>
      <c r="H24" s="153">
        <v>1317</v>
      </c>
      <c r="I24" s="153">
        <v>5671</v>
      </c>
      <c r="J24" s="152" t="s">
        <v>470</v>
      </c>
      <c r="K24" s="153">
        <v>17117</v>
      </c>
      <c r="L24" s="153">
        <v>130</v>
      </c>
      <c r="M24" s="155">
        <v>1383</v>
      </c>
      <c r="N24" s="153">
        <f>D24+F24+H24+L24</f>
        <v>1734</v>
      </c>
      <c r="O24" s="153">
        <f>E24+G24+I24+K24+M24</f>
        <v>34386</v>
      </c>
      <c r="P24" s="136"/>
    </row>
    <row r="25" spans="2:16" s="609" customFormat="1" ht="22.5" customHeight="1">
      <c r="B25" s="632">
        <v>26</v>
      </c>
      <c r="C25" s="204" t="s">
        <v>51</v>
      </c>
      <c r="D25" s="153">
        <v>109</v>
      </c>
      <c r="E25" s="153">
        <v>2656</v>
      </c>
      <c r="F25" s="153">
        <v>226</v>
      </c>
      <c r="G25" s="153">
        <v>8129</v>
      </c>
      <c r="H25" s="153">
        <v>1233</v>
      </c>
      <c r="I25" s="153">
        <v>4951</v>
      </c>
      <c r="J25" s="152" t="s">
        <v>471</v>
      </c>
      <c r="K25" s="153">
        <v>13195</v>
      </c>
      <c r="L25" s="153">
        <v>101</v>
      </c>
      <c r="M25" s="155">
        <v>1181</v>
      </c>
      <c r="N25" s="153">
        <f>D25+F25+H25+L25</f>
        <v>1669</v>
      </c>
      <c r="O25" s="153">
        <f>E25+G25+I25+K25+M25</f>
        <v>30112</v>
      </c>
      <c r="P25" s="153"/>
    </row>
    <row r="26" spans="2:16" s="609" customFormat="1" ht="22.5" customHeight="1">
      <c r="B26" s="632">
        <v>27</v>
      </c>
      <c r="C26" s="204" t="s">
        <v>52</v>
      </c>
      <c r="D26" s="153">
        <v>119</v>
      </c>
      <c r="E26" s="153">
        <v>2954</v>
      </c>
      <c r="F26" s="153">
        <v>222</v>
      </c>
      <c r="G26" s="153">
        <v>10274</v>
      </c>
      <c r="H26" s="153">
        <v>1235</v>
      </c>
      <c r="I26" s="153">
        <v>5170</v>
      </c>
      <c r="J26" s="152" t="s">
        <v>114</v>
      </c>
      <c r="K26" s="153">
        <v>15717</v>
      </c>
      <c r="L26" s="153">
        <v>108</v>
      </c>
      <c r="M26" s="155">
        <v>1443</v>
      </c>
      <c r="N26" s="153">
        <v>1684</v>
      </c>
      <c r="O26" s="153">
        <v>35558</v>
      </c>
      <c r="P26" s="153"/>
    </row>
    <row r="27" spans="2:16" s="609" customFormat="1" ht="22.5" customHeight="1">
      <c r="B27" s="632">
        <v>28</v>
      </c>
      <c r="C27" s="204" t="s">
        <v>53</v>
      </c>
      <c r="D27" s="153">
        <v>121</v>
      </c>
      <c r="E27" s="153">
        <v>2916</v>
      </c>
      <c r="F27" s="153">
        <v>251</v>
      </c>
      <c r="G27" s="153">
        <v>8325</v>
      </c>
      <c r="H27" s="153">
        <v>1505</v>
      </c>
      <c r="I27" s="153">
        <v>6654</v>
      </c>
      <c r="J27" s="152" t="s">
        <v>242</v>
      </c>
      <c r="K27" s="153">
        <v>16118</v>
      </c>
      <c r="L27" s="153">
        <v>124</v>
      </c>
      <c r="M27" s="155">
        <v>1506</v>
      </c>
      <c r="N27" s="153">
        <f>D27+F27+H27+L27</f>
        <v>2001</v>
      </c>
      <c r="O27" s="153">
        <f>E27+G27+I27+K27+M27</f>
        <v>35519</v>
      </c>
      <c r="P27" s="153"/>
    </row>
    <row r="28" spans="2:16" s="609" customFormat="1" ht="22.5" customHeight="1">
      <c r="B28" s="632">
        <v>29</v>
      </c>
      <c r="C28" s="204" t="s">
        <v>458</v>
      </c>
      <c r="D28" s="153">
        <v>123</v>
      </c>
      <c r="E28" s="153">
        <v>2974</v>
      </c>
      <c r="F28" s="153">
        <v>270</v>
      </c>
      <c r="G28" s="153">
        <v>10686</v>
      </c>
      <c r="H28" s="153">
        <v>1437</v>
      </c>
      <c r="I28" s="153">
        <v>6676</v>
      </c>
      <c r="J28" s="152" t="s">
        <v>1059</v>
      </c>
      <c r="K28" s="153">
        <v>14948</v>
      </c>
      <c r="L28" s="153">
        <v>151</v>
      </c>
      <c r="M28" s="155">
        <v>1463</v>
      </c>
      <c r="N28" s="153">
        <f>D28+F28+H28+L28</f>
        <v>1981</v>
      </c>
      <c r="O28" s="153">
        <v>36747</v>
      </c>
      <c r="P28" s="153"/>
    </row>
    <row r="29" spans="2:16" s="609" customFormat="1" ht="22.5" customHeight="1" thickBot="1">
      <c r="B29" s="651">
        <v>30</v>
      </c>
      <c r="C29" s="817" t="s">
        <v>1199</v>
      </c>
      <c r="D29" s="818">
        <v>133</v>
      </c>
      <c r="E29" s="818">
        <v>2659</v>
      </c>
      <c r="F29" s="818">
        <v>262</v>
      </c>
      <c r="G29" s="818">
        <v>12890</v>
      </c>
      <c r="H29" s="818">
        <v>1440</v>
      </c>
      <c r="I29" s="818">
        <v>6540</v>
      </c>
      <c r="J29" s="819" t="s">
        <v>1252</v>
      </c>
      <c r="K29" s="818">
        <v>14840</v>
      </c>
      <c r="L29" s="818">
        <v>158</v>
      </c>
      <c r="M29" s="820">
        <v>1569</v>
      </c>
      <c r="N29" s="818">
        <f>D29+F29+H29+L29</f>
        <v>1993</v>
      </c>
      <c r="O29" s="818">
        <f>E29+G29+I29+K29+M29</f>
        <v>38498</v>
      </c>
      <c r="P29" s="153"/>
    </row>
    <row r="30" spans="2:16" s="609" customFormat="1" ht="22.5" customHeight="1">
      <c r="B30" s="70" t="s">
        <v>247</v>
      </c>
      <c r="P30" s="136"/>
    </row>
    <row r="31" spans="2:16" s="609" customFormat="1" ht="22.5" customHeight="1">
      <c r="B31" s="616"/>
      <c r="C31" s="97"/>
      <c r="D31" s="97"/>
      <c r="E31" s="97"/>
      <c r="F31" s="97"/>
      <c r="G31" s="97"/>
      <c r="H31" s="97"/>
      <c r="I31" s="93"/>
      <c r="J31" s="97"/>
      <c r="K31" s="102"/>
      <c r="L31" s="102"/>
      <c r="M31" s="104"/>
      <c r="N31" s="95"/>
      <c r="O31" s="142"/>
      <c r="P31" s="136"/>
    </row>
    <row r="32" spans="2:16" s="609" customFormat="1" ht="16.5" customHeight="1">
      <c r="B32" s="70"/>
      <c r="D32" s="539"/>
      <c r="E32" s="141"/>
      <c r="F32" s="141"/>
      <c r="G32" s="142"/>
      <c r="H32" s="136"/>
      <c r="I32" s="142"/>
      <c r="J32" s="136"/>
      <c r="K32" s="142"/>
      <c r="L32" s="136"/>
      <c r="M32" s="142"/>
      <c r="N32" s="136"/>
      <c r="O32" s="142"/>
      <c r="P32" s="136"/>
    </row>
    <row r="33" spans="3:16" s="609" customFormat="1" ht="16.5" customHeight="1">
      <c r="C33" s="521"/>
      <c r="D33" s="537"/>
      <c r="E33" s="213"/>
      <c r="F33" s="213"/>
      <c r="G33" s="590"/>
      <c r="H33" s="590"/>
      <c r="I33" s="590"/>
      <c r="J33" s="590"/>
      <c r="K33" s="142"/>
      <c r="L33" s="590"/>
      <c r="M33" s="146"/>
      <c r="N33" s="521"/>
      <c r="O33" s="521"/>
      <c r="P33" s="521"/>
    </row>
    <row r="34" spans="3:16" s="609" customFormat="1" ht="18" customHeight="1">
      <c r="C34" s="539"/>
      <c r="D34" s="539"/>
      <c r="E34" s="141"/>
      <c r="F34" s="141"/>
      <c r="G34" s="136"/>
      <c r="H34" s="136"/>
      <c r="I34" s="136"/>
      <c r="J34" s="136"/>
      <c r="K34" s="136"/>
      <c r="L34" s="136"/>
      <c r="M34" s="136"/>
      <c r="N34" s="136"/>
      <c r="O34" s="136"/>
      <c r="P34" s="136"/>
    </row>
    <row r="35" spans="3:16" s="609" customFormat="1" ht="18" customHeight="1"/>
  </sheetData>
  <customSheetViews>
    <customSheetView guid="{676DC416-CC6C-4663-B2BC-E7307C535C80}"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
      <headerFooter alignWithMargins="0"/>
    </customSheetView>
    <customSheetView guid="{A9FAE077-5C36-4502-A307-F5F7DF354F81}" showPageBreaks="1" printArea="1" hiddenRows="1" view="pageBreakPreview">
      <selection activeCell="M10" sqref="M10"/>
      <pageMargins left="0.78740157480314965" right="0.78740157480314965" top="0.78740157480314965" bottom="0.78740157480314965" header="0" footer="0"/>
      <pageSetup paperSize="9" scale="84" firstPageNumber="184" pageOrder="overThenDown" orientation="landscape" useFirstPageNumber="1" r:id="rId2"/>
      <headerFooter alignWithMargins="0"/>
    </customSheetView>
    <customSheetView guid="{D244CBD3-20C8-4E64-93F1-8305B8033E05}" showPageBreaks="1" printArea="1" hiddenRows="1" view="pageBreakPreview">
      <selection activeCell="K9" sqref="K9"/>
      <pageMargins left="0.78740157480314965" right="0.78740157480314965" top="0.78740157480314965" bottom="0.78740157480314965" header="0" footer="0"/>
      <pageSetup paperSize="9" scale="84" firstPageNumber="184" pageOrder="overThenDown" orientation="landscape" useFirstPageNumber="1" r:id="rId3"/>
      <headerFooter alignWithMargins="0"/>
    </customSheetView>
    <customSheetView guid="{ACCC9A1C-74E4-4A07-8C69-201B2C75F995}"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4"/>
      <headerFooter alignWithMargins="0"/>
    </customSheetView>
    <customSheetView guid="{C35433B0-31B6-4088-8FE4-5880F028D902}"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5"/>
      <headerFooter alignWithMargins="0"/>
    </customSheetView>
    <customSheetView guid="{6C8CA477-863E-484A-88AC-2F7B34BF5742}"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6"/>
      <headerFooter alignWithMargins="0"/>
    </customSheetView>
    <customSheetView guid="{F9820D02-85B6-432B-AB25-E79E6E3CE8BD}"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7"/>
      <headerFooter alignWithMargins="0"/>
    </customSheetView>
    <customSheetView guid="{54E8C2A0-7B52-4DAB-8ABD-D0AD26D0A0DB}"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8"/>
      <headerFooter alignWithMargins="0"/>
    </customSheetView>
    <customSheetView guid="{4B660A93-3844-409A-B1B8-F0D2E63212C8}" showPageBreaks="1" printArea="1" hiddenRows="1" view="pageBreakPreview" topLeftCell="A26">
      <selection activeCell="G6" sqref="G6"/>
      <pageMargins left="0.78740157480314965" right="0.78740157480314965" top="0.78740157480314965" bottom="0.78740157480314965" header="0" footer="0"/>
      <pageSetup paperSize="9" scale="84" firstPageNumber="184" pageOrder="overThenDown" orientation="landscape" useFirstPageNumber="1" r:id="rId9"/>
      <headerFooter alignWithMargins="0"/>
    </customSheetView>
    <customSheetView guid="{9B74B00A-A640-416F-A432-6A34C75E3BAB}"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0"/>
      <headerFooter alignWithMargins="0"/>
    </customSheetView>
    <customSheetView guid="{088E71DE-B7B4-46D8-A92F-2B36F5DE4D60}"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1"/>
      <headerFooter alignWithMargins="0"/>
    </customSheetView>
    <customSheetView guid="{53ABA5C2-131F-4519-ADBD-143B4641C355}"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2"/>
      <headerFooter alignWithMargins="0"/>
    </customSheetView>
    <customSheetView guid="{93AD3119-4B9E-4DD3-92AC-14DD93F7352A}" showPageBreaks="1" printArea="1" hiddenRows="1" view="pageBreakPreview">
      <selection activeCell="G6" sqref="G6"/>
      <pageMargins left="0.78740157480314965" right="0.78740157480314965" top="0.78740157480314965" bottom="0.78740157480314965" header="0" footer="0"/>
      <pageSetup paperSize="9" scale="84" firstPageNumber="184" pageOrder="overThenDown" orientation="landscape" useFirstPageNumber="1" r:id="rId13"/>
      <headerFooter alignWithMargins="0"/>
    </customSheetView>
  </customSheetViews>
  <mergeCells count="9">
    <mergeCell ref="N1:O2"/>
    <mergeCell ref="N13:O14"/>
    <mergeCell ref="N15:O15"/>
    <mergeCell ref="B3:C3"/>
    <mergeCell ref="D15:E15"/>
    <mergeCell ref="F15:G15"/>
    <mergeCell ref="H15:I15"/>
    <mergeCell ref="J15:K15"/>
    <mergeCell ref="L15:M15"/>
  </mergeCells>
  <phoneticPr fontId="2"/>
  <pageMargins left="0.78740157480314965" right="0.78740157480314965" top="0.78740157480314965" bottom="0.78740157480314965" header="0" footer="0"/>
  <pageSetup paperSize="9" scale="84" firstPageNumber="184" pageOrder="overThenDown" orientation="landscape" useFirstPageNumber="1" r:id="rId14"/>
  <headerFooter alignWithMargins="0"/>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0"/>
  <sheetViews>
    <sheetView view="pageBreakPreview" topLeftCell="A20" zoomScaleNormal="100" zoomScaleSheetLayoutView="100" workbookViewId="0">
      <selection activeCell="A20" sqref="A1:XFD1048576"/>
    </sheetView>
  </sheetViews>
  <sheetFormatPr defaultRowHeight="12.75"/>
  <cols>
    <col min="1" max="1" width="3.375" style="108" customWidth="1"/>
    <col min="2" max="2" width="12.375" style="108" customWidth="1"/>
    <col min="3" max="8" width="11.25" style="108" customWidth="1"/>
    <col min="9" max="9" width="5" style="108" customWidth="1"/>
    <col min="10" max="10" width="7.125" style="108" customWidth="1"/>
    <col min="11" max="11" width="6.25" style="108" customWidth="1"/>
    <col min="12" max="12" width="7.125" style="108" customWidth="1"/>
    <col min="13" max="13" width="6.25" style="108" customWidth="1"/>
    <col min="14" max="15" width="7.125" style="108" customWidth="1"/>
    <col min="16" max="16" width="4" style="108" customWidth="1"/>
    <col min="17" max="17" width="5.75" style="108" customWidth="1"/>
    <col min="18" max="18" width="6" style="108" customWidth="1"/>
    <col min="19" max="19" width="6.75" style="108" customWidth="1"/>
    <col min="20" max="20" width="4.875" style="108" customWidth="1"/>
    <col min="21" max="21" width="6.125" style="108" customWidth="1"/>
    <col min="22" max="22" width="7.125" style="108" customWidth="1"/>
    <col min="23" max="23" width="7.25" style="108" customWidth="1"/>
    <col min="24" max="256" width="9" style="108"/>
    <col min="257" max="257" width="3.375" style="108" customWidth="1"/>
    <col min="258" max="258" width="12.375" style="108" customWidth="1"/>
    <col min="259" max="264" width="11.25" style="108" customWidth="1"/>
    <col min="265" max="265" width="5" style="108" customWidth="1"/>
    <col min="266" max="266" width="7.125" style="108" customWidth="1"/>
    <col min="267" max="267" width="6.25" style="108" customWidth="1"/>
    <col min="268" max="268" width="7.125" style="108" customWidth="1"/>
    <col min="269" max="269" width="6.25" style="108" customWidth="1"/>
    <col min="270" max="271" width="7.125" style="108" customWidth="1"/>
    <col min="272" max="272" width="4" style="108" customWidth="1"/>
    <col min="273" max="273" width="5.75" style="108" customWidth="1"/>
    <col min="274" max="274" width="6" style="108" customWidth="1"/>
    <col min="275" max="275" width="6.75" style="108" customWidth="1"/>
    <col min="276" max="276" width="4.875" style="108" customWidth="1"/>
    <col min="277" max="277" width="6.125" style="108" customWidth="1"/>
    <col min="278" max="278" width="7.125" style="108" customWidth="1"/>
    <col min="279" max="279" width="7.25" style="108" customWidth="1"/>
    <col min="280" max="512" width="9" style="108"/>
    <col min="513" max="513" width="3.375" style="108" customWidth="1"/>
    <col min="514" max="514" width="12.375" style="108" customWidth="1"/>
    <col min="515" max="520" width="11.25" style="108" customWidth="1"/>
    <col min="521" max="521" width="5" style="108" customWidth="1"/>
    <col min="522" max="522" width="7.125" style="108" customWidth="1"/>
    <col min="523" max="523" width="6.25" style="108" customWidth="1"/>
    <col min="524" max="524" width="7.125" style="108" customWidth="1"/>
    <col min="525" max="525" width="6.25" style="108" customWidth="1"/>
    <col min="526" max="527" width="7.125" style="108" customWidth="1"/>
    <col min="528" max="528" width="4" style="108" customWidth="1"/>
    <col min="529" max="529" width="5.75" style="108" customWidth="1"/>
    <col min="530" max="530" width="6" style="108" customWidth="1"/>
    <col min="531" max="531" width="6.75" style="108" customWidth="1"/>
    <col min="532" max="532" width="4.875" style="108" customWidth="1"/>
    <col min="533" max="533" width="6.125" style="108" customWidth="1"/>
    <col min="534" max="534" width="7.125" style="108" customWidth="1"/>
    <col min="535" max="535" width="7.25" style="108" customWidth="1"/>
    <col min="536" max="768" width="9" style="108"/>
    <col min="769" max="769" width="3.375" style="108" customWidth="1"/>
    <col min="770" max="770" width="12.375" style="108" customWidth="1"/>
    <col min="771" max="776" width="11.25" style="108" customWidth="1"/>
    <col min="777" max="777" width="5" style="108" customWidth="1"/>
    <col min="778" max="778" width="7.125" style="108" customWidth="1"/>
    <col min="779" max="779" width="6.25" style="108" customWidth="1"/>
    <col min="780" max="780" width="7.125" style="108" customWidth="1"/>
    <col min="781" max="781" width="6.25" style="108" customWidth="1"/>
    <col min="782" max="783" width="7.125" style="108" customWidth="1"/>
    <col min="784" max="784" width="4" style="108" customWidth="1"/>
    <col min="785" max="785" width="5.75" style="108" customWidth="1"/>
    <col min="786" max="786" width="6" style="108" customWidth="1"/>
    <col min="787" max="787" width="6.75" style="108" customWidth="1"/>
    <col min="788" max="788" width="4.875" style="108" customWidth="1"/>
    <col min="789" max="789" width="6.125" style="108" customWidth="1"/>
    <col min="790" max="790" width="7.125" style="108" customWidth="1"/>
    <col min="791" max="791" width="7.25" style="108" customWidth="1"/>
    <col min="792" max="1024" width="9" style="108"/>
    <col min="1025" max="1025" width="3.375" style="108" customWidth="1"/>
    <col min="1026" max="1026" width="12.375" style="108" customWidth="1"/>
    <col min="1027" max="1032" width="11.25" style="108" customWidth="1"/>
    <col min="1033" max="1033" width="5" style="108" customWidth="1"/>
    <col min="1034" max="1034" width="7.125" style="108" customWidth="1"/>
    <col min="1035" max="1035" width="6.25" style="108" customWidth="1"/>
    <col min="1036" max="1036" width="7.125" style="108" customWidth="1"/>
    <col min="1037" max="1037" width="6.25" style="108" customWidth="1"/>
    <col min="1038" max="1039" width="7.125" style="108" customWidth="1"/>
    <col min="1040" max="1040" width="4" style="108" customWidth="1"/>
    <col min="1041" max="1041" width="5.75" style="108" customWidth="1"/>
    <col min="1042" max="1042" width="6" style="108" customWidth="1"/>
    <col min="1043" max="1043" width="6.75" style="108" customWidth="1"/>
    <col min="1044" max="1044" width="4.875" style="108" customWidth="1"/>
    <col min="1045" max="1045" width="6.125" style="108" customWidth="1"/>
    <col min="1046" max="1046" width="7.125" style="108" customWidth="1"/>
    <col min="1047" max="1047" width="7.25" style="108" customWidth="1"/>
    <col min="1048" max="1280" width="9" style="108"/>
    <col min="1281" max="1281" width="3.375" style="108" customWidth="1"/>
    <col min="1282" max="1282" width="12.375" style="108" customWidth="1"/>
    <col min="1283" max="1288" width="11.25" style="108" customWidth="1"/>
    <col min="1289" max="1289" width="5" style="108" customWidth="1"/>
    <col min="1290" max="1290" width="7.125" style="108" customWidth="1"/>
    <col min="1291" max="1291" width="6.25" style="108" customWidth="1"/>
    <col min="1292" max="1292" width="7.125" style="108" customWidth="1"/>
    <col min="1293" max="1293" width="6.25" style="108" customWidth="1"/>
    <col min="1294" max="1295" width="7.125" style="108" customWidth="1"/>
    <col min="1296" max="1296" width="4" style="108" customWidth="1"/>
    <col min="1297" max="1297" width="5.75" style="108" customWidth="1"/>
    <col min="1298" max="1298" width="6" style="108" customWidth="1"/>
    <col min="1299" max="1299" width="6.75" style="108" customWidth="1"/>
    <col min="1300" max="1300" width="4.875" style="108" customWidth="1"/>
    <col min="1301" max="1301" width="6.125" style="108" customWidth="1"/>
    <col min="1302" max="1302" width="7.125" style="108" customWidth="1"/>
    <col min="1303" max="1303" width="7.25" style="108" customWidth="1"/>
    <col min="1304" max="1536" width="9" style="108"/>
    <col min="1537" max="1537" width="3.375" style="108" customWidth="1"/>
    <col min="1538" max="1538" width="12.375" style="108" customWidth="1"/>
    <col min="1539" max="1544" width="11.25" style="108" customWidth="1"/>
    <col min="1545" max="1545" width="5" style="108" customWidth="1"/>
    <col min="1546" max="1546" width="7.125" style="108" customWidth="1"/>
    <col min="1547" max="1547" width="6.25" style="108" customWidth="1"/>
    <col min="1548" max="1548" width="7.125" style="108" customWidth="1"/>
    <col min="1549" max="1549" width="6.25" style="108" customWidth="1"/>
    <col min="1550" max="1551" width="7.125" style="108" customWidth="1"/>
    <col min="1552" max="1552" width="4" style="108" customWidth="1"/>
    <col min="1553" max="1553" width="5.75" style="108" customWidth="1"/>
    <col min="1554" max="1554" width="6" style="108" customWidth="1"/>
    <col min="1555" max="1555" width="6.75" style="108" customWidth="1"/>
    <col min="1556" max="1556" width="4.875" style="108" customWidth="1"/>
    <col min="1557" max="1557" width="6.125" style="108" customWidth="1"/>
    <col min="1558" max="1558" width="7.125" style="108" customWidth="1"/>
    <col min="1559" max="1559" width="7.25" style="108" customWidth="1"/>
    <col min="1560" max="1792" width="9" style="108"/>
    <col min="1793" max="1793" width="3.375" style="108" customWidth="1"/>
    <col min="1794" max="1794" width="12.375" style="108" customWidth="1"/>
    <col min="1795" max="1800" width="11.25" style="108" customWidth="1"/>
    <col min="1801" max="1801" width="5" style="108" customWidth="1"/>
    <col min="1802" max="1802" width="7.125" style="108" customWidth="1"/>
    <col min="1803" max="1803" width="6.25" style="108" customWidth="1"/>
    <col min="1804" max="1804" width="7.125" style="108" customWidth="1"/>
    <col min="1805" max="1805" width="6.25" style="108" customWidth="1"/>
    <col min="1806" max="1807" width="7.125" style="108" customWidth="1"/>
    <col min="1808" max="1808" width="4" style="108" customWidth="1"/>
    <col min="1809" max="1809" width="5.75" style="108" customWidth="1"/>
    <col min="1810" max="1810" width="6" style="108" customWidth="1"/>
    <col min="1811" max="1811" width="6.75" style="108" customWidth="1"/>
    <col min="1812" max="1812" width="4.875" style="108" customWidth="1"/>
    <col min="1813" max="1813" width="6.125" style="108" customWidth="1"/>
    <col min="1814" max="1814" width="7.125" style="108" customWidth="1"/>
    <col min="1815" max="1815" width="7.25" style="108" customWidth="1"/>
    <col min="1816" max="2048" width="9" style="108"/>
    <col min="2049" max="2049" width="3.375" style="108" customWidth="1"/>
    <col min="2050" max="2050" width="12.375" style="108" customWidth="1"/>
    <col min="2051" max="2056" width="11.25" style="108" customWidth="1"/>
    <col min="2057" max="2057" width="5" style="108" customWidth="1"/>
    <col min="2058" max="2058" width="7.125" style="108" customWidth="1"/>
    <col min="2059" max="2059" width="6.25" style="108" customWidth="1"/>
    <col min="2060" max="2060" width="7.125" style="108" customWidth="1"/>
    <col min="2061" max="2061" width="6.25" style="108" customWidth="1"/>
    <col min="2062" max="2063" width="7.125" style="108" customWidth="1"/>
    <col min="2064" max="2064" width="4" style="108" customWidth="1"/>
    <col min="2065" max="2065" width="5.75" style="108" customWidth="1"/>
    <col min="2066" max="2066" width="6" style="108" customWidth="1"/>
    <col min="2067" max="2067" width="6.75" style="108" customWidth="1"/>
    <col min="2068" max="2068" width="4.875" style="108" customWidth="1"/>
    <col min="2069" max="2069" width="6.125" style="108" customWidth="1"/>
    <col min="2070" max="2070" width="7.125" style="108" customWidth="1"/>
    <col min="2071" max="2071" width="7.25" style="108" customWidth="1"/>
    <col min="2072" max="2304" width="9" style="108"/>
    <col min="2305" max="2305" width="3.375" style="108" customWidth="1"/>
    <col min="2306" max="2306" width="12.375" style="108" customWidth="1"/>
    <col min="2307" max="2312" width="11.25" style="108" customWidth="1"/>
    <col min="2313" max="2313" width="5" style="108" customWidth="1"/>
    <col min="2314" max="2314" width="7.125" style="108" customWidth="1"/>
    <col min="2315" max="2315" width="6.25" style="108" customWidth="1"/>
    <col min="2316" max="2316" width="7.125" style="108" customWidth="1"/>
    <col min="2317" max="2317" width="6.25" style="108" customWidth="1"/>
    <col min="2318" max="2319" width="7.125" style="108" customWidth="1"/>
    <col min="2320" max="2320" width="4" style="108" customWidth="1"/>
    <col min="2321" max="2321" width="5.75" style="108" customWidth="1"/>
    <col min="2322" max="2322" width="6" style="108" customWidth="1"/>
    <col min="2323" max="2323" width="6.75" style="108" customWidth="1"/>
    <col min="2324" max="2324" width="4.875" style="108" customWidth="1"/>
    <col min="2325" max="2325" width="6.125" style="108" customWidth="1"/>
    <col min="2326" max="2326" width="7.125" style="108" customWidth="1"/>
    <col min="2327" max="2327" width="7.25" style="108" customWidth="1"/>
    <col min="2328" max="2560" width="9" style="108"/>
    <col min="2561" max="2561" width="3.375" style="108" customWidth="1"/>
    <col min="2562" max="2562" width="12.375" style="108" customWidth="1"/>
    <col min="2563" max="2568" width="11.25" style="108" customWidth="1"/>
    <col min="2569" max="2569" width="5" style="108" customWidth="1"/>
    <col min="2570" max="2570" width="7.125" style="108" customWidth="1"/>
    <col min="2571" max="2571" width="6.25" style="108" customWidth="1"/>
    <col min="2572" max="2572" width="7.125" style="108" customWidth="1"/>
    <col min="2573" max="2573" width="6.25" style="108" customWidth="1"/>
    <col min="2574" max="2575" width="7.125" style="108" customWidth="1"/>
    <col min="2576" max="2576" width="4" style="108" customWidth="1"/>
    <col min="2577" max="2577" width="5.75" style="108" customWidth="1"/>
    <col min="2578" max="2578" width="6" style="108" customWidth="1"/>
    <col min="2579" max="2579" width="6.75" style="108" customWidth="1"/>
    <col min="2580" max="2580" width="4.875" style="108" customWidth="1"/>
    <col min="2581" max="2581" width="6.125" style="108" customWidth="1"/>
    <col min="2582" max="2582" width="7.125" style="108" customWidth="1"/>
    <col min="2583" max="2583" width="7.25" style="108" customWidth="1"/>
    <col min="2584" max="2816" width="9" style="108"/>
    <col min="2817" max="2817" width="3.375" style="108" customWidth="1"/>
    <col min="2818" max="2818" width="12.375" style="108" customWidth="1"/>
    <col min="2819" max="2824" width="11.25" style="108" customWidth="1"/>
    <col min="2825" max="2825" width="5" style="108" customWidth="1"/>
    <col min="2826" max="2826" width="7.125" style="108" customWidth="1"/>
    <col min="2827" max="2827" width="6.25" style="108" customWidth="1"/>
    <col min="2828" max="2828" width="7.125" style="108" customWidth="1"/>
    <col min="2829" max="2829" width="6.25" style="108" customWidth="1"/>
    <col min="2830" max="2831" width="7.125" style="108" customWidth="1"/>
    <col min="2832" max="2832" width="4" style="108" customWidth="1"/>
    <col min="2833" max="2833" width="5.75" style="108" customWidth="1"/>
    <col min="2834" max="2834" width="6" style="108" customWidth="1"/>
    <col min="2835" max="2835" width="6.75" style="108" customWidth="1"/>
    <col min="2836" max="2836" width="4.875" style="108" customWidth="1"/>
    <col min="2837" max="2837" width="6.125" style="108" customWidth="1"/>
    <col min="2838" max="2838" width="7.125" style="108" customWidth="1"/>
    <col min="2839" max="2839" width="7.25" style="108" customWidth="1"/>
    <col min="2840" max="3072" width="9" style="108"/>
    <col min="3073" max="3073" width="3.375" style="108" customWidth="1"/>
    <col min="3074" max="3074" width="12.375" style="108" customWidth="1"/>
    <col min="3075" max="3080" width="11.25" style="108" customWidth="1"/>
    <col min="3081" max="3081" width="5" style="108" customWidth="1"/>
    <col min="3082" max="3082" width="7.125" style="108" customWidth="1"/>
    <col min="3083" max="3083" width="6.25" style="108" customWidth="1"/>
    <col min="3084" max="3084" width="7.125" style="108" customWidth="1"/>
    <col min="3085" max="3085" width="6.25" style="108" customWidth="1"/>
    <col min="3086" max="3087" width="7.125" style="108" customWidth="1"/>
    <col min="3088" max="3088" width="4" style="108" customWidth="1"/>
    <col min="3089" max="3089" width="5.75" style="108" customWidth="1"/>
    <col min="3090" max="3090" width="6" style="108" customWidth="1"/>
    <col min="3091" max="3091" width="6.75" style="108" customWidth="1"/>
    <col min="3092" max="3092" width="4.875" style="108" customWidth="1"/>
    <col min="3093" max="3093" width="6.125" style="108" customWidth="1"/>
    <col min="3094" max="3094" width="7.125" style="108" customWidth="1"/>
    <col min="3095" max="3095" width="7.25" style="108" customWidth="1"/>
    <col min="3096" max="3328" width="9" style="108"/>
    <col min="3329" max="3329" width="3.375" style="108" customWidth="1"/>
    <col min="3330" max="3330" width="12.375" style="108" customWidth="1"/>
    <col min="3331" max="3336" width="11.25" style="108" customWidth="1"/>
    <col min="3337" max="3337" width="5" style="108" customWidth="1"/>
    <col min="3338" max="3338" width="7.125" style="108" customWidth="1"/>
    <col min="3339" max="3339" width="6.25" style="108" customWidth="1"/>
    <col min="3340" max="3340" width="7.125" style="108" customWidth="1"/>
    <col min="3341" max="3341" width="6.25" style="108" customWidth="1"/>
    <col min="3342" max="3343" width="7.125" style="108" customWidth="1"/>
    <col min="3344" max="3344" width="4" style="108" customWidth="1"/>
    <col min="3345" max="3345" width="5.75" style="108" customWidth="1"/>
    <col min="3346" max="3346" width="6" style="108" customWidth="1"/>
    <col min="3347" max="3347" width="6.75" style="108" customWidth="1"/>
    <col min="3348" max="3348" width="4.875" style="108" customWidth="1"/>
    <col min="3349" max="3349" width="6.125" style="108" customWidth="1"/>
    <col min="3350" max="3350" width="7.125" style="108" customWidth="1"/>
    <col min="3351" max="3351" width="7.25" style="108" customWidth="1"/>
    <col min="3352" max="3584" width="9" style="108"/>
    <col min="3585" max="3585" width="3.375" style="108" customWidth="1"/>
    <col min="3586" max="3586" width="12.375" style="108" customWidth="1"/>
    <col min="3587" max="3592" width="11.25" style="108" customWidth="1"/>
    <col min="3593" max="3593" width="5" style="108" customWidth="1"/>
    <col min="3594" max="3594" width="7.125" style="108" customWidth="1"/>
    <col min="3595" max="3595" width="6.25" style="108" customWidth="1"/>
    <col min="3596" max="3596" width="7.125" style="108" customWidth="1"/>
    <col min="3597" max="3597" width="6.25" style="108" customWidth="1"/>
    <col min="3598" max="3599" width="7.125" style="108" customWidth="1"/>
    <col min="3600" max="3600" width="4" style="108" customWidth="1"/>
    <col min="3601" max="3601" width="5.75" style="108" customWidth="1"/>
    <col min="3602" max="3602" width="6" style="108" customWidth="1"/>
    <col min="3603" max="3603" width="6.75" style="108" customWidth="1"/>
    <col min="3604" max="3604" width="4.875" style="108" customWidth="1"/>
    <col min="3605" max="3605" width="6.125" style="108" customWidth="1"/>
    <col min="3606" max="3606" width="7.125" style="108" customWidth="1"/>
    <col min="3607" max="3607" width="7.25" style="108" customWidth="1"/>
    <col min="3608" max="3840" width="9" style="108"/>
    <col min="3841" max="3841" width="3.375" style="108" customWidth="1"/>
    <col min="3842" max="3842" width="12.375" style="108" customWidth="1"/>
    <col min="3843" max="3848" width="11.25" style="108" customWidth="1"/>
    <col min="3849" max="3849" width="5" style="108" customWidth="1"/>
    <col min="3850" max="3850" width="7.125" style="108" customWidth="1"/>
    <col min="3851" max="3851" width="6.25" style="108" customWidth="1"/>
    <col min="3852" max="3852" width="7.125" style="108" customWidth="1"/>
    <col min="3853" max="3853" width="6.25" style="108" customWidth="1"/>
    <col min="3854" max="3855" width="7.125" style="108" customWidth="1"/>
    <col min="3856" max="3856" width="4" style="108" customWidth="1"/>
    <col min="3857" max="3857" width="5.75" style="108" customWidth="1"/>
    <col min="3858" max="3858" width="6" style="108" customWidth="1"/>
    <col min="3859" max="3859" width="6.75" style="108" customWidth="1"/>
    <col min="3860" max="3860" width="4.875" style="108" customWidth="1"/>
    <col min="3861" max="3861" width="6.125" style="108" customWidth="1"/>
    <col min="3862" max="3862" width="7.125" style="108" customWidth="1"/>
    <col min="3863" max="3863" width="7.25" style="108" customWidth="1"/>
    <col min="3864" max="4096" width="9" style="108"/>
    <col min="4097" max="4097" width="3.375" style="108" customWidth="1"/>
    <col min="4098" max="4098" width="12.375" style="108" customWidth="1"/>
    <col min="4099" max="4104" width="11.25" style="108" customWidth="1"/>
    <col min="4105" max="4105" width="5" style="108" customWidth="1"/>
    <col min="4106" max="4106" width="7.125" style="108" customWidth="1"/>
    <col min="4107" max="4107" width="6.25" style="108" customWidth="1"/>
    <col min="4108" max="4108" width="7.125" style="108" customWidth="1"/>
    <col min="4109" max="4109" width="6.25" style="108" customWidth="1"/>
    <col min="4110" max="4111" width="7.125" style="108" customWidth="1"/>
    <col min="4112" max="4112" width="4" style="108" customWidth="1"/>
    <col min="4113" max="4113" width="5.75" style="108" customWidth="1"/>
    <col min="4114" max="4114" width="6" style="108" customWidth="1"/>
    <col min="4115" max="4115" width="6.75" style="108" customWidth="1"/>
    <col min="4116" max="4116" width="4.875" style="108" customWidth="1"/>
    <col min="4117" max="4117" width="6.125" style="108" customWidth="1"/>
    <col min="4118" max="4118" width="7.125" style="108" customWidth="1"/>
    <col min="4119" max="4119" width="7.25" style="108" customWidth="1"/>
    <col min="4120" max="4352" width="9" style="108"/>
    <col min="4353" max="4353" width="3.375" style="108" customWidth="1"/>
    <col min="4354" max="4354" width="12.375" style="108" customWidth="1"/>
    <col min="4355" max="4360" width="11.25" style="108" customWidth="1"/>
    <col min="4361" max="4361" width="5" style="108" customWidth="1"/>
    <col min="4362" max="4362" width="7.125" style="108" customWidth="1"/>
    <col min="4363" max="4363" width="6.25" style="108" customWidth="1"/>
    <col min="4364" max="4364" width="7.125" style="108" customWidth="1"/>
    <col min="4365" max="4365" width="6.25" style="108" customWidth="1"/>
    <col min="4366" max="4367" width="7.125" style="108" customWidth="1"/>
    <col min="4368" max="4368" width="4" style="108" customWidth="1"/>
    <col min="4369" max="4369" width="5.75" style="108" customWidth="1"/>
    <col min="4370" max="4370" width="6" style="108" customWidth="1"/>
    <col min="4371" max="4371" width="6.75" style="108" customWidth="1"/>
    <col min="4372" max="4372" width="4.875" style="108" customWidth="1"/>
    <col min="4373" max="4373" width="6.125" style="108" customWidth="1"/>
    <col min="4374" max="4374" width="7.125" style="108" customWidth="1"/>
    <col min="4375" max="4375" width="7.25" style="108" customWidth="1"/>
    <col min="4376" max="4608" width="9" style="108"/>
    <col min="4609" max="4609" width="3.375" style="108" customWidth="1"/>
    <col min="4610" max="4610" width="12.375" style="108" customWidth="1"/>
    <col min="4611" max="4616" width="11.25" style="108" customWidth="1"/>
    <col min="4617" max="4617" width="5" style="108" customWidth="1"/>
    <col min="4618" max="4618" width="7.125" style="108" customWidth="1"/>
    <col min="4619" max="4619" width="6.25" style="108" customWidth="1"/>
    <col min="4620" max="4620" width="7.125" style="108" customWidth="1"/>
    <col min="4621" max="4621" width="6.25" style="108" customWidth="1"/>
    <col min="4622" max="4623" width="7.125" style="108" customWidth="1"/>
    <col min="4624" max="4624" width="4" style="108" customWidth="1"/>
    <col min="4625" max="4625" width="5.75" style="108" customWidth="1"/>
    <col min="4626" max="4626" width="6" style="108" customWidth="1"/>
    <col min="4627" max="4627" width="6.75" style="108" customWidth="1"/>
    <col min="4628" max="4628" width="4.875" style="108" customWidth="1"/>
    <col min="4629" max="4629" width="6.125" style="108" customWidth="1"/>
    <col min="4630" max="4630" width="7.125" style="108" customWidth="1"/>
    <col min="4631" max="4631" width="7.25" style="108" customWidth="1"/>
    <col min="4632" max="4864" width="9" style="108"/>
    <col min="4865" max="4865" width="3.375" style="108" customWidth="1"/>
    <col min="4866" max="4866" width="12.375" style="108" customWidth="1"/>
    <col min="4867" max="4872" width="11.25" style="108" customWidth="1"/>
    <col min="4873" max="4873" width="5" style="108" customWidth="1"/>
    <col min="4874" max="4874" width="7.125" style="108" customWidth="1"/>
    <col min="4875" max="4875" width="6.25" style="108" customWidth="1"/>
    <col min="4876" max="4876" width="7.125" style="108" customWidth="1"/>
    <col min="4877" max="4877" width="6.25" style="108" customWidth="1"/>
    <col min="4878" max="4879" width="7.125" style="108" customWidth="1"/>
    <col min="4880" max="4880" width="4" style="108" customWidth="1"/>
    <col min="4881" max="4881" width="5.75" style="108" customWidth="1"/>
    <col min="4882" max="4882" width="6" style="108" customWidth="1"/>
    <col min="4883" max="4883" width="6.75" style="108" customWidth="1"/>
    <col min="4884" max="4884" width="4.875" style="108" customWidth="1"/>
    <col min="4885" max="4885" width="6.125" style="108" customWidth="1"/>
    <col min="4886" max="4886" width="7.125" style="108" customWidth="1"/>
    <col min="4887" max="4887" width="7.25" style="108" customWidth="1"/>
    <col min="4888" max="5120" width="9" style="108"/>
    <col min="5121" max="5121" width="3.375" style="108" customWidth="1"/>
    <col min="5122" max="5122" width="12.375" style="108" customWidth="1"/>
    <col min="5123" max="5128" width="11.25" style="108" customWidth="1"/>
    <col min="5129" max="5129" width="5" style="108" customWidth="1"/>
    <col min="5130" max="5130" width="7.125" style="108" customWidth="1"/>
    <col min="5131" max="5131" width="6.25" style="108" customWidth="1"/>
    <col min="5132" max="5132" width="7.125" style="108" customWidth="1"/>
    <col min="5133" max="5133" width="6.25" style="108" customWidth="1"/>
    <col min="5134" max="5135" width="7.125" style="108" customWidth="1"/>
    <col min="5136" max="5136" width="4" style="108" customWidth="1"/>
    <col min="5137" max="5137" width="5.75" style="108" customWidth="1"/>
    <col min="5138" max="5138" width="6" style="108" customWidth="1"/>
    <col min="5139" max="5139" width="6.75" style="108" customWidth="1"/>
    <col min="5140" max="5140" width="4.875" style="108" customWidth="1"/>
    <col min="5141" max="5141" width="6.125" style="108" customWidth="1"/>
    <col min="5142" max="5142" width="7.125" style="108" customWidth="1"/>
    <col min="5143" max="5143" width="7.25" style="108" customWidth="1"/>
    <col min="5144" max="5376" width="9" style="108"/>
    <col min="5377" max="5377" width="3.375" style="108" customWidth="1"/>
    <col min="5378" max="5378" width="12.375" style="108" customWidth="1"/>
    <col min="5379" max="5384" width="11.25" style="108" customWidth="1"/>
    <col min="5385" max="5385" width="5" style="108" customWidth="1"/>
    <col min="5386" max="5386" width="7.125" style="108" customWidth="1"/>
    <col min="5387" max="5387" width="6.25" style="108" customWidth="1"/>
    <col min="5388" max="5388" width="7.125" style="108" customWidth="1"/>
    <col min="5389" max="5389" width="6.25" style="108" customWidth="1"/>
    <col min="5390" max="5391" width="7.125" style="108" customWidth="1"/>
    <col min="5392" max="5392" width="4" style="108" customWidth="1"/>
    <col min="5393" max="5393" width="5.75" style="108" customWidth="1"/>
    <col min="5394" max="5394" width="6" style="108" customWidth="1"/>
    <col min="5395" max="5395" width="6.75" style="108" customWidth="1"/>
    <col min="5396" max="5396" width="4.875" style="108" customWidth="1"/>
    <col min="5397" max="5397" width="6.125" style="108" customWidth="1"/>
    <col min="5398" max="5398" width="7.125" style="108" customWidth="1"/>
    <col min="5399" max="5399" width="7.25" style="108" customWidth="1"/>
    <col min="5400" max="5632" width="9" style="108"/>
    <col min="5633" max="5633" width="3.375" style="108" customWidth="1"/>
    <col min="5634" max="5634" width="12.375" style="108" customWidth="1"/>
    <col min="5635" max="5640" width="11.25" style="108" customWidth="1"/>
    <col min="5641" max="5641" width="5" style="108" customWidth="1"/>
    <col min="5642" max="5642" width="7.125" style="108" customWidth="1"/>
    <col min="5643" max="5643" width="6.25" style="108" customWidth="1"/>
    <col min="5644" max="5644" width="7.125" style="108" customWidth="1"/>
    <col min="5645" max="5645" width="6.25" style="108" customWidth="1"/>
    <col min="5646" max="5647" width="7.125" style="108" customWidth="1"/>
    <col min="5648" max="5648" width="4" style="108" customWidth="1"/>
    <col min="5649" max="5649" width="5.75" style="108" customWidth="1"/>
    <col min="5650" max="5650" width="6" style="108" customWidth="1"/>
    <col min="5651" max="5651" width="6.75" style="108" customWidth="1"/>
    <col min="5652" max="5652" width="4.875" style="108" customWidth="1"/>
    <col min="5653" max="5653" width="6.125" style="108" customWidth="1"/>
    <col min="5654" max="5654" width="7.125" style="108" customWidth="1"/>
    <col min="5655" max="5655" width="7.25" style="108" customWidth="1"/>
    <col min="5656" max="5888" width="9" style="108"/>
    <col min="5889" max="5889" width="3.375" style="108" customWidth="1"/>
    <col min="5890" max="5890" width="12.375" style="108" customWidth="1"/>
    <col min="5891" max="5896" width="11.25" style="108" customWidth="1"/>
    <col min="5897" max="5897" width="5" style="108" customWidth="1"/>
    <col min="5898" max="5898" width="7.125" style="108" customWidth="1"/>
    <col min="5899" max="5899" width="6.25" style="108" customWidth="1"/>
    <col min="5900" max="5900" width="7.125" style="108" customWidth="1"/>
    <col min="5901" max="5901" width="6.25" style="108" customWidth="1"/>
    <col min="5902" max="5903" width="7.125" style="108" customWidth="1"/>
    <col min="5904" max="5904" width="4" style="108" customWidth="1"/>
    <col min="5905" max="5905" width="5.75" style="108" customWidth="1"/>
    <col min="5906" max="5906" width="6" style="108" customWidth="1"/>
    <col min="5907" max="5907" width="6.75" style="108" customWidth="1"/>
    <col min="5908" max="5908" width="4.875" style="108" customWidth="1"/>
    <col min="5909" max="5909" width="6.125" style="108" customWidth="1"/>
    <col min="5910" max="5910" width="7.125" style="108" customWidth="1"/>
    <col min="5911" max="5911" width="7.25" style="108" customWidth="1"/>
    <col min="5912" max="6144" width="9" style="108"/>
    <col min="6145" max="6145" width="3.375" style="108" customWidth="1"/>
    <col min="6146" max="6146" width="12.375" style="108" customWidth="1"/>
    <col min="6147" max="6152" width="11.25" style="108" customWidth="1"/>
    <col min="6153" max="6153" width="5" style="108" customWidth="1"/>
    <col min="6154" max="6154" width="7.125" style="108" customWidth="1"/>
    <col min="6155" max="6155" width="6.25" style="108" customWidth="1"/>
    <col min="6156" max="6156" width="7.125" style="108" customWidth="1"/>
    <col min="6157" max="6157" width="6.25" style="108" customWidth="1"/>
    <col min="6158" max="6159" width="7.125" style="108" customWidth="1"/>
    <col min="6160" max="6160" width="4" style="108" customWidth="1"/>
    <col min="6161" max="6161" width="5.75" style="108" customWidth="1"/>
    <col min="6162" max="6162" width="6" style="108" customWidth="1"/>
    <col min="6163" max="6163" width="6.75" style="108" customWidth="1"/>
    <col min="6164" max="6164" width="4.875" style="108" customWidth="1"/>
    <col min="6165" max="6165" width="6.125" style="108" customWidth="1"/>
    <col min="6166" max="6166" width="7.125" style="108" customWidth="1"/>
    <col min="6167" max="6167" width="7.25" style="108" customWidth="1"/>
    <col min="6168" max="6400" width="9" style="108"/>
    <col min="6401" max="6401" width="3.375" style="108" customWidth="1"/>
    <col min="6402" max="6402" width="12.375" style="108" customWidth="1"/>
    <col min="6403" max="6408" width="11.25" style="108" customWidth="1"/>
    <col min="6409" max="6409" width="5" style="108" customWidth="1"/>
    <col min="6410" max="6410" width="7.125" style="108" customWidth="1"/>
    <col min="6411" max="6411" width="6.25" style="108" customWidth="1"/>
    <col min="6412" max="6412" width="7.125" style="108" customWidth="1"/>
    <col min="6413" max="6413" width="6.25" style="108" customWidth="1"/>
    <col min="6414" max="6415" width="7.125" style="108" customWidth="1"/>
    <col min="6416" max="6416" width="4" style="108" customWidth="1"/>
    <col min="6417" max="6417" width="5.75" style="108" customWidth="1"/>
    <col min="6418" max="6418" width="6" style="108" customWidth="1"/>
    <col min="6419" max="6419" width="6.75" style="108" customWidth="1"/>
    <col min="6420" max="6420" width="4.875" style="108" customWidth="1"/>
    <col min="6421" max="6421" width="6.125" style="108" customWidth="1"/>
    <col min="6422" max="6422" width="7.125" style="108" customWidth="1"/>
    <col min="6423" max="6423" width="7.25" style="108" customWidth="1"/>
    <col min="6424" max="6656" width="9" style="108"/>
    <col min="6657" max="6657" width="3.375" style="108" customWidth="1"/>
    <col min="6658" max="6658" width="12.375" style="108" customWidth="1"/>
    <col min="6659" max="6664" width="11.25" style="108" customWidth="1"/>
    <col min="6665" max="6665" width="5" style="108" customWidth="1"/>
    <col min="6666" max="6666" width="7.125" style="108" customWidth="1"/>
    <col min="6667" max="6667" width="6.25" style="108" customWidth="1"/>
    <col min="6668" max="6668" width="7.125" style="108" customWidth="1"/>
    <col min="6669" max="6669" width="6.25" style="108" customWidth="1"/>
    <col min="6670" max="6671" width="7.125" style="108" customWidth="1"/>
    <col min="6672" max="6672" width="4" style="108" customWidth="1"/>
    <col min="6673" max="6673" width="5.75" style="108" customWidth="1"/>
    <col min="6674" max="6674" width="6" style="108" customWidth="1"/>
    <col min="6675" max="6675" width="6.75" style="108" customWidth="1"/>
    <col min="6676" max="6676" width="4.875" style="108" customWidth="1"/>
    <col min="6677" max="6677" width="6.125" style="108" customWidth="1"/>
    <col min="6678" max="6678" width="7.125" style="108" customWidth="1"/>
    <col min="6679" max="6679" width="7.25" style="108" customWidth="1"/>
    <col min="6680" max="6912" width="9" style="108"/>
    <col min="6913" max="6913" width="3.375" style="108" customWidth="1"/>
    <col min="6914" max="6914" width="12.375" style="108" customWidth="1"/>
    <col min="6915" max="6920" width="11.25" style="108" customWidth="1"/>
    <col min="6921" max="6921" width="5" style="108" customWidth="1"/>
    <col min="6922" max="6922" width="7.125" style="108" customWidth="1"/>
    <col min="6923" max="6923" width="6.25" style="108" customWidth="1"/>
    <col min="6924" max="6924" width="7.125" style="108" customWidth="1"/>
    <col min="6925" max="6925" width="6.25" style="108" customWidth="1"/>
    <col min="6926" max="6927" width="7.125" style="108" customWidth="1"/>
    <col min="6928" max="6928" width="4" style="108" customWidth="1"/>
    <col min="6929" max="6929" width="5.75" style="108" customWidth="1"/>
    <col min="6930" max="6930" width="6" style="108" customWidth="1"/>
    <col min="6931" max="6931" width="6.75" style="108" customWidth="1"/>
    <col min="6932" max="6932" width="4.875" style="108" customWidth="1"/>
    <col min="6933" max="6933" width="6.125" style="108" customWidth="1"/>
    <col min="6934" max="6934" width="7.125" style="108" customWidth="1"/>
    <col min="6935" max="6935" width="7.25" style="108" customWidth="1"/>
    <col min="6936" max="7168" width="9" style="108"/>
    <col min="7169" max="7169" width="3.375" style="108" customWidth="1"/>
    <col min="7170" max="7170" width="12.375" style="108" customWidth="1"/>
    <col min="7171" max="7176" width="11.25" style="108" customWidth="1"/>
    <col min="7177" max="7177" width="5" style="108" customWidth="1"/>
    <col min="7178" max="7178" width="7.125" style="108" customWidth="1"/>
    <col min="7179" max="7179" width="6.25" style="108" customWidth="1"/>
    <col min="7180" max="7180" width="7.125" style="108" customWidth="1"/>
    <col min="7181" max="7181" width="6.25" style="108" customWidth="1"/>
    <col min="7182" max="7183" width="7.125" style="108" customWidth="1"/>
    <col min="7184" max="7184" width="4" style="108" customWidth="1"/>
    <col min="7185" max="7185" width="5.75" style="108" customWidth="1"/>
    <col min="7186" max="7186" width="6" style="108" customWidth="1"/>
    <col min="7187" max="7187" width="6.75" style="108" customWidth="1"/>
    <col min="7188" max="7188" width="4.875" style="108" customWidth="1"/>
    <col min="7189" max="7189" width="6.125" style="108" customWidth="1"/>
    <col min="7190" max="7190" width="7.125" style="108" customWidth="1"/>
    <col min="7191" max="7191" width="7.25" style="108" customWidth="1"/>
    <col min="7192" max="7424" width="9" style="108"/>
    <col min="7425" max="7425" width="3.375" style="108" customWidth="1"/>
    <col min="7426" max="7426" width="12.375" style="108" customWidth="1"/>
    <col min="7427" max="7432" width="11.25" style="108" customWidth="1"/>
    <col min="7433" max="7433" width="5" style="108" customWidth="1"/>
    <col min="7434" max="7434" width="7.125" style="108" customWidth="1"/>
    <col min="7435" max="7435" width="6.25" style="108" customWidth="1"/>
    <col min="7436" max="7436" width="7.125" style="108" customWidth="1"/>
    <col min="7437" max="7437" width="6.25" style="108" customWidth="1"/>
    <col min="7438" max="7439" width="7.125" style="108" customWidth="1"/>
    <col min="7440" max="7440" width="4" style="108" customWidth="1"/>
    <col min="7441" max="7441" width="5.75" style="108" customWidth="1"/>
    <col min="7442" max="7442" width="6" style="108" customWidth="1"/>
    <col min="7443" max="7443" width="6.75" style="108" customWidth="1"/>
    <col min="7444" max="7444" width="4.875" style="108" customWidth="1"/>
    <col min="7445" max="7445" width="6.125" style="108" customWidth="1"/>
    <col min="7446" max="7446" width="7.125" style="108" customWidth="1"/>
    <col min="7447" max="7447" width="7.25" style="108" customWidth="1"/>
    <col min="7448" max="7680" width="9" style="108"/>
    <col min="7681" max="7681" width="3.375" style="108" customWidth="1"/>
    <col min="7682" max="7682" width="12.375" style="108" customWidth="1"/>
    <col min="7683" max="7688" width="11.25" style="108" customWidth="1"/>
    <col min="7689" max="7689" width="5" style="108" customWidth="1"/>
    <col min="7690" max="7690" width="7.125" style="108" customWidth="1"/>
    <col min="7691" max="7691" width="6.25" style="108" customWidth="1"/>
    <col min="7692" max="7692" width="7.125" style="108" customWidth="1"/>
    <col min="7693" max="7693" width="6.25" style="108" customWidth="1"/>
    <col min="7694" max="7695" width="7.125" style="108" customWidth="1"/>
    <col min="7696" max="7696" width="4" style="108" customWidth="1"/>
    <col min="7697" max="7697" width="5.75" style="108" customWidth="1"/>
    <col min="7698" max="7698" width="6" style="108" customWidth="1"/>
    <col min="7699" max="7699" width="6.75" style="108" customWidth="1"/>
    <col min="7700" max="7700" width="4.875" style="108" customWidth="1"/>
    <col min="7701" max="7701" width="6.125" style="108" customWidth="1"/>
    <col min="7702" max="7702" width="7.125" style="108" customWidth="1"/>
    <col min="7703" max="7703" width="7.25" style="108" customWidth="1"/>
    <col min="7704" max="7936" width="9" style="108"/>
    <col min="7937" max="7937" width="3.375" style="108" customWidth="1"/>
    <col min="7938" max="7938" width="12.375" style="108" customWidth="1"/>
    <col min="7939" max="7944" width="11.25" style="108" customWidth="1"/>
    <col min="7945" max="7945" width="5" style="108" customWidth="1"/>
    <col min="7946" max="7946" width="7.125" style="108" customWidth="1"/>
    <col min="7947" max="7947" width="6.25" style="108" customWidth="1"/>
    <col min="7948" max="7948" width="7.125" style="108" customWidth="1"/>
    <col min="7949" max="7949" width="6.25" style="108" customWidth="1"/>
    <col min="7950" max="7951" width="7.125" style="108" customWidth="1"/>
    <col min="7952" max="7952" width="4" style="108" customWidth="1"/>
    <col min="7953" max="7953" width="5.75" style="108" customWidth="1"/>
    <col min="7954" max="7954" width="6" style="108" customWidth="1"/>
    <col min="7955" max="7955" width="6.75" style="108" customWidth="1"/>
    <col min="7956" max="7956" width="4.875" style="108" customWidth="1"/>
    <col min="7957" max="7957" width="6.125" style="108" customWidth="1"/>
    <col min="7958" max="7958" width="7.125" style="108" customWidth="1"/>
    <col min="7959" max="7959" width="7.25" style="108" customWidth="1"/>
    <col min="7960" max="8192" width="9" style="108"/>
    <col min="8193" max="8193" width="3.375" style="108" customWidth="1"/>
    <col min="8194" max="8194" width="12.375" style="108" customWidth="1"/>
    <col min="8195" max="8200" width="11.25" style="108" customWidth="1"/>
    <col min="8201" max="8201" width="5" style="108" customWidth="1"/>
    <col min="8202" max="8202" width="7.125" style="108" customWidth="1"/>
    <col min="8203" max="8203" width="6.25" style="108" customWidth="1"/>
    <col min="8204" max="8204" width="7.125" style="108" customWidth="1"/>
    <col min="8205" max="8205" width="6.25" style="108" customWidth="1"/>
    <col min="8206" max="8207" width="7.125" style="108" customWidth="1"/>
    <col min="8208" max="8208" width="4" style="108" customWidth="1"/>
    <col min="8209" max="8209" width="5.75" style="108" customWidth="1"/>
    <col min="8210" max="8210" width="6" style="108" customWidth="1"/>
    <col min="8211" max="8211" width="6.75" style="108" customWidth="1"/>
    <col min="8212" max="8212" width="4.875" style="108" customWidth="1"/>
    <col min="8213" max="8213" width="6.125" style="108" customWidth="1"/>
    <col min="8214" max="8214" width="7.125" style="108" customWidth="1"/>
    <col min="8215" max="8215" width="7.25" style="108" customWidth="1"/>
    <col min="8216" max="8448" width="9" style="108"/>
    <col min="8449" max="8449" width="3.375" style="108" customWidth="1"/>
    <col min="8450" max="8450" width="12.375" style="108" customWidth="1"/>
    <col min="8451" max="8456" width="11.25" style="108" customWidth="1"/>
    <col min="8457" max="8457" width="5" style="108" customWidth="1"/>
    <col min="8458" max="8458" width="7.125" style="108" customWidth="1"/>
    <col min="8459" max="8459" width="6.25" style="108" customWidth="1"/>
    <col min="8460" max="8460" width="7.125" style="108" customWidth="1"/>
    <col min="8461" max="8461" width="6.25" style="108" customWidth="1"/>
    <col min="8462" max="8463" width="7.125" style="108" customWidth="1"/>
    <col min="8464" max="8464" width="4" style="108" customWidth="1"/>
    <col min="8465" max="8465" width="5.75" style="108" customWidth="1"/>
    <col min="8466" max="8466" width="6" style="108" customWidth="1"/>
    <col min="8467" max="8467" width="6.75" style="108" customWidth="1"/>
    <col min="8468" max="8468" width="4.875" style="108" customWidth="1"/>
    <col min="8469" max="8469" width="6.125" style="108" customWidth="1"/>
    <col min="8470" max="8470" width="7.125" style="108" customWidth="1"/>
    <col min="8471" max="8471" width="7.25" style="108" customWidth="1"/>
    <col min="8472" max="8704" width="9" style="108"/>
    <col min="8705" max="8705" width="3.375" style="108" customWidth="1"/>
    <col min="8706" max="8706" width="12.375" style="108" customWidth="1"/>
    <col min="8707" max="8712" width="11.25" style="108" customWidth="1"/>
    <col min="8713" max="8713" width="5" style="108" customWidth="1"/>
    <col min="8714" max="8714" width="7.125" style="108" customWidth="1"/>
    <col min="8715" max="8715" width="6.25" style="108" customWidth="1"/>
    <col min="8716" max="8716" width="7.125" style="108" customWidth="1"/>
    <col min="8717" max="8717" width="6.25" style="108" customWidth="1"/>
    <col min="8718" max="8719" width="7.125" style="108" customWidth="1"/>
    <col min="8720" max="8720" width="4" style="108" customWidth="1"/>
    <col min="8721" max="8721" width="5.75" style="108" customWidth="1"/>
    <col min="8722" max="8722" width="6" style="108" customWidth="1"/>
    <col min="8723" max="8723" width="6.75" style="108" customWidth="1"/>
    <col min="8724" max="8724" width="4.875" style="108" customWidth="1"/>
    <col min="8725" max="8725" width="6.125" style="108" customWidth="1"/>
    <col min="8726" max="8726" width="7.125" style="108" customWidth="1"/>
    <col min="8727" max="8727" width="7.25" style="108" customWidth="1"/>
    <col min="8728" max="8960" width="9" style="108"/>
    <col min="8961" max="8961" width="3.375" style="108" customWidth="1"/>
    <col min="8962" max="8962" width="12.375" style="108" customWidth="1"/>
    <col min="8963" max="8968" width="11.25" style="108" customWidth="1"/>
    <col min="8969" max="8969" width="5" style="108" customWidth="1"/>
    <col min="8970" max="8970" width="7.125" style="108" customWidth="1"/>
    <col min="8971" max="8971" width="6.25" style="108" customWidth="1"/>
    <col min="8972" max="8972" width="7.125" style="108" customWidth="1"/>
    <col min="8973" max="8973" width="6.25" style="108" customWidth="1"/>
    <col min="8974" max="8975" width="7.125" style="108" customWidth="1"/>
    <col min="8976" max="8976" width="4" style="108" customWidth="1"/>
    <col min="8977" max="8977" width="5.75" style="108" customWidth="1"/>
    <col min="8978" max="8978" width="6" style="108" customWidth="1"/>
    <col min="8979" max="8979" width="6.75" style="108" customWidth="1"/>
    <col min="8980" max="8980" width="4.875" style="108" customWidth="1"/>
    <col min="8981" max="8981" width="6.125" style="108" customWidth="1"/>
    <col min="8982" max="8982" width="7.125" style="108" customWidth="1"/>
    <col min="8983" max="8983" width="7.25" style="108" customWidth="1"/>
    <col min="8984" max="9216" width="9" style="108"/>
    <col min="9217" max="9217" width="3.375" style="108" customWidth="1"/>
    <col min="9218" max="9218" width="12.375" style="108" customWidth="1"/>
    <col min="9219" max="9224" width="11.25" style="108" customWidth="1"/>
    <col min="9225" max="9225" width="5" style="108" customWidth="1"/>
    <col min="9226" max="9226" width="7.125" style="108" customWidth="1"/>
    <col min="9227" max="9227" width="6.25" style="108" customWidth="1"/>
    <col min="9228" max="9228" width="7.125" style="108" customWidth="1"/>
    <col min="9229" max="9229" width="6.25" style="108" customWidth="1"/>
    <col min="9230" max="9231" width="7.125" style="108" customWidth="1"/>
    <col min="9232" max="9232" width="4" style="108" customWidth="1"/>
    <col min="9233" max="9233" width="5.75" style="108" customWidth="1"/>
    <col min="9234" max="9234" width="6" style="108" customWidth="1"/>
    <col min="9235" max="9235" width="6.75" style="108" customWidth="1"/>
    <col min="9236" max="9236" width="4.875" style="108" customWidth="1"/>
    <col min="9237" max="9237" width="6.125" style="108" customWidth="1"/>
    <col min="9238" max="9238" width="7.125" style="108" customWidth="1"/>
    <col min="9239" max="9239" width="7.25" style="108" customWidth="1"/>
    <col min="9240" max="9472" width="9" style="108"/>
    <col min="9473" max="9473" width="3.375" style="108" customWidth="1"/>
    <col min="9474" max="9474" width="12.375" style="108" customWidth="1"/>
    <col min="9475" max="9480" width="11.25" style="108" customWidth="1"/>
    <col min="9481" max="9481" width="5" style="108" customWidth="1"/>
    <col min="9482" max="9482" width="7.125" style="108" customWidth="1"/>
    <col min="9483" max="9483" width="6.25" style="108" customWidth="1"/>
    <col min="9484" max="9484" width="7.125" style="108" customWidth="1"/>
    <col min="9485" max="9485" width="6.25" style="108" customWidth="1"/>
    <col min="9486" max="9487" width="7.125" style="108" customWidth="1"/>
    <col min="9488" max="9488" width="4" style="108" customWidth="1"/>
    <col min="9489" max="9489" width="5.75" style="108" customWidth="1"/>
    <col min="9490" max="9490" width="6" style="108" customWidth="1"/>
    <col min="9491" max="9491" width="6.75" style="108" customWidth="1"/>
    <col min="9492" max="9492" width="4.875" style="108" customWidth="1"/>
    <col min="9493" max="9493" width="6.125" style="108" customWidth="1"/>
    <col min="9494" max="9494" width="7.125" style="108" customWidth="1"/>
    <col min="9495" max="9495" width="7.25" style="108" customWidth="1"/>
    <col min="9496" max="9728" width="9" style="108"/>
    <col min="9729" max="9729" width="3.375" style="108" customWidth="1"/>
    <col min="9730" max="9730" width="12.375" style="108" customWidth="1"/>
    <col min="9731" max="9736" width="11.25" style="108" customWidth="1"/>
    <col min="9737" max="9737" width="5" style="108" customWidth="1"/>
    <col min="9738" max="9738" width="7.125" style="108" customWidth="1"/>
    <col min="9739" max="9739" width="6.25" style="108" customWidth="1"/>
    <col min="9740" max="9740" width="7.125" style="108" customWidth="1"/>
    <col min="9741" max="9741" width="6.25" style="108" customWidth="1"/>
    <col min="9742" max="9743" width="7.125" style="108" customWidth="1"/>
    <col min="9744" max="9744" width="4" style="108" customWidth="1"/>
    <col min="9745" max="9745" width="5.75" style="108" customWidth="1"/>
    <col min="9746" max="9746" width="6" style="108" customWidth="1"/>
    <col min="9747" max="9747" width="6.75" style="108" customWidth="1"/>
    <col min="9748" max="9748" width="4.875" style="108" customWidth="1"/>
    <col min="9749" max="9749" width="6.125" style="108" customWidth="1"/>
    <col min="9750" max="9750" width="7.125" style="108" customWidth="1"/>
    <col min="9751" max="9751" width="7.25" style="108" customWidth="1"/>
    <col min="9752" max="9984" width="9" style="108"/>
    <col min="9985" max="9985" width="3.375" style="108" customWidth="1"/>
    <col min="9986" max="9986" width="12.375" style="108" customWidth="1"/>
    <col min="9987" max="9992" width="11.25" style="108" customWidth="1"/>
    <col min="9993" max="9993" width="5" style="108" customWidth="1"/>
    <col min="9994" max="9994" width="7.125" style="108" customWidth="1"/>
    <col min="9995" max="9995" width="6.25" style="108" customWidth="1"/>
    <col min="9996" max="9996" width="7.125" style="108" customWidth="1"/>
    <col min="9997" max="9997" width="6.25" style="108" customWidth="1"/>
    <col min="9998" max="9999" width="7.125" style="108" customWidth="1"/>
    <col min="10000" max="10000" width="4" style="108" customWidth="1"/>
    <col min="10001" max="10001" width="5.75" style="108" customWidth="1"/>
    <col min="10002" max="10002" width="6" style="108" customWidth="1"/>
    <col min="10003" max="10003" width="6.75" style="108" customWidth="1"/>
    <col min="10004" max="10004" width="4.875" style="108" customWidth="1"/>
    <col min="10005" max="10005" width="6.125" style="108" customWidth="1"/>
    <col min="10006" max="10006" width="7.125" style="108" customWidth="1"/>
    <col min="10007" max="10007" width="7.25" style="108" customWidth="1"/>
    <col min="10008" max="10240" width="9" style="108"/>
    <col min="10241" max="10241" width="3.375" style="108" customWidth="1"/>
    <col min="10242" max="10242" width="12.375" style="108" customWidth="1"/>
    <col min="10243" max="10248" width="11.25" style="108" customWidth="1"/>
    <col min="10249" max="10249" width="5" style="108" customWidth="1"/>
    <col min="10250" max="10250" width="7.125" style="108" customWidth="1"/>
    <col min="10251" max="10251" width="6.25" style="108" customWidth="1"/>
    <col min="10252" max="10252" width="7.125" style="108" customWidth="1"/>
    <col min="10253" max="10253" width="6.25" style="108" customWidth="1"/>
    <col min="10254" max="10255" width="7.125" style="108" customWidth="1"/>
    <col min="10256" max="10256" width="4" style="108" customWidth="1"/>
    <col min="10257" max="10257" width="5.75" style="108" customWidth="1"/>
    <col min="10258" max="10258" width="6" style="108" customWidth="1"/>
    <col min="10259" max="10259" width="6.75" style="108" customWidth="1"/>
    <col min="10260" max="10260" width="4.875" style="108" customWidth="1"/>
    <col min="10261" max="10261" width="6.125" style="108" customWidth="1"/>
    <col min="10262" max="10262" width="7.125" style="108" customWidth="1"/>
    <col min="10263" max="10263" width="7.25" style="108" customWidth="1"/>
    <col min="10264" max="10496" width="9" style="108"/>
    <col min="10497" max="10497" width="3.375" style="108" customWidth="1"/>
    <col min="10498" max="10498" width="12.375" style="108" customWidth="1"/>
    <col min="10499" max="10504" width="11.25" style="108" customWidth="1"/>
    <col min="10505" max="10505" width="5" style="108" customWidth="1"/>
    <col min="10506" max="10506" width="7.125" style="108" customWidth="1"/>
    <col min="10507" max="10507" width="6.25" style="108" customWidth="1"/>
    <col min="10508" max="10508" width="7.125" style="108" customWidth="1"/>
    <col min="10509" max="10509" width="6.25" style="108" customWidth="1"/>
    <col min="10510" max="10511" width="7.125" style="108" customWidth="1"/>
    <col min="10512" max="10512" width="4" style="108" customWidth="1"/>
    <col min="10513" max="10513" width="5.75" style="108" customWidth="1"/>
    <col min="10514" max="10514" width="6" style="108" customWidth="1"/>
    <col min="10515" max="10515" width="6.75" style="108" customWidth="1"/>
    <col min="10516" max="10516" width="4.875" style="108" customWidth="1"/>
    <col min="10517" max="10517" width="6.125" style="108" customWidth="1"/>
    <col min="10518" max="10518" width="7.125" style="108" customWidth="1"/>
    <col min="10519" max="10519" width="7.25" style="108" customWidth="1"/>
    <col min="10520" max="10752" width="9" style="108"/>
    <col min="10753" max="10753" width="3.375" style="108" customWidth="1"/>
    <col min="10754" max="10754" width="12.375" style="108" customWidth="1"/>
    <col min="10755" max="10760" width="11.25" style="108" customWidth="1"/>
    <col min="10761" max="10761" width="5" style="108" customWidth="1"/>
    <col min="10762" max="10762" width="7.125" style="108" customWidth="1"/>
    <col min="10763" max="10763" width="6.25" style="108" customWidth="1"/>
    <col min="10764" max="10764" width="7.125" style="108" customWidth="1"/>
    <col min="10765" max="10765" width="6.25" style="108" customWidth="1"/>
    <col min="10766" max="10767" width="7.125" style="108" customWidth="1"/>
    <col min="10768" max="10768" width="4" style="108" customWidth="1"/>
    <col min="10769" max="10769" width="5.75" style="108" customWidth="1"/>
    <col min="10770" max="10770" width="6" style="108" customWidth="1"/>
    <col min="10771" max="10771" width="6.75" style="108" customWidth="1"/>
    <col min="10772" max="10772" width="4.875" style="108" customWidth="1"/>
    <col min="10773" max="10773" width="6.125" style="108" customWidth="1"/>
    <col min="10774" max="10774" width="7.125" style="108" customWidth="1"/>
    <col min="10775" max="10775" width="7.25" style="108" customWidth="1"/>
    <col min="10776" max="11008" width="9" style="108"/>
    <col min="11009" max="11009" width="3.375" style="108" customWidth="1"/>
    <col min="11010" max="11010" width="12.375" style="108" customWidth="1"/>
    <col min="11011" max="11016" width="11.25" style="108" customWidth="1"/>
    <col min="11017" max="11017" width="5" style="108" customWidth="1"/>
    <col min="11018" max="11018" width="7.125" style="108" customWidth="1"/>
    <col min="11019" max="11019" width="6.25" style="108" customWidth="1"/>
    <col min="11020" max="11020" width="7.125" style="108" customWidth="1"/>
    <col min="11021" max="11021" width="6.25" style="108" customWidth="1"/>
    <col min="11022" max="11023" width="7.125" style="108" customWidth="1"/>
    <col min="11024" max="11024" width="4" style="108" customWidth="1"/>
    <col min="11025" max="11025" width="5.75" style="108" customWidth="1"/>
    <col min="11026" max="11026" width="6" style="108" customWidth="1"/>
    <col min="11027" max="11027" width="6.75" style="108" customWidth="1"/>
    <col min="11028" max="11028" width="4.875" style="108" customWidth="1"/>
    <col min="11029" max="11029" width="6.125" style="108" customWidth="1"/>
    <col min="11030" max="11030" width="7.125" style="108" customWidth="1"/>
    <col min="11031" max="11031" width="7.25" style="108" customWidth="1"/>
    <col min="11032" max="11264" width="9" style="108"/>
    <col min="11265" max="11265" width="3.375" style="108" customWidth="1"/>
    <col min="11266" max="11266" width="12.375" style="108" customWidth="1"/>
    <col min="11267" max="11272" width="11.25" style="108" customWidth="1"/>
    <col min="11273" max="11273" width="5" style="108" customWidth="1"/>
    <col min="11274" max="11274" width="7.125" style="108" customWidth="1"/>
    <col min="11275" max="11275" width="6.25" style="108" customWidth="1"/>
    <col min="11276" max="11276" width="7.125" style="108" customWidth="1"/>
    <col min="11277" max="11277" width="6.25" style="108" customWidth="1"/>
    <col min="11278" max="11279" width="7.125" style="108" customWidth="1"/>
    <col min="11280" max="11280" width="4" style="108" customWidth="1"/>
    <col min="11281" max="11281" width="5.75" style="108" customWidth="1"/>
    <col min="11282" max="11282" width="6" style="108" customWidth="1"/>
    <col min="11283" max="11283" width="6.75" style="108" customWidth="1"/>
    <col min="11284" max="11284" width="4.875" style="108" customWidth="1"/>
    <col min="11285" max="11285" width="6.125" style="108" customWidth="1"/>
    <col min="11286" max="11286" width="7.125" style="108" customWidth="1"/>
    <col min="11287" max="11287" width="7.25" style="108" customWidth="1"/>
    <col min="11288" max="11520" width="9" style="108"/>
    <col min="11521" max="11521" width="3.375" style="108" customWidth="1"/>
    <col min="11522" max="11522" width="12.375" style="108" customWidth="1"/>
    <col min="11523" max="11528" width="11.25" style="108" customWidth="1"/>
    <col min="11529" max="11529" width="5" style="108" customWidth="1"/>
    <col min="11530" max="11530" width="7.125" style="108" customWidth="1"/>
    <col min="11531" max="11531" width="6.25" style="108" customWidth="1"/>
    <col min="11532" max="11532" width="7.125" style="108" customWidth="1"/>
    <col min="11533" max="11533" width="6.25" style="108" customWidth="1"/>
    <col min="11534" max="11535" width="7.125" style="108" customWidth="1"/>
    <col min="11536" max="11536" width="4" style="108" customWidth="1"/>
    <col min="11537" max="11537" width="5.75" style="108" customWidth="1"/>
    <col min="11538" max="11538" width="6" style="108" customWidth="1"/>
    <col min="11539" max="11539" width="6.75" style="108" customWidth="1"/>
    <col min="11540" max="11540" width="4.875" style="108" customWidth="1"/>
    <col min="11541" max="11541" width="6.125" style="108" customWidth="1"/>
    <col min="11542" max="11542" width="7.125" style="108" customWidth="1"/>
    <col min="11543" max="11543" width="7.25" style="108" customWidth="1"/>
    <col min="11544" max="11776" width="9" style="108"/>
    <col min="11777" max="11777" width="3.375" style="108" customWidth="1"/>
    <col min="11778" max="11778" width="12.375" style="108" customWidth="1"/>
    <col min="11779" max="11784" width="11.25" style="108" customWidth="1"/>
    <col min="11785" max="11785" width="5" style="108" customWidth="1"/>
    <col min="11786" max="11786" width="7.125" style="108" customWidth="1"/>
    <col min="11787" max="11787" width="6.25" style="108" customWidth="1"/>
    <col min="11788" max="11788" width="7.125" style="108" customWidth="1"/>
    <col min="11789" max="11789" width="6.25" style="108" customWidth="1"/>
    <col min="11790" max="11791" width="7.125" style="108" customWidth="1"/>
    <col min="11792" max="11792" width="4" style="108" customWidth="1"/>
    <col min="11793" max="11793" width="5.75" style="108" customWidth="1"/>
    <col min="11794" max="11794" width="6" style="108" customWidth="1"/>
    <col min="11795" max="11795" width="6.75" style="108" customWidth="1"/>
    <col min="11796" max="11796" width="4.875" style="108" customWidth="1"/>
    <col min="11797" max="11797" width="6.125" style="108" customWidth="1"/>
    <col min="11798" max="11798" width="7.125" style="108" customWidth="1"/>
    <col min="11799" max="11799" width="7.25" style="108" customWidth="1"/>
    <col min="11800" max="12032" width="9" style="108"/>
    <col min="12033" max="12033" width="3.375" style="108" customWidth="1"/>
    <col min="12034" max="12034" width="12.375" style="108" customWidth="1"/>
    <col min="12035" max="12040" width="11.25" style="108" customWidth="1"/>
    <col min="12041" max="12041" width="5" style="108" customWidth="1"/>
    <col min="12042" max="12042" width="7.125" style="108" customWidth="1"/>
    <col min="12043" max="12043" width="6.25" style="108" customWidth="1"/>
    <col min="12044" max="12044" width="7.125" style="108" customWidth="1"/>
    <col min="12045" max="12045" width="6.25" style="108" customWidth="1"/>
    <col min="12046" max="12047" width="7.125" style="108" customWidth="1"/>
    <col min="12048" max="12048" width="4" style="108" customWidth="1"/>
    <col min="12049" max="12049" width="5.75" style="108" customWidth="1"/>
    <col min="12050" max="12050" width="6" style="108" customWidth="1"/>
    <col min="12051" max="12051" width="6.75" style="108" customWidth="1"/>
    <col min="12052" max="12052" width="4.875" style="108" customWidth="1"/>
    <col min="12053" max="12053" width="6.125" style="108" customWidth="1"/>
    <col min="12054" max="12054" width="7.125" style="108" customWidth="1"/>
    <col min="12055" max="12055" width="7.25" style="108" customWidth="1"/>
    <col min="12056" max="12288" width="9" style="108"/>
    <col min="12289" max="12289" width="3.375" style="108" customWidth="1"/>
    <col min="12290" max="12290" width="12.375" style="108" customWidth="1"/>
    <col min="12291" max="12296" width="11.25" style="108" customWidth="1"/>
    <col min="12297" max="12297" width="5" style="108" customWidth="1"/>
    <col min="12298" max="12298" width="7.125" style="108" customWidth="1"/>
    <col min="12299" max="12299" width="6.25" style="108" customWidth="1"/>
    <col min="12300" max="12300" width="7.125" style="108" customWidth="1"/>
    <col min="12301" max="12301" width="6.25" style="108" customWidth="1"/>
    <col min="12302" max="12303" width="7.125" style="108" customWidth="1"/>
    <col min="12304" max="12304" width="4" style="108" customWidth="1"/>
    <col min="12305" max="12305" width="5.75" style="108" customWidth="1"/>
    <col min="12306" max="12306" width="6" style="108" customWidth="1"/>
    <col min="12307" max="12307" width="6.75" style="108" customWidth="1"/>
    <col min="12308" max="12308" width="4.875" style="108" customWidth="1"/>
    <col min="12309" max="12309" width="6.125" style="108" customWidth="1"/>
    <col min="12310" max="12310" width="7.125" style="108" customWidth="1"/>
    <col min="12311" max="12311" width="7.25" style="108" customWidth="1"/>
    <col min="12312" max="12544" width="9" style="108"/>
    <col min="12545" max="12545" width="3.375" style="108" customWidth="1"/>
    <col min="12546" max="12546" width="12.375" style="108" customWidth="1"/>
    <col min="12547" max="12552" width="11.25" style="108" customWidth="1"/>
    <col min="12553" max="12553" width="5" style="108" customWidth="1"/>
    <col min="12554" max="12554" width="7.125" style="108" customWidth="1"/>
    <col min="12555" max="12555" width="6.25" style="108" customWidth="1"/>
    <col min="12556" max="12556" width="7.125" style="108" customWidth="1"/>
    <col min="12557" max="12557" width="6.25" style="108" customWidth="1"/>
    <col min="12558" max="12559" width="7.125" style="108" customWidth="1"/>
    <col min="12560" max="12560" width="4" style="108" customWidth="1"/>
    <col min="12561" max="12561" width="5.75" style="108" customWidth="1"/>
    <col min="12562" max="12562" width="6" style="108" customWidth="1"/>
    <col min="12563" max="12563" width="6.75" style="108" customWidth="1"/>
    <col min="12564" max="12564" width="4.875" style="108" customWidth="1"/>
    <col min="12565" max="12565" width="6.125" style="108" customWidth="1"/>
    <col min="12566" max="12566" width="7.125" style="108" customWidth="1"/>
    <col min="12567" max="12567" width="7.25" style="108" customWidth="1"/>
    <col min="12568" max="12800" width="9" style="108"/>
    <col min="12801" max="12801" width="3.375" style="108" customWidth="1"/>
    <col min="12802" max="12802" width="12.375" style="108" customWidth="1"/>
    <col min="12803" max="12808" width="11.25" style="108" customWidth="1"/>
    <col min="12809" max="12809" width="5" style="108" customWidth="1"/>
    <col min="12810" max="12810" width="7.125" style="108" customWidth="1"/>
    <col min="12811" max="12811" width="6.25" style="108" customWidth="1"/>
    <col min="12812" max="12812" width="7.125" style="108" customWidth="1"/>
    <col min="12813" max="12813" width="6.25" style="108" customWidth="1"/>
    <col min="12814" max="12815" width="7.125" style="108" customWidth="1"/>
    <col min="12816" max="12816" width="4" style="108" customWidth="1"/>
    <col min="12817" max="12817" width="5.75" style="108" customWidth="1"/>
    <col min="12818" max="12818" width="6" style="108" customWidth="1"/>
    <col min="12819" max="12819" width="6.75" style="108" customWidth="1"/>
    <col min="12820" max="12820" width="4.875" style="108" customWidth="1"/>
    <col min="12821" max="12821" width="6.125" style="108" customWidth="1"/>
    <col min="12822" max="12822" width="7.125" style="108" customWidth="1"/>
    <col min="12823" max="12823" width="7.25" style="108" customWidth="1"/>
    <col min="12824" max="13056" width="9" style="108"/>
    <col min="13057" max="13057" width="3.375" style="108" customWidth="1"/>
    <col min="13058" max="13058" width="12.375" style="108" customWidth="1"/>
    <col min="13059" max="13064" width="11.25" style="108" customWidth="1"/>
    <col min="13065" max="13065" width="5" style="108" customWidth="1"/>
    <col min="13066" max="13066" width="7.125" style="108" customWidth="1"/>
    <col min="13067" max="13067" width="6.25" style="108" customWidth="1"/>
    <col min="13068" max="13068" width="7.125" style="108" customWidth="1"/>
    <col min="13069" max="13069" width="6.25" style="108" customWidth="1"/>
    <col min="13070" max="13071" width="7.125" style="108" customWidth="1"/>
    <col min="13072" max="13072" width="4" style="108" customWidth="1"/>
    <col min="13073" max="13073" width="5.75" style="108" customWidth="1"/>
    <col min="13074" max="13074" width="6" style="108" customWidth="1"/>
    <col min="13075" max="13075" width="6.75" style="108" customWidth="1"/>
    <col min="13076" max="13076" width="4.875" style="108" customWidth="1"/>
    <col min="13077" max="13077" width="6.125" style="108" customWidth="1"/>
    <col min="13078" max="13078" width="7.125" style="108" customWidth="1"/>
    <col min="13079" max="13079" width="7.25" style="108" customWidth="1"/>
    <col min="13080" max="13312" width="9" style="108"/>
    <col min="13313" max="13313" width="3.375" style="108" customWidth="1"/>
    <col min="13314" max="13314" width="12.375" style="108" customWidth="1"/>
    <col min="13315" max="13320" width="11.25" style="108" customWidth="1"/>
    <col min="13321" max="13321" width="5" style="108" customWidth="1"/>
    <col min="13322" max="13322" width="7.125" style="108" customWidth="1"/>
    <col min="13323" max="13323" width="6.25" style="108" customWidth="1"/>
    <col min="13324" max="13324" width="7.125" style="108" customWidth="1"/>
    <col min="13325" max="13325" width="6.25" style="108" customWidth="1"/>
    <col min="13326" max="13327" width="7.125" style="108" customWidth="1"/>
    <col min="13328" max="13328" width="4" style="108" customWidth="1"/>
    <col min="13329" max="13329" width="5.75" style="108" customWidth="1"/>
    <col min="13330" max="13330" width="6" style="108" customWidth="1"/>
    <col min="13331" max="13331" width="6.75" style="108" customWidth="1"/>
    <col min="13332" max="13332" width="4.875" style="108" customWidth="1"/>
    <col min="13333" max="13333" width="6.125" style="108" customWidth="1"/>
    <col min="13334" max="13334" width="7.125" style="108" customWidth="1"/>
    <col min="13335" max="13335" width="7.25" style="108" customWidth="1"/>
    <col min="13336" max="13568" width="9" style="108"/>
    <col min="13569" max="13569" width="3.375" style="108" customWidth="1"/>
    <col min="13570" max="13570" width="12.375" style="108" customWidth="1"/>
    <col min="13571" max="13576" width="11.25" style="108" customWidth="1"/>
    <col min="13577" max="13577" width="5" style="108" customWidth="1"/>
    <col min="13578" max="13578" width="7.125" style="108" customWidth="1"/>
    <col min="13579" max="13579" width="6.25" style="108" customWidth="1"/>
    <col min="13580" max="13580" width="7.125" style="108" customWidth="1"/>
    <col min="13581" max="13581" width="6.25" style="108" customWidth="1"/>
    <col min="13582" max="13583" width="7.125" style="108" customWidth="1"/>
    <col min="13584" max="13584" width="4" style="108" customWidth="1"/>
    <col min="13585" max="13585" width="5.75" style="108" customWidth="1"/>
    <col min="13586" max="13586" width="6" style="108" customWidth="1"/>
    <col min="13587" max="13587" width="6.75" style="108" customWidth="1"/>
    <col min="13588" max="13588" width="4.875" style="108" customWidth="1"/>
    <col min="13589" max="13589" width="6.125" style="108" customWidth="1"/>
    <col min="13590" max="13590" width="7.125" style="108" customWidth="1"/>
    <col min="13591" max="13591" width="7.25" style="108" customWidth="1"/>
    <col min="13592" max="13824" width="9" style="108"/>
    <col min="13825" max="13825" width="3.375" style="108" customWidth="1"/>
    <col min="13826" max="13826" width="12.375" style="108" customWidth="1"/>
    <col min="13827" max="13832" width="11.25" style="108" customWidth="1"/>
    <col min="13833" max="13833" width="5" style="108" customWidth="1"/>
    <col min="13834" max="13834" width="7.125" style="108" customWidth="1"/>
    <col min="13835" max="13835" width="6.25" style="108" customWidth="1"/>
    <col min="13836" max="13836" width="7.125" style="108" customWidth="1"/>
    <col min="13837" max="13837" width="6.25" style="108" customWidth="1"/>
    <col min="13838" max="13839" width="7.125" style="108" customWidth="1"/>
    <col min="13840" max="13840" width="4" style="108" customWidth="1"/>
    <col min="13841" max="13841" width="5.75" style="108" customWidth="1"/>
    <col min="13842" max="13842" width="6" style="108" customWidth="1"/>
    <col min="13843" max="13843" width="6.75" style="108" customWidth="1"/>
    <col min="13844" max="13844" width="4.875" style="108" customWidth="1"/>
    <col min="13845" max="13845" width="6.125" style="108" customWidth="1"/>
    <col min="13846" max="13846" width="7.125" style="108" customWidth="1"/>
    <col min="13847" max="13847" width="7.25" style="108" customWidth="1"/>
    <col min="13848" max="14080" width="9" style="108"/>
    <col min="14081" max="14081" width="3.375" style="108" customWidth="1"/>
    <col min="14082" max="14082" width="12.375" style="108" customWidth="1"/>
    <col min="14083" max="14088" width="11.25" style="108" customWidth="1"/>
    <col min="14089" max="14089" width="5" style="108" customWidth="1"/>
    <col min="14090" max="14090" width="7.125" style="108" customWidth="1"/>
    <col min="14091" max="14091" width="6.25" style="108" customWidth="1"/>
    <col min="14092" max="14092" width="7.125" style="108" customWidth="1"/>
    <col min="14093" max="14093" width="6.25" style="108" customWidth="1"/>
    <col min="14094" max="14095" width="7.125" style="108" customWidth="1"/>
    <col min="14096" max="14096" width="4" style="108" customWidth="1"/>
    <col min="14097" max="14097" width="5.75" style="108" customWidth="1"/>
    <col min="14098" max="14098" width="6" style="108" customWidth="1"/>
    <col min="14099" max="14099" width="6.75" style="108" customWidth="1"/>
    <col min="14100" max="14100" width="4.875" style="108" customWidth="1"/>
    <col min="14101" max="14101" width="6.125" style="108" customWidth="1"/>
    <col min="14102" max="14102" width="7.125" style="108" customWidth="1"/>
    <col min="14103" max="14103" width="7.25" style="108" customWidth="1"/>
    <col min="14104" max="14336" width="9" style="108"/>
    <col min="14337" max="14337" width="3.375" style="108" customWidth="1"/>
    <col min="14338" max="14338" width="12.375" style="108" customWidth="1"/>
    <col min="14339" max="14344" width="11.25" style="108" customWidth="1"/>
    <col min="14345" max="14345" width="5" style="108" customWidth="1"/>
    <col min="14346" max="14346" width="7.125" style="108" customWidth="1"/>
    <col min="14347" max="14347" width="6.25" style="108" customWidth="1"/>
    <col min="14348" max="14348" width="7.125" style="108" customWidth="1"/>
    <col min="14349" max="14349" width="6.25" style="108" customWidth="1"/>
    <col min="14350" max="14351" width="7.125" style="108" customWidth="1"/>
    <col min="14352" max="14352" width="4" style="108" customWidth="1"/>
    <col min="14353" max="14353" width="5.75" style="108" customWidth="1"/>
    <col min="14354" max="14354" width="6" style="108" customWidth="1"/>
    <col min="14355" max="14355" width="6.75" style="108" customWidth="1"/>
    <col min="14356" max="14356" width="4.875" style="108" customWidth="1"/>
    <col min="14357" max="14357" width="6.125" style="108" customWidth="1"/>
    <col min="14358" max="14358" width="7.125" style="108" customWidth="1"/>
    <col min="14359" max="14359" width="7.25" style="108" customWidth="1"/>
    <col min="14360" max="14592" width="9" style="108"/>
    <col min="14593" max="14593" width="3.375" style="108" customWidth="1"/>
    <col min="14594" max="14594" width="12.375" style="108" customWidth="1"/>
    <col min="14595" max="14600" width="11.25" style="108" customWidth="1"/>
    <col min="14601" max="14601" width="5" style="108" customWidth="1"/>
    <col min="14602" max="14602" width="7.125" style="108" customWidth="1"/>
    <col min="14603" max="14603" width="6.25" style="108" customWidth="1"/>
    <col min="14604" max="14604" width="7.125" style="108" customWidth="1"/>
    <col min="14605" max="14605" width="6.25" style="108" customWidth="1"/>
    <col min="14606" max="14607" width="7.125" style="108" customWidth="1"/>
    <col min="14608" max="14608" width="4" style="108" customWidth="1"/>
    <col min="14609" max="14609" width="5.75" style="108" customWidth="1"/>
    <col min="14610" max="14610" width="6" style="108" customWidth="1"/>
    <col min="14611" max="14611" width="6.75" style="108" customWidth="1"/>
    <col min="14612" max="14612" width="4.875" style="108" customWidth="1"/>
    <col min="14613" max="14613" width="6.125" style="108" customWidth="1"/>
    <col min="14614" max="14614" width="7.125" style="108" customWidth="1"/>
    <col min="14615" max="14615" width="7.25" style="108" customWidth="1"/>
    <col min="14616" max="14848" width="9" style="108"/>
    <col min="14849" max="14849" width="3.375" style="108" customWidth="1"/>
    <col min="14850" max="14850" width="12.375" style="108" customWidth="1"/>
    <col min="14851" max="14856" width="11.25" style="108" customWidth="1"/>
    <col min="14857" max="14857" width="5" style="108" customWidth="1"/>
    <col min="14858" max="14858" width="7.125" style="108" customWidth="1"/>
    <col min="14859" max="14859" width="6.25" style="108" customWidth="1"/>
    <col min="14860" max="14860" width="7.125" style="108" customWidth="1"/>
    <col min="14861" max="14861" width="6.25" style="108" customWidth="1"/>
    <col min="14862" max="14863" width="7.125" style="108" customWidth="1"/>
    <col min="14864" max="14864" width="4" style="108" customWidth="1"/>
    <col min="14865" max="14865" width="5.75" style="108" customWidth="1"/>
    <col min="14866" max="14866" width="6" style="108" customWidth="1"/>
    <col min="14867" max="14867" width="6.75" style="108" customWidth="1"/>
    <col min="14868" max="14868" width="4.875" style="108" customWidth="1"/>
    <col min="14869" max="14869" width="6.125" style="108" customWidth="1"/>
    <col min="14870" max="14870" width="7.125" style="108" customWidth="1"/>
    <col min="14871" max="14871" width="7.25" style="108" customWidth="1"/>
    <col min="14872" max="15104" width="9" style="108"/>
    <col min="15105" max="15105" width="3.375" style="108" customWidth="1"/>
    <col min="15106" max="15106" width="12.375" style="108" customWidth="1"/>
    <col min="15107" max="15112" width="11.25" style="108" customWidth="1"/>
    <col min="15113" max="15113" width="5" style="108" customWidth="1"/>
    <col min="15114" max="15114" width="7.125" style="108" customWidth="1"/>
    <col min="15115" max="15115" width="6.25" style="108" customWidth="1"/>
    <col min="15116" max="15116" width="7.125" style="108" customWidth="1"/>
    <col min="15117" max="15117" width="6.25" style="108" customWidth="1"/>
    <col min="15118" max="15119" width="7.125" style="108" customWidth="1"/>
    <col min="15120" max="15120" width="4" style="108" customWidth="1"/>
    <col min="15121" max="15121" width="5.75" style="108" customWidth="1"/>
    <col min="15122" max="15122" width="6" style="108" customWidth="1"/>
    <col min="15123" max="15123" width="6.75" style="108" customWidth="1"/>
    <col min="15124" max="15124" width="4.875" style="108" customWidth="1"/>
    <col min="15125" max="15125" width="6.125" style="108" customWidth="1"/>
    <col min="15126" max="15126" width="7.125" style="108" customWidth="1"/>
    <col min="15127" max="15127" width="7.25" style="108" customWidth="1"/>
    <col min="15128" max="15360" width="9" style="108"/>
    <col min="15361" max="15361" width="3.375" style="108" customWidth="1"/>
    <col min="15362" max="15362" width="12.375" style="108" customWidth="1"/>
    <col min="15363" max="15368" width="11.25" style="108" customWidth="1"/>
    <col min="15369" max="15369" width="5" style="108" customWidth="1"/>
    <col min="15370" max="15370" width="7.125" style="108" customWidth="1"/>
    <col min="15371" max="15371" width="6.25" style="108" customWidth="1"/>
    <col min="15372" max="15372" width="7.125" style="108" customWidth="1"/>
    <col min="15373" max="15373" width="6.25" style="108" customWidth="1"/>
    <col min="15374" max="15375" width="7.125" style="108" customWidth="1"/>
    <col min="15376" max="15376" width="4" style="108" customWidth="1"/>
    <col min="15377" max="15377" width="5.75" style="108" customWidth="1"/>
    <col min="15378" max="15378" width="6" style="108" customWidth="1"/>
    <col min="15379" max="15379" width="6.75" style="108" customWidth="1"/>
    <col min="15380" max="15380" width="4.875" style="108" customWidth="1"/>
    <col min="15381" max="15381" width="6.125" style="108" customWidth="1"/>
    <col min="15382" max="15382" width="7.125" style="108" customWidth="1"/>
    <col min="15383" max="15383" width="7.25" style="108" customWidth="1"/>
    <col min="15384" max="15616" width="9" style="108"/>
    <col min="15617" max="15617" width="3.375" style="108" customWidth="1"/>
    <col min="15618" max="15618" width="12.375" style="108" customWidth="1"/>
    <col min="15619" max="15624" width="11.25" style="108" customWidth="1"/>
    <col min="15625" max="15625" width="5" style="108" customWidth="1"/>
    <col min="15626" max="15626" width="7.125" style="108" customWidth="1"/>
    <col min="15627" max="15627" width="6.25" style="108" customWidth="1"/>
    <col min="15628" max="15628" width="7.125" style="108" customWidth="1"/>
    <col min="15629" max="15629" width="6.25" style="108" customWidth="1"/>
    <col min="15630" max="15631" width="7.125" style="108" customWidth="1"/>
    <col min="15632" max="15632" width="4" style="108" customWidth="1"/>
    <col min="15633" max="15633" width="5.75" style="108" customWidth="1"/>
    <col min="15634" max="15634" width="6" style="108" customWidth="1"/>
    <col min="15635" max="15635" width="6.75" style="108" customWidth="1"/>
    <col min="15636" max="15636" width="4.875" style="108" customWidth="1"/>
    <col min="15637" max="15637" width="6.125" style="108" customWidth="1"/>
    <col min="15638" max="15638" width="7.125" style="108" customWidth="1"/>
    <col min="15639" max="15639" width="7.25" style="108" customWidth="1"/>
    <col min="15640" max="15872" width="9" style="108"/>
    <col min="15873" max="15873" width="3.375" style="108" customWidth="1"/>
    <col min="15874" max="15874" width="12.375" style="108" customWidth="1"/>
    <col min="15875" max="15880" width="11.25" style="108" customWidth="1"/>
    <col min="15881" max="15881" width="5" style="108" customWidth="1"/>
    <col min="15882" max="15882" width="7.125" style="108" customWidth="1"/>
    <col min="15883" max="15883" width="6.25" style="108" customWidth="1"/>
    <col min="15884" max="15884" width="7.125" style="108" customWidth="1"/>
    <col min="15885" max="15885" width="6.25" style="108" customWidth="1"/>
    <col min="15886" max="15887" width="7.125" style="108" customWidth="1"/>
    <col min="15888" max="15888" width="4" style="108" customWidth="1"/>
    <col min="15889" max="15889" width="5.75" style="108" customWidth="1"/>
    <col min="15890" max="15890" width="6" style="108" customWidth="1"/>
    <col min="15891" max="15891" width="6.75" style="108" customWidth="1"/>
    <col min="15892" max="15892" width="4.875" style="108" customWidth="1"/>
    <col min="15893" max="15893" width="6.125" style="108" customWidth="1"/>
    <col min="15894" max="15894" width="7.125" style="108" customWidth="1"/>
    <col min="15895" max="15895" width="7.25" style="108" customWidth="1"/>
    <col min="15896" max="16128" width="9" style="108"/>
    <col min="16129" max="16129" width="3.375" style="108" customWidth="1"/>
    <col min="16130" max="16130" width="12.375" style="108" customWidth="1"/>
    <col min="16131" max="16136" width="11.25" style="108" customWidth="1"/>
    <col min="16137" max="16137" width="5" style="108" customWidth="1"/>
    <col min="16138" max="16138" width="7.125" style="108" customWidth="1"/>
    <col min="16139" max="16139" width="6.25" style="108" customWidth="1"/>
    <col min="16140" max="16140" width="7.125" style="108" customWidth="1"/>
    <col min="16141" max="16141" width="6.25" style="108" customWidth="1"/>
    <col min="16142" max="16143" width="7.125" style="108" customWidth="1"/>
    <col min="16144" max="16144" width="4" style="108" customWidth="1"/>
    <col min="16145" max="16145" width="5.75" style="108" customWidth="1"/>
    <col min="16146" max="16146" width="6" style="108" customWidth="1"/>
    <col min="16147" max="16147" width="6.75" style="108" customWidth="1"/>
    <col min="16148" max="16148" width="4.875" style="108" customWidth="1"/>
    <col min="16149" max="16149" width="6.125" style="108" customWidth="1"/>
    <col min="16150" max="16150" width="7.125" style="108" customWidth="1"/>
    <col min="16151" max="16151" width="7.25" style="108" customWidth="1"/>
    <col min="16152" max="16384" width="9" style="108"/>
  </cols>
  <sheetData>
    <row r="1" spans="2:24" ht="18.75" customHeight="1"/>
    <row r="2" spans="2:24" s="585" customFormat="1" ht="19.5" customHeight="1">
      <c r="B2" s="536" t="s">
        <v>1093</v>
      </c>
      <c r="C2" s="79"/>
      <c r="D2" s="79"/>
      <c r="E2" s="79"/>
      <c r="F2" s="79"/>
      <c r="G2" s="1324" t="s">
        <v>219</v>
      </c>
      <c r="H2" s="1324"/>
      <c r="I2" s="80"/>
      <c r="J2" s="80"/>
      <c r="K2" s="32"/>
      <c r="L2" s="80"/>
      <c r="M2" s="80"/>
      <c r="N2" s="80"/>
      <c r="O2" s="80"/>
      <c r="P2" s="80"/>
      <c r="Q2" s="80"/>
      <c r="R2" s="80"/>
      <c r="S2" s="80"/>
      <c r="T2" s="80"/>
      <c r="U2" s="80"/>
      <c r="W2" s="80"/>
      <c r="X2" s="80"/>
    </row>
    <row r="3" spans="2:24" ht="6.75" customHeight="1" thickBot="1">
      <c r="B3" s="82"/>
      <c r="C3" s="83"/>
      <c r="D3" s="83"/>
      <c r="E3" s="83"/>
      <c r="F3" s="83"/>
      <c r="G3" s="1305"/>
      <c r="H3" s="1305"/>
      <c r="I3" s="80"/>
      <c r="J3" s="80"/>
      <c r="K3" s="81"/>
      <c r="L3" s="80"/>
      <c r="M3" s="80"/>
      <c r="O3" s="80"/>
      <c r="P3" s="80"/>
      <c r="Q3" s="80"/>
      <c r="R3" s="80"/>
      <c r="S3" s="80"/>
      <c r="T3" s="80"/>
      <c r="U3" s="80"/>
      <c r="W3" s="80"/>
      <c r="X3" s="80"/>
    </row>
    <row r="4" spans="2:24" ht="22.5" customHeight="1">
      <c r="B4" s="86" t="s">
        <v>472</v>
      </c>
      <c r="C4" s="1219" t="s">
        <v>221</v>
      </c>
      <c r="D4" s="1325"/>
      <c r="E4" s="1219" t="s">
        <v>222</v>
      </c>
      <c r="F4" s="1325"/>
      <c r="G4" s="1219" t="s">
        <v>17</v>
      </c>
      <c r="H4" s="1220"/>
      <c r="I4" s="215"/>
      <c r="J4" s="638"/>
      <c r="K4" s="638"/>
      <c r="L4" s="638"/>
    </row>
    <row r="5" spans="2:24" ht="22.5" customHeight="1">
      <c r="B5" s="216" t="s">
        <v>225</v>
      </c>
      <c r="C5" s="88" t="s">
        <v>226</v>
      </c>
      <c r="D5" s="88" t="s">
        <v>227</v>
      </c>
      <c r="E5" s="88" t="s">
        <v>226</v>
      </c>
      <c r="F5" s="88" t="s">
        <v>227</v>
      </c>
      <c r="G5" s="88" t="s">
        <v>226</v>
      </c>
      <c r="H5" s="89" t="s">
        <v>227</v>
      </c>
      <c r="I5" s="217"/>
    </row>
    <row r="6" spans="2:24" s="585" customFormat="1" ht="22.5" customHeight="1">
      <c r="B6" s="616" t="s">
        <v>473</v>
      </c>
      <c r="C6" s="91">
        <v>112</v>
      </c>
      <c r="D6" s="97">
        <v>6693</v>
      </c>
      <c r="E6" s="97">
        <v>2627</v>
      </c>
      <c r="F6" s="126">
        <v>24461</v>
      </c>
      <c r="G6" s="97">
        <v>2739</v>
      </c>
      <c r="H6" s="97">
        <v>31154</v>
      </c>
      <c r="I6" s="218"/>
    </row>
    <row r="7" spans="2:24" s="585" customFormat="1" ht="22.5" customHeight="1">
      <c r="B7" s="616" t="s">
        <v>474</v>
      </c>
      <c r="C7" s="91">
        <v>69</v>
      </c>
      <c r="D7" s="97">
        <v>3070</v>
      </c>
      <c r="E7" s="97">
        <v>1925</v>
      </c>
      <c r="F7" s="126">
        <v>13344</v>
      </c>
      <c r="G7" s="97">
        <v>1994</v>
      </c>
      <c r="H7" s="97">
        <v>16414</v>
      </c>
      <c r="I7" s="218"/>
    </row>
    <row r="8" spans="2:24" s="585" customFormat="1" ht="22.5" customHeight="1">
      <c r="B8" s="616" t="s">
        <v>475</v>
      </c>
      <c r="C8" s="91">
        <v>135</v>
      </c>
      <c r="D8" s="97">
        <v>7391</v>
      </c>
      <c r="E8" s="97">
        <v>1625</v>
      </c>
      <c r="F8" s="126">
        <v>10936</v>
      </c>
      <c r="G8" s="97">
        <v>1760</v>
      </c>
      <c r="H8" s="97">
        <v>18327</v>
      </c>
      <c r="I8" s="218"/>
    </row>
    <row r="9" spans="2:24" s="585" customFormat="1" ht="22.5" customHeight="1">
      <c r="B9" s="616" t="s">
        <v>476</v>
      </c>
      <c r="C9" s="91">
        <v>126</v>
      </c>
      <c r="D9" s="97">
        <v>7729</v>
      </c>
      <c r="E9" s="97">
        <v>1621</v>
      </c>
      <c r="F9" s="126">
        <v>12242</v>
      </c>
      <c r="G9" s="91">
        <v>1747</v>
      </c>
      <c r="H9" s="97">
        <v>19971</v>
      </c>
      <c r="I9" s="218"/>
    </row>
    <row r="10" spans="2:24" s="585" customFormat="1" ht="22.5" hidden="1" customHeight="1">
      <c r="B10" s="616" t="s">
        <v>477</v>
      </c>
      <c r="C10" s="91">
        <v>122</v>
      </c>
      <c r="D10" s="97">
        <v>5454</v>
      </c>
      <c r="E10" s="97">
        <v>2000</v>
      </c>
      <c r="F10" s="126">
        <v>14745</v>
      </c>
      <c r="G10" s="97">
        <f>C10+E10</f>
        <v>2122</v>
      </c>
      <c r="H10" s="97">
        <f>D10+F10</f>
        <v>20199</v>
      </c>
      <c r="I10" s="218"/>
    </row>
    <row r="11" spans="2:24" s="585" customFormat="1" ht="22.5" customHeight="1">
      <c r="B11" s="616" t="s">
        <v>478</v>
      </c>
      <c r="C11" s="91">
        <v>102</v>
      </c>
      <c r="D11" s="97">
        <v>4780</v>
      </c>
      <c r="E11" s="97">
        <v>2052</v>
      </c>
      <c r="F11" s="126">
        <v>16005</v>
      </c>
      <c r="G11" s="97">
        <v>2154</v>
      </c>
      <c r="H11" s="97">
        <v>20785</v>
      </c>
      <c r="I11" s="218"/>
    </row>
    <row r="12" spans="2:24" s="585" customFormat="1" ht="22.5" customHeight="1">
      <c r="B12" s="616" t="s">
        <v>479</v>
      </c>
      <c r="C12" s="91">
        <v>80</v>
      </c>
      <c r="D12" s="97">
        <v>4041</v>
      </c>
      <c r="E12" s="97">
        <v>2015</v>
      </c>
      <c r="F12" s="126">
        <v>16449</v>
      </c>
      <c r="G12" s="97">
        <v>2095</v>
      </c>
      <c r="H12" s="97">
        <v>20490</v>
      </c>
      <c r="I12" s="218"/>
    </row>
    <row r="13" spans="2:24" s="585" customFormat="1" ht="22.5" customHeight="1">
      <c r="B13" s="616" t="s">
        <v>480</v>
      </c>
      <c r="C13" s="91">
        <v>88</v>
      </c>
      <c r="D13" s="97">
        <v>4466</v>
      </c>
      <c r="E13" s="97">
        <v>2047</v>
      </c>
      <c r="F13" s="126">
        <v>16692</v>
      </c>
      <c r="G13" s="97">
        <v>2135</v>
      </c>
      <c r="H13" s="97">
        <v>21158</v>
      </c>
      <c r="I13" s="218"/>
    </row>
    <row r="14" spans="2:24" s="585" customFormat="1" ht="22.5" customHeight="1">
      <c r="B14" s="631" t="s">
        <v>481</v>
      </c>
      <c r="C14" s="97">
        <v>94</v>
      </c>
      <c r="D14" s="97">
        <v>4701</v>
      </c>
      <c r="E14" s="97">
        <v>2178</v>
      </c>
      <c r="F14" s="126">
        <v>17577</v>
      </c>
      <c r="G14" s="97">
        <f>C14+E14</f>
        <v>2272</v>
      </c>
      <c r="H14" s="97">
        <f>D14+F14</f>
        <v>22278</v>
      </c>
      <c r="I14" s="218"/>
    </row>
    <row r="15" spans="2:24" s="585" customFormat="1" ht="22.5" customHeight="1">
      <c r="B15" s="616" t="s">
        <v>482</v>
      </c>
      <c r="C15" s="91">
        <v>87</v>
      </c>
      <c r="D15" s="97">
        <v>4330</v>
      </c>
      <c r="E15" s="97">
        <v>2457</v>
      </c>
      <c r="F15" s="126">
        <v>17699</v>
      </c>
      <c r="G15" s="97">
        <v>2544</v>
      </c>
      <c r="H15" s="97">
        <v>22029</v>
      </c>
      <c r="I15" s="218"/>
    </row>
    <row r="16" spans="2:24" s="585" customFormat="1" ht="22.5" customHeight="1" thickBot="1">
      <c r="B16" s="821" t="s">
        <v>1200</v>
      </c>
      <c r="C16" s="822">
        <v>99</v>
      </c>
      <c r="D16" s="823">
        <v>4817</v>
      </c>
      <c r="E16" s="823">
        <v>2578</v>
      </c>
      <c r="F16" s="824">
        <v>18718</v>
      </c>
      <c r="G16" s="823">
        <f>C16+E16</f>
        <v>2677</v>
      </c>
      <c r="H16" s="823">
        <f>D16+F16</f>
        <v>23535</v>
      </c>
      <c r="I16" s="218"/>
    </row>
    <row r="17" spans="2:24" s="585" customFormat="1">
      <c r="B17" s="156" t="s">
        <v>483</v>
      </c>
    </row>
    <row r="18" spans="2:24" ht="12.75" customHeight="1"/>
    <row r="19" spans="2:24" s="585" customFormat="1" ht="18.75" customHeight="1">
      <c r="B19" s="536" t="s">
        <v>1094</v>
      </c>
      <c r="C19" s="79"/>
      <c r="D19" s="79"/>
      <c r="E19" s="79"/>
      <c r="F19" s="79"/>
      <c r="G19" s="1271" t="s">
        <v>484</v>
      </c>
      <c r="H19" s="1271"/>
      <c r="I19" s="80"/>
      <c r="J19" s="80"/>
    </row>
    <row r="20" spans="2:24" ht="8.25" customHeight="1" thickBot="1">
      <c r="B20" s="214"/>
      <c r="C20" s="79"/>
      <c r="D20" s="79"/>
      <c r="E20" s="79"/>
      <c r="F20" s="81"/>
      <c r="G20" s="1305"/>
      <c r="H20" s="1305"/>
      <c r="I20" s="81"/>
      <c r="J20" s="80"/>
      <c r="K20" s="81"/>
      <c r="L20" s="80"/>
      <c r="M20" s="80"/>
      <c r="N20" s="80"/>
      <c r="O20" s="80"/>
      <c r="P20" s="80"/>
      <c r="Q20" s="80"/>
      <c r="R20" s="80"/>
      <c r="S20" s="80"/>
      <c r="T20" s="80"/>
      <c r="U20" s="80"/>
      <c r="W20" s="80"/>
      <c r="X20" s="80"/>
    </row>
    <row r="21" spans="2:24" ht="22.5" customHeight="1">
      <c r="B21" s="219" t="s">
        <v>485</v>
      </c>
      <c r="C21" s="1326" t="s">
        <v>486</v>
      </c>
      <c r="D21" s="1327"/>
      <c r="E21" s="1326" t="s">
        <v>462</v>
      </c>
      <c r="F21" s="1327"/>
      <c r="G21" s="1326" t="s">
        <v>487</v>
      </c>
      <c r="H21" s="1328"/>
    </row>
    <row r="22" spans="2:24" ht="22.5" customHeight="1">
      <c r="B22" s="216" t="s">
        <v>225</v>
      </c>
      <c r="C22" s="88" t="s">
        <v>226</v>
      </c>
      <c r="D22" s="88" t="s">
        <v>227</v>
      </c>
      <c r="E22" s="88" t="s">
        <v>226</v>
      </c>
      <c r="F22" s="88" t="s">
        <v>227</v>
      </c>
      <c r="G22" s="88" t="s">
        <v>226</v>
      </c>
      <c r="H22" s="89" t="s">
        <v>227</v>
      </c>
    </row>
    <row r="23" spans="2:24" s="585" customFormat="1" ht="22.5" customHeight="1">
      <c r="B23" s="616" t="s">
        <v>488</v>
      </c>
      <c r="C23" s="220">
        <v>470</v>
      </c>
      <c r="D23" s="97">
        <v>23311</v>
      </c>
      <c r="E23" s="95">
        <v>259</v>
      </c>
      <c r="F23" s="221">
        <v>7008</v>
      </c>
      <c r="G23" s="220">
        <v>729</v>
      </c>
      <c r="H23" s="95">
        <v>30319</v>
      </c>
      <c r="I23" s="95"/>
      <c r="J23" s="95"/>
    </row>
    <row r="24" spans="2:24" s="585" customFormat="1" ht="22.5" customHeight="1">
      <c r="B24" s="616" t="s">
        <v>489</v>
      </c>
      <c r="C24" s="220">
        <v>133</v>
      </c>
      <c r="D24" s="97">
        <v>4800</v>
      </c>
      <c r="E24" s="95">
        <v>107</v>
      </c>
      <c r="F24" s="221">
        <v>2585</v>
      </c>
      <c r="G24" s="220">
        <v>240</v>
      </c>
      <c r="H24" s="95">
        <v>7385</v>
      </c>
      <c r="I24" s="95"/>
      <c r="J24" s="95"/>
    </row>
    <row r="25" spans="2:24" s="585" customFormat="1" ht="22.5" hidden="1" customHeight="1">
      <c r="B25" s="616" t="s">
        <v>490</v>
      </c>
      <c r="C25" s="220">
        <v>190</v>
      </c>
      <c r="D25" s="97">
        <v>5195</v>
      </c>
      <c r="E25" s="95">
        <v>105</v>
      </c>
      <c r="F25" s="221">
        <v>1251</v>
      </c>
      <c r="G25" s="220">
        <f>C25+E25</f>
        <v>295</v>
      </c>
      <c r="H25" s="95">
        <f>D25+F25</f>
        <v>6446</v>
      </c>
      <c r="I25" s="95"/>
      <c r="J25" s="95"/>
    </row>
    <row r="26" spans="2:24" s="585" customFormat="1" ht="22.5" customHeight="1">
      <c r="B26" s="616" t="s">
        <v>491</v>
      </c>
      <c r="C26" s="220">
        <v>166</v>
      </c>
      <c r="D26" s="97">
        <v>4841</v>
      </c>
      <c r="E26" s="95">
        <v>130</v>
      </c>
      <c r="F26" s="221">
        <v>1370</v>
      </c>
      <c r="G26" s="220">
        <v>296</v>
      </c>
      <c r="H26" s="95">
        <v>6211</v>
      </c>
      <c r="I26" s="95"/>
      <c r="J26" s="95"/>
    </row>
    <row r="27" spans="2:24" s="585" customFormat="1" ht="22.5" customHeight="1">
      <c r="B27" s="616" t="s">
        <v>492</v>
      </c>
      <c r="C27" s="220">
        <v>119</v>
      </c>
      <c r="D27" s="97">
        <v>3435</v>
      </c>
      <c r="E27" s="95">
        <v>33</v>
      </c>
      <c r="F27" s="221">
        <v>284</v>
      </c>
      <c r="G27" s="220">
        <v>152</v>
      </c>
      <c r="H27" s="95">
        <v>3719</v>
      </c>
      <c r="I27" s="95"/>
      <c r="J27" s="95"/>
    </row>
    <row r="28" spans="2:24" s="585" customFormat="1" ht="22.5" customHeight="1">
      <c r="B28" s="616" t="s">
        <v>493</v>
      </c>
      <c r="C28" s="220">
        <v>126</v>
      </c>
      <c r="D28" s="97">
        <v>3554</v>
      </c>
      <c r="E28" s="95">
        <v>44</v>
      </c>
      <c r="F28" s="221">
        <v>265</v>
      </c>
      <c r="G28" s="220">
        <v>170</v>
      </c>
      <c r="H28" s="95">
        <v>3819</v>
      </c>
      <c r="I28" s="95"/>
      <c r="J28" s="95"/>
    </row>
    <row r="29" spans="2:24" s="585" customFormat="1" ht="22.5" customHeight="1">
      <c r="B29" s="631" t="s">
        <v>494</v>
      </c>
      <c r="C29" s="95">
        <v>110</v>
      </c>
      <c r="D29" s="97">
        <v>3228</v>
      </c>
      <c r="E29" s="95">
        <v>45</v>
      </c>
      <c r="F29" s="221">
        <v>131</v>
      </c>
      <c r="G29" s="95">
        <f>C29+E29</f>
        <v>155</v>
      </c>
      <c r="H29" s="95">
        <f>D29+F29</f>
        <v>3359</v>
      </c>
      <c r="I29" s="95"/>
      <c r="J29" s="95"/>
    </row>
    <row r="30" spans="2:24" s="585" customFormat="1" ht="22.5" customHeight="1">
      <c r="B30" s="631" t="s">
        <v>423</v>
      </c>
      <c r="C30" s="220">
        <v>143</v>
      </c>
      <c r="D30" s="97">
        <v>4755</v>
      </c>
      <c r="E30" s="95">
        <v>53</v>
      </c>
      <c r="F30" s="221">
        <v>232</v>
      </c>
      <c r="G30" s="220">
        <v>196</v>
      </c>
      <c r="H30" s="95">
        <v>4987</v>
      </c>
      <c r="I30" s="95"/>
      <c r="J30" s="95"/>
    </row>
    <row r="31" spans="2:24" s="585" customFormat="1" ht="22.5" customHeight="1" thickBot="1">
      <c r="B31" s="825" t="s">
        <v>1196</v>
      </c>
      <c r="C31" s="826">
        <v>136</v>
      </c>
      <c r="D31" s="823">
        <v>4330</v>
      </c>
      <c r="E31" s="827">
        <v>47</v>
      </c>
      <c r="F31" s="828">
        <v>221</v>
      </c>
      <c r="G31" s="826">
        <f>C31+E31</f>
        <v>183</v>
      </c>
      <c r="H31" s="827">
        <f>D31+F31</f>
        <v>4551</v>
      </c>
      <c r="I31" s="95"/>
      <c r="J31" s="95"/>
    </row>
    <row r="32" spans="2:24" s="585" customFormat="1">
      <c r="B32" s="156" t="s">
        <v>483</v>
      </c>
    </row>
    <row r="33" spans="2:24" ht="12.75" customHeight="1"/>
    <row r="34" spans="2:24" s="585" customFormat="1" ht="19.5" customHeight="1">
      <c r="B34" s="536" t="s">
        <v>1095</v>
      </c>
      <c r="C34" s="79"/>
      <c r="D34" s="79"/>
      <c r="E34" s="79"/>
      <c r="F34" s="79"/>
      <c r="G34" s="79"/>
      <c r="H34" s="80"/>
      <c r="I34" s="80"/>
      <c r="J34" s="80"/>
      <c r="K34" s="32"/>
      <c r="L34" s="80"/>
      <c r="M34" s="80"/>
      <c r="N34" s="80"/>
      <c r="O34" s="80"/>
      <c r="P34" s="80"/>
      <c r="Q34" s="80"/>
      <c r="R34" s="80"/>
      <c r="S34" s="80"/>
      <c r="T34" s="80"/>
      <c r="U34" s="80"/>
      <c r="W34" s="80"/>
      <c r="X34" s="80"/>
    </row>
    <row r="35" spans="2:24" ht="15" customHeight="1" thickBot="1">
      <c r="B35" s="214"/>
      <c r="C35" s="83"/>
      <c r="D35" s="626" t="s">
        <v>219</v>
      </c>
      <c r="E35" s="222"/>
      <c r="G35" s="222"/>
      <c r="H35" s="223"/>
      <c r="I35" s="223"/>
      <c r="J35" s="80"/>
      <c r="K35" s="81"/>
      <c r="L35" s="80"/>
      <c r="M35" s="80"/>
      <c r="O35" s="80"/>
      <c r="P35" s="80"/>
      <c r="Q35" s="80"/>
      <c r="R35" s="80"/>
      <c r="S35" s="80"/>
      <c r="T35" s="80"/>
      <c r="U35" s="80"/>
      <c r="W35" s="80"/>
      <c r="X35" s="80"/>
    </row>
    <row r="36" spans="2:24" ht="22.5" customHeight="1">
      <c r="B36" s="219" t="s">
        <v>485</v>
      </c>
      <c r="C36" s="1219" t="s">
        <v>495</v>
      </c>
      <c r="D36" s="1220"/>
      <c r="E36" s="1220"/>
      <c r="F36" s="1220"/>
      <c r="G36" s="1220"/>
      <c r="H36" s="1220"/>
      <c r="I36" s="215"/>
      <c r="J36" s="638"/>
      <c r="K36" s="638"/>
      <c r="L36" s="638"/>
    </row>
    <row r="37" spans="2:24" ht="22.5" customHeight="1">
      <c r="B37" s="216" t="s">
        <v>225</v>
      </c>
      <c r="C37" s="88" t="s">
        <v>226</v>
      </c>
      <c r="D37" s="89" t="s">
        <v>227</v>
      </c>
      <c r="E37" s="616"/>
      <c r="F37" s="616"/>
      <c r="G37" s="616"/>
      <c r="H37" s="616"/>
      <c r="I37" s="215"/>
    </row>
    <row r="38" spans="2:24" s="585" customFormat="1" ht="22.5" customHeight="1">
      <c r="B38" s="616" t="s">
        <v>488</v>
      </c>
      <c r="C38" s="497">
        <v>243</v>
      </c>
      <c r="D38" s="497">
        <v>22611</v>
      </c>
      <c r="E38" s="97"/>
      <c r="F38" s="97"/>
      <c r="G38" s="97"/>
      <c r="H38" s="97"/>
      <c r="I38" s="47"/>
    </row>
    <row r="39" spans="2:24" s="585" customFormat="1" ht="22.5" customHeight="1">
      <c r="B39" s="616" t="s">
        <v>496</v>
      </c>
      <c r="C39" s="497">
        <v>206</v>
      </c>
      <c r="D39" s="497">
        <v>13490</v>
      </c>
      <c r="E39" s="97"/>
      <c r="F39" s="97"/>
      <c r="G39" s="97"/>
      <c r="H39" s="97"/>
      <c r="I39" s="47"/>
    </row>
    <row r="40" spans="2:24" s="585" customFormat="1" ht="22.5" hidden="1" customHeight="1">
      <c r="B40" s="616" t="s">
        <v>442</v>
      </c>
      <c r="C40" s="497">
        <v>217</v>
      </c>
      <c r="D40" s="497">
        <v>20135</v>
      </c>
      <c r="E40" s="97"/>
      <c r="F40" s="97"/>
      <c r="G40" s="97"/>
      <c r="H40" s="97"/>
      <c r="I40" s="47"/>
    </row>
    <row r="41" spans="2:24" s="585" customFormat="1" ht="22.5" customHeight="1">
      <c r="B41" s="616" t="s">
        <v>491</v>
      </c>
      <c r="C41" s="497">
        <v>224</v>
      </c>
      <c r="D41" s="497">
        <v>22718</v>
      </c>
      <c r="E41" s="97"/>
      <c r="F41" s="97"/>
      <c r="G41" s="97"/>
      <c r="H41" s="97"/>
      <c r="I41" s="47"/>
    </row>
    <row r="42" spans="2:24" s="585" customFormat="1" ht="22.5" customHeight="1">
      <c r="B42" s="616" t="s">
        <v>492</v>
      </c>
      <c r="C42" s="497">
        <v>224</v>
      </c>
      <c r="D42" s="497">
        <v>20768</v>
      </c>
      <c r="E42" s="97"/>
      <c r="F42" s="97"/>
      <c r="G42" s="97"/>
      <c r="H42" s="97"/>
      <c r="I42" s="47"/>
    </row>
    <row r="43" spans="2:24" s="585" customFormat="1" ht="22.5" customHeight="1">
      <c r="B43" s="616" t="s">
        <v>497</v>
      </c>
      <c r="C43" s="497">
        <v>236</v>
      </c>
      <c r="D43" s="497">
        <v>23546</v>
      </c>
      <c r="E43" s="97"/>
      <c r="F43" s="97"/>
      <c r="G43" s="97"/>
      <c r="H43" s="97"/>
      <c r="I43" s="47"/>
    </row>
    <row r="44" spans="2:24" s="585" customFormat="1" ht="22.5" customHeight="1">
      <c r="B44" s="616" t="s">
        <v>422</v>
      </c>
      <c r="C44" s="497">
        <v>275</v>
      </c>
      <c r="D44" s="497">
        <v>24351</v>
      </c>
      <c r="E44" s="97"/>
      <c r="F44" s="97"/>
      <c r="G44" s="97"/>
      <c r="H44" s="97"/>
      <c r="I44" s="47"/>
    </row>
    <row r="45" spans="2:24" s="585" customFormat="1" ht="22.5" customHeight="1">
      <c r="B45" s="616" t="s">
        <v>423</v>
      </c>
      <c r="C45" s="497">
        <v>216</v>
      </c>
      <c r="D45" s="497">
        <v>20899</v>
      </c>
      <c r="E45" s="97"/>
      <c r="F45" s="97"/>
      <c r="G45" s="97"/>
      <c r="H45" s="97"/>
      <c r="I45" s="47"/>
    </row>
    <row r="46" spans="2:24" s="585" customFormat="1" ht="22.5" customHeight="1" thickBot="1">
      <c r="B46" s="825" t="s">
        <v>1201</v>
      </c>
      <c r="C46" s="829">
        <v>226</v>
      </c>
      <c r="D46" s="829">
        <v>21185</v>
      </c>
      <c r="E46" s="97"/>
      <c r="F46" s="97"/>
      <c r="G46" s="97"/>
      <c r="H46" s="97"/>
      <c r="I46" s="47"/>
    </row>
    <row r="47" spans="2:24" s="585" customFormat="1" ht="22.5" customHeight="1">
      <c r="B47" s="70" t="s">
        <v>483</v>
      </c>
      <c r="C47" s="97"/>
      <c r="D47" s="97"/>
      <c r="E47" s="97"/>
      <c r="F47" s="97"/>
      <c r="G47" s="97"/>
      <c r="H47" s="97"/>
      <c r="I47" s="47"/>
    </row>
    <row r="48" spans="2:24" s="585" customFormat="1" ht="22.5" customHeight="1">
      <c r="B48" s="616"/>
      <c r="C48" s="97"/>
      <c r="D48" s="97"/>
      <c r="E48" s="97"/>
      <c r="F48" s="97"/>
      <c r="G48" s="97"/>
      <c r="H48" s="97"/>
      <c r="I48" s="47"/>
    </row>
    <row r="49" spans="5:9">
      <c r="E49" s="638"/>
      <c r="F49" s="638"/>
      <c r="G49" s="638"/>
      <c r="H49" s="638"/>
      <c r="I49" s="638"/>
    </row>
    <row r="50" spans="5:9">
      <c r="E50" s="638"/>
      <c r="F50" s="638"/>
      <c r="G50" s="638"/>
      <c r="H50" s="638"/>
      <c r="I50" s="638"/>
    </row>
  </sheetData>
  <customSheetViews>
    <customSheetView guid="{676DC416-CC6C-4663-B2BC-E7307C535C80}"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
      <headerFooter alignWithMargins="0"/>
    </customSheetView>
    <customSheetView guid="{A9FAE077-5C36-4502-A307-F5F7DF354F81}" showPageBreaks="1" printArea="1" hiddenRows="1" view="pageBreakPreview">
      <selection activeCell="D44" sqref="D44"/>
      <pageMargins left="0.78740157480314965" right="0.74803149606299213" top="0.39370078740157483" bottom="0.39370078740157483" header="0.51181102362204722" footer="0.51181102362204722"/>
      <pageSetup paperSize="9" scale="88" firstPageNumber="186" orientation="portrait" useFirstPageNumber="1" r:id="rId2"/>
      <headerFooter alignWithMargins="0"/>
    </customSheetView>
    <customSheetView guid="{D244CBD3-20C8-4E64-93F1-8305B8033E05}" showPageBreaks="1" printArea="1" hiddenRows="1" view="pageBreakPreview">
      <pageMargins left="0.78740157480314965" right="0.74803149606299213" top="0.39370078740157483" bottom="0.39370078740157483" header="0.51181102362204722" footer="0.51181102362204722"/>
      <pageSetup paperSize="9" scale="88" firstPageNumber="186" orientation="portrait" useFirstPageNumber="1" r:id="rId3"/>
      <headerFooter alignWithMargins="0"/>
    </customSheetView>
    <customSheetView guid="{ACCC9A1C-74E4-4A07-8C69-201B2C75F995}"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4"/>
      <headerFooter alignWithMargins="0"/>
    </customSheetView>
    <customSheetView guid="{C35433B0-31B6-4088-8FE4-5880F028D902}"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5"/>
      <headerFooter alignWithMargins="0"/>
    </customSheetView>
    <customSheetView guid="{6C8CA477-863E-484A-88AC-2F7B34BF5742}"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6"/>
      <headerFooter alignWithMargins="0"/>
    </customSheetView>
    <customSheetView guid="{F9820D02-85B6-432B-AB25-E79E6E3CE8BD}"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7"/>
      <headerFooter alignWithMargins="0"/>
    </customSheetView>
    <customSheetView guid="{54E8C2A0-7B52-4DAB-8ABD-D0AD26D0A0DB}" showPageBreaks="1" printArea="1" hiddenRows="1" view="pageBreakPreview">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8"/>
      <headerFooter alignWithMargins="0"/>
    </customSheetView>
    <customSheetView guid="{4B660A93-3844-409A-B1B8-F0D2E63212C8}"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9"/>
      <headerFooter alignWithMargins="0"/>
    </customSheetView>
    <customSheetView guid="{9B74B00A-A640-416F-A432-6A34C75E3BAB}"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0"/>
      <headerFooter alignWithMargins="0"/>
    </customSheetView>
    <customSheetView guid="{088E71DE-B7B4-46D8-A92F-2B36F5DE4D60}" showPageBreaks="1" printArea="1" hiddenRows="1" view="pageBreakPreview" topLeftCell="A7">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1"/>
      <headerFooter alignWithMargins="0"/>
    </customSheetView>
    <customSheetView guid="{53ABA5C2-131F-4519-ADBD-143B4641C355}"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2"/>
      <headerFooter alignWithMargins="0"/>
    </customSheetView>
    <customSheetView guid="{93AD3119-4B9E-4DD3-92AC-14DD93F7352A}" showPageBreaks="1" printArea="1" hiddenRows="1" view="pageBreakPreview" topLeftCell="A32">
      <selection activeCell="A2" sqref="A2:XFD2"/>
      <pageMargins left="0.78740157480314965" right="0.74803149606299213" top="0.39370078740157483" bottom="0.39370078740157483" header="0.51181102362204722" footer="0.51181102362204722"/>
      <pageSetup paperSize="9" scale="88" firstPageNumber="186" orientation="portrait" useFirstPageNumber="1" r:id="rId13"/>
      <headerFooter alignWithMargins="0"/>
    </customSheetView>
  </customSheetViews>
  <mergeCells count="11">
    <mergeCell ref="G2:H3"/>
    <mergeCell ref="G19:H20"/>
    <mergeCell ref="C36:D36"/>
    <mergeCell ref="E36:F36"/>
    <mergeCell ref="G36:H36"/>
    <mergeCell ref="C4:D4"/>
    <mergeCell ref="E4:F4"/>
    <mergeCell ref="G4:H4"/>
    <mergeCell ref="C21:D21"/>
    <mergeCell ref="E21:F21"/>
    <mergeCell ref="G21:H21"/>
  </mergeCells>
  <phoneticPr fontId="2"/>
  <pageMargins left="0.78740157480314965" right="0.74803149606299213" top="0.39370078740157483" bottom="0.39370078740157483" header="0.51181102362204722" footer="0.51181102362204722"/>
  <pageSetup paperSize="9" scale="88" firstPageNumber="186" orientation="portrait" useFirstPageNumber="1" r:id="rId14"/>
  <headerFooter alignWithMargins="0"/>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46"/>
  <sheetViews>
    <sheetView view="pageBreakPreview" zoomScaleNormal="100" zoomScaleSheetLayoutView="100" workbookViewId="0">
      <selection activeCell="A32" sqref="A1:XFD1048576"/>
    </sheetView>
  </sheetViews>
  <sheetFormatPr defaultColWidth="10.375" defaultRowHeight="23.85" customHeight="1"/>
  <cols>
    <col min="1" max="1" width="0.875" style="108" customWidth="1"/>
    <col min="2" max="2" width="8.375" style="108" customWidth="1"/>
    <col min="3" max="3" width="5.625" style="108" customWidth="1"/>
    <col min="4" max="4" width="8.375" style="108" customWidth="1"/>
    <col min="5" max="5" width="5.625" style="108" customWidth="1"/>
    <col min="6" max="6" width="8.375" style="108" customWidth="1"/>
    <col min="7" max="7" width="5.625" style="108" customWidth="1"/>
    <col min="8" max="8" width="8.375" style="108" customWidth="1"/>
    <col min="9" max="9" width="5.625" style="108" customWidth="1"/>
    <col min="10" max="10" width="8.375" style="108" customWidth="1"/>
    <col min="11" max="11" width="6.875" style="108" customWidth="1"/>
    <col min="12" max="14" width="8.375" style="108" customWidth="1"/>
    <col min="15" max="15" width="7.5" style="108" customWidth="1"/>
    <col min="16" max="16" width="4.375" style="108" customWidth="1"/>
    <col min="17" max="17" width="7.5" style="108" customWidth="1"/>
    <col min="18" max="18" width="6.25" style="108" customWidth="1"/>
    <col min="19" max="19" width="7.5" style="108" customWidth="1"/>
    <col min="20" max="20" width="6.25" style="108" customWidth="1"/>
    <col min="21" max="21" width="7.5" style="108" customWidth="1"/>
    <col min="22" max="22" width="6.25" style="108" customWidth="1"/>
    <col min="23" max="23" width="7.5" style="108" customWidth="1"/>
    <col min="24" max="24" width="6.25" style="108" customWidth="1"/>
    <col min="25" max="25" width="7.5" style="108" customWidth="1"/>
    <col min="26" max="26" width="6.25" style="108" customWidth="1"/>
    <col min="27" max="27" width="7.5" style="108" customWidth="1"/>
    <col min="28" max="28" width="6.25" style="108" customWidth="1"/>
    <col min="29" max="29" width="7.5" style="108" customWidth="1"/>
    <col min="30" max="256" width="10.375" style="108"/>
    <col min="257" max="257" width="0.875" style="108" customWidth="1"/>
    <col min="258" max="258" width="8.375" style="108" customWidth="1"/>
    <col min="259" max="259" width="5.625" style="108" customWidth="1"/>
    <col min="260" max="260" width="8.375" style="108" customWidth="1"/>
    <col min="261" max="261" width="5.625" style="108" customWidth="1"/>
    <col min="262" max="262" width="8.375" style="108" customWidth="1"/>
    <col min="263" max="263" width="5.625" style="108" customWidth="1"/>
    <col min="264" max="264" width="8.375" style="108" customWidth="1"/>
    <col min="265" max="265" width="5.625" style="108" customWidth="1"/>
    <col min="266" max="266" width="8.375" style="108" customWidth="1"/>
    <col min="267" max="267" width="6.875" style="108" customWidth="1"/>
    <col min="268" max="270" width="8.375" style="108" customWidth="1"/>
    <col min="271" max="271" width="7.5" style="108" customWidth="1"/>
    <col min="272" max="272" width="4.375" style="108" customWidth="1"/>
    <col min="273" max="273" width="7.5" style="108" customWidth="1"/>
    <col min="274" max="274" width="6.25" style="108" customWidth="1"/>
    <col min="275" max="275" width="7.5" style="108" customWidth="1"/>
    <col min="276" max="276" width="6.25" style="108" customWidth="1"/>
    <col min="277" max="277" width="7.5" style="108" customWidth="1"/>
    <col min="278" max="278" width="6.25" style="108" customWidth="1"/>
    <col min="279" max="279" width="7.5" style="108" customWidth="1"/>
    <col min="280" max="280" width="6.25" style="108" customWidth="1"/>
    <col min="281" max="281" width="7.5" style="108" customWidth="1"/>
    <col min="282" max="282" width="6.25" style="108" customWidth="1"/>
    <col min="283" max="283" width="7.5" style="108" customWidth="1"/>
    <col min="284" max="284" width="6.25" style="108" customWidth="1"/>
    <col min="285" max="285" width="7.5" style="108" customWidth="1"/>
    <col min="286" max="512" width="10.375" style="108"/>
    <col min="513" max="513" width="0.875" style="108" customWidth="1"/>
    <col min="514" max="514" width="8.375" style="108" customWidth="1"/>
    <col min="515" max="515" width="5.625" style="108" customWidth="1"/>
    <col min="516" max="516" width="8.375" style="108" customWidth="1"/>
    <col min="517" max="517" width="5.625" style="108" customWidth="1"/>
    <col min="518" max="518" width="8.375" style="108" customWidth="1"/>
    <col min="519" max="519" width="5.625" style="108" customWidth="1"/>
    <col min="520" max="520" width="8.375" style="108" customWidth="1"/>
    <col min="521" max="521" width="5.625" style="108" customWidth="1"/>
    <col min="522" max="522" width="8.375" style="108" customWidth="1"/>
    <col min="523" max="523" width="6.875" style="108" customWidth="1"/>
    <col min="524" max="526" width="8.375" style="108" customWidth="1"/>
    <col min="527" max="527" width="7.5" style="108" customWidth="1"/>
    <col min="528" max="528" width="4.375" style="108" customWidth="1"/>
    <col min="529" max="529" width="7.5" style="108" customWidth="1"/>
    <col min="530" max="530" width="6.25" style="108" customWidth="1"/>
    <col min="531" max="531" width="7.5" style="108" customWidth="1"/>
    <col min="532" max="532" width="6.25" style="108" customWidth="1"/>
    <col min="533" max="533" width="7.5" style="108" customWidth="1"/>
    <col min="534" max="534" width="6.25" style="108" customWidth="1"/>
    <col min="535" max="535" width="7.5" style="108" customWidth="1"/>
    <col min="536" max="536" width="6.25" style="108" customWidth="1"/>
    <col min="537" max="537" width="7.5" style="108" customWidth="1"/>
    <col min="538" max="538" width="6.25" style="108" customWidth="1"/>
    <col min="539" max="539" width="7.5" style="108" customWidth="1"/>
    <col min="540" max="540" width="6.25" style="108" customWidth="1"/>
    <col min="541" max="541" width="7.5" style="108" customWidth="1"/>
    <col min="542" max="768" width="10.375" style="108"/>
    <col min="769" max="769" width="0.875" style="108" customWidth="1"/>
    <col min="770" max="770" width="8.375" style="108" customWidth="1"/>
    <col min="771" max="771" width="5.625" style="108" customWidth="1"/>
    <col min="772" max="772" width="8.375" style="108" customWidth="1"/>
    <col min="773" max="773" width="5.625" style="108" customWidth="1"/>
    <col min="774" max="774" width="8.375" style="108" customWidth="1"/>
    <col min="775" max="775" width="5.625" style="108" customWidth="1"/>
    <col min="776" max="776" width="8.375" style="108" customWidth="1"/>
    <col min="777" max="777" width="5.625" style="108" customWidth="1"/>
    <col min="778" max="778" width="8.375" style="108" customWidth="1"/>
    <col min="779" max="779" width="6.875" style="108" customWidth="1"/>
    <col min="780" max="782" width="8.375" style="108" customWidth="1"/>
    <col min="783" max="783" width="7.5" style="108" customWidth="1"/>
    <col min="784" max="784" width="4.375" style="108" customWidth="1"/>
    <col min="785" max="785" width="7.5" style="108" customWidth="1"/>
    <col min="786" max="786" width="6.25" style="108" customWidth="1"/>
    <col min="787" max="787" width="7.5" style="108" customWidth="1"/>
    <col min="788" max="788" width="6.25" style="108" customWidth="1"/>
    <col min="789" max="789" width="7.5" style="108" customWidth="1"/>
    <col min="790" max="790" width="6.25" style="108" customWidth="1"/>
    <col min="791" max="791" width="7.5" style="108" customWidth="1"/>
    <col min="792" max="792" width="6.25" style="108" customWidth="1"/>
    <col min="793" max="793" width="7.5" style="108" customWidth="1"/>
    <col min="794" max="794" width="6.25" style="108" customWidth="1"/>
    <col min="795" max="795" width="7.5" style="108" customWidth="1"/>
    <col min="796" max="796" width="6.25" style="108" customWidth="1"/>
    <col min="797" max="797" width="7.5" style="108" customWidth="1"/>
    <col min="798" max="1024" width="10.375" style="108"/>
    <col min="1025" max="1025" width="0.875" style="108" customWidth="1"/>
    <col min="1026" max="1026" width="8.375" style="108" customWidth="1"/>
    <col min="1027" max="1027" width="5.625" style="108" customWidth="1"/>
    <col min="1028" max="1028" width="8.375" style="108" customWidth="1"/>
    <col min="1029" max="1029" width="5.625" style="108" customWidth="1"/>
    <col min="1030" max="1030" width="8.375" style="108" customWidth="1"/>
    <col min="1031" max="1031" width="5.625" style="108" customWidth="1"/>
    <col min="1032" max="1032" width="8.375" style="108" customWidth="1"/>
    <col min="1033" max="1033" width="5.625" style="108" customWidth="1"/>
    <col min="1034" max="1034" width="8.375" style="108" customWidth="1"/>
    <col min="1035" max="1035" width="6.875" style="108" customWidth="1"/>
    <col min="1036" max="1038" width="8.375" style="108" customWidth="1"/>
    <col min="1039" max="1039" width="7.5" style="108" customWidth="1"/>
    <col min="1040" max="1040" width="4.375" style="108" customWidth="1"/>
    <col min="1041" max="1041" width="7.5" style="108" customWidth="1"/>
    <col min="1042" max="1042" width="6.25" style="108" customWidth="1"/>
    <col min="1043" max="1043" width="7.5" style="108" customWidth="1"/>
    <col min="1044" max="1044" width="6.25" style="108" customWidth="1"/>
    <col min="1045" max="1045" width="7.5" style="108" customWidth="1"/>
    <col min="1046" max="1046" width="6.25" style="108" customWidth="1"/>
    <col min="1047" max="1047" width="7.5" style="108" customWidth="1"/>
    <col min="1048" max="1048" width="6.25" style="108" customWidth="1"/>
    <col min="1049" max="1049" width="7.5" style="108" customWidth="1"/>
    <col min="1050" max="1050" width="6.25" style="108" customWidth="1"/>
    <col min="1051" max="1051" width="7.5" style="108" customWidth="1"/>
    <col min="1052" max="1052" width="6.25" style="108" customWidth="1"/>
    <col min="1053" max="1053" width="7.5" style="108" customWidth="1"/>
    <col min="1054" max="1280" width="10.375" style="108"/>
    <col min="1281" max="1281" width="0.875" style="108" customWidth="1"/>
    <col min="1282" max="1282" width="8.375" style="108" customWidth="1"/>
    <col min="1283" max="1283" width="5.625" style="108" customWidth="1"/>
    <col min="1284" max="1284" width="8.375" style="108" customWidth="1"/>
    <col min="1285" max="1285" width="5.625" style="108" customWidth="1"/>
    <col min="1286" max="1286" width="8.375" style="108" customWidth="1"/>
    <col min="1287" max="1287" width="5.625" style="108" customWidth="1"/>
    <col min="1288" max="1288" width="8.375" style="108" customWidth="1"/>
    <col min="1289" max="1289" width="5.625" style="108" customWidth="1"/>
    <col min="1290" max="1290" width="8.375" style="108" customWidth="1"/>
    <col min="1291" max="1291" width="6.875" style="108" customWidth="1"/>
    <col min="1292" max="1294" width="8.375" style="108" customWidth="1"/>
    <col min="1295" max="1295" width="7.5" style="108" customWidth="1"/>
    <col min="1296" max="1296" width="4.375" style="108" customWidth="1"/>
    <col min="1297" max="1297" width="7.5" style="108" customWidth="1"/>
    <col min="1298" max="1298" width="6.25" style="108" customWidth="1"/>
    <col min="1299" max="1299" width="7.5" style="108" customWidth="1"/>
    <col min="1300" max="1300" width="6.25" style="108" customWidth="1"/>
    <col min="1301" max="1301" width="7.5" style="108" customWidth="1"/>
    <col min="1302" max="1302" width="6.25" style="108" customWidth="1"/>
    <col min="1303" max="1303" width="7.5" style="108" customWidth="1"/>
    <col min="1304" max="1304" width="6.25" style="108" customWidth="1"/>
    <col min="1305" max="1305" width="7.5" style="108" customWidth="1"/>
    <col min="1306" max="1306" width="6.25" style="108" customWidth="1"/>
    <col min="1307" max="1307" width="7.5" style="108" customWidth="1"/>
    <col min="1308" max="1308" width="6.25" style="108" customWidth="1"/>
    <col min="1309" max="1309" width="7.5" style="108" customWidth="1"/>
    <col min="1310" max="1536" width="10.375" style="108"/>
    <col min="1537" max="1537" width="0.875" style="108" customWidth="1"/>
    <col min="1538" max="1538" width="8.375" style="108" customWidth="1"/>
    <col min="1539" max="1539" width="5.625" style="108" customWidth="1"/>
    <col min="1540" max="1540" width="8.375" style="108" customWidth="1"/>
    <col min="1541" max="1541" width="5.625" style="108" customWidth="1"/>
    <col min="1542" max="1542" width="8.375" style="108" customWidth="1"/>
    <col min="1543" max="1543" width="5.625" style="108" customWidth="1"/>
    <col min="1544" max="1544" width="8.375" style="108" customWidth="1"/>
    <col min="1545" max="1545" width="5.625" style="108" customWidth="1"/>
    <col min="1546" max="1546" width="8.375" style="108" customWidth="1"/>
    <col min="1547" max="1547" width="6.875" style="108" customWidth="1"/>
    <col min="1548" max="1550" width="8.375" style="108" customWidth="1"/>
    <col min="1551" max="1551" width="7.5" style="108" customWidth="1"/>
    <col min="1552" max="1552" width="4.375" style="108" customWidth="1"/>
    <col min="1553" max="1553" width="7.5" style="108" customWidth="1"/>
    <col min="1554" max="1554" width="6.25" style="108" customWidth="1"/>
    <col min="1555" max="1555" width="7.5" style="108" customWidth="1"/>
    <col min="1556" max="1556" width="6.25" style="108" customWidth="1"/>
    <col min="1557" max="1557" width="7.5" style="108" customWidth="1"/>
    <col min="1558" max="1558" width="6.25" style="108" customWidth="1"/>
    <col min="1559" max="1559" width="7.5" style="108" customWidth="1"/>
    <col min="1560" max="1560" width="6.25" style="108" customWidth="1"/>
    <col min="1561" max="1561" width="7.5" style="108" customWidth="1"/>
    <col min="1562" max="1562" width="6.25" style="108" customWidth="1"/>
    <col min="1563" max="1563" width="7.5" style="108" customWidth="1"/>
    <col min="1564" max="1564" width="6.25" style="108" customWidth="1"/>
    <col min="1565" max="1565" width="7.5" style="108" customWidth="1"/>
    <col min="1566" max="1792" width="10.375" style="108"/>
    <col min="1793" max="1793" width="0.875" style="108" customWidth="1"/>
    <col min="1794" max="1794" width="8.375" style="108" customWidth="1"/>
    <col min="1795" max="1795" width="5.625" style="108" customWidth="1"/>
    <col min="1796" max="1796" width="8.375" style="108" customWidth="1"/>
    <col min="1797" max="1797" width="5.625" style="108" customWidth="1"/>
    <col min="1798" max="1798" width="8.375" style="108" customWidth="1"/>
    <col min="1799" max="1799" width="5.625" style="108" customWidth="1"/>
    <col min="1800" max="1800" width="8.375" style="108" customWidth="1"/>
    <col min="1801" max="1801" width="5.625" style="108" customWidth="1"/>
    <col min="1802" max="1802" width="8.375" style="108" customWidth="1"/>
    <col min="1803" max="1803" width="6.875" style="108" customWidth="1"/>
    <col min="1804" max="1806" width="8.375" style="108" customWidth="1"/>
    <col min="1807" max="1807" width="7.5" style="108" customWidth="1"/>
    <col min="1808" max="1808" width="4.375" style="108" customWidth="1"/>
    <col min="1809" max="1809" width="7.5" style="108" customWidth="1"/>
    <col min="1810" max="1810" width="6.25" style="108" customWidth="1"/>
    <col min="1811" max="1811" width="7.5" style="108" customWidth="1"/>
    <col min="1812" max="1812" width="6.25" style="108" customWidth="1"/>
    <col min="1813" max="1813" width="7.5" style="108" customWidth="1"/>
    <col min="1814" max="1814" width="6.25" style="108" customWidth="1"/>
    <col min="1815" max="1815" width="7.5" style="108" customWidth="1"/>
    <col min="1816" max="1816" width="6.25" style="108" customWidth="1"/>
    <col min="1817" max="1817" width="7.5" style="108" customWidth="1"/>
    <col min="1818" max="1818" width="6.25" style="108" customWidth="1"/>
    <col min="1819" max="1819" width="7.5" style="108" customWidth="1"/>
    <col min="1820" max="1820" width="6.25" style="108" customWidth="1"/>
    <col min="1821" max="1821" width="7.5" style="108" customWidth="1"/>
    <col min="1822" max="2048" width="10.375" style="108"/>
    <col min="2049" max="2049" width="0.875" style="108" customWidth="1"/>
    <col min="2050" max="2050" width="8.375" style="108" customWidth="1"/>
    <col min="2051" max="2051" width="5.625" style="108" customWidth="1"/>
    <col min="2052" max="2052" width="8.375" style="108" customWidth="1"/>
    <col min="2053" max="2053" width="5.625" style="108" customWidth="1"/>
    <col min="2054" max="2054" width="8.375" style="108" customWidth="1"/>
    <col min="2055" max="2055" width="5.625" style="108" customWidth="1"/>
    <col min="2056" max="2056" width="8.375" style="108" customWidth="1"/>
    <col min="2057" max="2057" width="5.625" style="108" customWidth="1"/>
    <col min="2058" max="2058" width="8.375" style="108" customWidth="1"/>
    <col min="2059" max="2059" width="6.875" style="108" customWidth="1"/>
    <col min="2060" max="2062" width="8.375" style="108" customWidth="1"/>
    <col min="2063" max="2063" width="7.5" style="108" customWidth="1"/>
    <col min="2064" max="2064" width="4.375" style="108" customWidth="1"/>
    <col min="2065" max="2065" width="7.5" style="108" customWidth="1"/>
    <col min="2066" max="2066" width="6.25" style="108" customWidth="1"/>
    <col min="2067" max="2067" width="7.5" style="108" customWidth="1"/>
    <col min="2068" max="2068" width="6.25" style="108" customWidth="1"/>
    <col min="2069" max="2069" width="7.5" style="108" customWidth="1"/>
    <col min="2070" max="2070" width="6.25" style="108" customWidth="1"/>
    <col min="2071" max="2071" width="7.5" style="108" customWidth="1"/>
    <col min="2072" max="2072" width="6.25" style="108" customWidth="1"/>
    <col min="2073" max="2073" width="7.5" style="108" customWidth="1"/>
    <col min="2074" max="2074" width="6.25" style="108" customWidth="1"/>
    <col min="2075" max="2075" width="7.5" style="108" customWidth="1"/>
    <col min="2076" max="2076" width="6.25" style="108" customWidth="1"/>
    <col min="2077" max="2077" width="7.5" style="108" customWidth="1"/>
    <col min="2078" max="2304" width="10.375" style="108"/>
    <col min="2305" max="2305" width="0.875" style="108" customWidth="1"/>
    <col min="2306" max="2306" width="8.375" style="108" customWidth="1"/>
    <col min="2307" max="2307" width="5.625" style="108" customWidth="1"/>
    <col min="2308" max="2308" width="8.375" style="108" customWidth="1"/>
    <col min="2309" max="2309" width="5.625" style="108" customWidth="1"/>
    <col min="2310" max="2310" width="8.375" style="108" customWidth="1"/>
    <col min="2311" max="2311" width="5.625" style="108" customWidth="1"/>
    <col min="2312" max="2312" width="8.375" style="108" customWidth="1"/>
    <col min="2313" max="2313" width="5.625" style="108" customWidth="1"/>
    <col min="2314" max="2314" width="8.375" style="108" customWidth="1"/>
    <col min="2315" max="2315" width="6.875" style="108" customWidth="1"/>
    <col min="2316" max="2318" width="8.375" style="108" customWidth="1"/>
    <col min="2319" max="2319" width="7.5" style="108" customWidth="1"/>
    <col min="2320" max="2320" width="4.375" style="108" customWidth="1"/>
    <col min="2321" max="2321" width="7.5" style="108" customWidth="1"/>
    <col min="2322" max="2322" width="6.25" style="108" customWidth="1"/>
    <col min="2323" max="2323" width="7.5" style="108" customWidth="1"/>
    <col min="2324" max="2324" width="6.25" style="108" customWidth="1"/>
    <col min="2325" max="2325" width="7.5" style="108" customWidth="1"/>
    <col min="2326" max="2326" width="6.25" style="108" customWidth="1"/>
    <col min="2327" max="2327" width="7.5" style="108" customWidth="1"/>
    <col min="2328" max="2328" width="6.25" style="108" customWidth="1"/>
    <col min="2329" max="2329" width="7.5" style="108" customWidth="1"/>
    <col min="2330" max="2330" width="6.25" style="108" customWidth="1"/>
    <col min="2331" max="2331" width="7.5" style="108" customWidth="1"/>
    <col min="2332" max="2332" width="6.25" style="108" customWidth="1"/>
    <col min="2333" max="2333" width="7.5" style="108" customWidth="1"/>
    <col min="2334" max="2560" width="10.375" style="108"/>
    <col min="2561" max="2561" width="0.875" style="108" customWidth="1"/>
    <col min="2562" max="2562" width="8.375" style="108" customWidth="1"/>
    <col min="2563" max="2563" width="5.625" style="108" customWidth="1"/>
    <col min="2564" max="2564" width="8.375" style="108" customWidth="1"/>
    <col min="2565" max="2565" width="5.625" style="108" customWidth="1"/>
    <col min="2566" max="2566" width="8.375" style="108" customWidth="1"/>
    <col min="2567" max="2567" width="5.625" style="108" customWidth="1"/>
    <col min="2568" max="2568" width="8.375" style="108" customWidth="1"/>
    <col min="2569" max="2569" width="5.625" style="108" customWidth="1"/>
    <col min="2570" max="2570" width="8.375" style="108" customWidth="1"/>
    <col min="2571" max="2571" width="6.875" style="108" customWidth="1"/>
    <col min="2572" max="2574" width="8.375" style="108" customWidth="1"/>
    <col min="2575" max="2575" width="7.5" style="108" customWidth="1"/>
    <col min="2576" max="2576" width="4.375" style="108" customWidth="1"/>
    <col min="2577" max="2577" width="7.5" style="108" customWidth="1"/>
    <col min="2578" max="2578" width="6.25" style="108" customWidth="1"/>
    <col min="2579" max="2579" width="7.5" style="108" customWidth="1"/>
    <col min="2580" max="2580" width="6.25" style="108" customWidth="1"/>
    <col min="2581" max="2581" width="7.5" style="108" customWidth="1"/>
    <col min="2582" max="2582" width="6.25" style="108" customWidth="1"/>
    <col min="2583" max="2583" width="7.5" style="108" customWidth="1"/>
    <col min="2584" max="2584" width="6.25" style="108" customWidth="1"/>
    <col min="2585" max="2585" width="7.5" style="108" customWidth="1"/>
    <col min="2586" max="2586" width="6.25" style="108" customWidth="1"/>
    <col min="2587" max="2587" width="7.5" style="108" customWidth="1"/>
    <col min="2588" max="2588" width="6.25" style="108" customWidth="1"/>
    <col min="2589" max="2589" width="7.5" style="108" customWidth="1"/>
    <col min="2590" max="2816" width="10.375" style="108"/>
    <col min="2817" max="2817" width="0.875" style="108" customWidth="1"/>
    <col min="2818" max="2818" width="8.375" style="108" customWidth="1"/>
    <col min="2819" max="2819" width="5.625" style="108" customWidth="1"/>
    <col min="2820" max="2820" width="8.375" style="108" customWidth="1"/>
    <col min="2821" max="2821" width="5.625" style="108" customWidth="1"/>
    <col min="2822" max="2822" width="8.375" style="108" customWidth="1"/>
    <col min="2823" max="2823" width="5.625" style="108" customWidth="1"/>
    <col min="2824" max="2824" width="8.375" style="108" customWidth="1"/>
    <col min="2825" max="2825" width="5.625" style="108" customWidth="1"/>
    <col min="2826" max="2826" width="8.375" style="108" customWidth="1"/>
    <col min="2827" max="2827" width="6.875" style="108" customWidth="1"/>
    <col min="2828" max="2830" width="8.375" style="108" customWidth="1"/>
    <col min="2831" max="2831" width="7.5" style="108" customWidth="1"/>
    <col min="2832" max="2832" width="4.375" style="108" customWidth="1"/>
    <col min="2833" max="2833" width="7.5" style="108" customWidth="1"/>
    <col min="2834" max="2834" width="6.25" style="108" customWidth="1"/>
    <col min="2835" max="2835" width="7.5" style="108" customWidth="1"/>
    <col min="2836" max="2836" width="6.25" style="108" customWidth="1"/>
    <col min="2837" max="2837" width="7.5" style="108" customWidth="1"/>
    <col min="2838" max="2838" width="6.25" style="108" customWidth="1"/>
    <col min="2839" max="2839" width="7.5" style="108" customWidth="1"/>
    <col min="2840" max="2840" width="6.25" style="108" customWidth="1"/>
    <col min="2841" max="2841" width="7.5" style="108" customWidth="1"/>
    <col min="2842" max="2842" width="6.25" style="108" customWidth="1"/>
    <col min="2843" max="2843" width="7.5" style="108" customWidth="1"/>
    <col min="2844" max="2844" width="6.25" style="108" customWidth="1"/>
    <col min="2845" max="2845" width="7.5" style="108" customWidth="1"/>
    <col min="2846" max="3072" width="10.375" style="108"/>
    <col min="3073" max="3073" width="0.875" style="108" customWidth="1"/>
    <col min="3074" max="3074" width="8.375" style="108" customWidth="1"/>
    <col min="3075" max="3075" width="5.625" style="108" customWidth="1"/>
    <col min="3076" max="3076" width="8.375" style="108" customWidth="1"/>
    <col min="3077" max="3077" width="5.625" style="108" customWidth="1"/>
    <col min="3078" max="3078" width="8.375" style="108" customWidth="1"/>
    <col min="3079" max="3079" width="5.625" style="108" customWidth="1"/>
    <col min="3080" max="3080" width="8.375" style="108" customWidth="1"/>
    <col min="3081" max="3081" width="5.625" style="108" customWidth="1"/>
    <col min="3082" max="3082" width="8.375" style="108" customWidth="1"/>
    <col min="3083" max="3083" width="6.875" style="108" customWidth="1"/>
    <col min="3084" max="3086" width="8.375" style="108" customWidth="1"/>
    <col min="3087" max="3087" width="7.5" style="108" customWidth="1"/>
    <col min="3088" max="3088" width="4.375" style="108" customWidth="1"/>
    <col min="3089" max="3089" width="7.5" style="108" customWidth="1"/>
    <col min="3090" max="3090" width="6.25" style="108" customWidth="1"/>
    <col min="3091" max="3091" width="7.5" style="108" customWidth="1"/>
    <col min="3092" max="3092" width="6.25" style="108" customWidth="1"/>
    <col min="3093" max="3093" width="7.5" style="108" customWidth="1"/>
    <col min="3094" max="3094" width="6.25" style="108" customWidth="1"/>
    <col min="3095" max="3095" width="7.5" style="108" customWidth="1"/>
    <col min="3096" max="3096" width="6.25" style="108" customWidth="1"/>
    <col min="3097" max="3097" width="7.5" style="108" customWidth="1"/>
    <col min="3098" max="3098" width="6.25" style="108" customWidth="1"/>
    <col min="3099" max="3099" width="7.5" style="108" customWidth="1"/>
    <col min="3100" max="3100" width="6.25" style="108" customWidth="1"/>
    <col min="3101" max="3101" width="7.5" style="108" customWidth="1"/>
    <col min="3102" max="3328" width="10.375" style="108"/>
    <col min="3329" max="3329" width="0.875" style="108" customWidth="1"/>
    <col min="3330" max="3330" width="8.375" style="108" customWidth="1"/>
    <col min="3331" max="3331" width="5.625" style="108" customWidth="1"/>
    <col min="3332" max="3332" width="8.375" style="108" customWidth="1"/>
    <col min="3333" max="3333" width="5.625" style="108" customWidth="1"/>
    <col min="3334" max="3334" width="8.375" style="108" customWidth="1"/>
    <col min="3335" max="3335" width="5.625" style="108" customWidth="1"/>
    <col min="3336" max="3336" width="8.375" style="108" customWidth="1"/>
    <col min="3337" max="3337" width="5.625" style="108" customWidth="1"/>
    <col min="3338" max="3338" width="8.375" style="108" customWidth="1"/>
    <col min="3339" max="3339" width="6.875" style="108" customWidth="1"/>
    <col min="3340" max="3342" width="8.375" style="108" customWidth="1"/>
    <col min="3343" max="3343" width="7.5" style="108" customWidth="1"/>
    <col min="3344" max="3344" width="4.375" style="108" customWidth="1"/>
    <col min="3345" max="3345" width="7.5" style="108" customWidth="1"/>
    <col min="3346" max="3346" width="6.25" style="108" customWidth="1"/>
    <col min="3347" max="3347" width="7.5" style="108" customWidth="1"/>
    <col min="3348" max="3348" width="6.25" style="108" customWidth="1"/>
    <col min="3349" max="3349" width="7.5" style="108" customWidth="1"/>
    <col min="3350" max="3350" width="6.25" style="108" customWidth="1"/>
    <col min="3351" max="3351" width="7.5" style="108" customWidth="1"/>
    <col min="3352" max="3352" width="6.25" style="108" customWidth="1"/>
    <col min="3353" max="3353" width="7.5" style="108" customWidth="1"/>
    <col min="3354" max="3354" width="6.25" style="108" customWidth="1"/>
    <col min="3355" max="3355" width="7.5" style="108" customWidth="1"/>
    <col min="3356" max="3356" width="6.25" style="108" customWidth="1"/>
    <col min="3357" max="3357" width="7.5" style="108" customWidth="1"/>
    <col min="3358" max="3584" width="10.375" style="108"/>
    <col min="3585" max="3585" width="0.875" style="108" customWidth="1"/>
    <col min="3586" max="3586" width="8.375" style="108" customWidth="1"/>
    <col min="3587" max="3587" width="5.625" style="108" customWidth="1"/>
    <col min="3588" max="3588" width="8.375" style="108" customWidth="1"/>
    <col min="3589" max="3589" width="5.625" style="108" customWidth="1"/>
    <col min="3590" max="3590" width="8.375" style="108" customWidth="1"/>
    <col min="3591" max="3591" width="5.625" style="108" customWidth="1"/>
    <col min="3592" max="3592" width="8.375" style="108" customWidth="1"/>
    <col min="3593" max="3593" width="5.625" style="108" customWidth="1"/>
    <col min="3594" max="3594" width="8.375" style="108" customWidth="1"/>
    <col min="3595" max="3595" width="6.875" style="108" customWidth="1"/>
    <col min="3596" max="3598" width="8.375" style="108" customWidth="1"/>
    <col min="3599" max="3599" width="7.5" style="108" customWidth="1"/>
    <col min="3600" max="3600" width="4.375" style="108" customWidth="1"/>
    <col min="3601" max="3601" width="7.5" style="108" customWidth="1"/>
    <col min="3602" max="3602" width="6.25" style="108" customWidth="1"/>
    <col min="3603" max="3603" width="7.5" style="108" customWidth="1"/>
    <col min="3604" max="3604" width="6.25" style="108" customWidth="1"/>
    <col min="3605" max="3605" width="7.5" style="108" customWidth="1"/>
    <col min="3606" max="3606" width="6.25" style="108" customWidth="1"/>
    <col min="3607" max="3607" width="7.5" style="108" customWidth="1"/>
    <col min="3608" max="3608" width="6.25" style="108" customWidth="1"/>
    <col min="3609" max="3609" width="7.5" style="108" customWidth="1"/>
    <col min="3610" max="3610" width="6.25" style="108" customWidth="1"/>
    <col min="3611" max="3611" width="7.5" style="108" customWidth="1"/>
    <col min="3612" max="3612" width="6.25" style="108" customWidth="1"/>
    <col min="3613" max="3613" width="7.5" style="108" customWidth="1"/>
    <col min="3614" max="3840" width="10.375" style="108"/>
    <col min="3841" max="3841" width="0.875" style="108" customWidth="1"/>
    <col min="3842" max="3842" width="8.375" style="108" customWidth="1"/>
    <col min="3843" max="3843" width="5.625" style="108" customWidth="1"/>
    <col min="3844" max="3844" width="8.375" style="108" customWidth="1"/>
    <col min="3845" max="3845" width="5.625" style="108" customWidth="1"/>
    <col min="3846" max="3846" width="8.375" style="108" customWidth="1"/>
    <col min="3847" max="3847" width="5.625" style="108" customWidth="1"/>
    <col min="3848" max="3848" width="8.375" style="108" customWidth="1"/>
    <col min="3849" max="3849" width="5.625" style="108" customWidth="1"/>
    <col min="3850" max="3850" width="8.375" style="108" customWidth="1"/>
    <col min="3851" max="3851" width="6.875" style="108" customWidth="1"/>
    <col min="3852" max="3854" width="8.375" style="108" customWidth="1"/>
    <col min="3855" max="3855" width="7.5" style="108" customWidth="1"/>
    <col min="3856" max="3856" width="4.375" style="108" customWidth="1"/>
    <col min="3857" max="3857" width="7.5" style="108" customWidth="1"/>
    <col min="3858" max="3858" width="6.25" style="108" customWidth="1"/>
    <col min="3859" max="3859" width="7.5" style="108" customWidth="1"/>
    <col min="3860" max="3860" width="6.25" style="108" customWidth="1"/>
    <col min="3861" max="3861" width="7.5" style="108" customWidth="1"/>
    <col min="3862" max="3862" width="6.25" style="108" customWidth="1"/>
    <col min="3863" max="3863" width="7.5" style="108" customWidth="1"/>
    <col min="3864" max="3864" width="6.25" style="108" customWidth="1"/>
    <col min="3865" max="3865" width="7.5" style="108" customWidth="1"/>
    <col min="3866" max="3866" width="6.25" style="108" customWidth="1"/>
    <col min="3867" max="3867" width="7.5" style="108" customWidth="1"/>
    <col min="3868" max="3868" width="6.25" style="108" customWidth="1"/>
    <col min="3869" max="3869" width="7.5" style="108" customWidth="1"/>
    <col min="3870" max="4096" width="10.375" style="108"/>
    <col min="4097" max="4097" width="0.875" style="108" customWidth="1"/>
    <col min="4098" max="4098" width="8.375" style="108" customWidth="1"/>
    <col min="4099" max="4099" width="5.625" style="108" customWidth="1"/>
    <col min="4100" max="4100" width="8.375" style="108" customWidth="1"/>
    <col min="4101" max="4101" width="5.625" style="108" customWidth="1"/>
    <col min="4102" max="4102" width="8.375" style="108" customWidth="1"/>
    <col min="4103" max="4103" width="5.625" style="108" customWidth="1"/>
    <col min="4104" max="4104" width="8.375" style="108" customWidth="1"/>
    <col min="4105" max="4105" width="5.625" style="108" customWidth="1"/>
    <col min="4106" max="4106" width="8.375" style="108" customWidth="1"/>
    <col min="4107" max="4107" width="6.875" style="108" customWidth="1"/>
    <col min="4108" max="4110" width="8.375" style="108" customWidth="1"/>
    <col min="4111" max="4111" width="7.5" style="108" customWidth="1"/>
    <col min="4112" max="4112" width="4.375" style="108" customWidth="1"/>
    <col min="4113" max="4113" width="7.5" style="108" customWidth="1"/>
    <col min="4114" max="4114" width="6.25" style="108" customWidth="1"/>
    <col min="4115" max="4115" width="7.5" style="108" customWidth="1"/>
    <col min="4116" max="4116" width="6.25" style="108" customWidth="1"/>
    <col min="4117" max="4117" width="7.5" style="108" customWidth="1"/>
    <col min="4118" max="4118" width="6.25" style="108" customWidth="1"/>
    <col min="4119" max="4119" width="7.5" style="108" customWidth="1"/>
    <col min="4120" max="4120" width="6.25" style="108" customWidth="1"/>
    <col min="4121" max="4121" width="7.5" style="108" customWidth="1"/>
    <col min="4122" max="4122" width="6.25" style="108" customWidth="1"/>
    <col min="4123" max="4123" width="7.5" style="108" customWidth="1"/>
    <col min="4124" max="4124" width="6.25" style="108" customWidth="1"/>
    <col min="4125" max="4125" width="7.5" style="108" customWidth="1"/>
    <col min="4126" max="4352" width="10.375" style="108"/>
    <col min="4353" max="4353" width="0.875" style="108" customWidth="1"/>
    <col min="4354" max="4354" width="8.375" style="108" customWidth="1"/>
    <col min="4355" max="4355" width="5.625" style="108" customWidth="1"/>
    <col min="4356" max="4356" width="8.375" style="108" customWidth="1"/>
    <col min="4357" max="4357" width="5.625" style="108" customWidth="1"/>
    <col min="4358" max="4358" width="8.375" style="108" customWidth="1"/>
    <col min="4359" max="4359" width="5.625" style="108" customWidth="1"/>
    <col min="4360" max="4360" width="8.375" style="108" customWidth="1"/>
    <col min="4361" max="4361" width="5.625" style="108" customWidth="1"/>
    <col min="4362" max="4362" width="8.375" style="108" customWidth="1"/>
    <col min="4363" max="4363" width="6.875" style="108" customWidth="1"/>
    <col min="4364" max="4366" width="8.375" style="108" customWidth="1"/>
    <col min="4367" max="4367" width="7.5" style="108" customWidth="1"/>
    <col min="4368" max="4368" width="4.375" style="108" customWidth="1"/>
    <col min="4369" max="4369" width="7.5" style="108" customWidth="1"/>
    <col min="4370" max="4370" width="6.25" style="108" customWidth="1"/>
    <col min="4371" max="4371" width="7.5" style="108" customWidth="1"/>
    <col min="4372" max="4372" width="6.25" style="108" customWidth="1"/>
    <col min="4373" max="4373" width="7.5" style="108" customWidth="1"/>
    <col min="4374" max="4374" width="6.25" style="108" customWidth="1"/>
    <col min="4375" max="4375" width="7.5" style="108" customWidth="1"/>
    <col min="4376" max="4376" width="6.25" style="108" customWidth="1"/>
    <col min="4377" max="4377" width="7.5" style="108" customWidth="1"/>
    <col min="4378" max="4378" width="6.25" style="108" customWidth="1"/>
    <col min="4379" max="4379" width="7.5" style="108" customWidth="1"/>
    <col min="4380" max="4380" width="6.25" style="108" customWidth="1"/>
    <col min="4381" max="4381" width="7.5" style="108" customWidth="1"/>
    <col min="4382" max="4608" width="10.375" style="108"/>
    <col min="4609" max="4609" width="0.875" style="108" customWidth="1"/>
    <col min="4610" max="4610" width="8.375" style="108" customWidth="1"/>
    <col min="4611" max="4611" width="5.625" style="108" customWidth="1"/>
    <col min="4612" max="4612" width="8.375" style="108" customWidth="1"/>
    <col min="4613" max="4613" width="5.625" style="108" customWidth="1"/>
    <col min="4614" max="4614" width="8.375" style="108" customWidth="1"/>
    <col min="4615" max="4615" width="5.625" style="108" customWidth="1"/>
    <col min="4616" max="4616" width="8.375" style="108" customWidth="1"/>
    <col min="4617" max="4617" width="5.625" style="108" customWidth="1"/>
    <col min="4618" max="4618" width="8.375" style="108" customWidth="1"/>
    <col min="4619" max="4619" width="6.875" style="108" customWidth="1"/>
    <col min="4620" max="4622" width="8.375" style="108" customWidth="1"/>
    <col min="4623" max="4623" width="7.5" style="108" customWidth="1"/>
    <col min="4624" max="4624" width="4.375" style="108" customWidth="1"/>
    <col min="4625" max="4625" width="7.5" style="108" customWidth="1"/>
    <col min="4626" max="4626" width="6.25" style="108" customWidth="1"/>
    <col min="4627" max="4627" width="7.5" style="108" customWidth="1"/>
    <col min="4628" max="4628" width="6.25" style="108" customWidth="1"/>
    <col min="4629" max="4629" width="7.5" style="108" customWidth="1"/>
    <col min="4630" max="4630" width="6.25" style="108" customWidth="1"/>
    <col min="4631" max="4631" width="7.5" style="108" customWidth="1"/>
    <col min="4632" max="4632" width="6.25" style="108" customWidth="1"/>
    <col min="4633" max="4633" width="7.5" style="108" customWidth="1"/>
    <col min="4634" max="4634" width="6.25" style="108" customWidth="1"/>
    <col min="4635" max="4635" width="7.5" style="108" customWidth="1"/>
    <col min="4636" max="4636" width="6.25" style="108" customWidth="1"/>
    <col min="4637" max="4637" width="7.5" style="108" customWidth="1"/>
    <col min="4638" max="4864" width="10.375" style="108"/>
    <col min="4865" max="4865" width="0.875" style="108" customWidth="1"/>
    <col min="4866" max="4866" width="8.375" style="108" customWidth="1"/>
    <col min="4867" max="4867" width="5.625" style="108" customWidth="1"/>
    <col min="4868" max="4868" width="8.375" style="108" customWidth="1"/>
    <col min="4869" max="4869" width="5.625" style="108" customWidth="1"/>
    <col min="4870" max="4870" width="8.375" style="108" customWidth="1"/>
    <col min="4871" max="4871" width="5.625" style="108" customWidth="1"/>
    <col min="4872" max="4872" width="8.375" style="108" customWidth="1"/>
    <col min="4873" max="4873" width="5.625" style="108" customWidth="1"/>
    <col min="4874" max="4874" width="8.375" style="108" customWidth="1"/>
    <col min="4875" max="4875" width="6.875" style="108" customWidth="1"/>
    <col min="4876" max="4878" width="8.375" style="108" customWidth="1"/>
    <col min="4879" max="4879" width="7.5" style="108" customWidth="1"/>
    <col min="4880" max="4880" width="4.375" style="108" customWidth="1"/>
    <col min="4881" max="4881" width="7.5" style="108" customWidth="1"/>
    <col min="4882" max="4882" width="6.25" style="108" customWidth="1"/>
    <col min="4883" max="4883" width="7.5" style="108" customWidth="1"/>
    <col min="4884" max="4884" width="6.25" style="108" customWidth="1"/>
    <col min="4885" max="4885" width="7.5" style="108" customWidth="1"/>
    <col min="4886" max="4886" width="6.25" style="108" customWidth="1"/>
    <col min="4887" max="4887" width="7.5" style="108" customWidth="1"/>
    <col min="4888" max="4888" width="6.25" style="108" customWidth="1"/>
    <col min="4889" max="4889" width="7.5" style="108" customWidth="1"/>
    <col min="4890" max="4890" width="6.25" style="108" customWidth="1"/>
    <col min="4891" max="4891" width="7.5" style="108" customWidth="1"/>
    <col min="4892" max="4892" width="6.25" style="108" customWidth="1"/>
    <col min="4893" max="4893" width="7.5" style="108" customWidth="1"/>
    <col min="4894" max="5120" width="10.375" style="108"/>
    <col min="5121" max="5121" width="0.875" style="108" customWidth="1"/>
    <col min="5122" max="5122" width="8.375" style="108" customWidth="1"/>
    <col min="5123" max="5123" width="5.625" style="108" customWidth="1"/>
    <col min="5124" max="5124" width="8.375" style="108" customWidth="1"/>
    <col min="5125" max="5125" width="5.625" style="108" customWidth="1"/>
    <col min="5126" max="5126" width="8.375" style="108" customWidth="1"/>
    <col min="5127" max="5127" width="5.625" style="108" customWidth="1"/>
    <col min="5128" max="5128" width="8.375" style="108" customWidth="1"/>
    <col min="5129" max="5129" width="5.625" style="108" customWidth="1"/>
    <col min="5130" max="5130" width="8.375" style="108" customWidth="1"/>
    <col min="5131" max="5131" width="6.875" style="108" customWidth="1"/>
    <col min="5132" max="5134" width="8.375" style="108" customWidth="1"/>
    <col min="5135" max="5135" width="7.5" style="108" customWidth="1"/>
    <col min="5136" max="5136" width="4.375" style="108" customWidth="1"/>
    <col min="5137" max="5137" width="7.5" style="108" customWidth="1"/>
    <col min="5138" max="5138" width="6.25" style="108" customWidth="1"/>
    <col min="5139" max="5139" width="7.5" style="108" customWidth="1"/>
    <col min="5140" max="5140" width="6.25" style="108" customWidth="1"/>
    <col min="5141" max="5141" width="7.5" style="108" customWidth="1"/>
    <col min="5142" max="5142" width="6.25" style="108" customWidth="1"/>
    <col min="5143" max="5143" width="7.5" style="108" customWidth="1"/>
    <col min="5144" max="5144" width="6.25" style="108" customWidth="1"/>
    <col min="5145" max="5145" width="7.5" style="108" customWidth="1"/>
    <col min="5146" max="5146" width="6.25" style="108" customWidth="1"/>
    <col min="5147" max="5147" width="7.5" style="108" customWidth="1"/>
    <col min="5148" max="5148" width="6.25" style="108" customWidth="1"/>
    <col min="5149" max="5149" width="7.5" style="108" customWidth="1"/>
    <col min="5150" max="5376" width="10.375" style="108"/>
    <col min="5377" max="5377" width="0.875" style="108" customWidth="1"/>
    <col min="5378" max="5378" width="8.375" style="108" customWidth="1"/>
    <col min="5379" max="5379" width="5.625" style="108" customWidth="1"/>
    <col min="5380" max="5380" width="8.375" style="108" customWidth="1"/>
    <col min="5381" max="5381" width="5.625" style="108" customWidth="1"/>
    <col min="5382" max="5382" width="8.375" style="108" customWidth="1"/>
    <col min="5383" max="5383" width="5.625" style="108" customWidth="1"/>
    <col min="5384" max="5384" width="8.375" style="108" customWidth="1"/>
    <col min="5385" max="5385" width="5.625" style="108" customWidth="1"/>
    <col min="5386" max="5386" width="8.375" style="108" customWidth="1"/>
    <col min="5387" max="5387" width="6.875" style="108" customWidth="1"/>
    <col min="5388" max="5390" width="8.375" style="108" customWidth="1"/>
    <col min="5391" max="5391" width="7.5" style="108" customWidth="1"/>
    <col min="5392" max="5392" width="4.375" style="108" customWidth="1"/>
    <col min="5393" max="5393" width="7.5" style="108" customWidth="1"/>
    <col min="5394" max="5394" width="6.25" style="108" customWidth="1"/>
    <col min="5395" max="5395" width="7.5" style="108" customWidth="1"/>
    <col min="5396" max="5396" width="6.25" style="108" customWidth="1"/>
    <col min="5397" max="5397" width="7.5" style="108" customWidth="1"/>
    <col min="5398" max="5398" width="6.25" style="108" customWidth="1"/>
    <col min="5399" max="5399" width="7.5" style="108" customWidth="1"/>
    <col min="5400" max="5400" width="6.25" style="108" customWidth="1"/>
    <col min="5401" max="5401" width="7.5" style="108" customWidth="1"/>
    <col min="5402" max="5402" width="6.25" style="108" customWidth="1"/>
    <col min="5403" max="5403" width="7.5" style="108" customWidth="1"/>
    <col min="5404" max="5404" width="6.25" style="108" customWidth="1"/>
    <col min="5405" max="5405" width="7.5" style="108" customWidth="1"/>
    <col min="5406" max="5632" width="10.375" style="108"/>
    <col min="5633" max="5633" width="0.875" style="108" customWidth="1"/>
    <col min="5634" max="5634" width="8.375" style="108" customWidth="1"/>
    <col min="5635" max="5635" width="5.625" style="108" customWidth="1"/>
    <col min="5636" max="5636" width="8.375" style="108" customWidth="1"/>
    <col min="5637" max="5637" width="5.625" style="108" customWidth="1"/>
    <col min="5638" max="5638" width="8.375" style="108" customWidth="1"/>
    <col min="5639" max="5639" width="5.625" style="108" customWidth="1"/>
    <col min="5640" max="5640" width="8.375" style="108" customWidth="1"/>
    <col min="5641" max="5641" width="5.625" style="108" customWidth="1"/>
    <col min="5642" max="5642" width="8.375" style="108" customWidth="1"/>
    <col min="5643" max="5643" width="6.875" style="108" customWidth="1"/>
    <col min="5644" max="5646" width="8.375" style="108" customWidth="1"/>
    <col min="5647" max="5647" width="7.5" style="108" customWidth="1"/>
    <col min="5648" max="5648" width="4.375" style="108" customWidth="1"/>
    <col min="5649" max="5649" width="7.5" style="108" customWidth="1"/>
    <col min="5650" max="5650" width="6.25" style="108" customWidth="1"/>
    <col min="5651" max="5651" width="7.5" style="108" customWidth="1"/>
    <col min="5652" max="5652" width="6.25" style="108" customWidth="1"/>
    <col min="5653" max="5653" width="7.5" style="108" customWidth="1"/>
    <col min="5654" max="5654" width="6.25" style="108" customWidth="1"/>
    <col min="5655" max="5655" width="7.5" style="108" customWidth="1"/>
    <col min="5656" max="5656" width="6.25" style="108" customWidth="1"/>
    <col min="5657" max="5657" width="7.5" style="108" customWidth="1"/>
    <col min="5658" max="5658" width="6.25" style="108" customWidth="1"/>
    <col min="5659" max="5659" width="7.5" style="108" customWidth="1"/>
    <col min="5660" max="5660" width="6.25" style="108" customWidth="1"/>
    <col min="5661" max="5661" width="7.5" style="108" customWidth="1"/>
    <col min="5662" max="5888" width="10.375" style="108"/>
    <col min="5889" max="5889" width="0.875" style="108" customWidth="1"/>
    <col min="5890" max="5890" width="8.375" style="108" customWidth="1"/>
    <col min="5891" max="5891" width="5.625" style="108" customWidth="1"/>
    <col min="5892" max="5892" width="8.375" style="108" customWidth="1"/>
    <col min="5893" max="5893" width="5.625" style="108" customWidth="1"/>
    <col min="5894" max="5894" width="8.375" style="108" customWidth="1"/>
    <col min="5895" max="5895" width="5.625" style="108" customWidth="1"/>
    <col min="5896" max="5896" width="8.375" style="108" customWidth="1"/>
    <col min="5897" max="5897" width="5.625" style="108" customWidth="1"/>
    <col min="5898" max="5898" width="8.375" style="108" customWidth="1"/>
    <col min="5899" max="5899" width="6.875" style="108" customWidth="1"/>
    <col min="5900" max="5902" width="8.375" style="108" customWidth="1"/>
    <col min="5903" max="5903" width="7.5" style="108" customWidth="1"/>
    <col min="5904" max="5904" width="4.375" style="108" customWidth="1"/>
    <col min="5905" max="5905" width="7.5" style="108" customWidth="1"/>
    <col min="5906" max="5906" width="6.25" style="108" customWidth="1"/>
    <col min="5907" max="5907" width="7.5" style="108" customWidth="1"/>
    <col min="5908" max="5908" width="6.25" style="108" customWidth="1"/>
    <col min="5909" max="5909" width="7.5" style="108" customWidth="1"/>
    <col min="5910" max="5910" width="6.25" style="108" customWidth="1"/>
    <col min="5911" max="5911" width="7.5" style="108" customWidth="1"/>
    <col min="5912" max="5912" width="6.25" style="108" customWidth="1"/>
    <col min="5913" max="5913" width="7.5" style="108" customWidth="1"/>
    <col min="5914" max="5914" width="6.25" style="108" customWidth="1"/>
    <col min="5915" max="5915" width="7.5" style="108" customWidth="1"/>
    <col min="5916" max="5916" width="6.25" style="108" customWidth="1"/>
    <col min="5917" max="5917" width="7.5" style="108" customWidth="1"/>
    <col min="5918" max="6144" width="10.375" style="108"/>
    <col min="6145" max="6145" width="0.875" style="108" customWidth="1"/>
    <col min="6146" max="6146" width="8.375" style="108" customWidth="1"/>
    <col min="6147" max="6147" width="5.625" style="108" customWidth="1"/>
    <col min="6148" max="6148" width="8.375" style="108" customWidth="1"/>
    <col min="6149" max="6149" width="5.625" style="108" customWidth="1"/>
    <col min="6150" max="6150" width="8.375" style="108" customWidth="1"/>
    <col min="6151" max="6151" width="5.625" style="108" customWidth="1"/>
    <col min="6152" max="6152" width="8.375" style="108" customWidth="1"/>
    <col min="6153" max="6153" width="5.625" style="108" customWidth="1"/>
    <col min="6154" max="6154" width="8.375" style="108" customWidth="1"/>
    <col min="6155" max="6155" width="6.875" style="108" customWidth="1"/>
    <col min="6156" max="6158" width="8.375" style="108" customWidth="1"/>
    <col min="6159" max="6159" width="7.5" style="108" customWidth="1"/>
    <col min="6160" max="6160" width="4.375" style="108" customWidth="1"/>
    <col min="6161" max="6161" width="7.5" style="108" customWidth="1"/>
    <col min="6162" max="6162" width="6.25" style="108" customWidth="1"/>
    <col min="6163" max="6163" width="7.5" style="108" customWidth="1"/>
    <col min="6164" max="6164" width="6.25" style="108" customWidth="1"/>
    <col min="6165" max="6165" width="7.5" style="108" customWidth="1"/>
    <col min="6166" max="6166" width="6.25" style="108" customWidth="1"/>
    <col min="6167" max="6167" width="7.5" style="108" customWidth="1"/>
    <col min="6168" max="6168" width="6.25" style="108" customWidth="1"/>
    <col min="6169" max="6169" width="7.5" style="108" customWidth="1"/>
    <col min="6170" max="6170" width="6.25" style="108" customWidth="1"/>
    <col min="6171" max="6171" width="7.5" style="108" customWidth="1"/>
    <col min="6172" max="6172" width="6.25" style="108" customWidth="1"/>
    <col min="6173" max="6173" width="7.5" style="108" customWidth="1"/>
    <col min="6174" max="6400" width="10.375" style="108"/>
    <col min="6401" max="6401" width="0.875" style="108" customWidth="1"/>
    <col min="6402" max="6402" width="8.375" style="108" customWidth="1"/>
    <col min="6403" max="6403" width="5.625" style="108" customWidth="1"/>
    <col min="6404" max="6404" width="8.375" style="108" customWidth="1"/>
    <col min="6405" max="6405" width="5.625" style="108" customWidth="1"/>
    <col min="6406" max="6406" width="8.375" style="108" customWidth="1"/>
    <col min="6407" max="6407" width="5.625" style="108" customWidth="1"/>
    <col min="6408" max="6408" width="8.375" style="108" customWidth="1"/>
    <col min="6409" max="6409" width="5.625" style="108" customWidth="1"/>
    <col min="6410" max="6410" width="8.375" style="108" customWidth="1"/>
    <col min="6411" max="6411" width="6.875" style="108" customWidth="1"/>
    <col min="6412" max="6414" width="8.375" style="108" customWidth="1"/>
    <col min="6415" max="6415" width="7.5" style="108" customWidth="1"/>
    <col min="6416" max="6416" width="4.375" style="108" customWidth="1"/>
    <col min="6417" max="6417" width="7.5" style="108" customWidth="1"/>
    <col min="6418" max="6418" width="6.25" style="108" customWidth="1"/>
    <col min="6419" max="6419" width="7.5" style="108" customWidth="1"/>
    <col min="6420" max="6420" width="6.25" style="108" customWidth="1"/>
    <col min="6421" max="6421" width="7.5" style="108" customWidth="1"/>
    <col min="6422" max="6422" width="6.25" style="108" customWidth="1"/>
    <col min="6423" max="6423" width="7.5" style="108" customWidth="1"/>
    <col min="6424" max="6424" width="6.25" style="108" customWidth="1"/>
    <col min="6425" max="6425" width="7.5" style="108" customWidth="1"/>
    <col min="6426" max="6426" width="6.25" style="108" customWidth="1"/>
    <col min="6427" max="6427" width="7.5" style="108" customWidth="1"/>
    <col min="6428" max="6428" width="6.25" style="108" customWidth="1"/>
    <col min="6429" max="6429" width="7.5" style="108" customWidth="1"/>
    <col min="6430" max="6656" width="10.375" style="108"/>
    <col min="6657" max="6657" width="0.875" style="108" customWidth="1"/>
    <col min="6658" max="6658" width="8.375" style="108" customWidth="1"/>
    <col min="6659" max="6659" width="5.625" style="108" customWidth="1"/>
    <col min="6660" max="6660" width="8.375" style="108" customWidth="1"/>
    <col min="6661" max="6661" width="5.625" style="108" customWidth="1"/>
    <col min="6662" max="6662" width="8.375" style="108" customWidth="1"/>
    <col min="6663" max="6663" width="5.625" style="108" customWidth="1"/>
    <col min="6664" max="6664" width="8.375" style="108" customWidth="1"/>
    <col min="6665" max="6665" width="5.625" style="108" customWidth="1"/>
    <col min="6666" max="6666" width="8.375" style="108" customWidth="1"/>
    <col min="6667" max="6667" width="6.875" style="108" customWidth="1"/>
    <col min="6668" max="6670" width="8.375" style="108" customWidth="1"/>
    <col min="6671" max="6671" width="7.5" style="108" customWidth="1"/>
    <col min="6672" max="6672" width="4.375" style="108" customWidth="1"/>
    <col min="6673" max="6673" width="7.5" style="108" customWidth="1"/>
    <col min="6674" max="6674" width="6.25" style="108" customWidth="1"/>
    <col min="6675" max="6675" width="7.5" style="108" customWidth="1"/>
    <col min="6676" max="6676" width="6.25" style="108" customWidth="1"/>
    <col min="6677" max="6677" width="7.5" style="108" customWidth="1"/>
    <col min="6678" max="6678" width="6.25" style="108" customWidth="1"/>
    <col min="6679" max="6679" width="7.5" style="108" customWidth="1"/>
    <col min="6680" max="6680" width="6.25" style="108" customWidth="1"/>
    <col min="6681" max="6681" width="7.5" style="108" customWidth="1"/>
    <col min="6682" max="6682" width="6.25" style="108" customWidth="1"/>
    <col min="6683" max="6683" width="7.5" style="108" customWidth="1"/>
    <col min="6684" max="6684" width="6.25" style="108" customWidth="1"/>
    <col min="6685" max="6685" width="7.5" style="108" customWidth="1"/>
    <col min="6686" max="6912" width="10.375" style="108"/>
    <col min="6913" max="6913" width="0.875" style="108" customWidth="1"/>
    <col min="6914" max="6914" width="8.375" style="108" customWidth="1"/>
    <col min="6915" max="6915" width="5.625" style="108" customWidth="1"/>
    <col min="6916" max="6916" width="8.375" style="108" customWidth="1"/>
    <col min="6917" max="6917" width="5.625" style="108" customWidth="1"/>
    <col min="6918" max="6918" width="8.375" style="108" customWidth="1"/>
    <col min="6919" max="6919" width="5.625" style="108" customWidth="1"/>
    <col min="6920" max="6920" width="8.375" style="108" customWidth="1"/>
    <col min="6921" max="6921" width="5.625" style="108" customWidth="1"/>
    <col min="6922" max="6922" width="8.375" style="108" customWidth="1"/>
    <col min="6923" max="6923" width="6.875" style="108" customWidth="1"/>
    <col min="6924" max="6926" width="8.375" style="108" customWidth="1"/>
    <col min="6927" max="6927" width="7.5" style="108" customWidth="1"/>
    <col min="6928" max="6928" width="4.375" style="108" customWidth="1"/>
    <col min="6929" max="6929" width="7.5" style="108" customWidth="1"/>
    <col min="6930" max="6930" width="6.25" style="108" customWidth="1"/>
    <col min="6931" max="6931" width="7.5" style="108" customWidth="1"/>
    <col min="6932" max="6932" width="6.25" style="108" customWidth="1"/>
    <col min="6933" max="6933" width="7.5" style="108" customWidth="1"/>
    <col min="6934" max="6934" width="6.25" style="108" customWidth="1"/>
    <col min="6935" max="6935" width="7.5" style="108" customWidth="1"/>
    <col min="6936" max="6936" width="6.25" style="108" customWidth="1"/>
    <col min="6937" max="6937" width="7.5" style="108" customWidth="1"/>
    <col min="6938" max="6938" width="6.25" style="108" customWidth="1"/>
    <col min="6939" max="6939" width="7.5" style="108" customWidth="1"/>
    <col min="6940" max="6940" width="6.25" style="108" customWidth="1"/>
    <col min="6941" max="6941" width="7.5" style="108" customWidth="1"/>
    <col min="6942" max="7168" width="10.375" style="108"/>
    <col min="7169" max="7169" width="0.875" style="108" customWidth="1"/>
    <col min="7170" max="7170" width="8.375" style="108" customWidth="1"/>
    <col min="7171" max="7171" width="5.625" style="108" customWidth="1"/>
    <col min="7172" max="7172" width="8.375" style="108" customWidth="1"/>
    <col min="7173" max="7173" width="5.625" style="108" customWidth="1"/>
    <col min="7174" max="7174" width="8.375" style="108" customWidth="1"/>
    <col min="7175" max="7175" width="5.625" style="108" customWidth="1"/>
    <col min="7176" max="7176" width="8.375" style="108" customWidth="1"/>
    <col min="7177" max="7177" width="5.625" style="108" customWidth="1"/>
    <col min="7178" max="7178" width="8.375" style="108" customWidth="1"/>
    <col min="7179" max="7179" width="6.875" style="108" customWidth="1"/>
    <col min="7180" max="7182" width="8.375" style="108" customWidth="1"/>
    <col min="7183" max="7183" width="7.5" style="108" customWidth="1"/>
    <col min="7184" max="7184" width="4.375" style="108" customWidth="1"/>
    <col min="7185" max="7185" width="7.5" style="108" customWidth="1"/>
    <col min="7186" max="7186" width="6.25" style="108" customWidth="1"/>
    <col min="7187" max="7187" width="7.5" style="108" customWidth="1"/>
    <col min="7188" max="7188" width="6.25" style="108" customWidth="1"/>
    <col min="7189" max="7189" width="7.5" style="108" customWidth="1"/>
    <col min="7190" max="7190" width="6.25" style="108" customWidth="1"/>
    <col min="7191" max="7191" width="7.5" style="108" customWidth="1"/>
    <col min="7192" max="7192" width="6.25" style="108" customWidth="1"/>
    <col min="7193" max="7193" width="7.5" style="108" customWidth="1"/>
    <col min="7194" max="7194" width="6.25" style="108" customWidth="1"/>
    <col min="7195" max="7195" width="7.5" style="108" customWidth="1"/>
    <col min="7196" max="7196" width="6.25" style="108" customWidth="1"/>
    <col min="7197" max="7197" width="7.5" style="108" customWidth="1"/>
    <col min="7198" max="7424" width="10.375" style="108"/>
    <col min="7425" max="7425" width="0.875" style="108" customWidth="1"/>
    <col min="7426" max="7426" width="8.375" style="108" customWidth="1"/>
    <col min="7427" max="7427" width="5.625" style="108" customWidth="1"/>
    <col min="7428" max="7428" width="8.375" style="108" customWidth="1"/>
    <col min="7429" max="7429" width="5.625" style="108" customWidth="1"/>
    <col min="7430" max="7430" width="8.375" style="108" customWidth="1"/>
    <col min="7431" max="7431" width="5.625" style="108" customWidth="1"/>
    <col min="7432" max="7432" width="8.375" style="108" customWidth="1"/>
    <col min="7433" max="7433" width="5.625" style="108" customWidth="1"/>
    <col min="7434" max="7434" width="8.375" style="108" customWidth="1"/>
    <col min="7435" max="7435" width="6.875" style="108" customWidth="1"/>
    <col min="7436" max="7438" width="8.375" style="108" customWidth="1"/>
    <col min="7439" max="7439" width="7.5" style="108" customWidth="1"/>
    <col min="7440" max="7440" width="4.375" style="108" customWidth="1"/>
    <col min="7441" max="7441" width="7.5" style="108" customWidth="1"/>
    <col min="7442" max="7442" width="6.25" style="108" customWidth="1"/>
    <col min="7443" max="7443" width="7.5" style="108" customWidth="1"/>
    <col min="7444" max="7444" width="6.25" style="108" customWidth="1"/>
    <col min="7445" max="7445" width="7.5" style="108" customWidth="1"/>
    <col min="7446" max="7446" width="6.25" style="108" customWidth="1"/>
    <col min="7447" max="7447" width="7.5" style="108" customWidth="1"/>
    <col min="7448" max="7448" width="6.25" style="108" customWidth="1"/>
    <col min="7449" max="7449" width="7.5" style="108" customWidth="1"/>
    <col min="7450" max="7450" width="6.25" style="108" customWidth="1"/>
    <col min="7451" max="7451" width="7.5" style="108" customWidth="1"/>
    <col min="7452" max="7452" width="6.25" style="108" customWidth="1"/>
    <col min="7453" max="7453" width="7.5" style="108" customWidth="1"/>
    <col min="7454" max="7680" width="10.375" style="108"/>
    <col min="7681" max="7681" width="0.875" style="108" customWidth="1"/>
    <col min="7682" max="7682" width="8.375" style="108" customWidth="1"/>
    <col min="7683" max="7683" width="5.625" style="108" customWidth="1"/>
    <col min="7684" max="7684" width="8.375" style="108" customWidth="1"/>
    <col min="7685" max="7685" width="5.625" style="108" customWidth="1"/>
    <col min="7686" max="7686" width="8.375" style="108" customWidth="1"/>
    <col min="7687" max="7687" width="5.625" style="108" customWidth="1"/>
    <col min="7688" max="7688" width="8.375" style="108" customWidth="1"/>
    <col min="7689" max="7689" width="5.625" style="108" customWidth="1"/>
    <col min="7690" max="7690" width="8.375" style="108" customWidth="1"/>
    <col min="7691" max="7691" width="6.875" style="108" customWidth="1"/>
    <col min="7692" max="7694" width="8.375" style="108" customWidth="1"/>
    <col min="7695" max="7695" width="7.5" style="108" customWidth="1"/>
    <col min="7696" max="7696" width="4.375" style="108" customWidth="1"/>
    <col min="7697" max="7697" width="7.5" style="108" customWidth="1"/>
    <col min="7698" max="7698" width="6.25" style="108" customWidth="1"/>
    <col min="7699" max="7699" width="7.5" style="108" customWidth="1"/>
    <col min="7700" max="7700" width="6.25" style="108" customWidth="1"/>
    <col min="7701" max="7701" width="7.5" style="108" customWidth="1"/>
    <col min="7702" max="7702" width="6.25" style="108" customWidth="1"/>
    <col min="7703" max="7703" width="7.5" style="108" customWidth="1"/>
    <col min="7704" max="7704" width="6.25" style="108" customWidth="1"/>
    <col min="7705" max="7705" width="7.5" style="108" customWidth="1"/>
    <col min="7706" max="7706" width="6.25" style="108" customWidth="1"/>
    <col min="7707" max="7707" width="7.5" style="108" customWidth="1"/>
    <col min="7708" max="7708" width="6.25" style="108" customWidth="1"/>
    <col min="7709" max="7709" width="7.5" style="108" customWidth="1"/>
    <col min="7710" max="7936" width="10.375" style="108"/>
    <col min="7937" max="7937" width="0.875" style="108" customWidth="1"/>
    <col min="7938" max="7938" width="8.375" style="108" customWidth="1"/>
    <col min="7939" max="7939" width="5.625" style="108" customWidth="1"/>
    <col min="7940" max="7940" width="8.375" style="108" customWidth="1"/>
    <col min="7941" max="7941" width="5.625" style="108" customWidth="1"/>
    <col min="7942" max="7942" width="8.375" style="108" customWidth="1"/>
    <col min="7943" max="7943" width="5.625" style="108" customWidth="1"/>
    <col min="7944" max="7944" width="8.375" style="108" customWidth="1"/>
    <col min="7945" max="7945" width="5.625" style="108" customWidth="1"/>
    <col min="7946" max="7946" width="8.375" style="108" customWidth="1"/>
    <col min="7947" max="7947" width="6.875" style="108" customWidth="1"/>
    <col min="7948" max="7950" width="8.375" style="108" customWidth="1"/>
    <col min="7951" max="7951" width="7.5" style="108" customWidth="1"/>
    <col min="7952" max="7952" width="4.375" style="108" customWidth="1"/>
    <col min="7953" max="7953" width="7.5" style="108" customWidth="1"/>
    <col min="7954" max="7954" width="6.25" style="108" customWidth="1"/>
    <col min="7955" max="7955" width="7.5" style="108" customWidth="1"/>
    <col min="7956" max="7956" width="6.25" style="108" customWidth="1"/>
    <col min="7957" max="7957" width="7.5" style="108" customWidth="1"/>
    <col min="7958" max="7958" width="6.25" style="108" customWidth="1"/>
    <col min="7959" max="7959" width="7.5" style="108" customWidth="1"/>
    <col min="7960" max="7960" width="6.25" style="108" customWidth="1"/>
    <col min="7961" max="7961" width="7.5" style="108" customWidth="1"/>
    <col min="7962" max="7962" width="6.25" style="108" customWidth="1"/>
    <col min="7963" max="7963" width="7.5" style="108" customWidth="1"/>
    <col min="7964" max="7964" width="6.25" style="108" customWidth="1"/>
    <col min="7965" max="7965" width="7.5" style="108" customWidth="1"/>
    <col min="7966" max="8192" width="10.375" style="108"/>
    <col min="8193" max="8193" width="0.875" style="108" customWidth="1"/>
    <col min="8194" max="8194" width="8.375" style="108" customWidth="1"/>
    <col min="8195" max="8195" width="5.625" style="108" customWidth="1"/>
    <col min="8196" max="8196" width="8.375" style="108" customWidth="1"/>
    <col min="8197" max="8197" width="5.625" style="108" customWidth="1"/>
    <col min="8198" max="8198" width="8.375" style="108" customWidth="1"/>
    <col min="8199" max="8199" width="5.625" style="108" customWidth="1"/>
    <col min="8200" max="8200" width="8.375" style="108" customWidth="1"/>
    <col min="8201" max="8201" width="5.625" style="108" customWidth="1"/>
    <col min="8202" max="8202" width="8.375" style="108" customWidth="1"/>
    <col min="8203" max="8203" width="6.875" style="108" customWidth="1"/>
    <col min="8204" max="8206" width="8.375" style="108" customWidth="1"/>
    <col min="8207" max="8207" width="7.5" style="108" customWidth="1"/>
    <col min="8208" max="8208" width="4.375" style="108" customWidth="1"/>
    <col min="8209" max="8209" width="7.5" style="108" customWidth="1"/>
    <col min="8210" max="8210" width="6.25" style="108" customWidth="1"/>
    <col min="8211" max="8211" width="7.5" style="108" customWidth="1"/>
    <col min="8212" max="8212" width="6.25" style="108" customWidth="1"/>
    <col min="8213" max="8213" width="7.5" style="108" customWidth="1"/>
    <col min="8214" max="8214" width="6.25" style="108" customWidth="1"/>
    <col min="8215" max="8215" width="7.5" style="108" customWidth="1"/>
    <col min="8216" max="8216" width="6.25" style="108" customWidth="1"/>
    <col min="8217" max="8217" width="7.5" style="108" customWidth="1"/>
    <col min="8218" max="8218" width="6.25" style="108" customWidth="1"/>
    <col min="8219" max="8219" width="7.5" style="108" customWidth="1"/>
    <col min="8220" max="8220" width="6.25" style="108" customWidth="1"/>
    <col min="8221" max="8221" width="7.5" style="108" customWidth="1"/>
    <col min="8222" max="8448" width="10.375" style="108"/>
    <col min="8449" max="8449" width="0.875" style="108" customWidth="1"/>
    <col min="8450" max="8450" width="8.375" style="108" customWidth="1"/>
    <col min="8451" max="8451" width="5.625" style="108" customWidth="1"/>
    <col min="8452" max="8452" width="8.375" style="108" customWidth="1"/>
    <col min="8453" max="8453" width="5.625" style="108" customWidth="1"/>
    <col min="8454" max="8454" width="8.375" style="108" customWidth="1"/>
    <col min="8455" max="8455" width="5.625" style="108" customWidth="1"/>
    <col min="8456" max="8456" width="8.375" style="108" customWidth="1"/>
    <col min="8457" max="8457" width="5.625" style="108" customWidth="1"/>
    <col min="8458" max="8458" width="8.375" style="108" customWidth="1"/>
    <col min="8459" max="8459" width="6.875" style="108" customWidth="1"/>
    <col min="8460" max="8462" width="8.375" style="108" customWidth="1"/>
    <col min="8463" max="8463" width="7.5" style="108" customWidth="1"/>
    <col min="8464" max="8464" width="4.375" style="108" customWidth="1"/>
    <col min="8465" max="8465" width="7.5" style="108" customWidth="1"/>
    <col min="8466" max="8466" width="6.25" style="108" customWidth="1"/>
    <col min="8467" max="8467" width="7.5" style="108" customWidth="1"/>
    <col min="8468" max="8468" width="6.25" style="108" customWidth="1"/>
    <col min="8469" max="8469" width="7.5" style="108" customWidth="1"/>
    <col min="8470" max="8470" width="6.25" style="108" customWidth="1"/>
    <col min="8471" max="8471" width="7.5" style="108" customWidth="1"/>
    <col min="8472" max="8472" width="6.25" style="108" customWidth="1"/>
    <col min="8473" max="8473" width="7.5" style="108" customWidth="1"/>
    <col min="8474" max="8474" width="6.25" style="108" customWidth="1"/>
    <col min="8475" max="8475" width="7.5" style="108" customWidth="1"/>
    <col min="8476" max="8476" width="6.25" style="108" customWidth="1"/>
    <col min="8477" max="8477" width="7.5" style="108" customWidth="1"/>
    <col min="8478" max="8704" width="10.375" style="108"/>
    <col min="8705" max="8705" width="0.875" style="108" customWidth="1"/>
    <col min="8706" max="8706" width="8.375" style="108" customWidth="1"/>
    <col min="8707" max="8707" width="5.625" style="108" customWidth="1"/>
    <col min="8708" max="8708" width="8.375" style="108" customWidth="1"/>
    <col min="8709" max="8709" width="5.625" style="108" customWidth="1"/>
    <col min="8710" max="8710" width="8.375" style="108" customWidth="1"/>
    <col min="8711" max="8711" width="5.625" style="108" customWidth="1"/>
    <col min="8712" max="8712" width="8.375" style="108" customWidth="1"/>
    <col min="8713" max="8713" width="5.625" style="108" customWidth="1"/>
    <col min="8714" max="8714" width="8.375" style="108" customWidth="1"/>
    <col min="8715" max="8715" width="6.875" style="108" customWidth="1"/>
    <col min="8716" max="8718" width="8.375" style="108" customWidth="1"/>
    <col min="8719" max="8719" width="7.5" style="108" customWidth="1"/>
    <col min="8720" max="8720" width="4.375" style="108" customWidth="1"/>
    <col min="8721" max="8721" width="7.5" style="108" customWidth="1"/>
    <col min="8722" max="8722" width="6.25" style="108" customWidth="1"/>
    <col min="8723" max="8723" width="7.5" style="108" customWidth="1"/>
    <col min="8724" max="8724" width="6.25" style="108" customWidth="1"/>
    <col min="8725" max="8725" width="7.5" style="108" customWidth="1"/>
    <col min="8726" max="8726" width="6.25" style="108" customWidth="1"/>
    <col min="8727" max="8727" width="7.5" style="108" customWidth="1"/>
    <col min="8728" max="8728" width="6.25" style="108" customWidth="1"/>
    <col min="8729" max="8729" width="7.5" style="108" customWidth="1"/>
    <col min="8730" max="8730" width="6.25" style="108" customWidth="1"/>
    <col min="8731" max="8731" width="7.5" style="108" customWidth="1"/>
    <col min="8732" max="8732" width="6.25" style="108" customWidth="1"/>
    <col min="8733" max="8733" width="7.5" style="108" customWidth="1"/>
    <col min="8734" max="8960" width="10.375" style="108"/>
    <col min="8961" max="8961" width="0.875" style="108" customWidth="1"/>
    <col min="8962" max="8962" width="8.375" style="108" customWidth="1"/>
    <col min="8963" max="8963" width="5.625" style="108" customWidth="1"/>
    <col min="8964" max="8964" width="8.375" style="108" customWidth="1"/>
    <col min="8965" max="8965" width="5.625" style="108" customWidth="1"/>
    <col min="8966" max="8966" width="8.375" style="108" customWidth="1"/>
    <col min="8967" max="8967" width="5.625" style="108" customWidth="1"/>
    <col min="8968" max="8968" width="8.375" style="108" customWidth="1"/>
    <col min="8969" max="8969" width="5.625" style="108" customWidth="1"/>
    <col min="8970" max="8970" width="8.375" style="108" customWidth="1"/>
    <col min="8971" max="8971" width="6.875" style="108" customWidth="1"/>
    <col min="8972" max="8974" width="8.375" style="108" customWidth="1"/>
    <col min="8975" max="8975" width="7.5" style="108" customWidth="1"/>
    <col min="8976" max="8976" width="4.375" style="108" customWidth="1"/>
    <col min="8977" max="8977" width="7.5" style="108" customWidth="1"/>
    <col min="8978" max="8978" width="6.25" style="108" customWidth="1"/>
    <col min="8979" max="8979" width="7.5" style="108" customWidth="1"/>
    <col min="8980" max="8980" width="6.25" style="108" customWidth="1"/>
    <col min="8981" max="8981" width="7.5" style="108" customWidth="1"/>
    <col min="8982" max="8982" width="6.25" style="108" customWidth="1"/>
    <col min="8983" max="8983" width="7.5" style="108" customWidth="1"/>
    <col min="8984" max="8984" width="6.25" style="108" customWidth="1"/>
    <col min="8985" max="8985" width="7.5" style="108" customWidth="1"/>
    <col min="8986" max="8986" width="6.25" style="108" customWidth="1"/>
    <col min="8987" max="8987" width="7.5" style="108" customWidth="1"/>
    <col min="8988" max="8988" width="6.25" style="108" customWidth="1"/>
    <col min="8989" max="8989" width="7.5" style="108" customWidth="1"/>
    <col min="8990" max="9216" width="10.375" style="108"/>
    <col min="9217" max="9217" width="0.875" style="108" customWidth="1"/>
    <col min="9218" max="9218" width="8.375" style="108" customWidth="1"/>
    <col min="9219" max="9219" width="5.625" style="108" customWidth="1"/>
    <col min="9220" max="9220" width="8.375" style="108" customWidth="1"/>
    <col min="9221" max="9221" width="5.625" style="108" customWidth="1"/>
    <col min="9222" max="9222" width="8.375" style="108" customWidth="1"/>
    <col min="9223" max="9223" width="5.625" style="108" customWidth="1"/>
    <col min="9224" max="9224" width="8.375" style="108" customWidth="1"/>
    <col min="9225" max="9225" width="5.625" style="108" customWidth="1"/>
    <col min="9226" max="9226" width="8.375" style="108" customWidth="1"/>
    <col min="9227" max="9227" width="6.875" style="108" customWidth="1"/>
    <col min="9228" max="9230" width="8.375" style="108" customWidth="1"/>
    <col min="9231" max="9231" width="7.5" style="108" customWidth="1"/>
    <col min="9232" max="9232" width="4.375" style="108" customWidth="1"/>
    <col min="9233" max="9233" width="7.5" style="108" customWidth="1"/>
    <col min="9234" max="9234" width="6.25" style="108" customWidth="1"/>
    <col min="9235" max="9235" width="7.5" style="108" customWidth="1"/>
    <col min="9236" max="9236" width="6.25" style="108" customWidth="1"/>
    <col min="9237" max="9237" width="7.5" style="108" customWidth="1"/>
    <col min="9238" max="9238" width="6.25" style="108" customWidth="1"/>
    <col min="9239" max="9239" width="7.5" style="108" customWidth="1"/>
    <col min="9240" max="9240" width="6.25" style="108" customWidth="1"/>
    <col min="9241" max="9241" width="7.5" style="108" customWidth="1"/>
    <col min="9242" max="9242" width="6.25" style="108" customWidth="1"/>
    <col min="9243" max="9243" width="7.5" style="108" customWidth="1"/>
    <col min="9244" max="9244" width="6.25" style="108" customWidth="1"/>
    <col min="9245" max="9245" width="7.5" style="108" customWidth="1"/>
    <col min="9246" max="9472" width="10.375" style="108"/>
    <col min="9473" max="9473" width="0.875" style="108" customWidth="1"/>
    <col min="9474" max="9474" width="8.375" style="108" customWidth="1"/>
    <col min="9475" max="9475" width="5.625" style="108" customWidth="1"/>
    <col min="9476" max="9476" width="8.375" style="108" customWidth="1"/>
    <col min="9477" max="9477" width="5.625" style="108" customWidth="1"/>
    <col min="9478" max="9478" width="8.375" style="108" customWidth="1"/>
    <col min="9479" max="9479" width="5.625" style="108" customWidth="1"/>
    <col min="9480" max="9480" width="8.375" style="108" customWidth="1"/>
    <col min="9481" max="9481" width="5.625" style="108" customWidth="1"/>
    <col min="9482" max="9482" width="8.375" style="108" customWidth="1"/>
    <col min="9483" max="9483" width="6.875" style="108" customWidth="1"/>
    <col min="9484" max="9486" width="8.375" style="108" customWidth="1"/>
    <col min="9487" max="9487" width="7.5" style="108" customWidth="1"/>
    <col min="9488" max="9488" width="4.375" style="108" customWidth="1"/>
    <col min="9489" max="9489" width="7.5" style="108" customWidth="1"/>
    <col min="9490" max="9490" width="6.25" style="108" customWidth="1"/>
    <col min="9491" max="9491" width="7.5" style="108" customWidth="1"/>
    <col min="9492" max="9492" width="6.25" style="108" customWidth="1"/>
    <col min="9493" max="9493" width="7.5" style="108" customWidth="1"/>
    <col min="9494" max="9494" width="6.25" style="108" customWidth="1"/>
    <col min="9495" max="9495" width="7.5" style="108" customWidth="1"/>
    <col min="9496" max="9496" width="6.25" style="108" customWidth="1"/>
    <col min="9497" max="9497" width="7.5" style="108" customWidth="1"/>
    <col min="9498" max="9498" width="6.25" style="108" customWidth="1"/>
    <col min="9499" max="9499" width="7.5" style="108" customWidth="1"/>
    <col min="9500" max="9500" width="6.25" style="108" customWidth="1"/>
    <col min="9501" max="9501" width="7.5" style="108" customWidth="1"/>
    <col min="9502" max="9728" width="10.375" style="108"/>
    <col min="9729" max="9729" width="0.875" style="108" customWidth="1"/>
    <col min="9730" max="9730" width="8.375" style="108" customWidth="1"/>
    <col min="9731" max="9731" width="5.625" style="108" customWidth="1"/>
    <col min="9732" max="9732" width="8.375" style="108" customWidth="1"/>
    <col min="9733" max="9733" width="5.625" style="108" customWidth="1"/>
    <col min="9734" max="9734" width="8.375" style="108" customWidth="1"/>
    <col min="9735" max="9735" width="5.625" style="108" customWidth="1"/>
    <col min="9736" max="9736" width="8.375" style="108" customWidth="1"/>
    <col min="9737" max="9737" width="5.625" style="108" customWidth="1"/>
    <col min="9738" max="9738" width="8.375" style="108" customWidth="1"/>
    <col min="9739" max="9739" width="6.875" style="108" customWidth="1"/>
    <col min="9740" max="9742" width="8.375" style="108" customWidth="1"/>
    <col min="9743" max="9743" width="7.5" style="108" customWidth="1"/>
    <col min="9744" max="9744" width="4.375" style="108" customWidth="1"/>
    <col min="9745" max="9745" width="7.5" style="108" customWidth="1"/>
    <col min="9746" max="9746" width="6.25" style="108" customWidth="1"/>
    <col min="9747" max="9747" width="7.5" style="108" customWidth="1"/>
    <col min="9748" max="9748" width="6.25" style="108" customWidth="1"/>
    <col min="9749" max="9749" width="7.5" style="108" customWidth="1"/>
    <col min="9750" max="9750" width="6.25" style="108" customWidth="1"/>
    <col min="9751" max="9751" width="7.5" style="108" customWidth="1"/>
    <col min="9752" max="9752" width="6.25" style="108" customWidth="1"/>
    <col min="9753" max="9753" width="7.5" style="108" customWidth="1"/>
    <col min="9754" max="9754" width="6.25" style="108" customWidth="1"/>
    <col min="9755" max="9755" width="7.5" style="108" customWidth="1"/>
    <col min="9756" max="9756" width="6.25" style="108" customWidth="1"/>
    <col min="9757" max="9757" width="7.5" style="108" customWidth="1"/>
    <col min="9758" max="9984" width="10.375" style="108"/>
    <col min="9985" max="9985" width="0.875" style="108" customWidth="1"/>
    <col min="9986" max="9986" width="8.375" style="108" customWidth="1"/>
    <col min="9987" max="9987" width="5.625" style="108" customWidth="1"/>
    <col min="9988" max="9988" width="8.375" style="108" customWidth="1"/>
    <col min="9989" max="9989" width="5.625" style="108" customWidth="1"/>
    <col min="9990" max="9990" width="8.375" style="108" customWidth="1"/>
    <col min="9991" max="9991" width="5.625" style="108" customWidth="1"/>
    <col min="9992" max="9992" width="8.375" style="108" customWidth="1"/>
    <col min="9993" max="9993" width="5.625" style="108" customWidth="1"/>
    <col min="9994" max="9994" width="8.375" style="108" customWidth="1"/>
    <col min="9995" max="9995" width="6.875" style="108" customWidth="1"/>
    <col min="9996" max="9998" width="8.375" style="108" customWidth="1"/>
    <col min="9999" max="9999" width="7.5" style="108" customWidth="1"/>
    <col min="10000" max="10000" width="4.375" style="108" customWidth="1"/>
    <col min="10001" max="10001" width="7.5" style="108" customWidth="1"/>
    <col min="10002" max="10002" width="6.25" style="108" customWidth="1"/>
    <col min="10003" max="10003" width="7.5" style="108" customWidth="1"/>
    <col min="10004" max="10004" width="6.25" style="108" customWidth="1"/>
    <col min="10005" max="10005" width="7.5" style="108" customWidth="1"/>
    <col min="10006" max="10006" width="6.25" style="108" customWidth="1"/>
    <col min="10007" max="10007" width="7.5" style="108" customWidth="1"/>
    <col min="10008" max="10008" width="6.25" style="108" customWidth="1"/>
    <col min="10009" max="10009" width="7.5" style="108" customWidth="1"/>
    <col min="10010" max="10010" width="6.25" style="108" customWidth="1"/>
    <col min="10011" max="10011" width="7.5" style="108" customWidth="1"/>
    <col min="10012" max="10012" width="6.25" style="108" customWidth="1"/>
    <col min="10013" max="10013" width="7.5" style="108" customWidth="1"/>
    <col min="10014" max="10240" width="10.375" style="108"/>
    <col min="10241" max="10241" width="0.875" style="108" customWidth="1"/>
    <col min="10242" max="10242" width="8.375" style="108" customWidth="1"/>
    <col min="10243" max="10243" width="5.625" style="108" customWidth="1"/>
    <col min="10244" max="10244" width="8.375" style="108" customWidth="1"/>
    <col min="10245" max="10245" width="5.625" style="108" customWidth="1"/>
    <col min="10246" max="10246" width="8.375" style="108" customWidth="1"/>
    <col min="10247" max="10247" width="5.625" style="108" customWidth="1"/>
    <col min="10248" max="10248" width="8.375" style="108" customWidth="1"/>
    <col min="10249" max="10249" width="5.625" style="108" customWidth="1"/>
    <col min="10250" max="10250" width="8.375" style="108" customWidth="1"/>
    <col min="10251" max="10251" width="6.875" style="108" customWidth="1"/>
    <col min="10252" max="10254" width="8.375" style="108" customWidth="1"/>
    <col min="10255" max="10255" width="7.5" style="108" customWidth="1"/>
    <col min="10256" max="10256" width="4.375" style="108" customWidth="1"/>
    <col min="10257" max="10257" width="7.5" style="108" customWidth="1"/>
    <col min="10258" max="10258" width="6.25" style="108" customWidth="1"/>
    <col min="10259" max="10259" width="7.5" style="108" customWidth="1"/>
    <col min="10260" max="10260" width="6.25" style="108" customWidth="1"/>
    <col min="10261" max="10261" width="7.5" style="108" customWidth="1"/>
    <col min="10262" max="10262" width="6.25" style="108" customWidth="1"/>
    <col min="10263" max="10263" width="7.5" style="108" customWidth="1"/>
    <col min="10264" max="10264" width="6.25" style="108" customWidth="1"/>
    <col min="10265" max="10265" width="7.5" style="108" customWidth="1"/>
    <col min="10266" max="10266" width="6.25" style="108" customWidth="1"/>
    <col min="10267" max="10267" width="7.5" style="108" customWidth="1"/>
    <col min="10268" max="10268" width="6.25" style="108" customWidth="1"/>
    <col min="10269" max="10269" width="7.5" style="108" customWidth="1"/>
    <col min="10270" max="10496" width="10.375" style="108"/>
    <col min="10497" max="10497" width="0.875" style="108" customWidth="1"/>
    <col min="10498" max="10498" width="8.375" style="108" customWidth="1"/>
    <col min="10499" max="10499" width="5.625" style="108" customWidth="1"/>
    <col min="10500" max="10500" width="8.375" style="108" customWidth="1"/>
    <col min="10501" max="10501" width="5.625" style="108" customWidth="1"/>
    <col min="10502" max="10502" width="8.375" style="108" customWidth="1"/>
    <col min="10503" max="10503" width="5.625" style="108" customWidth="1"/>
    <col min="10504" max="10504" width="8.375" style="108" customWidth="1"/>
    <col min="10505" max="10505" width="5.625" style="108" customWidth="1"/>
    <col min="10506" max="10506" width="8.375" style="108" customWidth="1"/>
    <col min="10507" max="10507" width="6.875" style="108" customWidth="1"/>
    <col min="10508" max="10510" width="8.375" style="108" customWidth="1"/>
    <col min="10511" max="10511" width="7.5" style="108" customWidth="1"/>
    <col min="10512" max="10512" width="4.375" style="108" customWidth="1"/>
    <col min="10513" max="10513" width="7.5" style="108" customWidth="1"/>
    <col min="10514" max="10514" width="6.25" style="108" customWidth="1"/>
    <col min="10515" max="10515" width="7.5" style="108" customWidth="1"/>
    <col min="10516" max="10516" width="6.25" style="108" customWidth="1"/>
    <col min="10517" max="10517" width="7.5" style="108" customWidth="1"/>
    <col min="10518" max="10518" width="6.25" style="108" customWidth="1"/>
    <col min="10519" max="10519" width="7.5" style="108" customWidth="1"/>
    <col min="10520" max="10520" width="6.25" style="108" customWidth="1"/>
    <col min="10521" max="10521" width="7.5" style="108" customWidth="1"/>
    <col min="10522" max="10522" width="6.25" style="108" customWidth="1"/>
    <col min="10523" max="10523" width="7.5" style="108" customWidth="1"/>
    <col min="10524" max="10524" width="6.25" style="108" customWidth="1"/>
    <col min="10525" max="10525" width="7.5" style="108" customWidth="1"/>
    <col min="10526" max="10752" width="10.375" style="108"/>
    <col min="10753" max="10753" width="0.875" style="108" customWidth="1"/>
    <col min="10754" max="10754" width="8.375" style="108" customWidth="1"/>
    <col min="10755" max="10755" width="5.625" style="108" customWidth="1"/>
    <col min="10756" max="10756" width="8.375" style="108" customWidth="1"/>
    <col min="10757" max="10757" width="5.625" style="108" customWidth="1"/>
    <col min="10758" max="10758" width="8.375" style="108" customWidth="1"/>
    <col min="10759" max="10759" width="5.625" style="108" customWidth="1"/>
    <col min="10760" max="10760" width="8.375" style="108" customWidth="1"/>
    <col min="10761" max="10761" width="5.625" style="108" customWidth="1"/>
    <col min="10762" max="10762" width="8.375" style="108" customWidth="1"/>
    <col min="10763" max="10763" width="6.875" style="108" customWidth="1"/>
    <col min="10764" max="10766" width="8.375" style="108" customWidth="1"/>
    <col min="10767" max="10767" width="7.5" style="108" customWidth="1"/>
    <col min="10768" max="10768" width="4.375" style="108" customWidth="1"/>
    <col min="10769" max="10769" width="7.5" style="108" customWidth="1"/>
    <col min="10770" max="10770" width="6.25" style="108" customWidth="1"/>
    <col min="10771" max="10771" width="7.5" style="108" customWidth="1"/>
    <col min="10772" max="10772" width="6.25" style="108" customWidth="1"/>
    <col min="10773" max="10773" width="7.5" style="108" customWidth="1"/>
    <col min="10774" max="10774" width="6.25" style="108" customWidth="1"/>
    <col min="10775" max="10775" width="7.5" style="108" customWidth="1"/>
    <col min="10776" max="10776" width="6.25" style="108" customWidth="1"/>
    <col min="10777" max="10777" width="7.5" style="108" customWidth="1"/>
    <col min="10778" max="10778" width="6.25" style="108" customWidth="1"/>
    <col min="10779" max="10779" width="7.5" style="108" customWidth="1"/>
    <col min="10780" max="10780" width="6.25" style="108" customWidth="1"/>
    <col min="10781" max="10781" width="7.5" style="108" customWidth="1"/>
    <col min="10782" max="11008" width="10.375" style="108"/>
    <col min="11009" max="11009" width="0.875" style="108" customWidth="1"/>
    <col min="11010" max="11010" width="8.375" style="108" customWidth="1"/>
    <col min="11011" max="11011" width="5.625" style="108" customWidth="1"/>
    <col min="11012" max="11012" width="8.375" style="108" customWidth="1"/>
    <col min="11013" max="11013" width="5.625" style="108" customWidth="1"/>
    <col min="11014" max="11014" width="8.375" style="108" customWidth="1"/>
    <col min="11015" max="11015" width="5.625" style="108" customWidth="1"/>
    <col min="11016" max="11016" width="8.375" style="108" customWidth="1"/>
    <col min="11017" max="11017" width="5.625" style="108" customWidth="1"/>
    <col min="11018" max="11018" width="8.375" style="108" customWidth="1"/>
    <col min="11019" max="11019" width="6.875" style="108" customWidth="1"/>
    <col min="11020" max="11022" width="8.375" style="108" customWidth="1"/>
    <col min="11023" max="11023" width="7.5" style="108" customWidth="1"/>
    <col min="11024" max="11024" width="4.375" style="108" customWidth="1"/>
    <col min="11025" max="11025" width="7.5" style="108" customWidth="1"/>
    <col min="11026" max="11026" width="6.25" style="108" customWidth="1"/>
    <col min="11027" max="11027" width="7.5" style="108" customWidth="1"/>
    <col min="11028" max="11028" width="6.25" style="108" customWidth="1"/>
    <col min="11029" max="11029" width="7.5" style="108" customWidth="1"/>
    <col min="11030" max="11030" width="6.25" style="108" customWidth="1"/>
    <col min="11031" max="11031" width="7.5" style="108" customWidth="1"/>
    <col min="11032" max="11032" width="6.25" style="108" customWidth="1"/>
    <col min="11033" max="11033" width="7.5" style="108" customWidth="1"/>
    <col min="11034" max="11034" width="6.25" style="108" customWidth="1"/>
    <col min="11035" max="11035" width="7.5" style="108" customWidth="1"/>
    <col min="11036" max="11036" width="6.25" style="108" customWidth="1"/>
    <col min="11037" max="11037" width="7.5" style="108" customWidth="1"/>
    <col min="11038" max="11264" width="10.375" style="108"/>
    <col min="11265" max="11265" width="0.875" style="108" customWidth="1"/>
    <col min="11266" max="11266" width="8.375" style="108" customWidth="1"/>
    <col min="11267" max="11267" width="5.625" style="108" customWidth="1"/>
    <col min="11268" max="11268" width="8.375" style="108" customWidth="1"/>
    <col min="11269" max="11269" width="5.625" style="108" customWidth="1"/>
    <col min="11270" max="11270" width="8.375" style="108" customWidth="1"/>
    <col min="11271" max="11271" width="5.625" style="108" customWidth="1"/>
    <col min="11272" max="11272" width="8.375" style="108" customWidth="1"/>
    <col min="11273" max="11273" width="5.625" style="108" customWidth="1"/>
    <col min="11274" max="11274" width="8.375" style="108" customWidth="1"/>
    <col min="11275" max="11275" width="6.875" style="108" customWidth="1"/>
    <col min="11276" max="11278" width="8.375" style="108" customWidth="1"/>
    <col min="11279" max="11279" width="7.5" style="108" customWidth="1"/>
    <col min="11280" max="11280" width="4.375" style="108" customWidth="1"/>
    <col min="11281" max="11281" width="7.5" style="108" customWidth="1"/>
    <col min="11282" max="11282" width="6.25" style="108" customWidth="1"/>
    <col min="11283" max="11283" width="7.5" style="108" customWidth="1"/>
    <col min="11284" max="11284" width="6.25" style="108" customWidth="1"/>
    <col min="11285" max="11285" width="7.5" style="108" customWidth="1"/>
    <col min="11286" max="11286" width="6.25" style="108" customWidth="1"/>
    <col min="11287" max="11287" width="7.5" style="108" customWidth="1"/>
    <col min="11288" max="11288" width="6.25" style="108" customWidth="1"/>
    <col min="11289" max="11289" width="7.5" style="108" customWidth="1"/>
    <col min="11290" max="11290" width="6.25" style="108" customWidth="1"/>
    <col min="11291" max="11291" width="7.5" style="108" customWidth="1"/>
    <col min="11292" max="11292" width="6.25" style="108" customWidth="1"/>
    <col min="11293" max="11293" width="7.5" style="108" customWidth="1"/>
    <col min="11294" max="11520" width="10.375" style="108"/>
    <col min="11521" max="11521" width="0.875" style="108" customWidth="1"/>
    <col min="11522" max="11522" width="8.375" style="108" customWidth="1"/>
    <col min="11523" max="11523" width="5.625" style="108" customWidth="1"/>
    <col min="11524" max="11524" width="8.375" style="108" customWidth="1"/>
    <col min="11525" max="11525" width="5.625" style="108" customWidth="1"/>
    <col min="11526" max="11526" width="8.375" style="108" customWidth="1"/>
    <col min="11527" max="11527" width="5.625" style="108" customWidth="1"/>
    <col min="11528" max="11528" width="8.375" style="108" customWidth="1"/>
    <col min="11529" max="11529" width="5.625" style="108" customWidth="1"/>
    <col min="11530" max="11530" width="8.375" style="108" customWidth="1"/>
    <col min="11531" max="11531" width="6.875" style="108" customWidth="1"/>
    <col min="11532" max="11534" width="8.375" style="108" customWidth="1"/>
    <col min="11535" max="11535" width="7.5" style="108" customWidth="1"/>
    <col min="11536" max="11536" width="4.375" style="108" customWidth="1"/>
    <col min="11537" max="11537" width="7.5" style="108" customWidth="1"/>
    <col min="11538" max="11538" width="6.25" style="108" customWidth="1"/>
    <col min="11539" max="11539" width="7.5" style="108" customWidth="1"/>
    <col min="11540" max="11540" width="6.25" style="108" customWidth="1"/>
    <col min="11541" max="11541" width="7.5" style="108" customWidth="1"/>
    <col min="11542" max="11542" width="6.25" style="108" customWidth="1"/>
    <col min="11543" max="11543" width="7.5" style="108" customWidth="1"/>
    <col min="11544" max="11544" width="6.25" style="108" customWidth="1"/>
    <col min="11545" max="11545" width="7.5" style="108" customWidth="1"/>
    <col min="11546" max="11546" width="6.25" style="108" customWidth="1"/>
    <col min="11547" max="11547" width="7.5" style="108" customWidth="1"/>
    <col min="11548" max="11548" width="6.25" style="108" customWidth="1"/>
    <col min="11549" max="11549" width="7.5" style="108" customWidth="1"/>
    <col min="11550" max="11776" width="10.375" style="108"/>
    <col min="11777" max="11777" width="0.875" style="108" customWidth="1"/>
    <col min="11778" max="11778" width="8.375" style="108" customWidth="1"/>
    <col min="11779" max="11779" width="5.625" style="108" customWidth="1"/>
    <col min="11780" max="11780" width="8.375" style="108" customWidth="1"/>
    <col min="11781" max="11781" width="5.625" style="108" customWidth="1"/>
    <col min="11782" max="11782" width="8.375" style="108" customWidth="1"/>
    <col min="11783" max="11783" width="5.625" style="108" customWidth="1"/>
    <col min="11784" max="11784" width="8.375" style="108" customWidth="1"/>
    <col min="11785" max="11785" width="5.625" style="108" customWidth="1"/>
    <col min="11786" max="11786" width="8.375" style="108" customWidth="1"/>
    <col min="11787" max="11787" width="6.875" style="108" customWidth="1"/>
    <col min="11788" max="11790" width="8.375" style="108" customWidth="1"/>
    <col min="11791" max="11791" width="7.5" style="108" customWidth="1"/>
    <col min="11792" max="11792" width="4.375" style="108" customWidth="1"/>
    <col min="11793" max="11793" width="7.5" style="108" customWidth="1"/>
    <col min="11794" max="11794" width="6.25" style="108" customWidth="1"/>
    <col min="11795" max="11795" width="7.5" style="108" customWidth="1"/>
    <col min="11796" max="11796" width="6.25" style="108" customWidth="1"/>
    <col min="11797" max="11797" width="7.5" style="108" customWidth="1"/>
    <col min="11798" max="11798" width="6.25" style="108" customWidth="1"/>
    <col min="11799" max="11799" width="7.5" style="108" customWidth="1"/>
    <col min="11800" max="11800" width="6.25" style="108" customWidth="1"/>
    <col min="11801" max="11801" width="7.5" style="108" customWidth="1"/>
    <col min="11802" max="11802" width="6.25" style="108" customWidth="1"/>
    <col min="11803" max="11803" width="7.5" style="108" customWidth="1"/>
    <col min="11804" max="11804" width="6.25" style="108" customWidth="1"/>
    <col min="11805" max="11805" width="7.5" style="108" customWidth="1"/>
    <col min="11806" max="12032" width="10.375" style="108"/>
    <col min="12033" max="12033" width="0.875" style="108" customWidth="1"/>
    <col min="12034" max="12034" width="8.375" style="108" customWidth="1"/>
    <col min="12035" max="12035" width="5.625" style="108" customWidth="1"/>
    <col min="12036" max="12036" width="8.375" style="108" customWidth="1"/>
    <col min="12037" max="12037" width="5.625" style="108" customWidth="1"/>
    <col min="12038" max="12038" width="8.375" style="108" customWidth="1"/>
    <col min="12039" max="12039" width="5.625" style="108" customWidth="1"/>
    <col min="12040" max="12040" width="8.375" style="108" customWidth="1"/>
    <col min="12041" max="12041" width="5.625" style="108" customWidth="1"/>
    <col min="12042" max="12042" width="8.375" style="108" customWidth="1"/>
    <col min="12043" max="12043" width="6.875" style="108" customWidth="1"/>
    <col min="12044" max="12046" width="8.375" style="108" customWidth="1"/>
    <col min="12047" max="12047" width="7.5" style="108" customWidth="1"/>
    <col min="12048" max="12048" width="4.375" style="108" customWidth="1"/>
    <col min="12049" max="12049" width="7.5" style="108" customWidth="1"/>
    <col min="12050" max="12050" width="6.25" style="108" customWidth="1"/>
    <col min="12051" max="12051" width="7.5" style="108" customWidth="1"/>
    <col min="12052" max="12052" width="6.25" style="108" customWidth="1"/>
    <col min="12053" max="12053" width="7.5" style="108" customWidth="1"/>
    <col min="12054" max="12054" width="6.25" style="108" customWidth="1"/>
    <col min="12055" max="12055" width="7.5" style="108" customWidth="1"/>
    <col min="12056" max="12056" width="6.25" style="108" customWidth="1"/>
    <col min="12057" max="12057" width="7.5" style="108" customWidth="1"/>
    <col min="12058" max="12058" width="6.25" style="108" customWidth="1"/>
    <col min="12059" max="12059" width="7.5" style="108" customWidth="1"/>
    <col min="12060" max="12060" width="6.25" style="108" customWidth="1"/>
    <col min="12061" max="12061" width="7.5" style="108" customWidth="1"/>
    <col min="12062" max="12288" width="10.375" style="108"/>
    <col min="12289" max="12289" width="0.875" style="108" customWidth="1"/>
    <col min="12290" max="12290" width="8.375" style="108" customWidth="1"/>
    <col min="12291" max="12291" width="5.625" style="108" customWidth="1"/>
    <col min="12292" max="12292" width="8.375" style="108" customWidth="1"/>
    <col min="12293" max="12293" width="5.625" style="108" customWidth="1"/>
    <col min="12294" max="12294" width="8.375" style="108" customWidth="1"/>
    <col min="12295" max="12295" width="5.625" style="108" customWidth="1"/>
    <col min="12296" max="12296" width="8.375" style="108" customWidth="1"/>
    <col min="12297" max="12297" width="5.625" style="108" customWidth="1"/>
    <col min="12298" max="12298" width="8.375" style="108" customWidth="1"/>
    <col min="12299" max="12299" width="6.875" style="108" customWidth="1"/>
    <col min="12300" max="12302" width="8.375" style="108" customWidth="1"/>
    <col min="12303" max="12303" width="7.5" style="108" customWidth="1"/>
    <col min="12304" max="12304" width="4.375" style="108" customWidth="1"/>
    <col min="12305" max="12305" width="7.5" style="108" customWidth="1"/>
    <col min="12306" max="12306" width="6.25" style="108" customWidth="1"/>
    <col min="12307" max="12307" width="7.5" style="108" customWidth="1"/>
    <col min="12308" max="12308" width="6.25" style="108" customWidth="1"/>
    <col min="12309" max="12309" width="7.5" style="108" customWidth="1"/>
    <col min="12310" max="12310" width="6.25" style="108" customWidth="1"/>
    <col min="12311" max="12311" width="7.5" style="108" customWidth="1"/>
    <col min="12312" max="12312" width="6.25" style="108" customWidth="1"/>
    <col min="12313" max="12313" width="7.5" style="108" customWidth="1"/>
    <col min="12314" max="12314" width="6.25" style="108" customWidth="1"/>
    <col min="12315" max="12315" width="7.5" style="108" customWidth="1"/>
    <col min="12316" max="12316" width="6.25" style="108" customWidth="1"/>
    <col min="12317" max="12317" width="7.5" style="108" customWidth="1"/>
    <col min="12318" max="12544" width="10.375" style="108"/>
    <col min="12545" max="12545" width="0.875" style="108" customWidth="1"/>
    <col min="12546" max="12546" width="8.375" style="108" customWidth="1"/>
    <col min="12547" max="12547" width="5.625" style="108" customWidth="1"/>
    <col min="12548" max="12548" width="8.375" style="108" customWidth="1"/>
    <col min="12549" max="12549" width="5.625" style="108" customWidth="1"/>
    <col min="12550" max="12550" width="8.375" style="108" customWidth="1"/>
    <col min="12551" max="12551" width="5.625" style="108" customWidth="1"/>
    <col min="12552" max="12552" width="8.375" style="108" customWidth="1"/>
    <col min="12553" max="12553" width="5.625" style="108" customWidth="1"/>
    <col min="12554" max="12554" width="8.375" style="108" customWidth="1"/>
    <col min="12555" max="12555" width="6.875" style="108" customWidth="1"/>
    <col min="12556" max="12558" width="8.375" style="108" customWidth="1"/>
    <col min="12559" max="12559" width="7.5" style="108" customWidth="1"/>
    <col min="12560" max="12560" width="4.375" style="108" customWidth="1"/>
    <col min="12561" max="12561" width="7.5" style="108" customWidth="1"/>
    <col min="12562" max="12562" width="6.25" style="108" customWidth="1"/>
    <col min="12563" max="12563" width="7.5" style="108" customWidth="1"/>
    <col min="12564" max="12564" width="6.25" style="108" customWidth="1"/>
    <col min="12565" max="12565" width="7.5" style="108" customWidth="1"/>
    <col min="12566" max="12566" width="6.25" style="108" customWidth="1"/>
    <col min="12567" max="12567" width="7.5" style="108" customWidth="1"/>
    <col min="12568" max="12568" width="6.25" style="108" customWidth="1"/>
    <col min="12569" max="12569" width="7.5" style="108" customWidth="1"/>
    <col min="12570" max="12570" width="6.25" style="108" customWidth="1"/>
    <col min="12571" max="12571" width="7.5" style="108" customWidth="1"/>
    <col min="12572" max="12572" width="6.25" style="108" customWidth="1"/>
    <col min="12573" max="12573" width="7.5" style="108" customWidth="1"/>
    <col min="12574" max="12800" width="10.375" style="108"/>
    <col min="12801" max="12801" width="0.875" style="108" customWidth="1"/>
    <col min="12802" max="12802" width="8.375" style="108" customWidth="1"/>
    <col min="12803" max="12803" width="5.625" style="108" customWidth="1"/>
    <col min="12804" max="12804" width="8.375" style="108" customWidth="1"/>
    <col min="12805" max="12805" width="5.625" style="108" customWidth="1"/>
    <col min="12806" max="12806" width="8.375" style="108" customWidth="1"/>
    <col min="12807" max="12807" width="5.625" style="108" customWidth="1"/>
    <col min="12808" max="12808" width="8.375" style="108" customWidth="1"/>
    <col min="12809" max="12809" width="5.625" style="108" customWidth="1"/>
    <col min="12810" max="12810" width="8.375" style="108" customWidth="1"/>
    <col min="12811" max="12811" width="6.875" style="108" customWidth="1"/>
    <col min="12812" max="12814" width="8.375" style="108" customWidth="1"/>
    <col min="12815" max="12815" width="7.5" style="108" customWidth="1"/>
    <col min="12816" max="12816" width="4.375" style="108" customWidth="1"/>
    <col min="12817" max="12817" width="7.5" style="108" customWidth="1"/>
    <col min="12818" max="12818" width="6.25" style="108" customWidth="1"/>
    <col min="12819" max="12819" width="7.5" style="108" customWidth="1"/>
    <col min="12820" max="12820" width="6.25" style="108" customWidth="1"/>
    <col min="12821" max="12821" width="7.5" style="108" customWidth="1"/>
    <col min="12822" max="12822" width="6.25" style="108" customWidth="1"/>
    <col min="12823" max="12823" width="7.5" style="108" customWidth="1"/>
    <col min="12824" max="12824" width="6.25" style="108" customWidth="1"/>
    <col min="12825" max="12825" width="7.5" style="108" customWidth="1"/>
    <col min="12826" max="12826" width="6.25" style="108" customWidth="1"/>
    <col min="12827" max="12827" width="7.5" style="108" customWidth="1"/>
    <col min="12828" max="12828" width="6.25" style="108" customWidth="1"/>
    <col min="12829" max="12829" width="7.5" style="108" customWidth="1"/>
    <col min="12830" max="13056" width="10.375" style="108"/>
    <col min="13057" max="13057" width="0.875" style="108" customWidth="1"/>
    <col min="13058" max="13058" width="8.375" style="108" customWidth="1"/>
    <col min="13059" max="13059" width="5.625" style="108" customWidth="1"/>
    <col min="13060" max="13060" width="8.375" style="108" customWidth="1"/>
    <col min="13061" max="13061" width="5.625" style="108" customWidth="1"/>
    <col min="13062" max="13062" width="8.375" style="108" customWidth="1"/>
    <col min="13063" max="13063" width="5.625" style="108" customWidth="1"/>
    <col min="13064" max="13064" width="8.375" style="108" customWidth="1"/>
    <col min="13065" max="13065" width="5.625" style="108" customWidth="1"/>
    <col min="13066" max="13066" width="8.375" style="108" customWidth="1"/>
    <col min="13067" max="13067" width="6.875" style="108" customWidth="1"/>
    <col min="13068" max="13070" width="8.375" style="108" customWidth="1"/>
    <col min="13071" max="13071" width="7.5" style="108" customWidth="1"/>
    <col min="13072" max="13072" width="4.375" style="108" customWidth="1"/>
    <col min="13073" max="13073" width="7.5" style="108" customWidth="1"/>
    <col min="13074" max="13074" width="6.25" style="108" customWidth="1"/>
    <col min="13075" max="13075" width="7.5" style="108" customWidth="1"/>
    <col min="13076" max="13076" width="6.25" style="108" customWidth="1"/>
    <col min="13077" max="13077" width="7.5" style="108" customWidth="1"/>
    <col min="13078" max="13078" width="6.25" style="108" customWidth="1"/>
    <col min="13079" max="13079" width="7.5" style="108" customWidth="1"/>
    <col min="13080" max="13080" width="6.25" style="108" customWidth="1"/>
    <col min="13081" max="13081" width="7.5" style="108" customWidth="1"/>
    <col min="13082" max="13082" width="6.25" style="108" customWidth="1"/>
    <col min="13083" max="13083" width="7.5" style="108" customWidth="1"/>
    <col min="13084" max="13084" width="6.25" style="108" customWidth="1"/>
    <col min="13085" max="13085" width="7.5" style="108" customWidth="1"/>
    <col min="13086" max="13312" width="10.375" style="108"/>
    <col min="13313" max="13313" width="0.875" style="108" customWidth="1"/>
    <col min="13314" max="13314" width="8.375" style="108" customWidth="1"/>
    <col min="13315" max="13315" width="5.625" style="108" customWidth="1"/>
    <col min="13316" max="13316" width="8.375" style="108" customWidth="1"/>
    <col min="13317" max="13317" width="5.625" style="108" customWidth="1"/>
    <col min="13318" max="13318" width="8.375" style="108" customWidth="1"/>
    <col min="13319" max="13319" width="5.625" style="108" customWidth="1"/>
    <col min="13320" max="13320" width="8.375" style="108" customWidth="1"/>
    <col min="13321" max="13321" width="5.625" style="108" customWidth="1"/>
    <col min="13322" max="13322" width="8.375" style="108" customWidth="1"/>
    <col min="13323" max="13323" width="6.875" style="108" customWidth="1"/>
    <col min="13324" max="13326" width="8.375" style="108" customWidth="1"/>
    <col min="13327" max="13327" width="7.5" style="108" customWidth="1"/>
    <col min="13328" max="13328" width="4.375" style="108" customWidth="1"/>
    <col min="13329" max="13329" width="7.5" style="108" customWidth="1"/>
    <col min="13330" max="13330" width="6.25" style="108" customWidth="1"/>
    <col min="13331" max="13331" width="7.5" style="108" customWidth="1"/>
    <col min="13332" max="13332" width="6.25" style="108" customWidth="1"/>
    <col min="13333" max="13333" width="7.5" style="108" customWidth="1"/>
    <col min="13334" max="13334" width="6.25" style="108" customWidth="1"/>
    <col min="13335" max="13335" width="7.5" style="108" customWidth="1"/>
    <col min="13336" max="13336" width="6.25" style="108" customWidth="1"/>
    <col min="13337" max="13337" width="7.5" style="108" customWidth="1"/>
    <col min="13338" max="13338" width="6.25" style="108" customWidth="1"/>
    <col min="13339" max="13339" width="7.5" style="108" customWidth="1"/>
    <col min="13340" max="13340" width="6.25" style="108" customWidth="1"/>
    <col min="13341" max="13341" width="7.5" style="108" customWidth="1"/>
    <col min="13342" max="13568" width="10.375" style="108"/>
    <col min="13569" max="13569" width="0.875" style="108" customWidth="1"/>
    <col min="13570" max="13570" width="8.375" style="108" customWidth="1"/>
    <col min="13571" max="13571" width="5.625" style="108" customWidth="1"/>
    <col min="13572" max="13572" width="8.375" style="108" customWidth="1"/>
    <col min="13573" max="13573" width="5.625" style="108" customWidth="1"/>
    <col min="13574" max="13574" width="8.375" style="108" customWidth="1"/>
    <col min="13575" max="13575" width="5.625" style="108" customWidth="1"/>
    <col min="13576" max="13576" width="8.375" style="108" customWidth="1"/>
    <col min="13577" max="13577" width="5.625" style="108" customWidth="1"/>
    <col min="13578" max="13578" width="8.375" style="108" customWidth="1"/>
    <col min="13579" max="13579" width="6.875" style="108" customWidth="1"/>
    <col min="13580" max="13582" width="8.375" style="108" customWidth="1"/>
    <col min="13583" max="13583" width="7.5" style="108" customWidth="1"/>
    <col min="13584" max="13584" width="4.375" style="108" customWidth="1"/>
    <col min="13585" max="13585" width="7.5" style="108" customWidth="1"/>
    <col min="13586" max="13586" width="6.25" style="108" customWidth="1"/>
    <col min="13587" max="13587" width="7.5" style="108" customWidth="1"/>
    <col min="13588" max="13588" width="6.25" style="108" customWidth="1"/>
    <col min="13589" max="13589" width="7.5" style="108" customWidth="1"/>
    <col min="13590" max="13590" width="6.25" style="108" customWidth="1"/>
    <col min="13591" max="13591" width="7.5" style="108" customWidth="1"/>
    <col min="13592" max="13592" width="6.25" style="108" customWidth="1"/>
    <col min="13593" max="13593" width="7.5" style="108" customWidth="1"/>
    <col min="13594" max="13594" width="6.25" style="108" customWidth="1"/>
    <col min="13595" max="13595" width="7.5" style="108" customWidth="1"/>
    <col min="13596" max="13596" width="6.25" style="108" customWidth="1"/>
    <col min="13597" max="13597" width="7.5" style="108" customWidth="1"/>
    <col min="13598" max="13824" width="10.375" style="108"/>
    <col min="13825" max="13825" width="0.875" style="108" customWidth="1"/>
    <col min="13826" max="13826" width="8.375" style="108" customWidth="1"/>
    <col min="13827" max="13827" width="5.625" style="108" customWidth="1"/>
    <col min="13828" max="13828" width="8.375" style="108" customWidth="1"/>
    <col min="13829" max="13829" width="5.625" style="108" customWidth="1"/>
    <col min="13830" max="13830" width="8.375" style="108" customWidth="1"/>
    <col min="13831" max="13831" width="5.625" style="108" customWidth="1"/>
    <col min="13832" max="13832" width="8.375" style="108" customWidth="1"/>
    <col min="13833" max="13833" width="5.625" style="108" customWidth="1"/>
    <col min="13834" max="13834" width="8.375" style="108" customWidth="1"/>
    <col min="13835" max="13835" width="6.875" style="108" customWidth="1"/>
    <col min="13836" max="13838" width="8.375" style="108" customWidth="1"/>
    <col min="13839" max="13839" width="7.5" style="108" customWidth="1"/>
    <col min="13840" max="13840" width="4.375" style="108" customWidth="1"/>
    <col min="13841" max="13841" width="7.5" style="108" customWidth="1"/>
    <col min="13842" max="13842" width="6.25" style="108" customWidth="1"/>
    <col min="13843" max="13843" width="7.5" style="108" customWidth="1"/>
    <col min="13844" max="13844" width="6.25" style="108" customWidth="1"/>
    <col min="13845" max="13845" width="7.5" style="108" customWidth="1"/>
    <col min="13846" max="13846" width="6.25" style="108" customWidth="1"/>
    <col min="13847" max="13847" width="7.5" style="108" customWidth="1"/>
    <col min="13848" max="13848" width="6.25" style="108" customWidth="1"/>
    <col min="13849" max="13849" width="7.5" style="108" customWidth="1"/>
    <col min="13850" max="13850" width="6.25" style="108" customWidth="1"/>
    <col min="13851" max="13851" width="7.5" style="108" customWidth="1"/>
    <col min="13852" max="13852" width="6.25" style="108" customWidth="1"/>
    <col min="13853" max="13853" width="7.5" style="108" customWidth="1"/>
    <col min="13854" max="14080" width="10.375" style="108"/>
    <col min="14081" max="14081" width="0.875" style="108" customWidth="1"/>
    <col min="14082" max="14082" width="8.375" style="108" customWidth="1"/>
    <col min="14083" max="14083" width="5.625" style="108" customWidth="1"/>
    <col min="14084" max="14084" width="8.375" style="108" customWidth="1"/>
    <col min="14085" max="14085" width="5.625" style="108" customWidth="1"/>
    <col min="14086" max="14086" width="8.375" style="108" customWidth="1"/>
    <col min="14087" max="14087" width="5.625" style="108" customWidth="1"/>
    <col min="14088" max="14088" width="8.375" style="108" customWidth="1"/>
    <col min="14089" max="14089" width="5.625" style="108" customWidth="1"/>
    <col min="14090" max="14090" width="8.375" style="108" customWidth="1"/>
    <col min="14091" max="14091" width="6.875" style="108" customWidth="1"/>
    <col min="14092" max="14094" width="8.375" style="108" customWidth="1"/>
    <col min="14095" max="14095" width="7.5" style="108" customWidth="1"/>
    <col min="14096" max="14096" width="4.375" style="108" customWidth="1"/>
    <col min="14097" max="14097" width="7.5" style="108" customWidth="1"/>
    <col min="14098" max="14098" width="6.25" style="108" customWidth="1"/>
    <col min="14099" max="14099" width="7.5" style="108" customWidth="1"/>
    <col min="14100" max="14100" width="6.25" style="108" customWidth="1"/>
    <col min="14101" max="14101" width="7.5" style="108" customWidth="1"/>
    <col min="14102" max="14102" width="6.25" style="108" customWidth="1"/>
    <col min="14103" max="14103" width="7.5" style="108" customWidth="1"/>
    <col min="14104" max="14104" width="6.25" style="108" customWidth="1"/>
    <col min="14105" max="14105" width="7.5" style="108" customWidth="1"/>
    <col min="14106" max="14106" width="6.25" style="108" customWidth="1"/>
    <col min="14107" max="14107" width="7.5" style="108" customWidth="1"/>
    <col min="14108" max="14108" width="6.25" style="108" customWidth="1"/>
    <col min="14109" max="14109" width="7.5" style="108" customWidth="1"/>
    <col min="14110" max="14336" width="10.375" style="108"/>
    <col min="14337" max="14337" width="0.875" style="108" customWidth="1"/>
    <col min="14338" max="14338" width="8.375" style="108" customWidth="1"/>
    <col min="14339" max="14339" width="5.625" style="108" customWidth="1"/>
    <col min="14340" max="14340" width="8.375" style="108" customWidth="1"/>
    <col min="14341" max="14341" width="5.625" style="108" customWidth="1"/>
    <col min="14342" max="14342" width="8.375" style="108" customWidth="1"/>
    <col min="14343" max="14343" width="5.625" style="108" customWidth="1"/>
    <col min="14344" max="14344" width="8.375" style="108" customWidth="1"/>
    <col min="14345" max="14345" width="5.625" style="108" customWidth="1"/>
    <col min="14346" max="14346" width="8.375" style="108" customWidth="1"/>
    <col min="14347" max="14347" width="6.875" style="108" customWidth="1"/>
    <col min="14348" max="14350" width="8.375" style="108" customWidth="1"/>
    <col min="14351" max="14351" width="7.5" style="108" customWidth="1"/>
    <col min="14352" max="14352" width="4.375" style="108" customWidth="1"/>
    <col min="14353" max="14353" width="7.5" style="108" customWidth="1"/>
    <col min="14354" max="14354" width="6.25" style="108" customWidth="1"/>
    <col min="14355" max="14355" width="7.5" style="108" customWidth="1"/>
    <col min="14356" max="14356" width="6.25" style="108" customWidth="1"/>
    <col min="14357" max="14357" width="7.5" style="108" customWidth="1"/>
    <col min="14358" max="14358" width="6.25" style="108" customWidth="1"/>
    <col min="14359" max="14359" width="7.5" style="108" customWidth="1"/>
    <col min="14360" max="14360" width="6.25" style="108" customWidth="1"/>
    <col min="14361" max="14361" width="7.5" style="108" customWidth="1"/>
    <col min="14362" max="14362" width="6.25" style="108" customWidth="1"/>
    <col min="14363" max="14363" width="7.5" style="108" customWidth="1"/>
    <col min="14364" max="14364" width="6.25" style="108" customWidth="1"/>
    <col min="14365" max="14365" width="7.5" style="108" customWidth="1"/>
    <col min="14366" max="14592" width="10.375" style="108"/>
    <col min="14593" max="14593" width="0.875" style="108" customWidth="1"/>
    <col min="14594" max="14594" width="8.375" style="108" customWidth="1"/>
    <col min="14595" max="14595" width="5.625" style="108" customWidth="1"/>
    <col min="14596" max="14596" width="8.375" style="108" customWidth="1"/>
    <col min="14597" max="14597" width="5.625" style="108" customWidth="1"/>
    <col min="14598" max="14598" width="8.375" style="108" customWidth="1"/>
    <col min="14599" max="14599" width="5.625" style="108" customWidth="1"/>
    <col min="14600" max="14600" width="8.375" style="108" customWidth="1"/>
    <col min="14601" max="14601" width="5.625" style="108" customWidth="1"/>
    <col min="14602" max="14602" width="8.375" style="108" customWidth="1"/>
    <col min="14603" max="14603" width="6.875" style="108" customWidth="1"/>
    <col min="14604" max="14606" width="8.375" style="108" customWidth="1"/>
    <col min="14607" max="14607" width="7.5" style="108" customWidth="1"/>
    <col min="14608" max="14608" width="4.375" style="108" customWidth="1"/>
    <col min="14609" max="14609" width="7.5" style="108" customWidth="1"/>
    <col min="14610" max="14610" width="6.25" style="108" customWidth="1"/>
    <col min="14611" max="14611" width="7.5" style="108" customWidth="1"/>
    <col min="14612" max="14612" width="6.25" style="108" customWidth="1"/>
    <col min="14613" max="14613" width="7.5" style="108" customWidth="1"/>
    <col min="14614" max="14614" width="6.25" style="108" customWidth="1"/>
    <col min="14615" max="14615" width="7.5" style="108" customWidth="1"/>
    <col min="14616" max="14616" width="6.25" style="108" customWidth="1"/>
    <col min="14617" max="14617" width="7.5" style="108" customWidth="1"/>
    <col min="14618" max="14618" width="6.25" style="108" customWidth="1"/>
    <col min="14619" max="14619" width="7.5" style="108" customWidth="1"/>
    <col min="14620" max="14620" width="6.25" style="108" customWidth="1"/>
    <col min="14621" max="14621" width="7.5" style="108" customWidth="1"/>
    <col min="14622" max="14848" width="10.375" style="108"/>
    <col min="14849" max="14849" width="0.875" style="108" customWidth="1"/>
    <col min="14850" max="14850" width="8.375" style="108" customWidth="1"/>
    <col min="14851" max="14851" width="5.625" style="108" customWidth="1"/>
    <col min="14852" max="14852" width="8.375" style="108" customWidth="1"/>
    <col min="14853" max="14853" width="5.625" style="108" customWidth="1"/>
    <col min="14854" max="14854" width="8.375" style="108" customWidth="1"/>
    <col min="14855" max="14855" width="5.625" style="108" customWidth="1"/>
    <col min="14856" max="14856" width="8.375" style="108" customWidth="1"/>
    <col min="14857" max="14857" width="5.625" style="108" customWidth="1"/>
    <col min="14858" max="14858" width="8.375" style="108" customWidth="1"/>
    <col min="14859" max="14859" width="6.875" style="108" customWidth="1"/>
    <col min="14860" max="14862" width="8.375" style="108" customWidth="1"/>
    <col min="14863" max="14863" width="7.5" style="108" customWidth="1"/>
    <col min="14864" max="14864" width="4.375" style="108" customWidth="1"/>
    <col min="14865" max="14865" width="7.5" style="108" customWidth="1"/>
    <col min="14866" max="14866" width="6.25" style="108" customWidth="1"/>
    <col min="14867" max="14867" width="7.5" style="108" customWidth="1"/>
    <col min="14868" max="14868" width="6.25" style="108" customWidth="1"/>
    <col min="14869" max="14869" width="7.5" style="108" customWidth="1"/>
    <col min="14870" max="14870" width="6.25" style="108" customWidth="1"/>
    <col min="14871" max="14871" width="7.5" style="108" customWidth="1"/>
    <col min="14872" max="14872" width="6.25" style="108" customWidth="1"/>
    <col min="14873" max="14873" width="7.5" style="108" customWidth="1"/>
    <col min="14874" max="14874" width="6.25" style="108" customWidth="1"/>
    <col min="14875" max="14875" width="7.5" style="108" customWidth="1"/>
    <col min="14876" max="14876" width="6.25" style="108" customWidth="1"/>
    <col min="14877" max="14877" width="7.5" style="108" customWidth="1"/>
    <col min="14878" max="15104" width="10.375" style="108"/>
    <col min="15105" max="15105" width="0.875" style="108" customWidth="1"/>
    <col min="15106" max="15106" width="8.375" style="108" customWidth="1"/>
    <col min="15107" max="15107" width="5.625" style="108" customWidth="1"/>
    <col min="15108" max="15108" width="8.375" style="108" customWidth="1"/>
    <col min="15109" max="15109" width="5.625" style="108" customWidth="1"/>
    <col min="15110" max="15110" width="8.375" style="108" customWidth="1"/>
    <col min="15111" max="15111" width="5.625" style="108" customWidth="1"/>
    <col min="15112" max="15112" width="8.375" style="108" customWidth="1"/>
    <col min="15113" max="15113" width="5.625" style="108" customWidth="1"/>
    <col min="15114" max="15114" width="8.375" style="108" customWidth="1"/>
    <col min="15115" max="15115" width="6.875" style="108" customWidth="1"/>
    <col min="15116" max="15118" width="8.375" style="108" customWidth="1"/>
    <col min="15119" max="15119" width="7.5" style="108" customWidth="1"/>
    <col min="15120" max="15120" width="4.375" style="108" customWidth="1"/>
    <col min="15121" max="15121" width="7.5" style="108" customWidth="1"/>
    <col min="15122" max="15122" width="6.25" style="108" customWidth="1"/>
    <col min="15123" max="15123" width="7.5" style="108" customWidth="1"/>
    <col min="15124" max="15124" width="6.25" style="108" customWidth="1"/>
    <col min="15125" max="15125" width="7.5" style="108" customWidth="1"/>
    <col min="15126" max="15126" width="6.25" style="108" customWidth="1"/>
    <col min="15127" max="15127" width="7.5" style="108" customWidth="1"/>
    <col min="15128" max="15128" width="6.25" style="108" customWidth="1"/>
    <col min="15129" max="15129" width="7.5" style="108" customWidth="1"/>
    <col min="15130" max="15130" width="6.25" style="108" customWidth="1"/>
    <col min="15131" max="15131" width="7.5" style="108" customWidth="1"/>
    <col min="15132" max="15132" width="6.25" style="108" customWidth="1"/>
    <col min="15133" max="15133" width="7.5" style="108" customWidth="1"/>
    <col min="15134" max="15360" width="10.375" style="108"/>
    <col min="15361" max="15361" width="0.875" style="108" customWidth="1"/>
    <col min="15362" max="15362" width="8.375" style="108" customWidth="1"/>
    <col min="15363" max="15363" width="5.625" style="108" customWidth="1"/>
    <col min="15364" max="15364" width="8.375" style="108" customWidth="1"/>
    <col min="15365" max="15365" width="5.625" style="108" customWidth="1"/>
    <col min="15366" max="15366" width="8.375" style="108" customWidth="1"/>
    <col min="15367" max="15367" width="5.625" style="108" customWidth="1"/>
    <col min="15368" max="15368" width="8.375" style="108" customWidth="1"/>
    <col min="15369" max="15369" width="5.625" style="108" customWidth="1"/>
    <col min="15370" max="15370" width="8.375" style="108" customWidth="1"/>
    <col min="15371" max="15371" width="6.875" style="108" customWidth="1"/>
    <col min="15372" max="15374" width="8.375" style="108" customWidth="1"/>
    <col min="15375" max="15375" width="7.5" style="108" customWidth="1"/>
    <col min="15376" max="15376" width="4.375" style="108" customWidth="1"/>
    <col min="15377" max="15377" width="7.5" style="108" customWidth="1"/>
    <col min="15378" max="15378" width="6.25" style="108" customWidth="1"/>
    <col min="15379" max="15379" width="7.5" style="108" customWidth="1"/>
    <col min="15380" max="15380" width="6.25" style="108" customWidth="1"/>
    <col min="15381" max="15381" width="7.5" style="108" customWidth="1"/>
    <col min="15382" max="15382" width="6.25" style="108" customWidth="1"/>
    <col min="15383" max="15383" width="7.5" style="108" customWidth="1"/>
    <col min="15384" max="15384" width="6.25" style="108" customWidth="1"/>
    <col min="15385" max="15385" width="7.5" style="108" customWidth="1"/>
    <col min="15386" max="15386" width="6.25" style="108" customWidth="1"/>
    <col min="15387" max="15387" width="7.5" style="108" customWidth="1"/>
    <col min="15388" max="15388" width="6.25" style="108" customWidth="1"/>
    <col min="15389" max="15389" width="7.5" style="108" customWidth="1"/>
    <col min="15390" max="15616" width="10.375" style="108"/>
    <col min="15617" max="15617" width="0.875" style="108" customWidth="1"/>
    <col min="15618" max="15618" width="8.375" style="108" customWidth="1"/>
    <col min="15619" max="15619" width="5.625" style="108" customWidth="1"/>
    <col min="15620" max="15620" width="8.375" style="108" customWidth="1"/>
    <col min="15621" max="15621" width="5.625" style="108" customWidth="1"/>
    <col min="15622" max="15622" width="8.375" style="108" customWidth="1"/>
    <col min="15623" max="15623" width="5.625" style="108" customWidth="1"/>
    <col min="15624" max="15624" width="8.375" style="108" customWidth="1"/>
    <col min="15625" max="15625" width="5.625" style="108" customWidth="1"/>
    <col min="15626" max="15626" width="8.375" style="108" customWidth="1"/>
    <col min="15627" max="15627" width="6.875" style="108" customWidth="1"/>
    <col min="15628" max="15630" width="8.375" style="108" customWidth="1"/>
    <col min="15631" max="15631" width="7.5" style="108" customWidth="1"/>
    <col min="15632" max="15632" width="4.375" style="108" customWidth="1"/>
    <col min="15633" max="15633" width="7.5" style="108" customWidth="1"/>
    <col min="15634" max="15634" width="6.25" style="108" customWidth="1"/>
    <col min="15635" max="15635" width="7.5" style="108" customWidth="1"/>
    <col min="15636" max="15636" width="6.25" style="108" customWidth="1"/>
    <col min="15637" max="15637" width="7.5" style="108" customWidth="1"/>
    <col min="15638" max="15638" width="6.25" style="108" customWidth="1"/>
    <col min="15639" max="15639" width="7.5" style="108" customWidth="1"/>
    <col min="15640" max="15640" width="6.25" style="108" customWidth="1"/>
    <col min="15641" max="15641" width="7.5" style="108" customWidth="1"/>
    <col min="15642" max="15642" width="6.25" style="108" customWidth="1"/>
    <col min="15643" max="15643" width="7.5" style="108" customWidth="1"/>
    <col min="15644" max="15644" width="6.25" style="108" customWidth="1"/>
    <col min="15645" max="15645" width="7.5" style="108" customWidth="1"/>
    <col min="15646" max="15872" width="10.375" style="108"/>
    <col min="15873" max="15873" width="0.875" style="108" customWidth="1"/>
    <col min="15874" max="15874" width="8.375" style="108" customWidth="1"/>
    <col min="15875" max="15875" width="5.625" style="108" customWidth="1"/>
    <col min="15876" max="15876" width="8.375" style="108" customWidth="1"/>
    <col min="15877" max="15877" width="5.625" style="108" customWidth="1"/>
    <col min="15878" max="15878" width="8.375" style="108" customWidth="1"/>
    <col min="15879" max="15879" width="5.625" style="108" customWidth="1"/>
    <col min="15880" max="15880" width="8.375" style="108" customWidth="1"/>
    <col min="15881" max="15881" width="5.625" style="108" customWidth="1"/>
    <col min="15882" max="15882" width="8.375" style="108" customWidth="1"/>
    <col min="15883" max="15883" width="6.875" style="108" customWidth="1"/>
    <col min="15884" max="15886" width="8.375" style="108" customWidth="1"/>
    <col min="15887" max="15887" width="7.5" style="108" customWidth="1"/>
    <col min="15888" max="15888" width="4.375" style="108" customWidth="1"/>
    <col min="15889" max="15889" width="7.5" style="108" customWidth="1"/>
    <col min="15890" max="15890" width="6.25" style="108" customWidth="1"/>
    <col min="15891" max="15891" width="7.5" style="108" customWidth="1"/>
    <col min="15892" max="15892" width="6.25" style="108" customWidth="1"/>
    <col min="15893" max="15893" width="7.5" style="108" customWidth="1"/>
    <col min="15894" max="15894" width="6.25" style="108" customWidth="1"/>
    <col min="15895" max="15895" width="7.5" style="108" customWidth="1"/>
    <col min="15896" max="15896" width="6.25" style="108" customWidth="1"/>
    <col min="15897" max="15897" width="7.5" style="108" customWidth="1"/>
    <col min="15898" max="15898" width="6.25" style="108" customWidth="1"/>
    <col min="15899" max="15899" width="7.5" style="108" customWidth="1"/>
    <col min="15900" max="15900" width="6.25" style="108" customWidth="1"/>
    <col min="15901" max="15901" width="7.5" style="108" customWidth="1"/>
    <col min="15902" max="16128" width="10.375" style="108"/>
    <col min="16129" max="16129" width="0.875" style="108" customWidth="1"/>
    <col min="16130" max="16130" width="8.375" style="108" customWidth="1"/>
    <col min="16131" max="16131" width="5.625" style="108" customWidth="1"/>
    <col min="16132" max="16132" width="8.375" style="108" customWidth="1"/>
    <col min="16133" max="16133" width="5.625" style="108" customWidth="1"/>
    <col min="16134" max="16134" width="8.375" style="108" customWidth="1"/>
    <col min="16135" max="16135" width="5.625" style="108" customWidth="1"/>
    <col min="16136" max="16136" width="8.375" style="108" customWidth="1"/>
    <col min="16137" max="16137" width="5.625" style="108" customWidth="1"/>
    <col min="16138" max="16138" width="8.375" style="108" customWidth="1"/>
    <col min="16139" max="16139" width="6.875" style="108" customWidth="1"/>
    <col min="16140" max="16142" width="8.375" style="108" customWidth="1"/>
    <col min="16143" max="16143" width="7.5" style="108" customWidth="1"/>
    <col min="16144" max="16144" width="4.375" style="108" customWidth="1"/>
    <col min="16145" max="16145" width="7.5" style="108" customWidth="1"/>
    <col min="16146" max="16146" width="6.25" style="108" customWidth="1"/>
    <col min="16147" max="16147" width="7.5" style="108" customWidth="1"/>
    <col min="16148" max="16148" width="6.25" style="108" customWidth="1"/>
    <col min="16149" max="16149" width="7.5" style="108" customWidth="1"/>
    <col min="16150" max="16150" width="6.25" style="108" customWidth="1"/>
    <col min="16151" max="16151" width="7.5" style="108" customWidth="1"/>
    <col min="16152" max="16152" width="6.25" style="108" customWidth="1"/>
    <col min="16153" max="16153" width="7.5" style="108" customWidth="1"/>
    <col min="16154" max="16154" width="6.25" style="108" customWidth="1"/>
    <col min="16155" max="16155" width="7.5" style="108" customWidth="1"/>
    <col min="16156" max="16156" width="6.25" style="108" customWidth="1"/>
    <col min="16157" max="16157" width="7.5" style="108" customWidth="1"/>
    <col min="16158" max="16384" width="10.375" style="108"/>
  </cols>
  <sheetData>
    <row r="1" spans="2:29" s="638" customFormat="1" ht="19.5" customHeight="1">
      <c r="B1" s="75"/>
      <c r="M1" s="579"/>
      <c r="N1" s="76"/>
      <c r="O1" s="76"/>
      <c r="P1" s="77"/>
      <c r="Q1" s="77"/>
      <c r="R1" s="77"/>
      <c r="S1" s="77"/>
      <c r="T1" s="630"/>
      <c r="U1" s="630"/>
      <c r="Y1" s="630"/>
      <c r="AA1" s="78"/>
      <c r="AB1" s="78"/>
    </row>
    <row r="2" spans="2:29" s="638" customFormat="1" ht="5.25" customHeight="1">
      <c r="L2" s="78"/>
      <c r="P2" s="77"/>
      <c r="Q2" s="77"/>
      <c r="R2" s="77"/>
      <c r="T2" s="77"/>
      <c r="AA2" s="78"/>
      <c r="AB2" s="78"/>
    </row>
    <row r="3" spans="2:29" s="609" customFormat="1" ht="18.75">
      <c r="B3" s="535" t="s">
        <v>1096</v>
      </c>
      <c r="C3" s="79"/>
      <c r="D3" s="79"/>
      <c r="E3" s="79"/>
      <c r="F3" s="79"/>
      <c r="G3" s="79"/>
      <c r="H3" s="80"/>
      <c r="I3" s="80"/>
      <c r="J3" s="80"/>
      <c r="K3" s="32"/>
      <c r="L3" s="80"/>
      <c r="M3" s="1329" t="s">
        <v>219</v>
      </c>
      <c r="N3" s="1329"/>
      <c r="P3" s="87"/>
      <c r="Q3" s="87"/>
      <c r="R3" s="87"/>
      <c r="T3" s="87"/>
      <c r="AA3" s="70"/>
      <c r="AB3" s="70"/>
    </row>
    <row r="4" spans="2:29" s="638" customFormat="1" ht="10.5" customHeight="1" thickBot="1">
      <c r="B4" s="82"/>
      <c r="C4" s="83"/>
      <c r="D4" s="83"/>
      <c r="E4" s="83"/>
      <c r="F4" s="83"/>
      <c r="G4" s="83"/>
      <c r="H4" s="84"/>
      <c r="I4" s="84"/>
      <c r="J4" s="84"/>
      <c r="K4" s="85"/>
      <c r="L4" s="84"/>
      <c r="M4" s="1330"/>
      <c r="N4" s="1330"/>
      <c r="P4" s="77"/>
      <c r="Q4" s="77"/>
      <c r="R4" s="77"/>
      <c r="T4" s="77"/>
      <c r="AA4" s="78"/>
      <c r="AB4" s="78"/>
    </row>
    <row r="5" spans="2:29" s="609" customFormat="1" ht="22.5" customHeight="1">
      <c r="B5" s="390" t="s">
        <v>1049</v>
      </c>
      <c r="C5" s="1219" t="s">
        <v>220</v>
      </c>
      <c r="D5" s="1325"/>
      <c r="E5" s="1219" t="s">
        <v>221</v>
      </c>
      <c r="F5" s="1325"/>
      <c r="G5" s="1219" t="s">
        <v>222</v>
      </c>
      <c r="H5" s="1325"/>
      <c r="I5" s="1219" t="s">
        <v>223</v>
      </c>
      <c r="J5" s="1325"/>
      <c r="K5" s="1332" t="s">
        <v>224</v>
      </c>
      <c r="L5" s="1333"/>
      <c r="M5" s="1219" t="s">
        <v>17</v>
      </c>
      <c r="N5" s="1220"/>
      <c r="P5" s="87"/>
      <c r="Q5" s="87"/>
      <c r="R5" s="87"/>
      <c r="Y5" s="70"/>
      <c r="Z5" s="70"/>
    </row>
    <row r="6" spans="2:29" s="609" customFormat="1" ht="22.5" customHeight="1">
      <c r="B6" s="391" t="s">
        <v>225</v>
      </c>
      <c r="C6" s="88" t="s">
        <v>226</v>
      </c>
      <c r="D6" s="88" t="s">
        <v>227</v>
      </c>
      <c r="E6" s="88" t="s">
        <v>226</v>
      </c>
      <c r="F6" s="88" t="s">
        <v>227</v>
      </c>
      <c r="G6" s="88" t="s">
        <v>226</v>
      </c>
      <c r="H6" s="88" t="s">
        <v>227</v>
      </c>
      <c r="I6" s="88" t="s">
        <v>226</v>
      </c>
      <c r="J6" s="89" t="s">
        <v>227</v>
      </c>
      <c r="K6" s="88" t="s">
        <v>226</v>
      </c>
      <c r="L6" s="88" t="s">
        <v>227</v>
      </c>
      <c r="M6" s="88" t="s">
        <v>226</v>
      </c>
      <c r="N6" s="89" t="s">
        <v>227</v>
      </c>
      <c r="P6" s="87"/>
      <c r="Q6" s="87"/>
      <c r="R6" s="87"/>
      <c r="Y6" s="70"/>
      <c r="Z6" s="70"/>
    </row>
    <row r="7" spans="2:29" s="609" customFormat="1" ht="30" hidden="1" customHeight="1">
      <c r="B7" s="90" t="s">
        <v>228</v>
      </c>
      <c r="C7" s="91">
        <v>199</v>
      </c>
      <c r="D7" s="92">
        <v>10544</v>
      </c>
      <c r="E7" s="92">
        <v>119</v>
      </c>
      <c r="F7" s="92">
        <v>14927</v>
      </c>
      <c r="G7" s="93" t="s">
        <v>229</v>
      </c>
      <c r="H7" s="93" t="s">
        <v>229</v>
      </c>
      <c r="I7" s="93" t="s">
        <v>230</v>
      </c>
      <c r="J7" s="92">
        <v>20198</v>
      </c>
      <c r="K7" s="93" t="s">
        <v>230</v>
      </c>
      <c r="L7" s="94" t="s">
        <v>230</v>
      </c>
      <c r="M7" s="92">
        <f>C7+E7</f>
        <v>318</v>
      </c>
      <c r="N7" s="95">
        <f>D7+F7+J7</f>
        <v>45669</v>
      </c>
      <c r="P7" s="87"/>
      <c r="Q7" s="87"/>
      <c r="R7" s="87"/>
      <c r="T7" s="87"/>
      <c r="AA7" s="70"/>
      <c r="AB7" s="70"/>
    </row>
    <row r="8" spans="2:29" s="609" customFormat="1" ht="30" customHeight="1">
      <c r="B8" s="96" t="s">
        <v>231</v>
      </c>
      <c r="C8" s="91">
        <v>289</v>
      </c>
      <c r="D8" s="97">
        <v>11981</v>
      </c>
      <c r="E8" s="97">
        <v>89</v>
      </c>
      <c r="F8" s="97">
        <v>18364</v>
      </c>
      <c r="G8" s="93" t="s">
        <v>229</v>
      </c>
      <c r="H8" s="93" t="s">
        <v>232</v>
      </c>
      <c r="I8" s="93" t="s">
        <v>230</v>
      </c>
      <c r="J8" s="97">
        <v>20216</v>
      </c>
      <c r="K8" s="93" t="s">
        <v>230</v>
      </c>
      <c r="L8" s="94" t="s">
        <v>230</v>
      </c>
      <c r="M8" s="98">
        <v>378</v>
      </c>
      <c r="N8" s="99">
        <v>50561</v>
      </c>
      <c r="P8" s="87"/>
      <c r="Q8" s="87"/>
      <c r="R8" s="87"/>
      <c r="T8" s="87"/>
      <c r="AA8" s="70"/>
      <c r="AB8" s="70"/>
    </row>
    <row r="9" spans="2:29" s="609" customFormat="1" ht="30" customHeight="1">
      <c r="B9" s="100" t="s">
        <v>233</v>
      </c>
      <c r="C9" s="91">
        <v>266</v>
      </c>
      <c r="D9" s="97">
        <v>6215</v>
      </c>
      <c r="E9" s="97">
        <v>123</v>
      </c>
      <c r="F9" s="97">
        <v>5074</v>
      </c>
      <c r="G9" s="97">
        <v>280</v>
      </c>
      <c r="H9" s="97">
        <v>2428</v>
      </c>
      <c r="I9" s="93" t="s">
        <v>234</v>
      </c>
      <c r="J9" s="97">
        <v>13156</v>
      </c>
      <c r="K9" s="93" t="s">
        <v>230</v>
      </c>
      <c r="L9" s="94" t="s">
        <v>234</v>
      </c>
      <c r="M9" s="98">
        <v>669</v>
      </c>
      <c r="N9" s="99">
        <v>26873</v>
      </c>
      <c r="P9" s="87"/>
      <c r="Q9" s="87"/>
      <c r="R9" s="87"/>
      <c r="T9" s="87"/>
      <c r="AA9" s="70"/>
      <c r="AB9" s="70"/>
    </row>
    <row r="10" spans="2:29" s="609" customFormat="1" ht="30" customHeight="1">
      <c r="B10" s="90" t="s">
        <v>235</v>
      </c>
      <c r="C10" s="91">
        <v>284</v>
      </c>
      <c r="D10" s="97">
        <v>8765</v>
      </c>
      <c r="E10" s="97">
        <v>86</v>
      </c>
      <c r="F10" s="97">
        <v>11006</v>
      </c>
      <c r="G10" s="97">
        <v>343</v>
      </c>
      <c r="H10" s="97">
        <v>1967</v>
      </c>
      <c r="I10" s="93" t="s">
        <v>230</v>
      </c>
      <c r="J10" s="97">
        <v>7116</v>
      </c>
      <c r="K10" s="93" t="s">
        <v>230</v>
      </c>
      <c r="L10" s="94" t="s">
        <v>236</v>
      </c>
      <c r="M10" s="98">
        <v>713</v>
      </c>
      <c r="N10" s="99">
        <v>28854</v>
      </c>
      <c r="P10" s="87"/>
      <c r="Q10" s="87"/>
      <c r="R10" s="87"/>
      <c r="T10" s="87"/>
      <c r="AA10" s="70"/>
      <c r="AB10" s="70"/>
    </row>
    <row r="11" spans="2:29" s="609" customFormat="1" ht="30" customHeight="1">
      <c r="B11" s="90" t="s">
        <v>237</v>
      </c>
      <c r="C11" s="91">
        <v>139</v>
      </c>
      <c r="D11" s="97">
        <v>7064</v>
      </c>
      <c r="E11" s="97">
        <v>90</v>
      </c>
      <c r="F11" s="97">
        <v>16389</v>
      </c>
      <c r="G11" s="97">
        <v>466</v>
      </c>
      <c r="H11" s="97">
        <v>4051</v>
      </c>
      <c r="I11" s="93" t="s">
        <v>230</v>
      </c>
      <c r="J11" s="97">
        <v>2144</v>
      </c>
      <c r="K11" s="93" t="s">
        <v>230</v>
      </c>
      <c r="L11" s="94" t="s">
        <v>230</v>
      </c>
      <c r="M11" s="101">
        <v>695</v>
      </c>
      <c r="N11" s="99">
        <v>29648</v>
      </c>
      <c r="P11" s="87"/>
      <c r="Q11" s="87"/>
      <c r="R11" s="87"/>
      <c r="T11" s="87"/>
      <c r="AA11" s="70"/>
      <c r="AB11" s="70"/>
    </row>
    <row r="12" spans="2:29" s="609" customFormat="1" ht="30" customHeight="1">
      <c r="B12" s="90" t="s">
        <v>238</v>
      </c>
      <c r="C12" s="91">
        <v>208</v>
      </c>
      <c r="D12" s="97">
        <v>11396</v>
      </c>
      <c r="E12" s="97">
        <v>107</v>
      </c>
      <c r="F12" s="97">
        <v>8237</v>
      </c>
      <c r="G12" s="97">
        <v>633</v>
      </c>
      <c r="H12" s="97">
        <v>5332</v>
      </c>
      <c r="I12" s="93" t="s">
        <v>114</v>
      </c>
      <c r="J12" s="97">
        <v>4476</v>
      </c>
      <c r="K12" s="102">
        <v>1317</v>
      </c>
      <c r="L12" s="103">
        <v>17057</v>
      </c>
      <c r="M12" s="104">
        <v>2265</v>
      </c>
      <c r="N12" s="95">
        <v>46498</v>
      </c>
    </row>
    <row r="13" spans="2:29" s="638" customFormat="1" ht="30" hidden="1" customHeight="1">
      <c r="B13" s="90" t="s">
        <v>239</v>
      </c>
      <c r="C13" s="91">
        <v>132</v>
      </c>
      <c r="D13" s="97">
        <v>9462</v>
      </c>
      <c r="E13" s="97">
        <v>113</v>
      </c>
      <c r="F13" s="97">
        <v>8839</v>
      </c>
      <c r="G13" s="97">
        <v>675</v>
      </c>
      <c r="H13" s="97">
        <v>4898</v>
      </c>
      <c r="I13" s="93" t="s">
        <v>240</v>
      </c>
      <c r="J13" s="97">
        <v>4343</v>
      </c>
      <c r="K13" s="102">
        <v>965</v>
      </c>
      <c r="L13" s="103">
        <v>24682</v>
      </c>
      <c r="M13" s="104">
        <f>C13+E13+G13+K13</f>
        <v>1885</v>
      </c>
      <c r="N13" s="95">
        <f>D13+F13+H13+J13+L13</f>
        <v>52224</v>
      </c>
      <c r="X13" s="105"/>
      <c r="Y13" s="105"/>
      <c r="Z13" s="105"/>
      <c r="AA13" s="105"/>
      <c r="AB13" s="105"/>
      <c r="AC13" s="105"/>
    </row>
    <row r="14" spans="2:29" s="638" customFormat="1" ht="30" customHeight="1">
      <c r="B14" s="90" t="s">
        <v>241</v>
      </c>
      <c r="C14" s="91">
        <v>124</v>
      </c>
      <c r="D14" s="97">
        <v>6929</v>
      </c>
      <c r="E14" s="97">
        <v>77</v>
      </c>
      <c r="F14" s="97">
        <v>6668</v>
      </c>
      <c r="G14" s="97">
        <v>620</v>
      </c>
      <c r="H14" s="97">
        <v>4997</v>
      </c>
      <c r="I14" s="93" t="s">
        <v>242</v>
      </c>
      <c r="J14" s="97">
        <v>5441</v>
      </c>
      <c r="K14" s="102">
        <v>846</v>
      </c>
      <c r="L14" s="103">
        <v>25251</v>
      </c>
      <c r="M14" s="104">
        <v>1667</v>
      </c>
      <c r="N14" s="95">
        <v>49286</v>
      </c>
      <c r="X14" s="105"/>
      <c r="Y14" s="105"/>
      <c r="Z14" s="105"/>
      <c r="AA14" s="105"/>
      <c r="AB14" s="105"/>
      <c r="AC14" s="105"/>
    </row>
    <row r="15" spans="2:29" s="638" customFormat="1" ht="30" customHeight="1">
      <c r="B15" s="90" t="s">
        <v>243</v>
      </c>
      <c r="C15" s="91">
        <v>108</v>
      </c>
      <c r="D15" s="97">
        <v>6004</v>
      </c>
      <c r="E15" s="97">
        <v>97</v>
      </c>
      <c r="F15" s="97">
        <v>6384</v>
      </c>
      <c r="G15" s="97">
        <v>701</v>
      </c>
      <c r="H15" s="97">
        <v>5460</v>
      </c>
      <c r="I15" s="93" t="s">
        <v>242</v>
      </c>
      <c r="J15" s="97">
        <v>4958</v>
      </c>
      <c r="K15" s="102">
        <v>758</v>
      </c>
      <c r="L15" s="103">
        <v>21375</v>
      </c>
      <c r="M15" s="104">
        <v>1664</v>
      </c>
      <c r="N15" s="95">
        <v>44181</v>
      </c>
      <c r="X15" s="105"/>
      <c r="Y15" s="105"/>
      <c r="Z15" s="105"/>
      <c r="AA15" s="105"/>
      <c r="AB15" s="105"/>
      <c r="AC15" s="105"/>
    </row>
    <row r="16" spans="2:29" s="638" customFormat="1" ht="30" customHeight="1">
      <c r="B16" s="90" t="s">
        <v>244</v>
      </c>
      <c r="C16" s="91">
        <v>127</v>
      </c>
      <c r="D16" s="97">
        <v>6884</v>
      </c>
      <c r="E16" s="97">
        <v>109</v>
      </c>
      <c r="F16" s="97">
        <v>7337</v>
      </c>
      <c r="G16" s="97">
        <v>757</v>
      </c>
      <c r="H16" s="97">
        <v>6077</v>
      </c>
      <c r="I16" s="93" t="s">
        <v>242</v>
      </c>
      <c r="J16" s="97">
        <v>4443</v>
      </c>
      <c r="K16" s="102">
        <v>867</v>
      </c>
      <c r="L16" s="103">
        <v>21047</v>
      </c>
      <c r="M16" s="104">
        <v>1860</v>
      </c>
      <c r="N16" s="95">
        <v>45788</v>
      </c>
      <c r="X16" s="105"/>
      <c r="Y16" s="105"/>
      <c r="Z16" s="105"/>
      <c r="AA16" s="105"/>
      <c r="AB16" s="105"/>
      <c r="AC16" s="105"/>
    </row>
    <row r="17" spans="2:29" s="638" customFormat="1" ht="30" customHeight="1">
      <c r="B17" s="106" t="s">
        <v>245</v>
      </c>
      <c r="C17" s="97">
        <v>139</v>
      </c>
      <c r="D17" s="97">
        <v>7157</v>
      </c>
      <c r="E17" s="97">
        <v>148</v>
      </c>
      <c r="F17" s="97">
        <v>7471</v>
      </c>
      <c r="G17" s="97">
        <v>850</v>
      </c>
      <c r="H17" s="97">
        <v>7148</v>
      </c>
      <c r="I17" s="93" t="s">
        <v>242</v>
      </c>
      <c r="J17" s="97">
        <v>4311</v>
      </c>
      <c r="K17" s="102">
        <v>917</v>
      </c>
      <c r="L17" s="103">
        <v>21567</v>
      </c>
      <c r="M17" s="104">
        <f>C17+E17+G17+K17</f>
        <v>2054</v>
      </c>
      <c r="N17" s="95">
        <f>D17+F17+H17+J17+L17</f>
        <v>47654</v>
      </c>
      <c r="X17" s="105"/>
      <c r="Y17" s="105"/>
      <c r="Z17" s="105"/>
      <c r="AA17" s="105"/>
      <c r="AB17" s="105"/>
      <c r="AC17" s="105"/>
    </row>
    <row r="18" spans="2:29" s="638" customFormat="1" ht="30" customHeight="1">
      <c r="B18" s="90" t="s">
        <v>246</v>
      </c>
      <c r="C18" s="91">
        <v>146</v>
      </c>
      <c r="D18" s="97">
        <v>6196</v>
      </c>
      <c r="E18" s="97">
        <v>128</v>
      </c>
      <c r="F18" s="97">
        <v>7138</v>
      </c>
      <c r="G18" s="97">
        <v>904</v>
      </c>
      <c r="H18" s="97">
        <v>7205</v>
      </c>
      <c r="I18" s="93" t="s">
        <v>230</v>
      </c>
      <c r="J18" s="97">
        <v>4132</v>
      </c>
      <c r="K18" s="102">
        <v>815</v>
      </c>
      <c r="L18" s="103">
        <v>17956</v>
      </c>
      <c r="M18" s="104">
        <v>1993</v>
      </c>
      <c r="N18" s="95">
        <v>42627</v>
      </c>
      <c r="X18" s="105"/>
      <c r="Y18" s="105"/>
      <c r="Z18" s="105"/>
      <c r="AA18" s="105"/>
      <c r="AB18" s="105"/>
      <c r="AC18" s="105"/>
    </row>
    <row r="19" spans="2:29" s="638" customFormat="1" ht="30" customHeight="1" thickBot="1">
      <c r="B19" s="830" t="s">
        <v>1202</v>
      </c>
      <c r="C19" s="822">
        <v>106</v>
      </c>
      <c r="D19" s="823">
        <v>6645</v>
      </c>
      <c r="E19" s="823">
        <v>125</v>
      </c>
      <c r="F19" s="823">
        <v>7271</v>
      </c>
      <c r="G19" s="823">
        <v>874</v>
      </c>
      <c r="H19" s="823">
        <v>6841</v>
      </c>
      <c r="I19" s="831" t="s">
        <v>1252</v>
      </c>
      <c r="J19" s="823">
        <v>4466</v>
      </c>
      <c r="K19" s="832">
        <v>755</v>
      </c>
      <c r="L19" s="833">
        <v>18609</v>
      </c>
      <c r="M19" s="834">
        <f>C19+E19+G19+K19</f>
        <v>1860</v>
      </c>
      <c r="N19" s="827">
        <f>D19+F19+H19+J19+L19</f>
        <v>43832</v>
      </c>
      <c r="X19" s="105"/>
      <c r="Y19" s="105"/>
      <c r="Z19" s="105"/>
      <c r="AA19" s="105"/>
      <c r="AB19" s="105"/>
      <c r="AC19" s="105"/>
    </row>
    <row r="20" spans="2:29" s="609" customFormat="1" ht="22.5" customHeight="1">
      <c r="B20" s="1334" t="s">
        <v>247</v>
      </c>
      <c r="C20" s="1334"/>
      <c r="D20" s="1334"/>
      <c r="E20" s="63"/>
      <c r="F20" s="63"/>
      <c r="G20" s="63"/>
      <c r="H20" s="63"/>
      <c r="I20" s="63"/>
      <c r="J20" s="63"/>
      <c r="K20" s="63"/>
      <c r="L20" s="107"/>
      <c r="N20" s="63"/>
      <c r="O20" s="63"/>
      <c r="X20" s="63"/>
      <c r="Y20" s="63"/>
      <c r="Z20" s="63"/>
      <c r="AA20" s="63"/>
      <c r="AB20" s="63"/>
      <c r="AC20" s="63"/>
    </row>
    <row r="21" spans="2:29" ht="15.75" customHeight="1">
      <c r="B21" s="78"/>
      <c r="C21" s="638"/>
      <c r="D21" s="638"/>
      <c r="E21" s="638"/>
      <c r="F21" s="638"/>
      <c r="G21" s="638"/>
      <c r="H21" s="638"/>
      <c r="I21" s="638"/>
      <c r="J21" s="638"/>
      <c r="K21" s="638"/>
      <c r="L21" s="638"/>
      <c r="M21" s="638"/>
      <c r="N21" s="638"/>
      <c r="O21" s="638"/>
      <c r="P21" s="638"/>
      <c r="Q21" s="638"/>
      <c r="R21" s="638"/>
      <c r="S21" s="638"/>
      <c r="T21" s="638"/>
      <c r="U21" s="638"/>
      <c r="V21" s="638"/>
      <c r="W21" s="638"/>
      <c r="X21" s="638"/>
      <c r="Y21" s="638"/>
      <c r="Z21" s="638"/>
      <c r="AA21" s="638"/>
      <c r="AB21" s="638"/>
      <c r="AC21" s="638"/>
    </row>
    <row r="22" spans="2:29" ht="18.75">
      <c r="B22" s="109" t="s">
        <v>1097</v>
      </c>
      <c r="C22" s="110"/>
      <c r="D22" s="110"/>
      <c r="E22" s="110"/>
      <c r="F22" s="110"/>
      <c r="G22" s="110"/>
      <c r="H22" s="110"/>
      <c r="I22" s="110"/>
      <c r="J22" s="111" t="s">
        <v>1098</v>
      </c>
      <c r="K22" s="111"/>
      <c r="L22" s="111"/>
      <c r="M22" s="111"/>
      <c r="N22" s="111"/>
      <c r="R22" s="110"/>
      <c r="S22" s="110"/>
    </row>
    <row r="23" spans="2:29" ht="19.5" thickBot="1">
      <c r="B23" s="109" t="s">
        <v>248</v>
      </c>
      <c r="D23" s="112"/>
      <c r="E23" s="112"/>
      <c r="F23" s="112"/>
      <c r="G23" s="626" t="s">
        <v>219</v>
      </c>
      <c r="I23" s="112"/>
      <c r="J23" s="111" t="s">
        <v>249</v>
      </c>
      <c r="N23" s="626" t="s">
        <v>250</v>
      </c>
      <c r="R23" s="112"/>
    </row>
    <row r="24" spans="2:29" s="585" customFormat="1" ht="22.5" customHeight="1">
      <c r="B24" s="1229" t="s">
        <v>251</v>
      </c>
      <c r="C24" s="1335"/>
      <c r="D24" s="1331" t="s">
        <v>252</v>
      </c>
      <c r="E24" s="1335"/>
      <c r="F24" s="1331" t="s">
        <v>253</v>
      </c>
      <c r="G24" s="1229"/>
      <c r="J24" s="1229" t="s">
        <v>251</v>
      </c>
      <c r="K24" s="1335"/>
      <c r="L24" s="1331" t="s">
        <v>253</v>
      </c>
      <c r="M24" s="1229"/>
      <c r="N24" s="1229"/>
    </row>
    <row r="25" spans="2:29" ht="22.5" customHeight="1">
      <c r="B25" s="113" t="s">
        <v>254</v>
      </c>
      <c r="C25" s="114"/>
      <c r="D25" s="1336">
        <v>98</v>
      </c>
      <c r="E25" s="1337"/>
      <c r="F25" s="1338">
        <v>1811</v>
      </c>
      <c r="G25" s="1338"/>
      <c r="J25" s="113" t="s">
        <v>254</v>
      </c>
      <c r="K25" s="639"/>
      <c r="L25" s="115"/>
      <c r="M25" s="1339">
        <v>247284</v>
      </c>
      <c r="N25" s="1339"/>
    </row>
    <row r="26" spans="2:29" ht="22.5" customHeight="1">
      <c r="B26" s="113" t="s">
        <v>255</v>
      </c>
      <c r="C26" s="116"/>
      <c r="D26" s="1336">
        <v>113</v>
      </c>
      <c r="E26" s="1337"/>
      <c r="F26" s="1338">
        <v>3413</v>
      </c>
      <c r="G26" s="1338"/>
      <c r="J26" s="113" t="s">
        <v>256</v>
      </c>
      <c r="K26" s="639"/>
      <c r="L26" s="115"/>
      <c r="M26" s="1340">
        <v>239396</v>
      </c>
      <c r="N26" s="1340"/>
    </row>
    <row r="27" spans="2:29" ht="22.5" hidden="1" customHeight="1">
      <c r="B27" s="113" t="s">
        <v>257</v>
      </c>
      <c r="C27" s="116"/>
      <c r="D27" s="1336">
        <v>56</v>
      </c>
      <c r="E27" s="1337"/>
      <c r="F27" s="1338">
        <v>2045</v>
      </c>
      <c r="G27" s="1338"/>
      <c r="J27" s="113" t="s">
        <v>257</v>
      </c>
      <c r="K27" s="639"/>
      <c r="L27" s="115"/>
      <c r="M27" s="1340">
        <v>224387</v>
      </c>
      <c r="N27" s="1340"/>
    </row>
    <row r="28" spans="2:29" ht="22.5" customHeight="1">
      <c r="B28" s="113" t="s">
        <v>258</v>
      </c>
      <c r="C28" s="116"/>
      <c r="D28" s="1336">
        <v>82</v>
      </c>
      <c r="E28" s="1337"/>
      <c r="F28" s="1338">
        <v>2360</v>
      </c>
      <c r="G28" s="1338"/>
      <c r="J28" s="113" t="s">
        <v>258</v>
      </c>
      <c r="K28" s="639"/>
      <c r="L28" s="115"/>
      <c r="M28" s="1340">
        <v>197001</v>
      </c>
      <c r="N28" s="1340"/>
    </row>
    <row r="29" spans="2:29" ht="22.5" customHeight="1">
      <c r="B29" s="113" t="s">
        <v>259</v>
      </c>
      <c r="C29" s="116"/>
      <c r="D29" s="1336">
        <v>73</v>
      </c>
      <c r="E29" s="1337"/>
      <c r="F29" s="1338">
        <v>2826</v>
      </c>
      <c r="G29" s="1338"/>
      <c r="J29" s="113" t="s">
        <v>260</v>
      </c>
      <c r="K29" s="639"/>
      <c r="L29" s="115"/>
      <c r="M29" s="1340">
        <v>208319</v>
      </c>
      <c r="N29" s="1340"/>
    </row>
    <row r="30" spans="2:29" ht="22.5" customHeight="1">
      <c r="B30" s="113" t="s">
        <v>261</v>
      </c>
      <c r="C30" s="116"/>
      <c r="D30" s="1336">
        <v>88</v>
      </c>
      <c r="E30" s="1337"/>
      <c r="F30" s="1338">
        <v>3017</v>
      </c>
      <c r="G30" s="1338"/>
      <c r="J30" s="113" t="s">
        <v>261</v>
      </c>
      <c r="K30" s="639"/>
      <c r="L30" s="115"/>
      <c r="M30" s="1340">
        <v>198404</v>
      </c>
      <c r="N30" s="1340"/>
    </row>
    <row r="31" spans="2:29" ht="22.5" customHeight="1">
      <c r="B31" s="113" t="s">
        <v>262</v>
      </c>
      <c r="C31" s="116"/>
      <c r="D31" s="1337">
        <v>76</v>
      </c>
      <c r="E31" s="1337"/>
      <c r="F31" s="1338">
        <v>2547</v>
      </c>
      <c r="G31" s="1338"/>
      <c r="H31" s="638"/>
      <c r="I31" s="638"/>
      <c r="J31" s="113" t="s">
        <v>262</v>
      </c>
      <c r="K31" s="639"/>
      <c r="L31" s="117"/>
      <c r="M31" s="1340">
        <v>179002</v>
      </c>
      <c r="N31" s="1340"/>
    </row>
    <row r="32" spans="2:29" ht="22.5" customHeight="1">
      <c r="B32" s="113" t="s">
        <v>263</v>
      </c>
      <c r="C32" s="116"/>
      <c r="D32" s="1336">
        <v>49</v>
      </c>
      <c r="E32" s="1337"/>
      <c r="F32" s="1338">
        <v>2860</v>
      </c>
      <c r="G32" s="1338"/>
      <c r="H32" s="638"/>
      <c r="I32" s="638"/>
      <c r="J32" s="113" t="s">
        <v>263</v>
      </c>
      <c r="K32" s="639"/>
      <c r="L32" s="115"/>
      <c r="M32" s="1340">
        <v>166967</v>
      </c>
      <c r="N32" s="1340"/>
    </row>
    <row r="33" spans="2:19" ht="22.5" customHeight="1" thickBot="1">
      <c r="B33" s="118" t="s">
        <v>1203</v>
      </c>
      <c r="C33" s="119"/>
      <c r="D33" s="1341">
        <v>43</v>
      </c>
      <c r="E33" s="1342"/>
      <c r="F33" s="1343">
        <v>1831</v>
      </c>
      <c r="G33" s="1343"/>
      <c r="H33" s="638"/>
      <c r="I33" s="638"/>
      <c r="J33" s="118" t="s">
        <v>1203</v>
      </c>
      <c r="K33" s="121"/>
      <c r="L33" s="122"/>
      <c r="M33" s="1344">
        <v>165096</v>
      </c>
      <c r="N33" s="1344"/>
    </row>
    <row r="34" spans="2:19" s="585" customFormat="1" ht="22.5" customHeight="1">
      <c r="B34" s="1347" t="s">
        <v>264</v>
      </c>
      <c r="C34" s="1347"/>
      <c r="D34" s="1347"/>
      <c r="E34" s="367"/>
      <c r="F34" s="70"/>
      <c r="G34" s="70"/>
      <c r="H34" s="609"/>
      <c r="I34" s="609"/>
      <c r="J34" s="70" t="s">
        <v>1248</v>
      </c>
      <c r="S34" s="609"/>
    </row>
    <row r="35" spans="2:19" ht="16.5" customHeight="1">
      <c r="B35" s="125"/>
      <c r="C35" s="125"/>
      <c r="D35" s="125"/>
      <c r="E35" s="124"/>
      <c r="F35" s="124"/>
      <c r="G35" s="124"/>
      <c r="S35" s="638"/>
    </row>
    <row r="36" spans="2:19" s="585" customFormat="1" ht="18.75" customHeight="1">
      <c r="B36" s="535" t="s">
        <v>1189</v>
      </c>
      <c r="C36" s="79"/>
      <c r="D36" s="79"/>
      <c r="E36" s="79"/>
      <c r="F36" s="79"/>
      <c r="G36" s="79"/>
      <c r="H36" s="80"/>
      <c r="I36" s="80"/>
      <c r="J36" s="80"/>
      <c r="K36" s="32"/>
      <c r="L36" s="80"/>
      <c r="M36" s="1324" t="s">
        <v>250</v>
      </c>
      <c r="N36" s="1324"/>
      <c r="S36" s="609"/>
    </row>
    <row r="37" spans="2:19" ht="11.25" customHeight="1" thickBot="1">
      <c r="B37" s="82"/>
      <c r="C37" s="83"/>
      <c r="D37" s="83"/>
      <c r="E37" s="83"/>
      <c r="F37" s="83"/>
      <c r="G37" s="83"/>
      <c r="H37" s="84"/>
      <c r="I37" s="84"/>
      <c r="J37" s="84"/>
      <c r="K37" s="85"/>
      <c r="L37" s="84"/>
      <c r="M37" s="1305"/>
      <c r="N37" s="1305"/>
    </row>
    <row r="38" spans="2:19" ht="23.85" customHeight="1">
      <c r="B38" s="392" t="s">
        <v>1050</v>
      </c>
      <c r="C38" s="1345" t="s">
        <v>266</v>
      </c>
      <c r="D38" s="1348"/>
      <c r="E38" s="1345" t="s">
        <v>267</v>
      </c>
      <c r="F38" s="1348"/>
      <c r="G38" s="1349" t="s">
        <v>268</v>
      </c>
      <c r="H38" s="1350"/>
      <c r="I38" s="1345" t="s">
        <v>269</v>
      </c>
      <c r="J38" s="1348"/>
      <c r="K38" s="1351" t="s">
        <v>270</v>
      </c>
      <c r="L38" s="1352"/>
      <c r="M38" s="1345" t="s">
        <v>17</v>
      </c>
      <c r="N38" s="1346"/>
    </row>
    <row r="39" spans="2:19" ht="30" hidden="1" customHeight="1">
      <c r="B39" s="90" t="s">
        <v>271</v>
      </c>
      <c r="C39" s="91"/>
      <c r="D39" s="97">
        <v>41411</v>
      </c>
      <c r="E39" s="97"/>
      <c r="F39" s="97">
        <v>13641</v>
      </c>
      <c r="G39" s="97"/>
      <c r="H39" s="97">
        <v>31304</v>
      </c>
      <c r="I39" s="97"/>
      <c r="J39" s="97">
        <v>513</v>
      </c>
      <c r="K39" s="97"/>
      <c r="L39" s="126">
        <v>1244</v>
      </c>
      <c r="M39" s="91"/>
      <c r="N39" s="97">
        <v>88113</v>
      </c>
    </row>
    <row r="40" spans="2:19" ht="30" customHeight="1">
      <c r="B40" s="96" t="s">
        <v>1241</v>
      </c>
      <c r="C40" s="91"/>
      <c r="D40" s="97">
        <v>43059</v>
      </c>
      <c r="E40" s="97"/>
      <c r="F40" s="97">
        <v>16937</v>
      </c>
      <c r="G40" s="97"/>
      <c r="H40" s="97">
        <v>28418</v>
      </c>
      <c r="I40" s="97"/>
      <c r="J40" s="97">
        <v>766</v>
      </c>
      <c r="K40" s="97"/>
      <c r="L40" s="126">
        <v>2403</v>
      </c>
      <c r="M40" s="127"/>
      <c r="N40" s="97">
        <v>91583</v>
      </c>
    </row>
    <row r="41" spans="2:19" ht="30" customHeight="1">
      <c r="B41" s="96" t="s">
        <v>246</v>
      </c>
      <c r="C41" s="91"/>
      <c r="D41" s="97">
        <v>43709</v>
      </c>
      <c r="E41" s="97"/>
      <c r="F41" s="97">
        <v>21203</v>
      </c>
      <c r="G41" s="97"/>
      <c r="H41" s="97">
        <v>30018</v>
      </c>
      <c r="I41" s="97"/>
      <c r="J41" s="97">
        <v>3977</v>
      </c>
      <c r="K41" s="97"/>
      <c r="L41" s="126">
        <v>747</v>
      </c>
      <c r="M41" s="127"/>
      <c r="N41" s="97">
        <v>99654</v>
      </c>
    </row>
    <row r="42" spans="2:19" ht="30" customHeight="1" thickBot="1">
      <c r="B42" s="835" t="s">
        <v>1204</v>
      </c>
      <c r="C42" s="822"/>
      <c r="D42" s="823">
        <v>41716</v>
      </c>
      <c r="E42" s="823"/>
      <c r="F42" s="823">
        <v>26461</v>
      </c>
      <c r="G42" s="823"/>
      <c r="H42" s="823">
        <v>29796</v>
      </c>
      <c r="I42" s="823"/>
      <c r="J42" s="823">
        <v>3626</v>
      </c>
      <c r="K42" s="823"/>
      <c r="L42" s="824">
        <v>420</v>
      </c>
      <c r="M42" s="836"/>
      <c r="N42" s="823">
        <f>D42+F42+H42+J42+L42</f>
        <v>102019</v>
      </c>
    </row>
    <row r="43" spans="2:19" s="585" customFormat="1" ht="23.85" customHeight="1">
      <c r="B43" s="32" t="s">
        <v>272</v>
      </c>
    </row>
    <row r="46" spans="2:19" ht="18" customHeight="1"/>
  </sheetData>
  <customSheetViews>
    <customSheetView guid="{676DC416-CC6C-4663-B2BC-E7307C535C80}" showPageBreaks="1" printArea="1" hiddenRows="1" view="pageBreakPreview" topLeftCell="A18">
      <selection activeCell="M31" sqref="M31:N31"/>
      <pageMargins left="0.78740157480314965" right="0.78740157480314965" top="0.78740157480314965" bottom="0.78740157480314965" header="0" footer="0"/>
      <pageSetup paperSize="9" scale="80" firstPageNumber="184" orientation="portrait" useFirstPageNumber="1" r:id="rId1"/>
      <headerFooter alignWithMargins="0"/>
    </customSheetView>
    <customSheetView guid="{A9FAE077-5C36-4502-A307-F5F7DF354F81}" showPageBreaks="1" printArea="1" hiddenRows="1" view="pageBreakPreview" topLeftCell="A29">
      <selection activeCell="N40" sqref="N40"/>
      <pageMargins left="0.78740157480314965" right="0.78740157480314965" top="0.78740157480314965" bottom="0.78740157480314965" header="0" footer="0"/>
      <pageSetup paperSize="9" scale="80" firstPageNumber="184" orientation="portrait" useFirstPageNumber="1" r:id="rId2"/>
      <headerFooter alignWithMargins="0"/>
    </customSheetView>
    <customSheetView guid="{D244CBD3-20C8-4E64-93F1-8305B8033E05}" showPageBreaks="1" printArea="1" hiddenRows="1" view="pageBreakPreview">
      <selection activeCell="A3" sqref="A3"/>
      <pageMargins left="0.78740157480314965" right="0.78740157480314965" top="0.78740157480314965" bottom="0.78740157480314965" header="0" footer="0"/>
      <pageSetup paperSize="9" scale="80" firstPageNumber="184" orientation="portrait" useFirstPageNumber="1" r:id="rId3"/>
      <headerFooter alignWithMargins="0"/>
    </customSheetView>
    <customSheetView guid="{ACCC9A1C-74E4-4A07-8C69-201B2C75F995}"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4"/>
      <headerFooter alignWithMargins="0"/>
    </customSheetView>
    <customSheetView guid="{C35433B0-31B6-4088-8FE4-5880F028D902}"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5"/>
      <headerFooter alignWithMargins="0"/>
    </customSheetView>
    <customSheetView guid="{6C8CA477-863E-484A-88AC-2F7B34BF5742}"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6"/>
      <headerFooter alignWithMargins="0"/>
    </customSheetView>
    <customSheetView guid="{F9820D02-85B6-432B-AB25-E79E6E3CE8BD}"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7"/>
      <headerFooter alignWithMargins="0"/>
    </customSheetView>
    <customSheetView guid="{54E8C2A0-7B52-4DAB-8ABD-D0AD26D0A0DB}" showPageBreaks="1" printArea="1" hiddenRows="1" view="pageBreakPreview" topLeftCell="A3">
      <selection activeCell="H37" sqref="H37"/>
      <pageMargins left="0.78740157480314965" right="0.78740157480314965" top="0.78740157480314965" bottom="0.78740157480314965" header="0" footer="0"/>
      <pageSetup paperSize="9" scale="80" firstPageNumber="184" orientation="portrait" useFirstPageNumber="1" r:id="rId8"/>
      <headerFooter alignWithMargins="0"/>
    </customSheetView>
    <customSheetView guid="{4B660A93-3844-409A-B1B8-F0D2E63212C8}" showPageBreaks="1" printArea="1" hiddenRows="1" view="pageBreakPreview" topLeftCell="A27">
      <selection activeCell="H37" sqref="H37"/>
      <pageMargins left="0.78740157480314965" right="0.78740157480314965" top="0.78740157480314965" bottom="0.78740157480314965" header="0" footer="0"/>
      <pageSetup paperSize="9" scale="80" firstPageNumber="184" orientation="portrait" useFirstPageNumber="1" r:id="rId9"/>
      <headerFooter alignWithMargins="0"/>
    </customSheetView>
    <customSheetView guid="{9B74B00A-A640-416F-A432-6A34C75E3BAB}"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10"/>
      <headerFooter alignWithMargins="0"/>
    </customSheetView>
    <customSheetView guid="{088E71DE-B7B4-46D8-A92F-2B36F5DE4D60}" showPageBreaks="1" printArea="1" hiddenRows="1" view="pageBreakPreview" topLeftCell="A18">
      <selection activeCell="H37" sqref="H37"/>
      <pageMargins left="0.78740157480314965" right="0.78740157480314965" top="0.78740157480314965" bottom="0.78740157480314965" header="0" footer="0"/>
      <pageSetup paperSize="9" scale="80" firstPageNumber="184" orientation="portrait" useFirstPageNumber="1" r:id="rId11"/>
      <headerFooter alignWithMargins="0"/>
    </customSheetView>
    <customSheetView guid="{53ABA5C2-131F-4519-ADBD-143B4641C355}" showPageBreaks="1" printArea="1" hiddenRows="1" view="pageBreakPreview">
      <selection activeCell="H37" sqref="H37"/>
      <pageMargins left="0.78740157480314965" right="0.78740157480314965" top="0.78740157480314965" bottom="0.78740157480314965" header="0" footer="0"/>
      <pageSetup paperSize="9" scale="80" firstPageNumber="184" orientation="portrait" useFirstPageNumber="1" r:id="rId12"/>
      <headerFooter alignWithMargins="0"/>
    </customSheetView>
    <customSheetView guid="{93AD3119-4B9E-4DD3-92AC-14DD93F7352A}" showPageBreaks="1" printArea="1" hiddenRows="1" view="pageBreakPreview" topLeftCell="A18">
      <selection activeCell="M31" sqref="M31:N31"/>
      <pageMargins left="0.78740157480314965" right="0.78740157480314965" top="0.78740157480314965" bottom="0.78740157480314965" header="0" footer="0"/>
      <pageSetup paperSize="9" scale="80" firstPageNumber="184" orientation="portrait" useFirstPageNumber="1" r:id="rId13"/>
      <headerFooter alignWithMargins="0"/>
    </customSheetView>
  </customSheetViews>
  <mergeCells count="48">
    <mergeCell ref="M38:N38"/>
    <mergeCell ref="B34:D34"/>
    <mergeCell ref="C38:D38"/>
    <mergeCell ref="E38:F38"/>
    <mergeCell ref="G38:H38"/>
    <mergeCell ref="I38:J38"/>
    <mergeCell ref="K38:L38"/>
    <mergeCell ref="D33:E33"/>
    <mergeCell ref="F33:G33"/>
    <mergeCell ref="M33:N33"/>
    <mergeCell ref="D32:E32"/>
    <mergeCell ref="F32:G32"/>
    <mergeCell ref="M32:N32"/>
    <mergeCell ref="D30:E30"/>
    <mergeCell ref="F30:G30"/>
    <mergeCell ref="M30:N30"/>
    <mergeCell ref="D31:E31"/>
    <mergeCell ref="F31:G31"/>
    <mergeCell ref="M31:N31"/>
    <mergeCell ref="D28:E28"/>
    <mergeCell ref="F28:G28"/>
    <mergeCell ref="M28:N28"/>
    <mergeCell ref="D29:E29"/>
    <mergeCell ref="F29:G29"/>
    <mergeCell ref="M29:N29"/>
    <mergeCell ref="M25:N25"/>
    <mergeCell ref="D26:E26"/>
    <mergeCell ref="F26:G26"/>
    <mergeCell ref="M26:N26"/>
    <mergeCell ref="D27:E27"/>
    <mergeCell ref="F27:G27"/>
    <mergeCell ref="M27:N27"/>
    <mergeCell ref="M3:N4"/>
    <mergeCell ref="M36:N37"/>
    <mergeCell ref="L24:N24"/>
    <mergeCell ref="C5:D5"/>
    <mergeCell ref="E5:F5"/>
    <mergeCell ref="G5:H5"/>
    <mergeCell ref="I5:J5"/>
    <mergeCell ref="K5:L5"/>
    <mergeCell ref="M5:N5"/>
    <mergeCell ref="B20:D20"/>
    <mergeCell ref="B24:C24"/>
    <mergeCell ref="D24:E24"/>
    <mergeCell ref="F24:G24"/>
    <mergeCell ref="J24:K24"/>
    <mergeCell ref="D25:E25"/>
    <mergeCell ref="F25:G25"/>
  </mergeCells>
  <phoneticPr fontId="2"/>
  <pageMargins left="0.78740157480314965" right="0.78740157480314965" top="0.78740157480314965" bottom="0.78740157480314965" header="0" footer="0"/>
  <pageSetup paperSize="9" scale="80" firstPageNumber="184" orientation="portrait" useFirstPageNumber="1" r:id="rId14"/>
  <headerFooter alignWithMargins="0"/>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2"/>
  <sheetViews>
    <sheetView view="pageBreakPreview" topLeftCell="A31" zoomScaleNormal="100" zoomScaleSheetLayoutView="100" workbookViewId="0">
      <selection sqref="A1:XFD1048576"/>
    </sheetView>
  </sheetViews>
  <sheetFormatPr defaultColWidth="10.375" defaultRowHeight="18" customHeight="1"/>
  <cols>
    <col min="1" max="1" width="3.5" style="45" customWidth="1"/>
    <col min="2" max="2" width="2.875" style="45" customWidth="1"/>
    <col min="3" max="3" width="9.125" style="45" customWidth="1"/>
    <col min="4" max="4" width="7.5" style="45" customWidth="1"/>
    <col min="5" max="5" width="8.25" style="45" customWidth="1"/>
    <col min="6" max="6" width="7.5" style="45" customWidth="1"/>
    <col min="7" max="7" width="8.25" style="45" customWidth="1"/>
    <col min="8" max="8" width="7.5" style="45" customWidth="1"/>
    <col min="9" max="9" width="8.25" style="45" customWidth="1"/>
    <col min="10" max="10" width="7.5" style="45" customWidth="1"/>
    <col min="11" max="11" width="8.25" style="45" customWidth="1"/>
    <col min="12" max="12" width="7.5" style="45" customWidth="1"/>
    <col min="13" max="13" width="8.25" style="45" customWidth="1"/>
    <col min="14" max="14" width="7.5" style="45" customWidth="1"/>
    <col min="15" max="15" width="8.25" style="45" customWidth="1"/>
    <col min="16" max="16" width="7.5" style="45" customWidth="1"/>
    <col min="17" max="17" width="8.25" style="45" customWidth="1"/>
    <col min="18" max="18" width="7.5" style="45" customWidth="1"/>
    <col min="19" max="21" width="8.25" style="45" customWidth="1"/>
    <col min="22" max="258" width="10.375" style="45"/>
    <col min="259" max="259" width="3.5" style="45" customWidth="1"/>
    <col min="260" max="260" width="2.875" style="45" customWidth="1"/>
    <col min="261" max="261" width="9.125" style="45" customWidth="1"/>
    <col min="262" max="277" width="8.25" style="45" customWidth="1"/>
    <col min="278" max="514" width="10.375" style="45"/>
    <col min="515" max="515" width="3.5" style="45" customWidth="1"/>
    <col min="516" max="516" width="2.875" style="45" customWidth="1"/>
    <col min="517" max="517" width="9.125" style="45" customWidth="1"/>
    <col min="518" max="533" width="8.25" style="45" customWidth="1"/>
    <col min="534" max="770" width="10.375" style="45"/>
    <col min="771" max="771" width="3.5" style="45" customWidth="1"/>
    <col min="772" max="772" width="2.875" style="45" customWidth="1"/>
    <col min="773" max="773" width="9.125" style="45" customWidth="1"/>
    <col min="774" max="789" width="8.25" style="45" customWidth="1"/>
    <col min="790" max="1026" width="10.375" style="45"/>
    <col min="1027" max="1027" width="3.5" style="45" customWidth="1"/>
    <col min="1028" max="1028" width="2.875" style="45" customWidth="1"/>
    <col min="1029" max="1029" width="9.125" style="45" customWidth="1"/>
    <col min="1030" max="1045" width="8.25" style="45" customWidth="1"/>
    <col min="1046" max="1282" width="10.375" style="45"/>
    <col min="1283" max="1283" width="3.5" style="45" customWidth="1"/>
    <col min="1284" max="1284" width="2.875" style="45" customWidth="1"/>
    <col min="1285" max="1285" width="9.125" style="45" customWidth="1"/>
    <col min="1286" max="1301" width="8.25" style="45" customWidth="1"/>
    <col min="1302" max="1538" width="10.375" style="45"/>
    <col min="1539" max="1539" width="3.5" style="45" customWidth="1"/>
    <col min="1540" max="1540" width="2.875" style="45" customWidth="1"/>
    <col min="1541" max="1541" width="9.125" style="45" customWidth="1"/>
    <col min="1542" max="1557" width="8.25" style="45" customWidth="1"/>
    <col min="1558" max="1794" width="10.375" style="45"/>
    <col min="1795" max="1795" width="3.5" style="45" customWidth="1"/>
    <col min="1796" max="1796" width="2.875" style="45" customWidth="1"/>
    <col min="1797" max="1797" width="9.125" style="45" customWidth="1"/>
    <col min="1798" max="1813" width="8.25" style="45" customWidth="1"/>
    <col min="1814" max="2050" width="10.375" style="45"/>
    <col min="2051" max="2051" width="3.5" style="45" customWidth="1"/>
    <col min="2052" max="2052" width="2.875" style="45" customWidth="1"/>
    <col min="2053" max="2053" width="9.125" style="45" customWidth="1"/>
    <col min="2054" max="2069" width="8.25" style="45" customWidth="1"/>
    <col min="2070" max="2306" width="10.375" style="45"/>
    <col min="2307" max="2307" width="3.5" style="45" customWidth="1"/>
    <col min="2308" max="2308" width="2.875" style="45" customWidth="1"/>
    <col min="2309" max="2309" width="9.125" style="45" customWidth="1"/>
    <col min="2310" max="2325" width="8.25" style="45" customWidth="1"/>
    <col min="2326" max="2562" width="10.375" style="45"/>
    <col min="2563" max="2563" width="3.5" style="45" customWidth="1"/>
    <col min="2564" max="2564" width="2.875" style="45" customWidth="1"/>
    <col min="2565" max="2565" width="9.125" style="45" customWidth="1"/>
    <col min="2566" max="2581" width="8.25" style="45" customWidth="1"/>
    <col min="2582" max="2818" width="10.375" style="45"/>
    <col min="2819" max="2819" width="3.5" style="45" customWidth="1"/>
    <col min="2820" max="2820" width="2.875" style="45" customWidth="1"/>
    <col min="2821" max="2821" width="9.125" style="45" customWidth="1"/>
    <col min="2822" max="2837" width="8.25" style="45" customWidth="1"/>
    <col min="2838" max="3074" width="10.375" style="45"/>
    <col min="3075" max="3075" width="3.5" style="45" customWidth="1"/>
    <col min="3076" max="3076" width="2.875" style="45" customWidth="1"/>
    <col min="3077" max="3077" width="9.125" style="45" customWidth="1"/>
    <col min="3078" max="3093" width="8.25" style="45" customWidth="1"/>
    <col min="3094" max="3330" width="10.375" style="45"/>
    <col min="3331" max="3331" width="3.5" style="45" customWidth="1"/>
    <col min="3332" max="3332" width="2.875" style="45" customWidth="1"/>
    <col min="3333" max="3333" width="9.125" style="45" customWidth="1"/>
    <col min="3334" max="3349" width="8.25" style="45" customWidth="1"/>
    <col min="3350" max="3586" width="10.375" style="45"/>
    <col min="3587" max="3587" width="3.5" style="45" customWidth="1"/>
    <col min="3588" max="3588" width="2.875" style="45" customWidth="1"/>
    <col min="3589" max="3589" width="9.125" style="45" customWidth="1"/>
    <col min="3590" max="3605" width="8.25" style="45" customWidth="1"/>
    <col min="3606" max="3842" width="10.375" style="45"/>
    <col min="3843" max="3843" width="3.5" style="45" customWidth="1"/>
    <col min="3844" max="3844" width="2.875" style="45" customWidth="1"/>
    <col min="3845" max="3845" width="9.125" style="45" customWidth="1"/>
    <col min="3846" max="3861" width="8.25" style="45" customWidth="1"/>
    <col min="3862" max="4098" width="10.375" style="45"/>
    <col min="4099" max="4099" width="3.5" style="45" customWidth="1"/>
    <col min="4100" max="4100" width="2.875" style="45" customWidth="1"/>
    <col min="4101" max="4101" width="9.125" style="45" customWidth="1"/>
    <col min="4102" max="4117" width="8.25" style="45" customWidth="1"/>
    <col min="4118" max="4354" width="10.375" style="45"/>
    <col min="4355" max="4355" width="3.5" style="45" customWidth="1"/>
    <col min="4356" max="4356" width="2.875" style="45" customWidth="1"/>
    <col min="4357" max="4357" width="9.125" style="45" customWidth="1"/>
    <col min="4358" max="4373" width="8.25" style="45" customWidth="1"/>
    <col min="4374" max="4610" width="10.375" style="45"/>
    <col min="4611" max="4611" width="3.5" style="45" customWidth="1"/>
    <col min="4612" max="4612" width="2.875" style="45" customWidth="1"/>
    <col min="4613" max="4613" width="9.125" style="45" customWidth="1"/>
    <col min="4614" max="4629" width="8.25" style="45" customWidth="1"/>
    <col min="4630" max="4866" width="10.375" style="45"/>
    <col min="4867" max="4867" width="3.5" style="45" customWidth="1"/>
    <col min="4868" max="4868" width="2.875" style="45" customWidth="1"/>
    <col min="4869" max="4869" width="9.125" style="45" customWidth="1"/>
    <col min="4870" max="4885" width="8.25" style="45" customWidth="1"/>
    <col min="4886" max="5122" width="10.375" style="45"/>
    <col min="5123" max="5123" width="3.5" style="45" customWidth="1"/>
    <col min="5124" max="5124" width="2.875" style="45" customWidth="1"/>
    <col min="5125" max="5125" width="9.125" style="45" customWidth="1"/>
    <col min="5126" max="5141" width="8.25" style="45" customWidth="1"/>
    <col min="5142" max="5378" width="10.375" style="45"/>
    <col min="5379" max="5379" width="3.5" style="45" customWidth="1"/>
    <col min="5380" max="5380" width="2.875" style="45" customWidth="1"/>
    <col min="5381" max="5381" width="9.125" style="45" customWidth="1"/>
    <col min="5382" max="5397" width="8.25" style="45" customWidth="1"/>
    <col min="5398" max="5634" width="10.375" style="45"/>
    <col min="5635" max="5635" width="3.5" style="45" customWidth="1"/>
    <col min="5636" max="5636" width="2.875" style="45" customWidth="1"/>
    <col min="5637" max="5637" width="9.125" style="45" customWidth="1"/>
    <col min="5638" max="5653" width="8.25" style="45" customWidth="1"/>
    <col min="5654" max="5890" width="10.375" style="45"/>
    <col min="5891" max="5891" width="3.5" style="45" customWidth="1"/>
    <col min="5892" max="5892" width="2.875" style="45" customWidth="1"/>
    <col min="5893" max="5893" width="9.125" style="45" customWidth="1"/>
    <col min="5894" max="5909" width="8.25" style="45" customWidth="1"/>
    <col min="5910" max="6146" width="10.375" style="45"/>
    <col min="6147" max="6147" width="3.5" style="45" customWidth="1"/>
    <col min="6148" max="6148" width="2.875" style="45" customWidth="1"/>
    <col min="6149" max="6149" width="9.125" style="45" customWidth="1"/>
    <col min="6150" max="6165" width="8.25" style="45" customWidth="1"/>
    <col min="6166" max="6402" width="10.375" style="45"/>
    <col min="6403" max="6403" width="3.5" style="45" customWidth="1"/>
    <col min="6404" max="6404" width="2.875" style="45" customWidth="1"/>
    <col min="6405" max="6405" width="9.125" style="45" customWidth="1"/>
    <col min="6406" max="6421" width="8.25" style="45" customWidth="1"/>
    <col min="6422" max="6658" width="10.375" style="45"/>
    <col min="6659" max="6659" width="3.5" style="45" customWidth="1"/>
    <col min="6660" max="6660" width="2.875" style="45" customWidth="1"/>
    <col min="6661" max="6661" width="9.125" style="45" customWidth="1"/>
    <col min="6662" max="6677" width="8.25" style="45" customWidth="1"/>
    <col min="6678" max="6914" width="10.375" style="45"/>
    <col min="6915" max="6915" width="3.5" style="45" customWidth="1"/>
    <col min="6916" max="6916" width="2.875" style="45" customWidth="1"/>
    <col min="6917" max="6917" width="9.125" style="45" customWidth="1"/>
    <col min="6918" max="6933" width="8.25" style="45" customWidth="1"/>
    <col min="6934" max="7170" width="10.375" style="45"/>
    <col min="7171" max="7171" width="3.5" style="45" customWidth="1"/>
    <col min="7172" max="7172" width="2.875" style="45" customWidth="1"/>
    <col min="7173" max="7173" width="9.125" style="45" customWidth="1"/>
    <col min="7174" max="7189" width="8.25" style="45" customWidth="1"/>
    <col min="7190" max="7426" width="10.375" style="45"/>
    <col min="7427" max="7427" width="3.5" style="45" customWidth="1"/>
    <col min="7428" max="7428" width="2.875" style="45" customWidth="1"/>
    <col min="7429" max="7429" width="9.125" style="45" customWidth="1"/>
    <col min="7430" max="7445" width="8.25" style="45" customWidth="1"/>
    <col min="7446" max="7682" width="10.375" style="45"/>
    <col min="7683" max="7683" width="3.5" style="45" customWidth="1"/>
    <col min="7684" max="7684" width="2.875" style="45" customWidth="1"/>
    <col min="7685" max="7685" width="9.125" style="45" customWidth="1"/>
    <col min="7686" max="7701" width="8.25" style="45" customWidth="1"/>
    <col min="7702" max="7938" width="10.375" style="45"/>
    <col min="7939" max="7939" width="3.5" style="45" customWidth="1"/>
    <col min="7940" max="7940" width="2.875" style="45" customWidth="1"/>
    <col min="7941" max="7941" width="9.125" style="45" customWidth="1"/>
    <col min="7942" max="7957" width="8.25" style="45" customWidth="1"/>
    <col min="7958" max="8194" width="10.375" style="45"/>
    <col min="8195" max="8195" width="3.5" style="45" customWidth="1"/>
    <col min="8196" max="8196" width="2.875" style="45" customWidth="1"/>
    <col min="8197" max="8197" width="9.125" style="45" customWidth="1"/>
    <col min="8198" max="8213" width="8.25" style="45" customWidth="1"/>
    <col min="8214" max="8450" width="10.375" style="45"/>
    <col min="8451" max="8451" width="3.5" style="45" customWidth="1"/>
    <col min="8452" max="8452" width="2.875" style="45" customWidth="1"/>
    <col min="8453" max="8453" width="9.125" style="45" customWidth="1"/>
    <col min="8454" max="8469" width="8.25" style="45" customWidth="1"/>
    <col min="8470" max="8706" width="10.375" style="45"/>
    <col min="8707" max="8707" width="3.5" style="45" customWidth="1"/>
    <col min="8708" max="8708" width="2.875" style="45" customWidth="1"/>
    <col min="8709" max="8709" width="9.125" style="45" customWidth="1"/>
    <col min="8710" max="8725" width="8.25" style="45" customWidth="1"/>
    <col min="8726" max="8962" width="10.375" style="45"/>
    <col min="8963" max="8963" width="3.5" style="45" customWidth="1"/>
    <col min="8964" max="8964" width="2.875" style="45" customWidth="1"/>
    <col min="8965" max="8965" width="9.125" style="45" customWidth="1"/>
    <col min="8966" max="8981" width="8.25" style="45" customWidth="1"/>
    <col min="8982" max="9218" width="10.375" style="45"/>
    <col min="9219" max="9219" width="3.5" style="45" customWidth="1"/>
    <col min="9220" max="9220" width="2.875" style="45" customWidth="1"/>
    <col min="9221" max="9221" width="9.125" style="45" customWidth="1"/>
    <col min="9222" max="9237" width="8.25" style="45" customWidth="1"/>
    <col min="9238" max="9474" width="10.375" style="45"/>
    <col min="9475" max="9475" width="3.5" style="45" customWidth="1"/>
    <col min="9476" max="9476" width="2.875" style="45" customWidth="1"/>
    <col min="9477" max="9477" width="9.125" style="45" customWidth="1"/>
    <col min="9478" max="9493" width="8.25" style="45" customWidth="1"/>
    <col min="9494" max="9730" width="10.375" style="45"/>
    <col min="9731" max="9731" width="3.5" style="45" customWidth="1"/>
    <col min="9732" max="9732" width="2.875" style="45" customWidth="1"/>
    <col min="9733" max="9733" width="9.125" style="45" customWidth="1"/>
    <col min="9734" max="9749" width="8.25" style="45" customWidth="1"/>
    <col min="9750" max="9986" width="10.375" style="45"/>
    <col min="9987" max="9987" width="3.5" style="45" customWidth="1"/>
    <col min="9988" max="9988" width="2.875" style="45" customWidth="1"/>
    <col min="9989" max="9989" width="9.125" style="45" customWidth="1"/>
    <col min="9990" max="10005" width="8.25" style="45" customWidth="1"/>
    <col min="10006" max="10242" width="10.375" style="45"/>
    <col min="10243" max="10243" width="3.5" style="45" customWidth="1"/>
    <col min="10244" max="10244" width="2.875" style="45" customWidth="1"/>
    <col min="10245" max="10245" width="9.125" style="45" customWidth="1"/>
    <col min="10246" max="10261" width="8.25" style="45" customWidth="1"/>
    <col min="10262" max="10498" width="10.375" style="45"/>
    <col min="10499" max="10499" width="3.5" style="45" customWidth="1"/>
    <col min="10500" max="10500" width="2.875" style="45" customWidth="1"/>
    <col min="10501" max="10501" width="9.125" style="45" customWidth="1"/>
    <col min="10502" max="10517" width="8.25" style="45" customWidth="1"/>
    <col min="10518" max="10754" width="10.375" style="45"/>
    <col min="10755" max="10755" width="3.5" style="45" customWidth="1"/>
    <col min="10756" max="10756" width="2.875" style="45" customWidth="1"/>
    <col min="10757" max="10757" width="9.125" style="45" customWidth="1"/>
    <col min="10758" max="10773" width="8.25" style="45" customWidth="1"/>
    <col min="10774" max="11010" width="10.375" style="45"/>
    <col min="11011" max="11011" width="3.5" style="45" customWidth="1"/>
    <col min="11012" max="11012" width="2.875" style="45" customWidth="1"/>
    <col min="11013" max="11013" width="9.125" style="45" customWidth="1"/>
    <col min="11014" max="11029" width="8.25" style="45" customWidth="1"/>
    <col min="11030" max="11266" width="10.375" style="45"/>
    <col min="11267" max="11267" width="3.5" style="45" customWidth="1"/>
    <col min="11268" max="11268" width="2.875" style="45" customWidth="1"/>
    <col min="11269" max="11269" width="9.125" style="45" customWidth="1"/>
    <col min="11270" max="11285" width="8.25" style="45" customWidth="1"/>
    <col min="11286" max="11522" width="10.375" style="45"/>
    <col min="11523" max="11523" width="3.5" style="45" customWidth="1"/>
    <col min="11524" max="11524" width="2.875" style="45" customWidth="1"/>
    <col min="11525" max="11525" width="9.125" style="45" customWidth="1"/>
    <col min="11526" max="11541" width="8.25" style="45" customWidth="1"/>
    <col min="11542" max="11778" width="10.375" style="45"/>
    <col min="11779" max="11779" width="3.5" style="45" customWidth="1"/>
    <col min="11780" max="11780" width="2.875" style="45" customWidth="1"/>
    <col min="11781" max="11781" width="9.125" style="45" customWidth="1"/>
    <col min="11782" max="11797" width="8.25" style="45" customWidth="1"/>
    <col min="11798" max="12034" width="10.375" style="45"/>
    <col min="12035" max="12035" width="3.5" style="45" customWidth="1"/>
    <col min="12036" max="12036" width="2.875" style="45" customWidth="1"/>
    <col min="12037" max="12037" width="9.125" style="45" customWidth="1"/>
    <col min="12038" max="12053" width="8.25" style="45" customWidth="1"/>
    <col min="12054" max="12290" width="10.375" style="45"/>
    <col min="12291" max="12291" width="3.5" style="45" customWidth="1"/>
    <col min="12292" max="12292" width="2.875" style="45" customWidth="1"/>
    <col min="12293" max="12293" width="9.125" style="45" customWidth="1"/>
    <col min="12294" max="12309" width="8.25" style="45" customWidth="1"/>
    <col min="12310" max="12546" width="10.375" style="45"/>
    <col min="12547" max="12547" width="3.5" style="45" customWidth="1"/>
    <col min="12548" max="12548" width="2.875" style="45" customWidth="1"/>
    <col min="12549" max="12549" width="9.125" style="45" customWidth="1"/>
    <col min="12550" max="12565" width="8.25" style="45" customWidth="1"/>
    <col min="12566" max="12802" width="10.375" style="45"/>
    <col min="12803" max="12803" width="3.5" style="45" customWidth="1"/>
    <col min="12804" max="12804" width="2.875" style="45" customWidth="1"/>
    <col min="12805" max="12805" width="9.125" style="45" customWidth="1"/>
    <col min="12806" max="12821" width="8.25" style="45" customWidth="1"/>
    <col min="12822" max="13058" width="10.375" style="45"/>
    <col min="13059" max="13059" width="3.5" style="45" customWidth="1"/>
    <col min="13060" max="13060" width="2.875" style="45" customWidth="1"/>
    <col min="13061" max="13061" width="9.125" style="45" customWidth="1"/>
    <col min="13062" max="13077" width="8.25" style="45" customWidth="1"/>
    <col min="13078" max="13314" width="10.375" style="45"/>
    <col min="13315" max="13315" width="3.5" style="45" customWidth="1"/>
    <col min="13316" max="13316" width="2.875" style="45" customWidth="1"/>
    <col min="13317" max="13317" width="9.125" style="45" customWidth="1"/>
    <col min="13318" max="13333" width="8.25" style="45" customWidth="1"/>
    <col min="13334" max="13570" width="10.375" style="45"/>
    <col min="13571" max="13571" width="3.5" style="45" customWidth="1"/>
    <col min="13572" max="13572" width="2.875" style="45" customWidth="1"/>
    <col min="13573" max="13573" width="9.125" style="45" customWidth="1"/>
    <col min="13574" max="13589" width="8.25" style="45" customWidth="1"/>
    <col min="13590" max="13826" width="10.375" style="45"/>
    <col min="13827" max="13827" width="3.5" style="45" customWidth="1"/>
    <col min="13828" max="13828" width="2.875" style="45" customWidth="1"/>
    <col min="13829" max="13829" width="9.125" style="45" customWidth="1"/>
    <col min="13830" max="13845" width="8.25" style="45" customWidth="1"/>
    <col min="13846" max="14082" width="10.375" style="45"/>
    <col min="14083" max="14083" width="3.5" style="45" customWidth="1"/>
    <col min="14084" max="14084" width="2.875" style="45" customWidth="1"/>
    <col min="14085" max="14085" width="9.125" style="45" customWidth="1"/>
    <col min="14086" max="14101" width="8.25" style="45" customWidth="1"/>
    <col min="14102" max="14338" width="10.375" style="45"/>
    <col min="14339" max="14339" width="3.5" style="45" customWidth="1"/>
    <col min="14340" max="14340" width="2.875" style="45" customWidth="1"/>
    <col min="14341" max="14341" width="9.125" style="45" customWidth="1"/>
    <col min="14342" max="14357" width="8.25" style="45" customWidth="1"/>
    <col min="14358" max="14594" width="10.375" style="45"/>
    <col min="14595" max="14595" width="3.5" style="45" customWidth="1"/>
    <col min="14596" max="14596" width="2.875" style="45" customWidth="1"/>
    <col min="14597" max="14597" width="9.125" style="45" customWidth="1"/>
    <col min="14598" max="14613" width="8.25" style="45" customWidth="1"/>
    <col min="14614" max="14850" width="10.375" style="45"/>
    <col min="14851" max="14851" width="3.5" style="45" customWidth="1"/>
    <col min="14852" max="14852" width="2.875" style="45" customWidth="1"/>
    <col min="14853" max="14853" width="9.125" style="45" customWidth="1"/>
    <col min="14854" max="14869" width="8.25" style="45" customWidth="1"/>
    <col min="14870" max="15106" width="10.375" style="45"/>
    <col min="15107" max="15107" width="3.5" style="45" customWidth="1"/>
    <col min="15108" max="15108" width="2.875" style="45" customWidth="1"/>
    <col min="15109" max="15109" width="9.125" style="45" customWidth="1"/>
    <col min="15110" max="15125" width="8.25" style="45" customWidth="1"/>
    <col min="15126" max="15362" width="10.375" style="45"/>
    <col min="15363" max="15363" width="3.5" style="45" customWidth="1"/>
    <col min="15364" max="15364" width="2.875" style="45" customWidth="1"/>
    <col min="15365" max="15365" width="9.125" style="45" customWidth="1"/>
    <col min="15366" max="15381" width="8.25" style="45" customWidth="1"/>
    <col min="15382" max="15618" width="10.375" style="45"/>
    <col min="15619" max="15619" width="3.5" style="45" customWidth="1"/>
    <col min="15620" max="15620" width="2.875" style="45" customWidth="1"/>
    <col min="15621" max="15621" width="9.125" style="45" customWidth="1"/>
    <col min="15622" max="15637" width="8.25" style="45" customWidth="1"/>
    <col min="15638" max="15874" width="10.375" style="45"/>
    <col min="15875" max="15875" width="3.5" style="45" customWidth="1"/>
    <col min="15876" max="15876" width="2.875" style="45" customWidth="1"/>
    <col min="15877" max="15877" width="9.125" style="45" customWidth="1"/>
    <col min="15878" max="15893" width="8.25" style="45" customWidth="1"/>
    <col min="15894" max="16130" width="10.375" style="45"/>
    <col min="16131" max="16131" width="3.5" style="45" customWidth="1"/>
    <col min="16132" max="16132" width="2.875" style="45" customWidth="1"/>
    <col min="16133" max="16133" width="9.125" style="45" customWidth="1"/>
    <col min="16134" max="16149" width="8.25" style="45" customWidth="1"/>
    <col min="16150" max="16384" width="10.375" style="45"/>
  </cols>
  <sheetData>
    <row r="1" spans="2:19" s="585" customFormat="1" ht="18.75" customHeight="1">
      <c r="B1" s="613" t="s">
        <v>1099</v>
      </c>
      <c r="C1" s="609"/>
      <c r="H1" s="609"/>
      <c r="P1" s="1314" t="s">
        <v>273</v>
      </c>
      <c r="Q1" s="1314"/>
      <c r="R1" s="1314"/>
      <c r="S1" s="1314"/>
    </row>
    <row r="2" spans="2:19" s="585" customFormat="1" ht="3.75" customHeight="1" thickBot="1">
      <c r="B2" s="609"/>
      <c r="C2" s="42"/>
      <c r="F2" s="609"/>
      <c r="G2" s="609"/>
      <c r="N2" s="120"/>
      <c r="O2" s="120"/>
      <c r="P2" s="1315"/>
      <c r="Q2" s="1315"/>
      <c r="R2" s="1315"/>
      <c r="S2" s="1315"/>
    </row>
    <row r="3" spans="2:19" s="585" customFormat="1" ht="16.5" customHeight="1">
      <c r="B3" s="1355" t="s">
        <v>274</v>
      </c>
      <c r="C3" s="1356"/>
      <c r="D3" s="1073" t="s">
        <v>275</v>
      </c>
      <c r="E3" s="1357"/>
      <c r="F3" s="1331" t="s">
        <v>276</v>
      </c>
      <c r="G3" s="1335"/>
      <c r="H3" s="1109" t="s">
        <v>277</v>
      </c>
      <c r="I3" s="1331"/>
      <c r="J3" s="1109" t="s">
        <v>278</v>
      </c>
      <c r="K3" s="1331"/>
      <c r="L3" s="1109" t="s">
        <v>279</v>
      </c>
      <c r="M3" s="1331"/>
      <c r="N3" s="1109" t="s">
        <v>280</v>
      </c>
      <c r="O3" s="1331"/>
      <c r="P3" s="1109" t="s">
        <v>281</v>
      </c>
      <c r="Q3" s="1331"/>
      <c r="R3" s="1109" t="s">
        <v>1205</v>
      </c>
      <c r="S3" s="1331"/>
    </row>
    <row r="4" spans="2:19" s="585" customFormat="1" ht="16.5" customHeight="1">
      <c r="B4" s="1188" t="s">
        <v>1051</v>
      </c>
      <c r="C4" s="1189"/>
      <c r="D4" s="589" t="s">
        <v>282</v>
      </c>
      <c r="E4" s="588" t="s">
        <v>283</v>
      </c>
      <c r="F4" s="600" t="s">
        <v>284</v>
      </c>
      <c r="G4" s="128" t="s">
        <v>285</v>
      </c>
      <c r="H4" s="600" t="s">
        <v>284</v>
      </c>
      <c r="I4" s="128" t="s">
        <v>285</v>
      </c>
      <c r="J4" s="600" t="s">
        <v>284</v>
      </c>
      <c r="K4" s="128" t="s">
        <v>285</v>
      </c>
      <c r="L4" s="600" t="s">
        <v>284</v>
      </c>
      <c r="M4" s="128" t="s">
        <v>285</v>
      </c>
      <c r="N4" s="600" t="s">
        <v>284</v>
      </c>
      <c r="O4" s="128" t="s">
        <v>285</v>
      </c>
      <c r="P4" s="600" t="s">
        <v>284</v>
      </c>
      <c r="Q4" s="128" t="s">
        <v>285</v>
      </c>
      <c r="R4" s="600" t="s">
        <v>284</v>
      </c>
      <c r="S4" s="128" t="s">
        <v>285</v>
      </c>
    </row>
    <row r="5" spans="2:19" s="585" customFormat="1" ht="18" customHeight="1">
      <c r="B5" s="1065" t="s">
        <v>286</v>
      </c>
      <c r="C5" s="129" t="s">
        <v>287</v>
      </c>
      <c r="D5" s="130">
        <v>68</v>
      </c>
      <c r="E5" s="130">
        <v>68941</v>
      </c>
      <c r="F5" s="131">
        <v>52</v>
      </c>
      <c r="G5" s="132">
        <v>47997</v>
      </c>
      <c r="H5" s="131">
        <v>47</v>
      </c>
      <c r="I5" s="132">
        <v>42442</v>
      </c>
      <c r="J5" s="131">
        <v>44</v>
      </c>
      <c r="K5" s="132">
        <v>38708</v>
      </c>
      <c r="L5" s="131">
        <v>37</v>
      </c>
      <c r="M5" s="132">
        <v>32806</v>
      </c>
      <c r="N5" s="131">
        <v>48</v>
      </c>
      <c r="O5" s="132">
        <v>46645</v>
      </c>
      <c r="P5" s="131">
        <v>46</v>
      </c>
      <c r="Q5" s="132">
        <v>42094</v>
      </c>
      <c r="R5" s="131">
        <v>40</v>
      </c>
      <c r="S5" s="132">
        <v>37621</v>
      </c>
    </row>
    <row r="6" spans="2:19" s="585" customFormat="1" ht="18" customHeight="1">
      <c r="B6" s="1096"/>
      <c r="C6" s="133" t="s">
        <v>288</v>
      </c>
      <c r="D6" s="134">
        <v>96</v>
      </c>
      <c r="E6" s="134">
        <v>31965</v>
      </c>
      <c r="F6" s="135">
        <v>90</v>
      </c>
      <c r="G6" s="136">
        <v>29487</v>
      </c>
      <c r="H6" s="135">
        <v>73</v>
      </c>
      <c r="I6" s="136">
        <v>21762</v>
      </c>
      <c r="J6" s="135">
        <v>70</v>
      </c>
      <c r="K6" s="136">
        <v>24599</v>
      </c>
      <c r="L6" s="135">
        <v>64</v>
      </c>
      <c r="M6" s="136">
        <v>23229</v>
      </c>
      <c r="N6" s="135">
        <v>69</v>
      </c>
      <c r="O6" s="136">
        <v>23680</v>
      </c>
      <c r="P6" s="135">
        <v>64</v>
      </c>
      <c r="Q6" s="136">
        <v>24361</v>
      </c>
      <c r="R6" s="135">
        <v>71</v>
      </c>
      <c r="S6" s="136">
        <v>24502</v>
      </c>
    </row>
    <row r="7" spans="2:19" s="585" customFormat="1" ht="18" customHeight="1">
      <c r="B7" s="1096"/>
      <c r="C7" s="133" t="s">
        <v>289</v>
      </c>
      <c r="D7" s="134">
        <v>151</v>
      </c>
      <c r="E7" s="134">
        <v>7917</v>
      </c>
      <c r="F7" s="135">
        <v>120</v>
      </c>
      <c r="G7" s="136">
        <v>5865</v>
      </c>
      <c r="H7" s="135">
        <v>97</v>
      </c>
      <c r="I7" s="136">
        <v>4786</v>
      </c>
      <c r="J7" s="135">
        <v>113</v>
      </c>
      <c r="K7" s="136">
        <v>5740</v>
      </c>
      <c r="L7" s="135">
        <v>82</v>
      </c>
      <c r="M7" s="136">
        <v>3550</v>
      </c>
      <c r="N7" s="135">
        <v>122</v>
      </c>
      <c r="O7" s="136">
        <v>5751</v>
      </c>
      <c r="P7" s="135">
        <v>137</v>
      </c>
      <c r="Q7" s="136">
        <v>7328</v>
      </c>
      <c r="R7" s="135">
        <v>122</v>
      </c>
      <c r="S7" s="136">
        <v>6249</v>
      </c>
    </row>
    <row r="8" spans="2:19" s="585" customFormat="1" ht="18" customHeight="1">
      <c r="B8" s="1098"/>
      <c r="C8" s="137" t="s">
        <v>17</v>
      </c>
      <c r="D8" s="138">
        <v>315</v>
      </c>
      <c r="E8" s="138">
        <v>108823</v>
      </c>
      <c r="F8" s="139">
        <v>262</v>
      </c>
      <c r="G8" s="140">
        <v>83349</v>
      </c>
      <c r="H8" s="139">
        <v>217</v>
      </c>
      <c r="I8" s="140">
        <v>68990</v>
      </c>
      <c r="J8" s="139">
        <v>227</v>
      </c>
      <c r="K8" s="140">
        <v>69047</v>
      </c>
      <c r="L8" s="139">
        <v>183</v>
      </c>
      <c r="M8" s="140">
        <v>59585</v>
      </c>
      <c r="N8" s="139">
        <v>239</v>
      </c>
      <c r="O8" s="140">
        <v>76076</v>
      </c>
      <c r="P8" s="139">
        <f>SUM(P5:P7)</f>
        <v>247</v>
      </c>
      <c r="Q8" s="140">
        <f>SUM(Q5:Q7)</f>
        <v>73783</v>
      </c>
      <c r="R8" s="139">
        <v>233</v>
      </c>
      <c r="S8" s="140">
        <v>68372</v>
      </c>
    </row>
    <row r="9" spans="2:19" s="585" customFormat="1" ht="16.5" customHeight="1">
      <c r="B9" s="1087" t="s">
        <v>290</v>
      </c>
      <c r="C9" s="1090"/>
      <c r="D9" s="141">
        <v>201</v>
      </c>
      <c r="E9" s="141">
        <v>4402</v>
      </c>
      <c r="F9" s="142">
        <v>406</v>
      </c>
      <c r="G9" s="136">
        <v>4919</v>
      </c>
      <c r="H9" s="142">
        <v>247</v>
      </c>
      <c r="I9" s="136">
        <v>4405</v>
      </c>
      <c r="J9" s="142">
        <v>312</v>
      </c>
      <c r="K9" s="136">
        <v>5178</v>
      </c>
      <c r="L9" s="142">
        <v>223</v>
      </c>
      <c r="M9" s="136">
        <v>2424</v>
      </c>
      <c r="N9" s="142">
        <v>290</v>
      </c>
      <c r="O9" s="136">
        <v>2884</v>
      </c>
      <c r="P9" s="142">
        <v>321</v>
      </c>
      <c r="Q9" s="136">
        <v>3075</v>
      </c>
      <c r="R9" s="142">
        <v>359</v>
      </c>
      <c r="S9" s="136">
        <v>3324</v>
      </c>
    </row>
    <row r="10" spans="2:19" s="585" customFormat="1" ht="16.5" customHeight="1">
      <c r="B10" s="1089" t="s">
        <v>291</v>
      </c>
      <c r="C10" s="1090"/>
      <c r="D10" s="134">
        <v>307</v>
      </c>
      <c r="E10" s="134">
        <v>5129</v>
      </c>
      <c r="F10" s="142">
        <v>423</v>
      </c>
      <c r="G10" s="143">
        <v>3284</v>
      </c>
      <c r="H10" s="142">
        <v>381</v>
      </c>
      <c r="I10" s="143">
        <v>3357</v>
      </c>
      <c r="J10" s="142">
        <v>331</v>
      </c>
      <c r="K10" s="143">
        <v>3016</v>
      </c>
      <c r="L10" s="142">
        <v>358</v>
      </c>
      <c r="M10" s="143">
        <v>8542</v>
      </c>
      <c r="N10" s="142">
        <v>405</v>
      </c>
      <c r="O10" s="143">
        <v>2884</v>
      </c>
      <c r="P10" s="142">
        <v>353</v>
      </c>
      <c r="Q10" s="143">
        <v>2121</v>
      </c>
      <c r="R10" s="142">
        <v>379</v>
      </c>
      <c r="S10" s="143">
        <v>2329</v>
      </c>
    </row>
    <row r="11" spans="2:19" s="585" customFormat="1" ht="16.5" customHeight="1">
      <c r="B11" s="1089" t="s">
        <v>292</v>
      </c>
      <c r="C11" s="1090"/>
      <c r="D11" s="134">
        <v>529</v>
      </c>
      <c r="E11" s="134">
        <v>10571</v>
      </c>
      <c r="F11" s="142">
        <v>540</v>
      </c>
      <c r="G11" s="143">
        <v>8273</v>
      </c>
      <c r="H11" s="142">
        <v>519</v>
      </c>
      <c r="I11" s="143">
        <v>9552</v>
      </c>
      <c r="J11" s="142">
        <v>562</v>
      </c>
      <c r="K11" s="143">
        <v>9919</v>
      </c>
      <c r="L11" s="142">
        <v>569</v>
      </c>
      <c r="M11" s="143">
        <v>8736</v>
      </c>
      <c r="N11" s="142">
        <v>576</v>
      </c>
      <c r="O11" s="143">
        <v>7736</v>
      </c>
      <c r="P11" s="142">
        <v>572</v>
      </c>
      <c r="Q11" s="143">
        <v>7987</v>
      </c>
      <c r="R11" s="142">
        <v>553</v>
      </c>
      <c r="S11" s="143">
        <v>7831</v>
      </c>
    </row>
    <row r="12" spans="2:19" s="585" customFormat="1" ht="16.5" customHeight="1">
      <c r="B12" s="1089" t="s">
        <v>293</v>
      </c>
      <c r="C12" s="1090"/>
      <c r="D12" s="134">
        <v>452</v>
      </c>
      <c r="E12" s="134">
        <v>8952</v>
      </c>
      <c r="F12" s="142">
        <v>468</v>
      </c>
      <c r="G12" s="143">
        <v>6108</v>
      </c>
      <c r="H12" s="142">
        <v>483</v>
      </c>
      <c r="I12" s="143">
        <v>7781</v>
      </c>
      <c r="J12" s="142">
        <v>448</v>
      </c>
      <c r="K12" s="143">
        <v>6589</v>
      </c>
      <c r="L12" s="142">
        <v>464</v>
      </c>
      <c r="M12" s="143">
        <v>5983</v>
      </c>
      <c r="N12" s="142">
        <v>444</v>
      </c>
      <c r="O12" s="143">
        <v>5877</v>
      </c>
      <c r="P12" s="142">
        <v>445</v>
      </c>
      <c r="Q12" s="143">
        <v>6043</v>
      </c>
      <c r="R12" s="142">
        <v>466</v>
      </c>
      <c r="S12" s="143">
        <v>6574</v>
      </c>
    </row>
    <row r="13" spans="2:19" s="585" customFormat="1" ht="16.5" customHeight="1">
      <c r="B13" s="1089" t="s">
        <v>294</v>
      </c>
      <c r="C13" s="1090"/>
      <c r="D13" s="134">
        <v>404</v>
      </c>
      <c r="E13" s="134">
        <v>26899</v>
      </c>
      <c r="F13" s="142">
        <v>369</v>
      </c>
      <c r="G13" s="143">
        <v>19142</v>
      </c>
      <c r="H13" s="142">
        <v>425</v>
      </c>
      <c r="I13" s="143">
        <v>24699</v>
      </c>
      <c r="J13" s="142">
        <v>432</v>
      </c>
      <c r="K13" s="143">
        <v>22210</v>
      </c>
      <c r="L13" s="142">
        <v>421</v>
      </c>
      <c r="M13" s="143">
        <v>23294</v>
      </c>
      <c r="N13" s="142">
        <v>476</v>
      </c>
      <c r="O13" s="143">
        <v>23314</v>
      </c>
      <c r="P13" s="142">
        <v>424</v>
      </c>
      <c r="Q13" s="143">
        <v>21946</v>
      </c>
      <c r="R13" s="142">
        <v>411</v>
      </c>
      <c r="S13" s="143">
        <v>20513</v>
      </c>
    </row>
    <row r="14" spans="2:19" s="585" customFormat="1" ht="16.5" customHeight="1">
      <c r="B14" s="1089" t="s">
        <v>295</v>
      </c>
      <c r="C14" s="1090"/>
      <c r="D14" s="134">
        <v>144</v>
      </c>
      <c r="E14" s="134">
        <v>2815</v>
      </c>
      <c r="F14" s="142">
        <v>90</v>
      </c>
      <c r="G14" s="143">
        <v>1269</v>
      </c>
      <c r="H14" s="142">
        <v>98</v>
      </c>
      <c r="I14" s="143">
        <v>1263</v>
      </c>
      <c r="J14" s="142">
        <v>97</v>
      </c>
      <c r="K14" s="143">
        <v>1188</v>
      </c>
      <c r="L14" s="142">
        <v>98</v>
      </c>
      <c r="M14" s="143">
        <v>1145</v>
      </c>
      <c r="N14" s="142">
        <v>106</v>
      </c>
      <c r="O14" s="143">
        <v>1179</v>
      </c>
      <c r="P14" s="142">
        <v>114</v>
      </c>
      <c r="Q14" s="143">
        <v>1135</v>
      </c>
      <c r="R14" s="142">
        <v>109</v>
      </c>
      <c r="S14" s="143">
        <v>1034</v>
      </c>
    </row>
    <row r="15" spans="2:19" s="585" customFormat="1" ht="16.5" customHeight="1">
      <c r="B15" s="1089" t="s">
        <v>296</v>
      </c>
      <c r="C15" s="1090"/>
      <c r="D15" s="134">
        <v>370</v>
      </c>
      <c r="E15" s="134">
        <v>5370</v>
      </c>
      <c r="F15" s="142">
        <v>396</v>
      </c>
      <c r="G15" s="143">
        <v>5322</v>
      </c>
      <c r="H15" s="142">
        <v>372</v>
      </c>
      <c r="I15" s="143">
        <v>4351</v>
      </c>
      <c r="J15" s="142">
        <v>350</v>
      </c>
      <c r="K15" s="143">
        <v>3995</v>
      </c>
      <c r="L15" s="142">
        <v>370</v>
      </c>
      <c r="M15" s="143">
        <v>4574</v>
      </c>
      <c r="N15" s="142">
        <v>434</v>
      </c>
      <c r="O15" s="143">
        <v>4841</v>
      </c>
      <c r="P15" s="142">
        <v>378</v>
      </c>
      <c r="Q15" s="143">
        <v>4300</v>
      </c>
      <c r="R15" s="142">
        <v>345</v>
      </c>
      <c r="S15" s="143">
        <v>3876</v>
      </c>
    </row>
    <row r="16" spans="2:19" s="585" customFormat="1" ht="16.5" customHeight="1">
      <c r="B16" s="1089" t="s">
        <v>297</v>
      </c>
      <c r="C16" s="1090"/>
      <c r="D16" s="134">
        <v>284</v>
      </c>
      <c r="E16" s="134">
        <v>4275</v>
      </c>
      <c r="F16" s="142">
        <v>337</v>
      </c>
      <c r="G16" s="143">
        <v>3441</v>
      </c>
      <c r="H16" s="142">
        <v>408</v>
      </c>
      <c r="I16" s="143">
        <v>3806</v>
      </c>
      <c r="J16" s="142">
        <v>404</v>
      </c>
      <c r="K16" s="143">
        <v>3448</v>
      </c>
      <c r="L16" s="142">
        <v>382</v>
      </c>
      <c r="M16" s="143">
        <v>3706</v>
      </c>
      <c r="N16" s="142">
        <v>379</v>
      </c>
      <c r="O16" s="143">
        <v>2941</v>
      </c>
      <c r="P16" s="142">
        <v>377</v>
      </c>
      <c r="Q16" s="143">
        <v>3029</v>
      </c>
      <c r="R16" s="142">
        <v>375</v>
      </c>
      <c r="S16" s="143">
        <v>2683</v>
      </c>
    </row>
    <row r="17" spans="2:19" s="585" customFormat="1" ht="16.5" customHeight="1">
      <c r="B17" s="1089" t="s">
        <v>298</v>
      </c>
      <c r="C17" s="1090"/>
      <c r="D17" s="134">
        <v>44</v>
      </c>
      <c r="E17" s="134">
        <v>27786</v>
      </c>
      <c r="F17" s="142">
        <v>56</v>
      </c>
      <c r="G17" s="143">
        <v>36468</v>
      </c>
      <c r="H17" s="142">
        <v>54</v>
      </c>
      <c r="I17" s="143">
        <v>22348</v>
      </c>
      <c r="J17" s="142">
        <v>57</v>
      </c>
      <c r="K17" s="143">
        <v>28439</v>
      </c>
      <c r="L17" s="142">
        <v>47</v>
      </c>
      <c r="M17" s="143">
        <v>18121</v>
      </c>
      <c r="N17" s="142">
        <v>57</v>
      </c>
      <c r="O17" s="143">
        <v>23530</v>
      </c>
      <c r="P17" s="142">
        <v>52</v>
      </c>
      <c r="Q17" s="143">
        <v>24716</v>
      </c>
      <c r="R17" s="142">
        <v>68</v>
      </c>
      <c r="S17" s="143">
        <v>21184</v>
      </c>
    </row>
    <row r="18" spans="2:19" s="585" customFormat="1" ht="16.5" customHeight="1">
      <c r="B18" s="1089" t="s">
        <v>299</v>
      </c>
      <c r="C18" s="1090"/>
      <c r="D18" s="141">
        <v>78</v>
      </c>
      <c r="E18" s="141">
        <v>12726</v>
      </c>
      <c r="F18" s="142">
        <v>132</v>
      </c>
      <c r="G18" s="143">
        <v>9716</v>
      </c>
      <c r="H18" s="142">
        <v>159</v>
      </c>
      <c r="I18" s="143">
        <v>15246</v>
      </c>
      <c r="J18" s="142">
        <v>101</v>
      </c>
      <c r="K18" s="143">
        <v>7601</v>
      </c>
      <c r="L18" s="142">
        <v>124</v>
      </c>
      <c r="M18" s="143">
        <v>9837</v>
      </c>
      <c r="N18" s="142">
        <v>143</v>
      </c>
      <c r="O18" s="143">
        <v>9694</v>
      </c>
      <c r="P18" s="142">
        <v>160</v>
      </c>
      <c r="Q18" s="143">
        <v>13780</v>
      </c>
      <c r="R18" s="142">
        <v>144</v>
      </c>
      <c r="S18" s="143">
        <v>6892</v>
      </c>
    </row>
    <row r="19" spans="2:19" s="585" customFormat="1" ht="16.5" customHeight="1" thickBot="1">
      <c r="B19" s="1279" t="s">
        <v>300</v>
      </c>
      <c r="C19" s="1361"/>
      <c r="D19" s="144" t="s">
        <v>301</v>
      </c>
      <c r="E19" s="145" t="s">
        <v>301</v>
      </c>
      <c r="F19" s="146">
        <v>2</v>
      </c>
      <c r="G19" s="145" t="s">
        <v>301</v>
      </c>
      <c r="H19" s="145" t="s">
        <v>302</v>
      </c>
      <c r="I19" s="145" t="s">
        <v>303</v>
      </c>
      <c r="J19" s="145" t="s">
        <v>304</v>
      </c>
      <c r="K19" s="145" t="s">
        <v>242</v>
      </c>
      <c r="L19" s="145" t="s">
        <v>242</v>
      </c>
      <c r="M19" s="145" t="s">
        <v>242</v>
      </c>
      <c r="N19" s="145" t="s">
        <v>114</v>
      </c>
      <c r="O19" s="145" t="s">
        <v>114</v>
      </c>
      <c r="P19" s="145" t="s">
        <v>114</v>
      </c>
      <c r="Q19" s="145" t="s">
        <v>114</v>
      </c>
      <c r="R19" s="145"/>
      <c r="S19" s="145"/>
    </row>
    <row r="20" spans="2:19" s="585" customFormat="1" ht="18" customHeight="1" thickTop="1" thickBot="1">
      <c r="B20" s="1362" t="s">
        <v>158</v>
      </c>
      <c r="C20" s="1363"/>
      <c r="D20" s="147">
        <v>3128</v>
      </c>
      <c r="E20" s="148">
        <v>217748</v>
      </c>
      <c r="F20" s="149">
        <v>3481</v>
      </c>
      <c r="G20" s="149">
        <v>181291</v>
      </c>
      <c r="H20" s="149">
        <v>3363</v>
      </c>
      <c r="I20" s="149">
        <v>165798</v>
      </c>
      <c r="J20" s="149">
        <v>3321</v>
      </c>
      <c r="K20" s="149">
        <v>160630</v>
      </c>
      <c r="L20" s="149">
        <f t="shared" ref="L20:Q20" si="0">SUM(L8:L19)</f>
        <v>3239</v>
      </c>
      <c r="M20" s="149">
        <f t="shared" si="0"/>
        <v>145947</v>
      </c>
      <c r="N20" s="149">
        <f t="shared" si="0"/>
        <v>3549</v>
      </c>
      <c r="O20" s="149">
        <f t="shared" si="0"/>
        <v>160956</v>
      </c>
      <c r="P20" s="149">
        <f t="shared" si="0"/>
        <v>3443</v>
      </c>
      <c r="Q20" s="149">
        <f t="shared" si="0"/>
        <v>161915</v>
      </c>
      <c r="R20" s="149">
        <f t="shared" ref="R20:S20" si="1">SUM(R8:R19)</f>
        <v>3442</v>
      </c>
      <c r="S20" s="149">
        <f t="shared" si="1"/>
        <v>144612</v>
      </c>
    </row>
    <row r="21" spans="2:19" s="585" customFormat="1" ht="18" customHeight="1">
      <c r="B21" s="70" t="s">
        <v>305</v>
      </c>
    </row>
    <row r="22" spans="2:19" ht="12.75" customHeight="1"/>
    <row r="23" spans="2:19" s="585" customFormat="1" ht="18" customHeight="1">
      <c r="B23" s="374" t="s">
        <v>1100</v>
      </c>
      <c r="C23" s="609"/>
      <c r="L23" s="1370" t="s">
        <v>306</v>
      </c>
      <c r="M23" s="1370"/>
    </row>
    <row r="24" spans="2:19" ht="3" customHeight="1" thickBot="1">
      <c r="B24" s="150"/>
      <c r="C24" s="150"/>
      <c r="D24" s="150"/>
      <c r="E24" s="150"/>
      <c r="F24" s="150"/>
      <c r="G24" s="150"/>
      <c r="H24" s="150"/>
      <c r="I24" s="150"/>
      <c r="J24" s="151"/>
      <c r="K24" s="150"/>
      <c r="L24" s="1371"/>
      <c r="M24" s="1371"/>
    </row>
    <row r="25" spans="2:19" ht="16.5" customHeight="1">
      <c r="B25" s="1364" t="s">
        <v>1052</v>
      </c>
      <c r="C25" s="1365"/>
      <c r="D25" s="1319" t="s">
        <v>307</v>
      </c>
      <c r="E25" s="1152"/>
      <c r="F25" s="1320" t="s">
        <v>308</v>
      </c>
      <c r="G25" s="1162"/>
      <c r="H25" s="1162"/>
      <c r="I25" s="1162"/>
      <c r="J25" s="1162"/>
      <c r="K25" s="1321"/>
      <c r="L25" s="1358" t="s">
        <v>309</v>
      </c>
      <c r="M25" s="1320"/>
    </row>
    <row r="26" spans="2:19" ht="16.5" customHeight="1">
      <c r="B26" s="1366"/>
      <c r="C26" s="1367"/>
      <c r="D26" s="1360"/>
      <c r="E26" s="1359"/>
      <c r="F26" s="1359" t="s">
        <v>310</v>
      </c>
      <c r="G26" s="1359"/>
      <c r="H26" s="1359" t="s">
        <v>311</v>
      </c>
      <c r="I26" s="1359"/>
      <c r="J26" s="1166" t="s">
        <v>312</v>
      </c>
      <c r="K26" s="1360"/>
      <c r="L26" s="1359"/>
      <c r="M26" s="1166"/>
    </row>
    <row r="27" spans="2:19" ht="16.5" customHeight="1">
      <c r="B27" s="1368"/>
      <c r="C27" s="1369"/>
      <c r="D27" s="636" t="s">
        <v>313</v>
      </c>
      <c r="E27" s="635" t="s">
        <v>227</v>
      </c>
      <c r="F27" s="635" t="s">
        <v>313</v>
      </c>
      <c r="G27" s="635" t="s">
        <v>227</v>
      </c>
      <c r="H27" s="635" t="s">
        <v>313</v>
      </c>
      <c r="I27" s="635" t="s">
        <v>227</v>
      </c>
      <c r="J27" s="635" t="s">
        <v>313</v>
      </c>
      <c r="K27" s="605" t="s">
        <v>227</v>
      </c>
      <c r="L27" s="635" t="s">
        <v>313</v>
      </c>
      <c r="M27" s="605" t="s">
        <v>227</v>
      </c>
    </row>
    <row r="28" spans="2:19" ht="16.5" customHeight="1">
      <c r="B28" s="1353" t="s">
        <v>314</v>
      </c>
      <c r="C28" s="1354"/>
      <c r="D28" s="152">
        <v>121</v>
      </c>
      <c r="E28" s="152">
        <v>17400</v>
      </c>
      <c r="F28" s="152">
        <v>85</v>
      </c>
      <c r="G28" s="152">
        <v>668</v>
      </c>
      <c r="H28" s="152">
        <v>34</v>
      </c>
      <c r="I28" s="152">
        <v>265</v>
      </c>
      <c r="J28" s="153">
        <v>23</v>
      </c>
      <c r="K28" s="154">
        <v>451</v>
      </c>
      <c r="L28" s="153">
        <v>263</v>
      </c>
      <c r="M28" s="153">
        <v>18784</v>
      </c>
    </row>
    <row r="29" spans="2:19" ht="16.5" customHeight="1">
      <c r="B29" s="1353" t="s">
        <v>315</v>
      </c>
      <c r="C29" s="1354"/>
      <c r="D29" s="152">
        <v>135</v>
      </c>
      <c r="E29" s="152">
        <v>19351</v>
      </c>
      <c r="F29" s="152">
        <v>65</v>
      </c>
      <c r="G29" s="152">
        <v>808</v>
      </c>
      <c r="H29" s="152">
        <v>16</v>
      </c>
      <c r="I29" s="152">
        <v>114</v>
      </c>
      <c r="J29" s="153">
        <v>65</v>
      </c>
      <c r="K29" s="155">
        <v>2622</v>
      </c>
      <c r="L29" s="153">
        <v>281</v>
      </c>
      <c r="M29" s="153">
        <v>22895</v>
      </c>
    </row>
    <row r="30" spans="2:19" ht="16.5" customHeight="1">
      <c r="B30" s="1353" t="s">
        <v>316</v>
      </c>
      <c r="C30" s="1354"/>
      <c r="D30" s="152">
        <v>137</v>
      </c>
      <c r="E30" s="152">
        <v>15504</v>
      </c>
      <c r="F30" s="152">
        <v>53</v>
      </c>
      <c r="G30" s="152">
        <v>812</v>
      </c>
      <c r="H30" s="152">
        <v>38</v>
      </c>
      <c r="I30" s="152">
        <v>456</v>
      </c>
      <c r="J30" s="153">
        <v>54</v>
      </c>
      <c r="K30" s="155">
        <v>2218</v>
      </c>
      <c r="L30" s="153">
        <v>282</v>
      </c>
      <c r="M30" s="153">
        <v>18990</v>
      </c>
    </row>
    <row r="31" spans="2:19" ht="16.5" customHeight="1">
      <c r="B31" s="1353" t="s">
        <v>317</v>
      </c>
      <c r="C31" s="1354"/>
      <c r="D31" s="152">
        <v>147</v>
      </c>
      <c r="E31" s="152">
        <v>16770</v>
      </c>
      <c r="F31" s="152">
        <v>15</v>
      </c>
      <c r="G31" s="152">
        <v>124</v>
      </c>
      <c r="H31" s="152">
        <v>51</v>
      </c>
      <c r="I31" s="152">
        <v>498</v>
      </c>
      <c r="J31" s="153">
        <v>51</v>
      </c>
      <c r="K31" s="155">
        <v>2195</v>
      </c>
      <c r="L31" s="153">
        <v>264</v>
      </c>
      <c r="M31" s="153">
        <v>19587</v>
      </c>
    </row>
    <row r="32" spans="2:19" ht="16.5" hidden="1" customHeight="1">
      <c r="B32" s="1353" t="s">
        <v>318</v>
      </c>
      <c r="C32" s="1354"/>
      <c r="D32" s="153">
        <v>167</v>
      </c>
      <c r="E32" s="153">
        <v>15690</v>
      </c>
      <c r="F32" s="153">
        <v>41</v>
      </c>
      <c r="G32" s="153">
        <v>335</v>
      </c>
      <c r="H32" s="153">
        <v>161</v>
      </c>
      <c r="I32" s="153">
        <v>1164</v>
      </c>
      <c r="J32" s="153">
        <v>58</v>
      </c>
      <c r="K32" s="155">
        <v>1996</v>
      </c>
      <c r="L32" s="153">
        <v>427</v>
      </c>
      <c r="M32" s="153">
        <v>19185</v>
      </c>
    </row>
    <row r="33" spans="2:13" ht="16.5" customHeight="1">
      <c r="B33" s="1353" t="s">
        <v>319</v>
      </c>
      <c r="C33" s="1354"/>
      <c r="D33" s="153">
        <v>175</v>
      </c>
      <c r="E33" s="153">
        <v>15257</v>
      </c>
      <c r="F33" s="153">
        <v>71</v>
      </c>
      <c r="G33" s="153">
        <v>571</v>
      </c>
      <c r="H33" s="153">
        <v>173</v>
      </c>
      <c r="I33" s="153">
        <v>1487</v>
      </c>
      <c r="J33" s="153">
        <v>65</v>
      </c>
      <c r="K33" s="155">
        <v>2328</v>
      </c>
      <c r="L33" s="153">
        <v>484</v>
      </c>
      <c r="M33" s="153">
        <v>19643</v>
      </c>
    </row>
    <row r="34" spans="2:13" ht="16.5" customHeight="1">
      <c r="B34" s="1353" t="s">
        <v>320</v>
      </c>
      <c r="C34" s="1354"/>
      <c r="D34" s="153">
        <v>193</v>
      </c>
      <c r="E34" s="153">
        <v>15011</v>
      </c>
      <c r="F34" s="153">
        <v>111</v>
      </c>
      <c r="G34" s="153">
        <v>700</v>
      </c>
      <c r="H34" s="153">
        <v>186</v>
      </c>
      <c r="I34" s="153">
        <v>1355</v>
      </c>
      <c r="J34" s="153">
        <v>87</v>
      </c>
      <c r="K34" s="155">
        <v>2068</v>
      </c>
      <c r="L34" s="153">
        <v>577</v>
      </c>
      <c r="M34" s="153">
        <v>19134</v>
      </c>
    </row>
    <row r="35" spans="2:13" ht="16.5" customHeight="1">
      <c r="B35" s="1353" t="s">
        <v>321</v>
      </c>
      <c r="C35" s="1354"/>
      <c r="D35" s="153">
        <v>191</v>
      </c>
      <c r="E35" s="153">
        <v>15186</v>
      </c>
      <c r="F35" s="153">
        <v>80</v>
      </c>
      <c r="G35" s="153">
        <v>491</v>
      </c>
      <c r="H35" s="153">
        <v>146</v>
      </c>
      <c r="I35" s="153">
        <v>1137</v>
      </c>
      <c r="J35" s="153">
        <v>82</v>
      </c>
      <c r="K35" s="155">
        <v>2174</v>
      </c>
      <c r="L35" s="153">
        <v>499</v>
      </c>
      <c r="M35" s="153">
        <v>18988</v>
      </c>
    </row>
    <row r="36" spans="2:13" ht="16.5" customHeight="1">
      <c r="B36" s="1353" t="s">
        <v>322</v>
      </c>
      <c r="C36" s="1354"/>
      <c r="D36" s="153">
        <v>188</v>
      </c>
      <c r="E36" s="153">
        <v>14776</v>
      </c>
      <c r="F36" s="153">
        <v>79</v>
      </c>
      <c r="G36" s="153">
        <v>618</v>
      </c>
      <c r="H36" s="153">
        <v>149</v>
      </c>
      <c r="I36" s="153">
        <v>1105</v>
      </c>
      <c r="J36" s="153">
        <v>96</v>
      </c>
      <c r="K36" s="155">
        <v>2240</v>
      </c>
      <c r="L36" s="153">
        <v>512</v>
      </c>
      <c r="M36" s="153">
        <v>18739</v>
      </c>
    </row>
    <row r="37" spans="2:13" ht="16.5" customHeight="1">
      <c r="B37" s="1353" t="s">
        <v>323</v>
      </c>
      <c r="C37" s="1354"/>
      <c r="D37" s="153">
        <v>149</v>
      </c>
      <c r="E37" s="153">
        <v>13112</v>
      </c>
      <c r="F37" s="153">
        <v>96</v>
      </c>
      <c r="G37" s="153">
        <v>302</v>
      </c>
      <c r="H37" s="153">
        <v>143</v>
      </c>
      <c r="I37" s="153">
        <v>519</v>
      </c>
      <c r="J37" s="153">
        <v>66</v>
      </c>
      <c r="K37" s="155">
        <v>621</v>
      </c>
      <c r="L37" s="153">
        <f>D37+F37+H37+J37</f>
        <v>454</v>
      </c>
      <c r="M37" s="153">
        <f>E37+G37+I37+K37</f>
        <v>14554</v>
      </c>
    </row>
    <row r="38" spans="2:13" ht="16.5" customHeight="1" thickBot="1">
      <c r="B38" s="1372" t="s">
        <v>1206</v>
      </c>
      <c r="C38" s="1373"/>
      <c r="D38" s="837">
        <v>206</v>
      </c>
      <c r="E38" s="482">
        <v>14572</v>
      </c>
      <c r="F38" s="482">
        <v>68</v>
      </c>
      <c r="G38" s="482">
        <v>338</v>
      </c>
      <c r="H38" s="482">
        <v>188</v>
      </c>
      <c r="I38" s="482">
        <v>1283</v>
      </c>
      <c r="J38" s="482">
        <v>90</v>
      </c>
      <c r="K38" s="483">
        <v>2225</v>
      </c>
      <c r="L38" s="482">
        <f>D38+F38+H38+J38</f>
        <v>552</v>
      </c>
      <c r="M38" s="482">
        <f>E38+G38+I38+K38</f>
        <v>18418</v>
      </c>
    </row>
    <row r="39" spans="2:13" ht="16.5" customHeight="1">
      <c r="B39" s="156" t="s">
        <v>305</v>
      </c>
      <c r="C39" s="649"/>
      <c r="D39" s="649"/>
      <c r="E39" s="649"/>
      <c r="F39" s="649"/>
      <c r="G39" s="649"/>
      <c r="H39" s="649"/>
      <c r="I39" s="649"/>
      <c r="J39" s="649"/>
      <c r="K39" s="649"/>
    </row>
    <row r="42" spans="2:13" ht="18" customHeight="1" thickBot="1">
      <c r="D42" s="482">
        <v>149</v>
      </c>
      <c r="E42" s="482">
        <v>5057</v>
      </c>
      <c r="F42" s="482">
        <v>96</v>
      </c>
      <c r="G42" s="482">
        <v>302</v>
      </c>
      <c r="H42" s="482">
        <v>143</v>
      </c>
      <c r="I42" s="482">
        <v>519</v>
      </c>
      <c r="J42" s="482">
        <v>66</v>
      </c>
      <c r="K42" s="483">
        <v>621</v>
      </c>
      <c r="L42" s="482">
        <v>454</v>
      </c>
      <c r="M42" s="482">
        <v>16425</v>
      </c>
    </row>
  </sheetData>
  <customSheetViews>
    <customSheetView guid="{676DC416-CC6C-4663-B2BC-E7307C535C80}" showPageBreaks="1" printArea="1" hiddenRows="1" view="pageBreakPreview" topLeftCell="A19">
      <selection activeCell="K29" sqref="K29"/>
      <pageMargins left="0.78740157480314965" right="0.78740157480314965" top="0.78740157480314965" bottom="0.78740157480314965" header="0" footer="0"/>
      <pageSetup paperSize="9" scale="82" firstPageNumber="184" pageOrder="overThenDown" orientation="landscape" useFirstPageNumber="1" r:id="rId1"/>
      <headerFooter alignWithMargins="0"/>
    </customSheetView>
    <customSheetView guid="{A9FAE077-5C36-4502-A307-F5F7DF354F81}"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2"/>
      <headerFooter alignWithMargins="0"/>
    </customSheetView>
    <customSheetView guid="{D244CBD3-20C8-4E64-93F1-8305B8033E05}" showPageBreaks="1" printArea="1" hiddenRows="1" view="pageBreakPreview">
      <pageMargins left="0.78740157480314965" right="0.78740157480314965" top="0.78740157480314965" bottom="0.78740157480314965" header="0" footer="0"/>
      <pageSetup paperSize="9" scale="82" firstPageNumber="184" pageOrder="overThenDown" orientation="landscape" useFirstPageNumber="1" r:id="rId3"/>
      <headerFooter alignWithMargins="0"/>
    </customSheetView>
    <customSheetView guid="{ACCC9A1C-74E4-4A07-8C69-201B2C75F995}"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4"/>
      <headerFooter alignWithMargins="0"/>
    </customSheetView>
    <customSheetView guid="{C35433B0-31B6-4088-8FE4-5880F028D902}"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5"/>
      <headerFooter alignWithMargins="0"/>
    </customSheetView>
    <customSheetView guid="{6C8CA477-863E-484A-88AC-2F7B34BF5742}"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6"/>
      <headerFooter alignWithMargins="0"/>
    </customSheetView>
    <customSheetView guid="{F9820D02-85B6-432B-AB25-E79E6E3CE8BD}"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7"/>
      <headerFooter alignWithMargins="0"/>
    </customSheetView>
    <customSheetView guid="{54E8C2A0-7B52-4DAB-8ABD-D0AD26D0A0DB}"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8"/>
      <headerFooter alignWithMargins="0"/>
    </customSheetView>
    <customSheetView guid="{4B660A93-3844-409A-B1B8-F0D2E63212C8}" showPageBreaks="1" printArea="1" hiddenRows="1" view="pageBreakPreview">
      <selection activeCell="K29" sqref="K29"/>
      <pageMargins left="0.78740157480314965" right="0.78740157480314965" top="0.78740157480314965" bottom="0.78740157480314965" header="0" footer="0"/>
      <pageSetup paperSize="9" scale="82" firstPageNumber="184" pageOrder="overThenDown" orientation="landscape" useFirstPageNumber="1" r:id="rId9"/>
      <headerFooter alignWithMargins="0"/>
    </customSheetView>
    <customSheetView guid="{9B74B00A-A640-416F-A432-6A34C75E3BAB}"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10"/>
      <headerFooter alignWithMargins="0"/>
    </customSheetView>
    <customSheetView guid="{088E71DE-B7B4-46D8-A92F-2B36F5DE4D60}" showPageBreaks="1" printArea="1" hiddenRows="1" view="pageBreakPreview" topLeftCell="A22">
      <selection activeCell="K29" sqref="K29"/>
      <pageMargins left="0.78740157480314965" right="0.78740157480314965" top="0.78740157480314965" bottom="0.78740157480314965" header="0" footer="0"/>
      <pageSetup paperSize="9" scale="82" firstPageNumber="184" pageOrder="overThenDown" orientation="landscape" useFirstPageNumber="1" r:id="rId11"/>
      <headerFooter alignWithMargins="0"/>
    </customSheetView>
    <customSheetView guid="{53ABA5C2-131F-4519-ADBD-143B4641C355}" showPageBreaks="1" printArea="1" hiddenRows="1" view="pageBreakPreview" topLeftCell="A19">
      <selection activeCell="K29" sqref="K29"/>
      <pageMargins left="0.78740157480314965" right="0.78740157480314965" top="0.78740157480314965" bottom="0.78740157480314965" header="0" footer="0"/>
      <pageSetup paperSize="9" scale="82" firstPageNumber="184" pageOrder="overThenDown" orientation="landscape" useFirstPageNumber="1" r:id="rId12"/>
      <headerFooter alignWithMargins="0"/>
    </customSheetView>
    <customSheetView guid="{93AD3119-4B9E-4DD3-92AC-14DD93F7352A}" showPageBreaks="1" printArea="1" hiddenRows="1" view="pageBreakPreview" topLeftCell="A19">
      <selection activeCell="K29" sqref="K29"/>
      <pageMargins left="0.78740157480314965" right="0.78740157480314965" top="0.78740157480314965" bottom="0.78740157480314965" header="0" footer="0"/>
      <pageSetup paperSize="9" scale="82" firstPageNumber="184" pageOrder="overThenDown" orientation="landscape" useFirstPageNumber="1" r:id="rId13"/>
      <headerFooter alignWithMargins="0"/>
    </customSheetView>
  </customSheetViews>
  <mergeCells count="44">
    <mergeCell ref="B38:C38"/>
    <mergeCell ref="B28:C28"/>
    <mergeCell ref="B29:C29"/>
    <mergeCell ref="B30:C30"/>
    <mergeCell ref="B31:C31"/>
    <mergeCell ref="B32:C32"/>
    <mergeCell ref="B33:C33"/>
    <mergeCell ref="F25:K25"/>
    <mergeCell ref="L23:M24"/>
    <mergeCell ref="B34:C34"/>
    <mergeCell ref="B35:C35"/>
    <mergeCell ref="B36:C36"/>
    <mergeCell ref="B10:C10"/>
    <mergeCell ref="B11:C11"/>
    <mergeCell ref="L25:M26"/>
    <mergeCell ref="F26:G26"/>
    <mergeCell ref="H26:I26"/>
    <mergeCell ref="J26:K26"/>
    <mergeCell ref="B13:C13"/>
    <mergeCell ref="B14:C14"/>
    <mergeCell ref="B15:C15"/>
    <mergeCell ref="B16:C16"/>
    <mergeCell ref="B17:C17"/>
    <mergeCell ref="B18:C18"/>
    <mergeCell ref="B19:C19"/>
    <mergeCell ref="B20:C20"/>
    <mergeCell ref="B25:C27"/>
    <mergeCell ref="D25:E26"/>
    <mergeCell ref="R1:S2"/>
    <mergeCell ref="R3:S3"/>
    <mergeCell ref="B37:C37"/>
    <mergeCell ref="B12:C12"/>
    <mergeCell ref="P1:Q2"/>
    <mergeCell ref="B3:C3"/>
    <mergeCell ref="D3:E3"/>
    <mergeCell ref="F3:G3"/>
    <mergeCell ref="H3:I3"/>
    <mergeCell ref="J3:K3"/>
    <mergeCell ref="L3:M3"/>
    <mergeCell ref="N3:O3"/>
    <mergeCell ref="P3:Q3"/>
    <mergeCell ref="B4:C4"/>
    <mergeCell ref="B5:B8"/>
    <mergeCell ref="B9:C9"/>
  </mergeCells>
  <phoneticPr fontId="2"/>
  <printOptions gridLinesSet="0"/>
  <pageMargins left="0.78740157480314965" right="0.78740157480314965" top="0.78740157480314965" bottom="0.78740157480314965" header="0" footer="0"/>
  <pageSetup paperSize="9" scale="80" firstPageNumber="184" pageOrder="overThenDown" orientation="landscape" useFirstPageNumber="1" r:id="rId14"/>
  <headerFooter alignWithMargins="0"/>
  <drawing r:id="rId1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topLeftCell="A40" zoomScaleNormal="100" zoomScaleSheetLayoutView="100" workbookViewId="0">
      <selection activeCell="A5" sqref="A1:XFD1048576"/>
    </sheetView>
  </sheetViews>
  <sheetFormatPr defaultColWidth="10.375" defaultRowHeight="18" customHeight="1"/>
  <cols>
    <col min="1" max="1" width="2.75" style="45" customWidth="1"/>
    <col min="2" max="2" width="13.25" style="45" customWidth="1"/>
    <col min="3" max="5" width="11.625" style="45" customWidth="1"/>
    <col min="6" max="6" width="12.875" style="45" customWidth="1"/>
    <col min="7" max="12" width="11.625" style="45" customWidth="1"/>
    <col min="13" max="256" width="10.375" style="45"/>
    <col min="257" max="257" width="2.75" style="45" customWidth="1"/>
    <col min="258" max="258" width="13.25" style="45" customWidth="1"/>
    <col min="259" max="261" width="11.625" style="45" customWidth="1"/>
    <col min="262" max="262" width="12.875" style="45" customWidth="1"/>
    <col min="263" max="268" width="11.625" style="45" customWidth="1"/>
    <col min="269" max="512" width="10.375" style="45"/>
    <col min="513" max="513" width="2.75" style="45" customWidth="1"/>
    <col min="514" max="514" width="13.25" style="45" customWidth="1"/>
    <col min="515" max="517" width="11.625" style="45" customWidth="1"/>
    <col min="518" max="518" width="12.875" style="45" customWidth="1"/>
    <col min="519" max="524" width="11.625" style="45" customWidth="1"/>
    <col min="525" max="768" width="10.375" style="45"/>
    <col min="769" max="769" width="2.75" style="45" customWidth="1"/>
    <col min="770" max="770" width="13.25" style="45" customWidth="1"/>
    <col min="771" max="773" width="11.625" style="45" customWidth="1"/>
    <col min="774" max="774" width="12.875" style="45" customWidth="1"/>
    <col min="775" max="780" width="11.625" style="45" customWidth="1"/>
    <col min="781" max="1024" width="10.375" style="45"/>
    <col min="1025" max="1025" width="2.75" style="45" customWidth="1"/>
    <col min="1026" max="1026" width="13.25" style="45" customWidth="1"/>
    <col min="1027" max="1029" width="11.625" style="45" customWidth="1"/>
    <col min="1030" max="1030" width="12.875" style="45" customWidth="1"/>
    <col min="1031" max="1036" width="11.625" style="45" customWidth="1"/>
    <col min="1037" max="1280" width="10.375" style="45"/>
    <col min="1281" max="1281" width="2.75" style="45" customWidth="1"/>
    <col min="1282" max="1282" width="13.25" style="45" customWidth="1"/>
    <col min="1283" max="1285" width="11.625" style="45" customWidth="1"/>
    <col min="1286" max="1286" width="12.875" style="45" customWidth="1"/>
    <col min="1287" max="1292" width="11.625" style="45" customWidth="1"/>
    <col min="1293" max="1536" width="10.375" style="45"/>
    <col min="1537" max="1537" width="2.75" style="45" customWidth="1"/>
    <col min="1538" max="1538" width="13.25" style="45" customWidth="1"/>
    <col min="1539" max="1541" width="11.625" style="45" customWidth="1"/>
    <col min="1542" max="1542" width="12.875" style="45" customWidth="1"/>
    <col min="1543" max="1548" width="11.625" style="45" customWidth="1"/>
    <col min="1549" max="1792" width="10.375" style="45"/>
    <col min="1793" max="1793" width="2.75" style="45" customWidth="1"/>
    <col min="1794" max="1794" width="13.25" style="45" customWidth="1"/>
    <col min="1795" max="1797" width="11.625" style="45" customWidth="1"/>
    <col min="1798" max="1798" width="12.875" style="45" customWidth="1"/>
    <col min="1799" max="1804" width="11.625" style="45" customWidth="1"/>
    <col min="1805" max="2048" width="10.375" style="45"/>
    <col min="2049" max="2049" width="2.75" style="45" customWidth="1"/>
    <col min="2050" max="2050" width="13.25" style="45" customWidth="1"/>
    <col min="2051" max="2053" width="11.625" style="45" customWidth="1"/>
    <col min="2054" max="2054" width="12.875" style="45" customWidth="1"/>
    <col min="2055" max="2060" width="11.625" style="45" customWidth="1"/>
    <col min="2061" max="2304" width="10.375" style="45"/>
    <col min="2305" max="2305" width="2.75" style="45" customWidth="1"/>
    <col min="2306" max="2306" width="13.25" style="45" customWidth="1"/>
    <col min="2307" max="2309" width="11.625" style="45" customWidth="1"/>
    <col min="2310" max="2310" width="12.875" style="45" customWidth="1"/>
    <col min="2311" max="2316" width="11.625" style="45" customWidth="1"/>
    <col min="2317" max="2560" width="10.375" style="45"/>
    <col min="2561" max="2561" width="2.75" style="45" customWidth="1"/>
    <col min="2562" max="2562" width="13.25" style="45" customWidth="1"/>
    <col min="2563" max="2565" width="11.625" style="45" customWidth="1"/>
    <col min="2566" max="2566" width="12.875" style="45" customWidth="1"/>
    <col min="2567" max="2572" width="11.625" style="45" customWidth="1"/>
    <col min="2573" max="2816" width="10.375" style="45"/>
    <col min="2817" max="2817" width="2.75" style="45" customWidth="1"/>
    <col min="2818" max="2818" width="13.25" style="45" customWidth="1"/>
    <col min="2819" max="2821" width="11.625" style="45" customWidth="1"/>
    <col min="2822" max="2822" width="12.875" style="45" customWidth="1"/>
    <col min="2823" max="2828" width="11.625" style="45" customWidth="1"/>
    <col min="2829" max="3072" width="10.375" style="45"/>
    <col min="3073" max="3073" width="2.75" style="45" customWidth="1"/>
    <col min="3074" max="3074" width="13.25" style="45" customWidth="1"/>
    <col min="3075" max="3077" width="11.625" style="45" customWidth="1"/>
    <col min="3078" max="3078" width="12.875" style="45" customWidth="1"/>
    <col min="3079" max="3084" width="11.625" style="45" customWidth="1"/>
    <col min="3085" max="3328" width="10.375" style="45"/>
    <col min="3329" max="3329" width="2.75" style="45" customWidth="1"/>
    <col min="3330" max="3330" width="13.25" style="45" customWidth="1"/>
    <col min="3331" max="3333" width="11.625" style="45" customWidth="1"/>
    <col min="3334" max="3334" width="12.875" style="45" customWidth="1"/>
    <col min="3335" max="3340" width="11.625" style="45" customWidth="1"/>
    <col min="3341" max="3584" width="10.375" style="45"/>
    <col min="3585" max="3585" width="2.75" style="45" customWidth="1"/>
    <col min="3586" max="3586" width="13.25" style="45" customWidth="1"/>
    <col min="3587" max="3589" width="11.625" style="45" customWidth="1"/>
    <col min="3590" max="3590" width="12.875" style="45" customWidth="1"/>
    <col min="3591" max="3596" width="11.625" style="45" customWidth="1"/>
    <col min="3597" max="3840" width="10.375" style="45"/>
    <col min="3841" max="3841" width="2.75" style="45" customWidth="1"/>
    <col min="3842" max="3842" width="13.25" style="45" customWidth="1"/>
    <col min="3843" max="3845" width="11.625" style="45" customWidth="1"/>
    <col min="3846" max="3846" width="12.875" style="45" customWidth="1"/>
    <col min="3847" max="3852" width="11.625" style="45" customWidth="1"/>
    <col min="3853" max="4096" width="10.375" style="45"/>
    <col min="4097" max="4097" width="2.75" style="45" customWidth="1"/>
    <col min="4098" max="4098" width="13.25" style="45" customWidth="1"/>
    <col min="4099" max="4101" width="11.625" style="45" customWidth="1"/>
    <col min="4102" max="4102" width="12.875" style="45" customWidth="1"/>
    <col min="4103" max="4108" width="11.625" style="45" customWidth="1"/>
    <col min="4109" max="4352" width="10.375" style="45"/>
    <col min="4353" max="4353" width="2.75" style="45" customWidth="1"/>
    <col min="4354" max="4354" width="13.25" style="45" customWidth="1"/>
    <col min="4355" max="4357" width="11.625" style="45" customWidth="1"/>
    <col min="4358" max="4358" width="12.875" style="45" customWidth="1"/>
    <col min="4359" max="4364" width="11.625" style="45" customWidth="1"/>
    <col min="4365" max="4608" width="10.375" style="45"/>
    <col min="4609" max="4609" width="2.75" style="45" customWidth="1"/>
    <col min="4610" max="4610" width="13.25" style="45" customWidth="1"/>
    <col min="4611" max="4613" width="11.625" style="45" customWidth="1"/>
    <col min="4614" max="4614" width="12.875" style="45" customWidth="1"/>
    <col min="4615" max="4620" width="11.625" style="45" customWidth="1"/>
    <col min="4621" max="4864" width="10.375" style="45"/>
    <col min="4865" max="4865" width="2.75" style="45" customWidth="1"/>
    <col min="4866" max="4866" width="13.25" style="45" customWidth="1"/>
    <col min="4867" max="4869" width="11.625" style="45" customWidth="1"/>
    <col min="4870" max="4870" width="12.875" style="45" customWidth="1"/>
    <col min="4871" max="4876" width="11.625" style="45" customWidth="1"/>
    <col min="4877" max="5120" width="10.375" style="45"/>
    <col min="5121" max="5121" width="2.75" style="45" customWidth="1"/>
    <col min="5122" max="5122" width="13.25" style="45" customWidth="1"/>
    <col min="5123" max="5125" width="11.625" style="45" customWidth="1"/>
    <col min="5126" max="5126" width="12.875" style="45" customWidth="1"/>
    <col min="5127" max="5132" width="11.625" style="45" customWidth="1"/>
    <col min="5133" max="5376" width="10.375" style="45"/>
    <col min="5377" max="5377" width="2.75" style="45" customWidth="1"/>
    <col min="5378" max="5378" width="13.25" style="45" customWidth="1"/>
    <col min="5379" max="5381" width="11.625" style="45" customWidth="1"/>
    <col min="5382" max="5382" width="12.875" style="45" customWidth="1"/>
    <col min="5383" max="5388" width="11.625" style="45" customWidth="1"/>
    <col min="5389" max="5632" width="10.375" style="45"/>
    <col min="5633" max="5633" width="2.75" style="45" customWidth="1"/>
    <col min="5634" max="5634" width="13.25" style="45" customWidth="1"/>
    <col min="5635" max="5637" width="11.625" style="45" customWidth="1"/>
    <col min="5638" max="5638" width="12.875" style="45" customWidth="1"/>
    <col min="5639" max="5644" width="11.625" style="45" customWidth="1"/>
    <col min="5645" max="5888" width="10.375" style="45"/>
    <col min="5889" max="5889" width="2.75" style="45" customWidth="1"/>
    <col min="5890" max="5890" width="13.25" style="45" customWidth="1"/>
    <col min="5891" max="5893" width="11.625" style="45" customWidth="1"/>
    <col min="5894" max="5894" width="12.875" style="45" customWidth="1"/>
    <col min="5895" max="5900" width="11.625" style="45" customWidth="1"/>
    <col min="5901" max="6144" width="10.375" style="45"/>
    <col min="6145" max="6145" width="2.75" style="45" customWidth="1"/>
    <col min="6146" max="6146" width="13.25" style="45" customWidth="1"/>
    <col min="6147" max="6149" width="11.625" style="45" customWidth="1"/>
    <col min="6150" max="6150" width="12.875" style="45" customWidth="1"/>
    <col min="6151" max="6156" width="11.625" style="45" customWidth="1"/>
    <col min="6157" max="6400" width="10.375" style="45"/>
    <col min="6401" max="6401" width="2.75" style="45" customWidth="1"/>
    <col min="6402" max="6402" width="13.25" style="45" customWidth="1"/>
    <col min="6403" max="6405" width="11.625" style="45" customWidth="1"/>
    <col min="6406" max="6406" width="12.875" style="45" customWidth="1"/>
    <col min="6407" max="6412" width="11.625" style="45" customWidth="1"/>
    <col min="6413" max="6656" width="10.375" style="45"/>
    <col min="6657" max="6657" width="2.75" style="45" customWidth="1"/>
    <col min="6658" max="6658" width="13.25" style="45" customWidth="1"/>
    <col min="6659" max="6661" width="11.625" style="45" customWidth="1"/>
    <col min="6662" max="6662" width="12.875" style="45" customWidth="1"/>
    <col min="6663" max="6668" width="11.625" style="45" customWidth="1"/>
    <col min="6669" max="6912" width="10.375" style="45"/>
    <col min="6913" max="6913" width="2.75" style="45" customWidth="1"/>
    <col min="6914" max="6914" width="13.25" style="45" customWidth="1"/>
    <col min="6915" max="6917" width="11.625" style="45" customWidth="1"/>
    <col min="6918" max="6918" width="12.875" style="45" customWidth="1"/>
    <col min="6919" max="6924" width="11.625" style="45" customWidth="1"/>
    <col min="6925" max="7168" width="10.375" style="45"/>
    <col min="7169" max="7169" width="2.75" style="45" customWidth="1"/>
    <col min="7170" max="7170" width="13.25" style="45" customWidth="1"/>
    <col min="7171" max="7173" width="11.625" style="45" customWidth="1"/>
    <col min="7174" max="7174" width="12.875" style="45" customWidth="1"/>
    <col min="7175" max="7180" width="11.625" style="45" customWidth="1"/>
    <col min="7181" max="7424" width="10.375" style="45"/>
    <col min="7425" max="7425" width="2.75" style="45" customWidth="1"/>
    <col min="7426" max="7426" width="13.25" style="45" customWidth="1"/>
    <col min="7427" max="7429" width="11.625" style="45" customWidth="1"/>
    <col min="7430" max="7430" width="12.875" style="45" customWidth="1"/>
    <col min="7431" max="7436" width="11.625" style="45" customWidth="1"/>
    <col min="7437" max="7680" width="10.375" style="45"/>
    <col min="7681" max="7681" width="2.75" style="45" customWidth="1"/>
    <col min="7682" max="7682" width="13.25" style="45" customWidth="1"/>
    <col min="7683" max="7685" width="11.625" style="45" customWidth="1"/>
    <col min="7686" max="7686" width="12.875" style="45" customWidth="1"/>
    <col min="7687" max="7692" width="11.625" style="45" customWidth="1"/>
    <col min="7693" max="7936" width="10.375" style="45"/>
    <col min="7937" max="7937" width="2.75" style="45" customWidth="1"/>
    <col min="7938" max="7938" width="13.25" style="45" customWidth="1"/>
    <col min="7939" max="7941" width="11.625" style="45" customWidth="1"/>
    <col min="7942" max="7942" width="12.875" style="45" customWidth="1"/>
    <col min="7943" max="7948" width="11.625" style="45" customWidth="1"/>
    <col min="7949" max="8192" width="10.375" style="45"/>
    <col min="8193" max="8193" width="2.75" style="45" customWidth="1"/>
    <col min="8194" max="8194" width="13.25" style="45" customWidth="1"/>
    <col min="8195" max="8197" width="11.625" style="45" customWidth="1"/>
    <col min="8198" max="8198" width="12.875" style="45" customWidth="1"/>
    <col min="8199" max="8204" width="11.625" style="45" customWidth="1"/>
    <col min="8205" max="8448" width="10.375" style="45"/>
    <col min="8449" max="8449" width="2.75" style="45" customWidth="1"/>
    <col min="8450" max="8450" width="13.25" style="45" customWidth="1"/>
    <col min="8451" max="8453" width="11.625" style="45" customWidth="1"/>
    <col min="8454" max="8454" width="12.875" style="45" customWidth="1"/>
    <col min="8455" max="8460" width="11.625" style="45" customWidth="1"/>
    <col min="8461" max="8704" width="10.375" style="45"/>
    <col min="8705" max="8705" width="2.75" style="45" customWidth="1"/>
    <col min="8706" max="8706" width="13.25" style="45" customWidth="1"/>
    <col min="8707" max="8709" width="11.625" style="45" customWidth="1"/>
    <col min="8710" max="8710" width="12.875" style="45" customWidth="1"/>
    <col min="8711" max="8716" width="11.625" style="45" customWidth="1"/>
    <col min="8717" max="8960" width="10.375" style="45"/>
    <col min="8961" max="8961" width="2.75" style="45" customWidth="1"/>
    <col min="8962" max="8962" width="13.25" style="45" customWidth="1"/>
    <col min="8963" max="8965" width="11.625" style="45" customWidth="1"/>
    <col min="8966" max="8966" width="12.875" style="45" customWidth="1"/>
    <col min="8967" max="8972" width="11.625" style="45" customWidth="1"/>
    <col min="8973" max="9216" width="10.375" style="45"/>
    <col min="9217" max="9217" width="2.75" style="45" customWidth="1"/>
    <col min="9218" max="9218" width="13.25" style="45" customWidth="1"/>
    <col min="9219" max="9221" width="11.625" style="45" customWidth="1"/>
    <col min="9222" max="9222" width="12.875" style="45" customWidth="1"/>
    <col min="9223" max="9228" width="11.625" style="45" customWidth="1"/>
    <col min="9229" max="9472" width="10.375" style="45"/>
    <col min="9473" max="9473" width="2.75" style="45" customWidth="1"/>
    <col min="9474" max="9474" width="13.25" style="45" customWidth="1"/>
    <col min="9475" max="9477" width="11.625" style="45" customWidth="1"/>
    <col min="9478" max="9478" width="12.875" style="45" customWidth="1"/>
    <col min="9479" max="9484" width="11.625" style="45" customWidth="1"/>
    <col min="9485" max="9728" width="10.375" style="45"/>
    <col min="9729" max="9729" width="2.75" style="45" customWidth="1"/>
    <col min="9730" max="9730" width="13.25" style="45" customWidth="1"/>
    <col min="9731" max="9733" width="11.625" style="45" customWidth="1"/>
    <col min="9734" max="9734" width="12.875" style="45" customWidth="1"/>
    <col min="9735" max="9740" width="11.625" style="45" customWidth="1"/>
    <col min="9741" max="9984" width="10.375" style="45"/>
    <col min="9985" max="9985" width="2.75" style="45" customWidth="1"/>
    <col min="9986" max="9986" width="13.25" style="45" customWidth="1"/>
    <col min="9987" max="9989" width="11.625" style="45" customWidth="1"/>
    <col min="9990" max="9990" width="12.875" style="45" customWidth="1"/>
    <col min="9991" max="9996" width="11.625" style="45" customWidth="1"/>
    <col min="9997" max="10240" width="10.375" style="45"/>
    <col min="10241" max="10241" width="2.75" style="45" customWidth="1"/>
    <col min="10242" max="10242" width="13.25" style="45" customWidth="1"/>
    <col min="10243" max="10245" width="11.625" style="45" customWidth="1"/>
    <col min="10246" max="10246" width="12.875" style="45" customWidth="1"/>
    <col min="10247" max="10252" width="11.625" style="45" customWidth="1"/>
    <col min="10253" max="10496" width="10.375" style="45"/>
    <col min="10497" max="10497" width="2.75" style="45" customWidth="1"/>
    <col min="10498" max="10498" width="13.25" style="45" customWidth="1"/>
    <col min="10499" max="10501" width="11.625" style="45" customWidth="1"/>
    <col min="10502" max="10502" width="12.875" style="45" customWidth="1"/>
    <col min="10503" max="10508" width="11.625" style="45" customWidth="1"/>
    <col min="10509" max="10752" width="10.375" style="45"/>
    <col min="10753" max="10753" width="2.75" style="45" customWidth="1"/>
    <col min="10754" max="10754" width="13.25" style="45" customWidth="1"/>
    <col min="10755" max="10757" width="11.625" style="45" customWidth="1"/>
    <col min="10758" max="10758" width="12.875" style="45" customWidth="1"/>
    <col min="10759" max="10764" width="11.625" style="45" customWidth="1"/>
    <col min="10765" max="11008" width="10.375" style="45"/>
    <col min="11009" max="11009" width="2.75" style="45" customWidth="1"/>
    <col min="11010" max="11010" width="13.25" style="45" customWidth="1"/>
    <col min="11011" max="11013" width="11.625" style="45" customWidth="1"/>
    <col min="11014" max="11014" width="12.875" style="45" customWidth="1"/>
    <col min="11015" max="11020" width="11.625" style="45" customWidth="1"/>
    <col min="11021" max="11264" width="10.375" style="45"/>
    <col min="11265" max="11265" width="2.75" style="45" customWidth="1"/>
    <col min="11266" max="11266" width="13.25" style="45" customWidth="1"/>
    <col min="11267" max="11269" width="11.625" style="45" customWidth="1"/>
    <col min="11270" max="11270" width="12.875" style="45" customWidth="1"/>
    <col min="11271" max="11276" width="11.625" style="45" customWidth="1"/>
    <col min="11277" max="11520" width="10.375" style="45"/>
    <col min="11521" max="11521" width="2.75" style="45" customWidth="1"/>
    <col min="11522" max="11522" width="13.25" style="45" customWidth="1"/>
    <col min="11523" max="11525" width="11.625" style="45" customWidth="1"/>
    <col min="11526" max="11526" width="12.875" style="45" customWidth="1"/>
    <col min="11527" max="11532" width="11.625" style="45" customWidth="1"/>
    <col min="11533" max="11776" width="10.375" style="45"/>
    <col min="11777" max="11777" width="2.75" style="45" customWidth="1"/>
    <col min="11778" max="11778" width="13.25" style="45" customWidth="1"/>
    <col min="11779" max="11781" width="11.625" style="45" customWidth="1"/>
    <col min="11782" max="11782" width="12.875" style="45" customWidth="1"/>
    <col min="11783" max="11788" width="11.625" style="45" customWidth="1"/>
    <col min="11789" max="12032" width="10.375" style="45"/>
    <col min="12033" max="12033" width="2.75" style="45" customWidth="1"/>
    <col min="12034" max="12034" width="13.25" style="45" customWidth="1"/>
    <col min="12035" max="12037" width="11.625" style="45" customWidth="1"/>
    <col min="12038" max="12038" width="12.875" style="45" customWidth="1"/>
    <col min="12039" max="12044" width="11.625" style="45" customWidth="1"/>
    <col min="12045" max="12288" width="10.375" style="45"/>
    <col min="12289" max="12289" width="2.75" style="45" customWidth="1"/>
    <col min="12290" max="12290" width="13.25" style="45" customWidth="1"/>
    <col min="12291" max="12293" width="11.625" style="45" customWidth="1"/>
    <col min="12294" max="12294" width="12.875" style="45" customWidth="1"/>
    <col min="12295" max="12300" width="11.625" style="45" customWidth="1"/>
    <col min="12301" max="12544" width="10.375" style="45"/>
    <col min="12545" max="12545" width="2.75" style="45" customWidth="1"/>
    <col min="12546" max="12546" width="13.25" style="45" customWidth="1"/>
    <col min="12547" max="12549" width="11.625" style="45" customWidth="1"/>
    <col min="12550" max="12550" width="12.875" style="45" customWidth="1"/>
    <col min="12551" max="12556" width="11.625" style="45" customWidth="1"/>
    <col min="12557" max="12800" width="10.375" style="45"/>
    <col min="12801" max="12801" width="2.75" style="45" customWidth="1"/>
    <col min="12802" max="12802" width="13.25" style="45" customWidth="1"/>
    <col min="12803" max="12805" width="11.625" style="45" customWidth="1"/>
    <col min="12806" max="12806" width="12.875" style="45" customWidth="1"/>
    <col min="12807" max="12812" width="11.625" style="45" customWidth="1"/>
    <col min="12813" max="13056" width="10.375" style="45"/>
    <col min="13057" max="13057" width="2.75" style="45" customWidth="1"/>
    <col min="13058" max="13058" width="13.25" style="45" customWidth="1"/>
    <col min="13059" max="13061" width="11.625" style="45" customWidth="1"/>
    <col min="13062" max="13062" width="12.875" style="45" customWidth="1"/>
    <col min="13063" max="13068" width="11.625" style="45" customWidth="1"/>
    <col min="13069" max="13312" width="10.375" style="45"/>
    <col min="13313" max="13313" width="2.75" style="45" customWidth="1"/>
    <col min="13314" max="13314" width="13.25" style="45" customWidth="1"/>
    <col min="13315" max="13317" width="11.625" style="45" customWidth="1"/>
    <col min="13318" max="13318" width="12.875" style="45" customWidth="1"/>
    <col min="13319" max="13324" width="11.625" style="45" customWidth="1"/>
    <col min="13325" max="13568" width="10.375" style="45"/>
    <col min="13569" max="13569" width="2.75" style="45" customWidth="1"/>
    <col min="13570" max="13570" width="13.25" style="45" customWidth="1"/>
    <col min="13571" max="13573" width="11.625" style="45" customWidth="1"/>
    <col min="13574" max="13574" width="12.875" style="45" customWidth="1"/>
    <col min="13575" max="13580" width="11.625" style="45" customWidth="1"/>
    <col min="13581" max="13824" width="10.375" style="45"/>
    <col min="13825" max="13825" width="2.75" style="45" customWidth="1"/>
    <col min="13826" max="13826" width="13.25" style="45" customWidth="1"/>
    <col min="13827" max="13829" width="11.625" style="45" customWidth="1"/>
    <col min="13830" max="13830" width="12.875" style="45" customWidth="1"/>
    <col min="13831" max="13836" width="11.625" style="45" customWidth="1"/>
    <col min="13837" max="14080" width="10.375" style="45"/>
    <col min="14081" max="14081" width="2.75" style="45" customWidth="1"/>
    <col min="14082" max="14082" width="13.25" style="45" customWidth="1"/>
    <col min="14083" max="14085" width="11.625" style="45" customWidth="1"/>
    <col min="14086" max="14086" width="12.875" style="45" customWidth="1"/>
    <col min="14087" max="14092" width="11.625" style="45" customWidth="1"/>
    <col min="14093" max="14336" width="10.375" style="45"/>
    <col min="14337" max="14337" width="2.75" style="45" customWidth="1"/>
    <col min="14338" max="14338" width="13.25" style="45" customWidth="1"/>
    <col min="14339" max="14341" width="11.625" style="45" customWidth="1"/>
    <col min="14342" max="14342" width="12.875" style="45" customWidth="1"/>
    <col min="14343" max="14348" width="11.625" style="45" customWidth="1"/>
    <col min="14349" max="14592" width="10.375" style="45"/>
    <col min="14593" max="14593" width="2.75" style="45" customWidth="1"/>
    <col min="14594" max="14594" width="13.25" style="45" customWidth="1"/>
    <col min="14595" max="14597" width="11.625" style="45" customWidth="1"/>
    <col min="14598" max="14598" width="12.875" style="45" customWidth="1"/>
    <col min="14599" max="14604" width="11.625" style="45" customWidth="1"/>
    <col min="14605" max="14848" width="10.375" style="45"/>
    <col min="14849" max="14849" width="2.75" style="45" customWidth="1"/>
    <col min="14850" max="14850" width="13.25" style="45" customWidth="1"/>
    <col min="14851" max="14853" width="11.625" style="45" customWidth="1"/>
    <col min="14854" max="14854" width="12.875" style="45" customWidth="1"/>
    <col min="14855" max="14860" width="11.625" style="45" customWidth="1"/>
    <col min="14861" max="15104" width="10.375" style="45"/>
    <col min="15105" max="15105" width="2.75" style="45" customWidth="1"/>
    <col min="15106" max="15106" width="13.25" style="45" customWidth="1"/>
    <col min="15107" max="15109" width="11.625" style="45" customWidth="1"/>
    <col min="15110" max="15110" width="12.875" style="45" customWidth="1"/>
    <col min="15111" max="15116" width="11.625" style="45" customWidth="1"/>
    <col min="15117" max="15360" width="10.375" style="45"/>
    <col min="15361" max="15361" width="2.75" style="45" customWidth="1"/>
    <col min="15362" max="15362" width="13.25" style="45" customWidth="1"/>
    <col min="15363" max="15365" width="11.625" style="45" customWidth="1"/>
    <col min="15366" max="15366" width="12.875" style="45" customWidth="1"/>
    <col min="15367" max="15372" width="11.625" style="45" customWidth="1"/>
    <col min="15373" max="15616" width="10.375" style="45"/>
    <col min="15617" max="15617" width="2.75" style="45" customWidth="1"/>
    <col min="15618" max="15618" width="13.25" style="45" customWidth="1"/>
    <col min="15619" max="15621" width="11.625" style="45" customWidth="1"/>
    <col min="15622" max="15622" width="12.875" style="45" customWidth="1"/>
    <col min="15623" max="15628" width="11.625" style="45" customWidth="1"/>
    <col min="15629" max="15872" width="10.375" style="45"/>
    <col min="15873" max="15873" width="2.75" style="45" customWidth="1"/>
    <col min="15874" max="15874" width="13.25" style="45" customWidth="1"/>
    <col min="15875" max="15877" width="11.625" style="45" customWidth="1"/>
    <col min="15878" max="15878" width="12.875" style="45" customWidth="1"/>
    <col min="15879" max="15884" width="11.625" style="45" customWidth="1"/>
    <col min="15885" max="16128" width="10.375" style="45"/>
    <col min="16129" max="16129" width="2.75" style="45" customWidth="1"/>
    <col min="16130" max="16130" width="13.25" style="45" customWidth="1"/>
    <col min="16131" max="16133" width="11.625" style="45" customWidth="1"/>
    <col min="16134" max="16134" width="12.875" style="45" customWidth="1"/>
    <col min="16135" max="16140" width="11.625" style="45" customWidth="1"/>
    <col min="16141" max="16384" width="10.375" style="45"/>
  </cols>
  <sheetData>
    <row r="1" spans="1:8" s="585" customFormat="1" ht="19.5" customHeight="1">
      <c r="A1" s="613" t="s">
        <v>1101</v>
      </c>
      <c r="B1" s="613"/>
      <c r="C1" s="609"/>
      <c r="D1" s="609"/>
      <c r="E1" s="609"/>
      <c r="G1" s="1314" t="s">
        <v>838</v>
      </c>
      <c r="H1" s="1314"/>
    </row>
    <row r="2" spans="1:8" ht="12" customHeight="1" thickBot="1">
      <c r="A2" s="292"/>
      <c r="B2" s="292"/>
      <c r="G2" s="1315"/>
      <c r="H2" s="1315"/>
    </row>
    <row r="3" spans="1:8" s="585" customFormat="1" ht="22.5" customHeight="1">
      <c r="A3" s="659"/>
      <c r="B3" s="293" t="s">
        <v>839</v>
      </c>
      <c r="C3" s="1374" t="s">
        <v>1242</v>
      </c>
      <c r="D3" s="1375"/>
      <c r="E3" s="1374" t="s">
        <v>840</v>
      </c>
      <c r="F3" s="1375"/>
      <c r="G3" s="1374" t="s">
        <v>1205</v>
      </c>
      <c r="H3" s="1375"/>
    </row>
    <row r="4" spans="1:8" s="585" customFormat="1" ht="22.5" customHeight="1">
      <c r="A4" s="47" t="s">
        <v>1053</v>
      </c>
      <c r="B4" s="48"/>
      <c r="C4" s="612" t="s">
        <v>841</v>
      </c>
      <c r="D4" s="294" t="s">
        <v>842</v>
      </c>
      <c r="E4" s="612" t="s">
        <v>841</v>
      </c>
      <c r="F4" s="294" t="s">
        <v>842</v>
      </c>
      <c r="G4" s="612" t="s">
        <v>841</v>
      </c>
      <c r="H4" s="294" t="s">
        <v>842</v>
      </c>
    </row>
    <row r="5" spans="1:8" s="585" customFormat="1" ht="22.5" customHeight="1">
      <c r="A5" s="1377" t="s">
        <v>843</v>
      </c>
      <c r="B5" s="662" t="s">
        <v>844</v>
      </c>
      <c r="C5" s="295">
        <v>61</v>
      </c>
      <c r="D5" s="296">
        <v>25780</v>
      </c>
      <c r="E5" s="295">
        <v>77</v>
      </c>
      <c r="F5" s="296">
        <v>27181</v>
      </c>
      <c r="G5" s="295">
        <v>60</v>
      </c>
      <c r="H5" s="296">
        <v>21933</v>
      </c>
    </row>
    <row r="6" spans="1:8" s="585" customFormat="1" ht="22.5" customHeight="1">
      <c r="A6" s="1377"/>
      <c r="B6" s="297" t="s">
        <v>845</v>
      </c>
      <c r="C6" s="298">
        <v>99</v>
      </c>
      <c r="D6" s="298">
        <v>4293</v>
      </c>
      <c r="E6" s="298">
        <v>104</v>
      </c>
      <c r="F6" s="298">
        <v>4212</v>
      </c>
      <c r="G6" s="298">
        <v>60</v>
      </c>
      <c r="H6" s="298">
        <v>2965</v>
      </c>
    </row>
    <row r="7" spans="1:8" s="585" customFormat="1" ht="22.5" customHeight="1">
      <c r="A7" s="1377"/>
      <c r="B7" s="299" t="s">
        <v>309</v>
      </c>
      <c r="C7" s="300">
        <v>160</v>
      </c>
      <c r="D7" s="300">
        <v>30073</v>
      </c>
      <c r="E7" s="300">
        <f>SUM(E5:E6)</f>
        <v>181</v>
      </c>
      <c r="F7" s="300">
        <f>SUM(F5:F6)</f>
        <v>31393</v>
      </c>
      <c r="G7" s="300">
        <v>120</v>
      </c>
      <c r="H7" s="300">
        <v>24898</v>
      </c>
    </row>
    <row r="8" spans="1:8" s="585" customFormat="1" ht="21.75" customHeight="1">
      <c r="A8" s="1377" t="s">
        <v>846</v>
      </c>
      <c r="B8" s="662" t="s">
        <v>844</v>
      </c>
      <c r="C8" s="296">
        <v>73</v>
      </c>
      <c r="D8" s="296">
        <v>11956</v>
      </c>
      <c r="E8" s="296">
        <v>77</v>
      </c>
      <c r="F8" s="296">
        <v>10540</v>
      </c>
      <c r="G8" s="296">
        <v>73</v>
      </c>
      <c r="H8" s="296">
        <v>8701</v>
      </c>
    </row>
    <row r="9" spans="1:8" s="585" customFormat="1" ht="21.75" customHeight="1">
      <c r="A9" s="1377"/>
      <c r="B9" s="297" t="s">
        <v>845</v>
      </c>
      <c r="C9" s="298">
        <v>448</v>
      </c>
      <c r="D9" s="298">
        <v>11534</v>
      </c>
      <c r="E9" s="298">
        <v>463</v>
      </c>
      <c r="F9" s="298">
        <v>11412</v>
      </c>
      <c r="G9" s="298">
        <v>412</v>
      </c>
      <c r="H9" s="298">
        <v>10803</v>
      </c>
    </row>
    <row r="10" spans="1:8" s="585" customFormat="1" ht="21.75" customHeight="1">
      <c r="A10" s="1377"/>
      <c r="B10" s="299" t="s">
        <v>309</v>
      </c>
      <c r="C10" s="300">
        <v>521</v>
      </c>
      <c r="D10" s="300">
        <v>23490</v>
      </c>
      <c r="E10" s="300">
        <f>SUM(E8:E9)</f>
        <v>540</v>
      </c>
      <c r="F10" s="300">
        <f>SUM(F8:F9)</f>
        <v>21952</v>
      </c>
      <c r="G10" s="300">
        <v>485</v>
      </c>
      <c r="H10" s="300">
        <v>19504</v>
      </c>
    </row>
    <row r="11" spans="1:8" s="585" customFormat="1" ht="21.75" customHeight="1">
      <c r="A11" s="1378" t="s">
        <v>847</v>
      </c>
      <c r="B11" s="1379"/>
      <c r="C11" s="296">
        <v>578</v>
      </c>
      <c r="D11" s="296">
        <v>11163</v>
      </c>
      <c r="E11" s="296">
        <v>551</v>
      </c>
      <c r="F11" s="296">
        <v>15123</v>
      </c>
      <c r="G11" s="296">
        <v>97</v>
      </c>
      <c r="H11" s="296">
        <v>3411</v>
      </c>
    </row>
    <row r="12" spans="1:8" s="585" customFormat="1" ht="21.75" customHeight="1">
      <c r="A12" s="1090" t="s">
        <v>848</v>
      </c>
      <c r="B12" s="1376"/>
      <c r="C12" s="296">
        <v>187</v>
      </c>
      <c r="D12" s="296">
        <v>1787</v>
      </c>
      <c r="E12" s="296">
        <v>178</v>
      </c>
      <c r="F12" s="296">
        <v>2379</v>
      </c>
      <c r="G12" s="296">
        <v>29</v>
      </c>
      <c r="H12" s="296">
        <v>236</v>
      </c>
    </row>
    <row r="13" spans="1:8" s="585" customFormat="1" ht="21.75" customHeight="1">
      <c r="A13" s="1090" t="s">
        <v>849</v>
      </c>
      <c r="B13" s="1376"/>
      <c r="C13" s="296">
        <v>223</v>
      </c>
      <c r="D13" s="296">
        <v>2270</v>
      </c>
      <c r="E13" s="296">
        <v>166</v>
      </c>
      <c r="F13" s="296">
        <v>2394</v>
      </c>
      <c r="G13" s="296">
        <v>368</v>
      </c>
      <c r="H13" s="296">
        <v>3102</v>
      </c>
    </row>
    <row r="14" spans="1:8" s="585" customFormat="1" ht="21.75" customHeight="1">
      <c r="A14" s="1090" t="s">
        <v>850</v>
      </c>
      <c r="B14" s="1376"/>
      <c r="C14" s="296">
        <v>126</v>
      </c>
      <c r="D14" s="296">
        <v>3203</v>
      </c>
      <c r="E14" s="296">
        <v>127</v>
      </c>
      <c r="F14" s="296">
        <v>3927</v>
      </c>
      <c r="G14" s="296">
        <v>442</v>
      </c>
      <c r="H14" s="296">
        <v>13495</v>
      </c>
    </row>
    <row r="15" spans="1:8" s="585" customFormat="1" ht="21.75" customHeight="1">
      <c r="A15" s="1090" t="s">
        <v>851</v>
      </c>
      <c r="B15" s="1376"/>
      <c r="C15" s="296">
        <v>444</v>
      </c>
      <c r="D15" s="296">
        <v>3905</v>
      </c>
      <c r="E15" s="296">
        <v>444</v>
      </c>
      <c r="F15" s="296">
        <v>3733</v>
      </c>
      <c r="G15" s="296">
        <v>190</v>
      </c>
      <c r="H15" s="296">
        <v>1989</v>
      </c>
    </row>
    <row r="16" spans="1:8" s="585" customFormat="1" ht="21.75" customHeight="1">
      <c r="A16" s="1090" t="s">
        <v>852</v>
      </c>
      <c r="B16" s="1376"/>
      <c r="C16" s="296">
        <v>42</v>
      </c>
      <c r="D16" s="296">
        <v>407</v>
      </c>
      <c r="E16" s="296">
        <v>39</v>
      </c>
      <c r="F16" s="296">
        <v>337</v>
      </c>
      <c r="G16" s="296">
        <v>131</v>
      </c>
      <c r="H16" s="296">
        <v>2224</v>
      </c>
    </row>
    <row r="17" spans="1:8" s="585" customFormat="1" ht="21.75" customHeight="1">
      <c r="A17" s="1090" t="s">
        <v>853</v>
      </c>
      <c r="B17" s="1376"/>
      <c r="C17" s="296">
        <v>74</v>
      </c>
      <c r="D17" s="296">
        <v>8791</v>
      </c>
      <c r="E17" s="296">
        <v>120</v>
      </c>
      <c r="F17" s="296">
        <v>15091</v>
      </c>
      <c r="G17" s="296">
        <v>99</v>
      </c>
      <c r="H17" s="296">
        <v>11351</v>
      </c>
    </row>
    <row r="18" spans="1:8" s="585" customFormat="1" ht="21.75" customHeight="1" thickBot="1">
      <c r="A18" s="1384" t="s">
        <v>854</v>
      </c>
      <c r="B18" s="1385"/>
      <c r="C18" s="301">
        <v>77</v>
      </c>
      <c r="D18" s="301">
        <v>4305</v>
      </c>
      <c r="E18" s="301">
        <v>85</v>
      </c>
      <c r="F18" s="301">
        <v>7529</v>
      </c>
      <c r="G18" s="301">
        <v>61</v>
      </c>
      <c r="H18" s="301">
        <v>6900</v>
      </c>
    </row>
    <row r="19" spans="1:8" s="585" customFormat="1" ht="21.75" customHeight="1" thickTop="1" thickBot="1">
      <c r="A19" s="1264" t="s">
        <v>309</v>
      </c>
      <c r="B19" s="1386"/>
      <c r="C19" s="302">
        <v>2432</v>
      </c>
      <c r="D19" s="302">
        <v>89394</v>
      </c>
      <c r="E19" s="302">
        <v>2431</v>
      </c>
      <c r="F19" s="302">
        <v>103858</v>
      </c>
      <c r="G19" s="302">
        <v>2022</v>
      </c>
      <c r="H19" s="302">
        <v>87110</v>
      </c>
    </row>
    <row r="20" spans="1:8" s="585" customFormat="1" ht="13.5" customHeight="1">
      <c r="A20" s="70" t="s">
        <v>855</v>
      </c>
      <c r="B20" s="609"/>
    </row>
    <row r="21" spans="1:8" s="585" customFormat="1" ht="18" customHeight="1"/>
    <row r="22" spans="1:8" s="585" customFormat="1" ht="18" customHeight="1">
      <c r="A22" s="611" t="s">
        <v>1102</v>
      </c>
      <c r="H22" s="366" t="s">
        <v>1103</v>
      </c>
    </row>
    <row r="23" spans="1:8" s="585" customFormat="1" ht="18" customHeight="1" thickBot="1">
      <c r="A23" s="165"/>
      <c r="B23" s="303"/>
      <c r="C23" s="224"/>
      <c r="D23" s="224" t="s">
        <v>838</v>
      </c>
      <c r="F23" s="165"/>
      <c r="G23" s="165"/>
      <c r="H23" s="224" t="s">
        <v>838</v>
      </c>
    </row>
    <row r="24" spans="1:8" s="585" customFormat="1" ht="18" customHeight="1">
      <c r="A24" s="47"/>
      <c r="B24" s="1235" t="s">
        <v>499</v>
      </c>
      <c r="C24" s="1380" t="s">
        <v>856</v>
      </c>
      <c r="D24" s="1382" t="s">
        <v>857</v>
      </c>
      <c r="F24" s="1235" t="s">
        <v>499</v>
      </c>
      <c r="G24" s="1380" t="s">
        <v>856</v>
      </c>
      <c r="H24" s="1382" t="s">
        <v>857</v>
      </c>
    </row>
    <row r="25" spans="1:8" s="585" customFormat="1" ht="18" customHeight="1">
      <c r="B25" s="1130"/>
      <c r="C25" s="1387"/>
      <c r="D25" s="1388"/>
      <c r="F25" s="1130"/>
      <c r="G25" s="1381"/>
      <c r="H25" s="1239"/>
    </row>
    <row r="26" spans="1:8" s="585" customFormat="1" ht="21" hidden="1" customHeight="1">
      <c r="B26" s="540" t="s">
        <v>858</v>
      </c>
      <c r="C26" s="304">
        <v>809</v>
      </c>
      <c r="D26" s="152">
        <v>15988</v>
      </c>
      <c r="F26" s="540" t="s">
        <v>858</v>
      </c>
      <c r="G26" s="304">
        <v>1055</v>
      </c>
      <c r="H26" s="152">
        <v>50803</v>
      </c>
    </row>
    <row r="27" spans="1:8" s="609" customFormat="1" ht="21" customHeight="1">
      <c r="B27" s="540" t="s">
        <v>1243</v>
      </c>
      <c r="C27" s="304">
        <v>805</v>
      </c>
      <c r="D27" s="152">
        <v>16120</v>
      </c>
      <c r="F27" s="540" t="s">
        <v>1243</v>
      </c>
      <c r="G27" s="304">
        <v>850</v>
      </c>
      <c r="H27" s="152">
        <v>46256</v>
      </c>
    </row>
    <row r="28" spans="1:8" s="609" customFormat="1" ht="21" customHeight="1">
      <c r="B28" s="540" t="s">
        <v>421</v>
      </c>
      <c r="C28" s="304">
        <v>806</v>
      </c>
      <c r="D28" s="152">
        <v>16290</v>
      </c>
      <c r="F28" s="540" t="s">
        <v>421</v>
      </c>
      <c r="G28" s="304">
        <v>963</v>
      </c>
      <c r="H28" s="152">
        <v>56829</v>
      </c>
    </row>
    <row r="29" spans="1:8" s="609" customFormat="1" ht="21" customHeight="1">
      <c r="B29" s="540" t="s">
        <v>422</v>
      </c>
      <c r="C29" s="304">
        <v>917</v>
      </c>
      <c r="D29" s="152">
        <v>17713</v>
      </c>
      <c r="F29" s="540" t="s">
        <v>422</v>
      </c>
      <c r="G29" s="304">
        <v>735</v>
      </c>
      <c r="H29" s="152">
        <v>28810</v>
      </c>
    </row>
    <row r="30" spans="1:8" s="609" customFormat="1" ht="21" customHeight="1">
      <c r="B30" s="540" t="s">
        <v>859</v>
      </c>
      <c r="C30" s="304">
        <v>807</v>
      </c>
      <c r="D30" s="152">
        <v>17184</v>
      </c>
      <c r="F30" s="540" t="s">
        <v>859</v>
      </c>
      <c r="G30" s="304">
        <v>1029</v>
      </c>
      <c r="H30" s="152">
        <v>41467</v>
      </c>
    </row>
    <row r="31" spans="1:8" s="609" customFormat="1" ht="21" customHeight="1">
      <c r="B31" s="838" t="s">
        <v>1207</v>
      </c>
      <c r="C31" s="304">
        <v>795</v>
      </c>
      <c r="D31" s="841">
        <v>21116</v>
      </c>
      <c r="F31" s="838" t="s">
        <v>1207</v>
      </c>
      <c r="G31" s="304">
        <v>971</v>
      </c>
      <c r="H31" s="841">
        <v>42991</v>
      </c>
    </row>
    <row r="32" spans="1:8" s="585" customFormat="1" ht="18" customHeight="1">
      <c r="A32" s="623"/>
      <c r="B32" s="839" t="s">
        <v>1208</v>
      </c>
      <c r="C32" s="842">
        <v>51</v>
      </c>
      <c r="D32" s="843">
        <v>1876</v>
      </c>
      <c r="F32" s="839" t="s">
        <v>1208</v>
      </c>
      <c r="G32" s="842">
        <v>60</v>
      </c>
      <c r="H32" s="843">
        <v>1650</v>
      </c>
    </row>
    <row r="33" spans="1:10" s="585" customFormat="1" ht="18" customHeight="1">
      <c r="A33" s="623"/>
      <c r="B33" s="540" t="s">
        <v>509</v>
      </c>
      <c r="C33" s="304">
        <v>69</v>
      </c>
      <c r="D33" s="152">
        <v>1742</v>
      </c>
      <c r="F33" s="540" t="s">
        <v>509</v>
      </c>
      <c r="G33" s="304">
        <v>61</v>
      </c>
      <c r="H33" s="152">
        <v>2373</v>
      </c>
    </row>
    <row r="34" spans="1:10" s="585" customFormat="1" ht="18" customHeight="1">
      <c r="A34" s="623"/>
      <c r="B34" s="540" t="s">
        <v>510</v>
      </c>
      <c r="C34" s="304">
        <v>97</v>
      </c>
      <c r="D34" s="152">
        <v>2166</v>
      </c>
      <c r="F34" s="540" t="s">
        <v>510</v>
      </c>
      <c r="G34" s="304">
        <v>92</v>
      </c>
      <c r="H34" s="152">
        <v>4726</v>
      </c>
    </row>
    <row r="35" spans="1:10" s="585" customFormat="1" ht="18" customHeight="1">
      <c r="A35" s="623"/>
      <c r="B35" s="540" t="s">
        <v>511</v>
      </c>
      <c r="C35" s="304">
        <v>87</v>
      </c>
      <c r="D35" s="152">
        <v>2285</v>
      </c>
      <c r="F35" s="540" t="s">
        <v>511</v>
      </c>
      <c r="G35" s="304">
        <v>64</v>
      </c>
      <c r="H35" s="152">
        <v>2190</v>
      </c>
    </row>
    <row r="36" spans="1:10" s="585" customFormat="1" ht="18" customHeight="1">
      <c r="A36" s="623"/>
      <c r="B36" s="540" t="s">
        <v>512</v>
      </c>
      <c r="C36" s="304">
        <v>57</v>
      </c>
      <c r="D36" s="152">
        <v>1717</v>
      </c>
      <c r="F36" s="540" t="s">
        <v>512</v>
      </c>
      <c r="G36" s="304">
        <v>70</v>
      </c>
      <c r="H36" s="152">
        <v>1994</v>
      </c>
    </row>
    <row r="37" spans="1:10" s="585" customFormat="1" ht="18" customHeight="1">
      <c r="A37" s="623"/>
      <c r="B37" s="540" t="s">
        <v>513</v>
      </c>
      <c r="C37" s="304">
        <v>78</v>
      </c>
      <c r="D37" s="152">
        <v>1697</v>
      </c>
      <c r="F37" s="540" t="s">
        <v>513</v>
      </c>
      <c r="G37" s="304">
        <v>72</v>
      </c>
      <c r="H37" s="152">
        <v>2437</v>
      </c>
    </row>
    <row r="38" spans="1:10" s="585" customFormat="1" ht="18" customHeight="1">
      <c r="A38" s="623"/>
      <c r="B38" s="540" t="s">
        <v>514</v>
      </c>
      <c r="C38" s="304">
        <v>55</v>
      </c>
      <c r="D38" s="152">
        <v>1566</v>
      </c>
      <c r="F38" s="540" t="s">
        <v>514</v>
      </c>
      <c r="G38" s="304">
        <v>101</v>
      </c>
      <c r="H38" s="152">
        <v>7428</v>
      </c>
    </row>
    <row r="39" spans="1:10" s="585" customFormat="1" ht="18" customHeight="1">
      <c r="A39" s="623"/>
      <c r="B39" s="540" t="s">
        <v>515</v>
      </c>
      <c r="C39" s="304">
        <v>74</v>
      </c>
      <c r="D39" s="152">
        <v>1729</v>
      </c>
      <c r="F39" s="540" t="s">
        <v>515</v>
      </c>
      <c r="G39" s="304">
        <v>127</v>
      </c>
      <c r="H39" s="152">
        <v>10166</v>
      </c>
    </row>
    <row r="40" spans="1:10" s="585" customFormat="1" ht="18" customHeight="1">
      <c r="A40" s="623"/>
      <c r="B40" s="540" t="s">
        <v>516</v>
      </c>
      <c r="C40" s="304">
        <v>49</v>
      </c>
      <c r="D40" s="152">
        <v>1128</v>
      </c>
      <c r="F40" s="540" t="s">
        <v>516</v>
      </c>
      <c r="G40" s="304">
        <v>75</v>
      </c>
      <c r="H40" s="152">
        <v>1409</v>
      </c>
    </row>
    <row r="41" spans="1:10" s="585" customFormat="1" ht="18" customHeight="1">
      <c r="A41" s="623"/>
      <c r="B41" s="540" t="s">
        <v>1209</v>
      </c>
      <c r="C41" s="304">
        <v>80</v>
      </c>
      <c r="D41" s="152">
        <v>2312</v>
      </c>
      <c r="F41" s="540" t="s">
        <v>1209</v>
      </c>
      <c r="G41" s="304">
        <v>88</v>
      </c>
      <c r="H41" s="152">
        <v>2209</v>
      </c>
    </row>
    <row r="42" spans="1:10" s="585" customFormat="1" ht="18" customHeight="1">
      <c r="A42" s="623"/>
      <c r="B42" s="540" t="s">
        <v>517</v>
      </c>
      <c r="C42" s="304">
        <v>46</v>
      </c>
      <c r="D42" s="152">
        <v>1285</v>
      </c>
      <c r="F42" s="540" t="s">
        <v>517</v>
      </c>
      <c r="G42" s="304">
        <v>50</v>
      </c>
      <c r="H42" s="152">
        <v>1823</v>
      </c>
    </row>
    <row r="43" spans="1:10" s="585" customFormat="1" ht="18" customHeight="1" thickBot="1">
      <c r="A43" s="623"/>
      <c r="B43" s="840" t="s">
        <v>518</v>
      </c>
      <c r="C43" s="844">
        <v>52</v>
      </c>
      <c r="D43" s="819">
        <v>1613</v>
      </c>
      <c r="F43" s="840" t="s">
        <v>518</v>
      </c>
      <c r="G43" s="844">
        <v>111</v>
      </c>
      <c r="H43" s="819">
        <v>4586</v>
      </c>
    </row>
    <row r="44" spans="1:10" s="585" customFormat="1" ht="18" customHeight="1">
      <c r="B44" s="70" t="s">
        <v>519</v>
      </c>
      <c r="C44" s="143"/>
      <c r="D44" s="305"/>
      <c r="F44" s="32" t="s">
        <v>519</v>
      </c>
      <c r="G44" s="305"/>
      <c r="H44" s="305"/>
    </row>
    <row r="45" spans="1:10" s="585" customFormat="1" ht="18" customHeight="1">
      <c r="C45" s="143"/>
      <c r="D45" s="143"/>
      <c r="F45" s="1383" t="s">
        <v>1041</v>
      </c>
      <c r="G45" s="1383"/>
      <c r="H45" s="1383"/>
      <c r="I45" s="143"/>
      <c r="J45" s="143"/>
    </row>
    <row r="46" spans="1:10" ht="18" customHeight="1">
      <c r="F46" s="1383"/>
      <c r="G46" s="1383"/>
      <c r="H46" s="1383"/>
    </row>
  </sheetData>
  <customSheetViews>
    <customSheetView guid="{676DC416-CC6C-4663-B2BC-E7307C535C80}" showPageBreaks="1" fitToPage="1" view="pageBreakPreview" topLeftCell="A10">
      <selection activeCell="H19" sqref="H19"/>
      <pageMargins left="0.78740157480314965" right="0.78740157480314965" top="0.78740157480314965" bottom="0.78740157480314965" header="0" footer="0"/>
      <pageSetup paperSize="9" scale="84" firstPageNumber="183" pageOrder="overThenDown" orientation="portrait" useFirstPageNumber="1" r:id="rId1"/>
      <headerFooter alignWithMargins="0"/>
    </customSheetView>
    <customSheetView guid="{A9FAE077-5C36-4502-A307-F5F7DF354F81}" showPageBreaks="1" fitToPage="1" view="pageBreakPreview">
      <selection activeCell="B7" sqref="B7"/>
      <pageMargins left="0.78740157480314965" right="0.78740157480314965" top="0.78740157480314965" bottom="0.78740157480314965" header="0" footer="0"/>
      <pageSetup paperSize="9" scale="84" firstPageNumber="183" pageOrder="overThenDown" orientation="portrait" useFirstPageNumber="1" r:id="rId2"/>
      <headerFooter alignWithMargins="0"/>
    </customSheetView>
    <customSheetView guid="{D244CBD3-20C8-4E64-93F1-8305B8033E05}" showPageBreaks="1" fitToPage="1" view="pageBreakPreview">
      <pageMargins left="0.78740157480314965" right="0.78740157480314965" top="0.78740157480314965" bottom="0.78740157480314965" header="0" footer="0"/>
      <pageSetup paperSize="9" scale="84" firstPageNumber="183" pageOrder="overThenDown" orientation="portrait" useFirstPageNumber="1" r:id="rId3"/>
      <headerFooter alignWithMargins="0"/>
    </customSheetView>
    <customSheetView guid="{ACCC9A1C-74E4-4A07-8C69-201B2C75F995}" showPageBreaks="1" fitToPage="1" view="pageBreakPreview" topLeftCell="A28">
      <selection activeCell="B44" sqref="B44"/>
      <pageMargins left="0.78740157480314965" right="0.78740157480314965" top="0.78740157480314965" bottom="0.78740157480314965" header="0" footer="0"/>
      <pageSetup paperSize="9" scale="84" firstPageNumber="183" pageOrder="overThenDown" orientation="portrait" useFirstPageNumber="1" r:id="rId4"/>
      <headerFooter alignWithMargins="0"/>
    </customSheetView>
    <customSheetView guid="{C35433B0-31B6-4088-8FE4-5880F028D902}" showPageBreaks="1" fitToPage="1" view="pageBreakPreview" topLeftCell="A31">
      <selection activeCell="K33" sqref="K33"/>
      <pageMargins left="0.78740157480314965" right="0.78740157480314965" top="0.78740157480314965" bottom="0.78740157480314965" header="0" footer="0"/>
      <pageSetup paperSize="9" scale="91" firstPageNumber="183" pageOrder="overThenDown" orientation="portrait" useFirstPageNumber="1" r:id="rId5"/>
      <headerFooter alignWithMargins="0"/>
    </customSheetView>
    <customSheetView guid="{6C8CA477-863E-484A-88AC-2F7B34BF5742}" showPageBreaks="1" fitToPage="1" view="pageBreakPreview" topLeftCell="A31">
      <selection activeCell="K33" sqref="K33"/>
      <pageMargins left="0.78740157480314965" right="0.78740157480314965" top="0.78740157480314965" bottom="0.78740157480314965" header="0" footer="0"/>
      <pageSetup paperSize="9" scale="84" firstPageNumber="183" pageOrder="overThenDown" orientation="portrait" useFirstPageNumber="1" r:id="rId6"/>
      <headerFooter alignWithMargins="0"/>
    </customSheetView>
    <customSheetView guid="{F9820D02-85B6-432B-AB25-E79E6E3CE8BD}" showPageBreaks="1" fitToPage="1" view="pageBreakPreview" topLeftCell="A19">
      <selection activeCell="K33" sqref="K33"/>
      <pageMargins left="0.78740157480314965" right="0.78740157480314965" top="0.78740157480314965" bottom="0.78740157480314965" header="0" footer="0"/>
      <pageSetup paperSize="9" scale="84" firstPageNumber="183" pageOrder="overThenDown" orientation="portrait" useFirstPageNumber="1" r:id="rId7"/>
      <headerFooter alignWithMargins="0"/>
    </customSheetView>
    <customSheetView guid="{54E8C2A0-7B52-4DAB-8ABD-D0AD26D0A0DB}" showPageBreaks="1" fitToPage="1" view="pageBreakPreview" topLeftCell="A19">
      <selection activeCell="K33" sqref="K33"/>
      <pageMargins left="0.78740157480314965" right="0.78740157480314965" top="0.78740157480314965" bottom="0.78740157480314965" header="0" footer="0"/>
      <pageSetup paperSize="9" scale="84" firstPageNumber="183" pageOrder="overThenDown" orientation="portrait" useFirstPageNumber="1" r:id="rId8"/>
      <headerFooter alignWithMargins="0"/>
    </customSheetView>
    <customSheetView guid="{4B660A93-3844-409A-B1B8-F0D2E63212C8}" showPageBreaks="1" fitToPage="1" view="pageBreakPreview" topLeftCell="A19">
      <selection activeCell="K33" sqref="K33"/>
      <pageMargins left="0.78740157480314965" right="0.78740157480314965" top="0.78740157480314965" bottom="0.78740157480314965" header="0" footer="0"/>
      <pageSetup paperSize="9" scale="91" firstPageNumber="183" pageOrder="overThenDown" orientation="portrait" useFirstPageNumber="1" r:id="rId9"/>
      <headerFooter alignWithMargins="0"/>
    </customSheetView>
    <customSheetView guid="{9B74B00A-A640-416F-A432-6A34C75E3BAB}" showPageBreaks="1" fitToPage="1" view="pageBreakPreview" topLeftCell="A31">
      <selection activeCell="K33" sqref="K33"/>
      <pageMargins left="0.78740157480314965" right="0.78740157480314965" top="0.78740157480314965" bottom="0.78740157480314965" header="0" footer="0"/>
      <pageSetup paperSize="9" scale="84" firstPageNumber="183" pageOrder="overThenDown" orientation="portrait" useFirstPageNumber="1" r:id="rId10"/>
      <headerFooter alignWithMargins="0"/>
    </customSheetView>
    <customSheetView guid="{088E71DE-B7B4-46D8-A92F-2B36F5DE4D60}" showPageBreaks="1" fitToPage="1" view="pageBreakPreview" topLeftCell="A31">
      <selection activeCell="K33" sqref="K33"/>
      <pageMargins left="0.78740157480314965" right="0.78740157480314965" top="0.78740157480314965" bottom="0.78740157480314965" header="0" footer="0"/>
      <pageSetup paperSize="9" scale="83" firstPageNumber="183" pageOrder="overThenDown" orientation="portrait" useFirstPageNumber="1" r:id="rId11"/>
      <headerFooter alignWithMargins="0"/>
    </customSheetView>
    <customSheetView guid="{53ABA5C2-131F-4519-ADBD-143B4641C355}" showPageBreaks="1" fitToPage="1" view="pageBreakPreview">
      <selection activeCell="B7" sqref="B7"/>
      <pageMargins left="0.78740157480314965" right="0.78740157480314965" top="0.78740157480314965" bottom="0.78740157480314965" header="0" footer="0"/>
      <pageSetup paperSize="9" scale="84" firstPageNumber="183" pageOrder="overThenDown" orientation="portrait" useFirstPageNumber="1" r:id="rId12"/>
      <headerFooter alignWithMargins="0"/>
    </customSheetView>
    <customSheetView guid="{93AD3119-4B9E-4DD3-92AC-14DD93F7352A}" showPageBreaks="1" fitToPage="1" view="pageBreakPreview" topLeftCell="A10">
      <selection activeCell="H19" sqref="H19"/>
      <pageMargins left="0.78740157480314965" right="0.78740157480314965" top="0.78740157480314965" bottom="0.78740157480314965" header="0" footer="0"/>
      <pageSetup paperSize="9" scale="90" firstPageNumber="183" pageOrder="overThenDown" orientation="portrait" useFirstPageNumber="1" r:id="rId13"/>
      <headerFooter alignWithMargins="0"/>
    </customSheetView>
  </customSheetViews>
  <mergeCells count="22">
    <mergeCell ref="G24:G25"/>
    <mergeCell ref="H24:H25"/>
    <mergeCell ref="F45:H46"/>
    <mergeCell ref="A18:B18"/>
    <mergeCell ref="A19:B19"/>
    <mergeCell ref="B24:B25"/>
    <mergeCell ref="C24:C25"/>
    <mergeCell ref="D24:D25"/>
    <mergeCell ref="F24:F25"/>
    <mergeCell ref="G3:H3"/>
    <mergeCell ref="G1:H2"/>
    <mergeCell ref="A17:B17"/>
    <mergeCell ref="C3:D3"/>
    <mergeCell ref="E3:F3"/>
    <mergeCell ref="A5:A7"/>
    <mergeCell ref="A8:A10"/>
    <mergeCell ref="A11:B11"/>
    <mergeCell ref="A12:B12"/>
    <mergeCell ref="A13:B13"/>
    <mergeCell ref="A14:B14"/>
    <mergeCell ref="A15:B15"/>
    <mergeCell ref="A16:B16"/>
  </mergeCells>
  <phoneticPr fontId="2"/>
  <printOptions gridLinesSet="0"/>
  <pageMargins left="0.78740157480314965" right="0.78740157480314965" top="0.78740157480314965" bottom="0.78740157480314965" header="0" footer="0"/>
  <pageSetup paperSize="9" scale="83" firstPageNumber="183" pageOrder="overThenDown" orientation="portrait" useFirstPageNumber="1" r:id="rId14"/>
  <headerFooter alignWithMargins="0"/>
  <drawing r:id="rId1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topLeftCell="A34" zoomScaleNormal="100" zoomScaleSheetLayoutView="100" workbookViewId="0">
      <selection sqref="A1:XFD1048576"/>
    </sheetView>
  </sheetViews>
  <sheetFormatPr defaultColWidth="10.375" defaultRowHeight="15.2" customHeight="1"/>
  <cols>
    <col min="1" max="1" width="0.375" style="45" customWidth="1"/>
    <col min="2" max="2" width="7.375" style="45" customWidth="1"/>
    <col min="3" max="3" width="6.25" style="45" customWidth="1"/>
    <col min="4" max="15" width="5" style="45" customWidth="1"/>
    <col min="16" max="16" width="3" style="45" customWidth="1"/>
    <col min="17" max="17" width="5" style="45" customWidth="1"/>
    <col min="18" max="18" width="6.875" style="45" customWidth="1"/>
    <col min="19" max="256" width="10.375" style="45"/>
    <col min="257" max="257" width="0.375" style="45" customWidth="1"/>
    <col min="258" max="258" width="7.375" style="45" customWidth="1"/>
    <col min="259" max="259" width="6.25" style="45" customWidth="1"/>
    <col min="260" max="273" width="5" style="45" customWidth="1"/>
    <col min="274" max="274" width="6.875" style="45" customWidth="1"/>
    <col min="275" max="512" width="10.375" style="45"/>
    <col min="513" max="513" width="0.375" style="45" customWidth="1"/>
    <col min="514" max="514" width="7.375" style="45" customWidth="1"/>
    <col min="515" max="515" width="6.25" style="45" customWidth="1"/>
    <col min="516" max="529" width="5" style="45" customWidth="1"/>
    <col min="530" max="530" width="6.875" style="45" customWidth="1"/>
    <col min="531" max="768" width="10.375" style="45"/>
    <col min="769" max="769" width="0.375" style="45" customWidth="1"/>
    <col min="770" max="770" width="7.375" style="45" customWidth="1"/>
    <col min="771" max="771" width="6.25" style="45" customWidth="1"/>
    <col min="772" max="785" width="5" style="45" customWidth="1"/>
    <col min="786" max="786" width="6.875" style="45" customWidth="1"/>
    <col min="787" max="1024" width="10.375" style="45"/>
    <col min="1025" max="1025" width="0.375" style="45" customWidth="1"/>
    <col min="1026" max="1026" width="7.375" style="45" customWidth="1"/>
    <col min="1027" max="1027" width="6.25" style="45" customWidth="1"/>
    <col min="1028" max="1041" width="5" style="45" customWidth="1"/>
    <col min="1042" max="1042" width="6.875" style="45" customWidth="1"/>
    <col min="1043" max="1280" width="10.375" style="45"/>
    <col min="1281" max="1281" width="0.375" style="45" customWidth="1"/>
    <col min="1282" max="1282" width="7.375" style="45" customWidth="1"/>
    <col min="1283" max="1283" width="6.25" style="45" customWidth="1"/>
    <col min="1284" max="1297" width="5" style="45" customWidth="1"/>
    <col min="1298" max="1298" width="6.875" style="45" customWidth="1"/>
    <col min="1299" max="1536" width="10.375" style="45"/>
    <col min="1537" max="1537" width="0.375" style="45" customWidth="1"/>
    <col min="1538" max="1538" width="7.375" style="45" customWidth="1"/>
    <col min="1539" max="1539" width="6.25" style="45" customWidth="1"/>
    <col min="1540" max="1553" width="5" style="45" customWidth="1"/>
    <col min="1554" max="1554" width="6.875" style="45" customWidth="1"/>
    <col min="1555" max="1792" width="10.375" style="45"/>
    <col min="1793" max="1793" width="0.375" style="45" customWidth="1"/>
    <col min="1794" max="1794" width="7.375" style="45" customWidth="1"/>
    <col min="1795" max="1795" width="6.25" style="45" customWidth="1"/>
    <col min="1796" max="1809" width="5" style="45" customWidth="1"/>
    <col min="1810" max="1810" width="6.875" style="45" customWidth="1"/>
    <col min="1811" max="2048" width="10.375" style="45"/>
    <col min="2049" max="2049" width="0.375" style="45" customWidth="1"/>
    <col min="2050" max="2050" width="7.375" style="45" customWidth="1"/>
    <col min="2051" max="2051" width="6.25" style="45" customWidth="1"/>
    <col min="2052" max="2065" width="5" style="45" customWidth="1"/>
    <col min="2066" max="2066" width="6.875" style="45" customWidth="1"/>
    <col min="2067" max="2304" width="10.375" style="45"/>
    <col min="2305" max="2305" width="0.375" style="45" customWidth="1"/>
    <col min="2306" max="2306" width="7.375" style="45" customWidth="1"/>
    <col min="2307" max="2307" width="6.25" style="45" customWidth="1"/>
    <col min="2308" max="2321" width="5" style="45" customWidth="1"/>
    <col min="2322" max="2322" width="6.875" style="45" customWidth="1"/>
    <col min="2323" max="2560" width="10.375" style="45"/>
    <col min="2561" max="2561" width="0.375" style="45" customWidth="1"/>
    <col min="2562" max="2562" width="7.375" style="45" customWidth="1"/>
    <col min="2563" max="2563" width="6.25" style="45" customWidth="1"/>
    <col min="2564" max="2577" width="5" style="45" customWidth="1"/>
    <col min="2578" max="2578" width="6.875" style="45" customWidth="1"/>
    <col min="2579" max="2816" width="10.375" style="45"/>
    <col min="2817" max="2817" width="0.375" style="45" customWidth="1"/>
    <col min="2818" max="2818" width="7.375" style="45" customWidth="1"/>
    <col min="2819" max="2819" width="6.25" style="45" customWidth="1"/>
    <col min="2820" max="2833" width="5" style="45" customWidth="1"/>
    <col min="2834" max="2834" width="6.875" style="45" customWidth="1"/>
    <col min="2835" max="3072" width="10.375" style="45"/>
    <col min="3073" max="3073" width="0.375" style="45" customWidth="1"/>
    <col min="3074" max="3074" width="7.375" style="45" customWidth="1"/>
    <col min="3075" max="3075" width="6.25" style="45" customWidth="1"/>
    <col min="3076" max="3089" width="5" style="45" customWidth="1"/>
    <col min="3090" max="3090" width="6.875" style="45" customWidth="1"/>
    <col min="3091" max="3328" width="10.375" style="45"/>
    <col min="3329" max="3329" width="0.375" style="45" customWidth="1"/>
    <col min="3330" max="3330" width="7.375" style="45" customWidth="1"/>
    <col min="3331" max="3331" width="6.25" style="45" customWidth="1"/>
    <col min="3332" max="3345" width="5" style="45" customWidth="1"/>
    <col min="3346" max="3346" width="6.875" style="45" customWidth="1"/>
    <col min="3347" max="3584" width="10.375" style="45"/>
    <col min="3585" max="3585" width="0.375" style="45" customWidth="1"/>
    <col min="3586" max="3586" width="7.375" style="45" customWidth="1"/>
    <col min="3587" max="3587" width="6.25" style="45" customWidth="1"/>
    <col min="3588" max="3601" width="5" style="45" customWidth="1"/>
    <col min="3602" max="3602" width="6.875" style="45" customWidth="1"/>
    <col min="3603" max="3840" width="10.375" style="45"/>
    <col min="3841" max="3841" width="0.375" style="45" customWidth="1"/>
    <col min="3842" max="3842" width="7.375" style="45" customWidth="1"/>
    <col min="3843" max="3843" width="6.25" style="45" customWidth="1"/>
    <col min="3844" max="3857" width="5" style="45" customWidth="1"/>
    <col min="3858" max="3858" width="6.875" style="45" customWidth="1"/>
    <col min="3859" max="4096" width="10.375" style="45"/>
    <col min="4097" max="4097" width="0.375" style="45" customWidth="1"/>
    <col min="4098" max="4098" width="7.375" style="45" customWidth="1"/>
    <col min="4099" max="4099" width="6.25" style="45" customWidth="1"/>
    <col min="4100" max="4113" width="5" style="45" customWidth="1"/>
    <col min="4114" max="4114" width="6.875" style="45" customWidth="1"/>
    <col min="4115" max="4352" width="10.375" style="45"/>
    <col min="4353" max="4353" width="0.375" style="45" customWidth="1"/>
    <col min="4354" max="4354" width="7.375" style="45" customWidth="1"/>
    <col min="4355" max="4355" width="6.25" style="45" customWidth="1"/>
    <col min="4356" max="4369" width="5" style="45" customWidth="1"/>
    <col min="4370" max="4370" width="6.875" style="45" customWidth="1"/>
    <col min="4371" max="4608" width="10.375" style="45"/>
    <col min="4609" max="4609" width="0.375" style="45" customWidth="1"/>
    <col min="4610" max="4610" width="7.375" style="45" customWidth="1"/>
    <col min="4611" max="4611" width="6.25" style="45" customWidth="1"/>
    <col min="4612" max="4625" width="5" style="45" customWidth="1"/>
    <col min="4626" max="4626" width="6.875" style="45" customWidth="1"/>
    <col min="4627" max="4864" width="10.375" style="45"/>
    <col min="4865" max="4865" width="0.375" style="45" customWidth="1"/>
    <col min="4866" max="4866" width="7.375" style="45" customWidth="1"/>
    <col min="4867" max="4867" width="6.25" style="45" customWidth="1"/>
    <col min="4868" max="4881" width="5" style="45" customWidth="1"/>
    <col min="4882" max="4882" width="6.875" style="45" customWidth="1"/>
    <col min="4883" max="5120" width="10.375" style="45"/>
    <col min="5121" max="5121" width="0.375" style="45" customWidth="1"/>
    <col min="5122" max="5122" width="7.375" style="45" customWidth="1"/>
    <col min="5123" max="5123" width="6.25" style="45" customWidth="1"/>
    <col min="5124" max="5137" width="5" style="45" customWidth="1"/>
    <col min="5138" max="5138" width="6.875" style="45" customWidth="1"/>
    <col min="5139" max="5376" width="10.375" style="45"/>
    <col min="5377" max="5377" width="0.375" style="45" customWidth="1"/>
    <col min="5378" max="5378" width="7.375" style="45" customWidth="1"/>
    <col min="5379" max="5379" width="6.25" style="45" customWidth="1"/>
    <col min="5380" max="5393" width="5" style="45" customWidth="1"/>
    <col min="5394" max="5394" width="6.875" style="45" customWidth="1"/>
    <col min="5395" max="5632" width="10.375" style="45"/>
    <col min="5633" max="5633" width="0.375" style="45" customWidth="1"/>
    <col min="5634" max="5634" width="7.375" style="45" customWidth="1"/>
    <col min="5635" max="5635" width="6.25" style="45" customWidth="1"/>
    <col min="5636" max="5649" width="5" style="45" customWidth="1"/>
    <col min="5650" max="5650" width="6.875" style="45" customWidth="1"/>
    <col min="5651" max="5888" width="10.375" style="45"/>
    <col min="5889" max="5889" width="0.375" style="45" customWidth="1"/>
    <col min="5890" max="5890" width="7.375" style="45" customWidth="1"/>
    <col min="5891" max="5891" width="6.25" style="45" customWidth="1"/>
    <col min="5892" max="5905" width="5" style="45" customWidth="1"/>
    <col min="5906" max="5906" width="6.875" style="45" customWidth="1"/>
    <col min="5907" max="6144" width="10.375" style="45"/>
    <col min="6145" max="6145" width="0.375" style="45" customWidth="1"/>
    <col min="6146" max="6146" width="7.375" style="45" customWidth="1"/>
    <col min="6147" max="6147" width="6.25" style="45" customWidth="1"/>
    <col min="6148" max="6161" width="5" style="45" customWidth="1"/>
    <col min="6162" max="6162" width="6.875" style="45" customWidth="1"/>
    <col min="6163" max="6400" width="10.375" style="45"/>
    <col min="6401" max="6401" width="0.375" style="45" customWidth="1"/>
    <col min="6402" max="6402" width="7.375" style="45" customWidth="1"/>
    <col min="6403" max="6403" width="6.25" style="45" customWidth="1"/>
    <col min="6404" max="6417" width="5" style="45" customWidth="1"/>
    <col min="6418" max="6418" width="6.875" style="45" customWidth="1"/>
    <col min="6419" max="6656" width="10.375" style="45"/>
    <col min="6657" max="6657" width="0.375" style="45" customWidth="1"/>
    <col min="6658" max="6658" width="7.375" style="45" customWidth="1"/>
    <col min="6659" max="6659" width="6.25" style="45" customWidth="1"/>
    <col min="6660" max="6673" width="5" style="45" customWidth="1"/>
    <col min="6674" max="6674" width="6.875" style="45" customWidth="1"/>
    <col min="6675" max="6912" width="10.375" style="45"/>
    <col min="6913" max="6913" width="0.375" style="45" customWidth="1"/>
    <col min="6914" max="6914" width="7.375" style="45" customWidth="1"/>
    <col min="6915" max="6915" width="6.25" style="45" customWidth="1"/>
    <col min="6916" max="6929" width="5" style="45" customWidth="1"/>
    <col min="6930" max="6930" width="6.875" style="45" customWidth="1"/>
    <col min="6931" max="7168" width="10.375" style="45"/>
    <col min="7169" max="7169" width="0.375" style="45" customWidth="1"/>
    <col min="7170" max="7170" width="7.375" style="45" customWidth="1"/>
    <col min="7171" max="7171" width="6.25" style="45" customWidth="1"/>
    <col min="7172" max="7185" width="5" style="45" customWidth="1"/>
    <col min="7186" max="7186" width="6.875" style="45" customWidth="1"/>
    <col min="7187" max="7424" width="10.375" style="45"/>
    <col min="7425" max="7425" width="0.375" style="45" customWidth="1"/>
    <col min="7426" max="7426" width="7.375" style="45" customWidth="1"/>
    <col min="7427" max="7427" width="6.25" style="45" customWidth="1"/>
    <col min="7428" max="7441" width="5" style="45" customWidth="1"/>
    <col min="7442" max="7442" width="6.875" style="45" customWidth="1"/>
    <col min="7443" max="7680" width="10.375" style="45"/>
    <col min="7681" max="7681" width="0.375" style="45" customWidth="1"/>
    <col min="7682" max="7682" width="7.375" style="45" customWidth="1"/>
    <col min="7683" max="7683" width="6.25" style="45" customWidth="1"/>
    <col min="7684" max="7697" width="5" style="45" customWidth="1"/>
    <col min="7698" max="7698" width="6.875" style="45" customWidth="1"/>
    <col min="7699" max="7936" width="10.375" style="45"/>
    <col min="7937" max="7937" width="0.375" style="45" customWidth="1"/>
    <col min="7938" max="7938" width="7.375" style="45" customWidth="1"/>
    <col min="7939" max="7939" width="6.25" style="45" customWidth="1"/>
    <col min="7940" max="7953" width="5" style="45" customWidth="1"/>
    <col min="7954" max="7954" width="6.875" style="45" customWidth="1"/>
    <col min="7955" max="8192" width="10.375" style="45"/>
    <col min="8193" max="8193" width="0.375" style="45" customWidth="1"/>
    <col min="8194" max="8194" width="7.375" style="45" customWidth="1"/>
    <col min="8195" max="8195" width="6.25" style="45" customWidth="1"/>
    <col min="8196" max="8209" width="5" style="45" customWidth="1"/>
    <col min="8210" max="8210" width="6.875" style="45" customWidth="1"/>
    <col min="8211" max="8448" width="10.375" style="45"/>
    <col min="8449" max="8449" width="0.375" style="45" customWidth="1"/>
    <col min="8450" max="8450" width="7.375" style="45" customWidth="1"/>
    <col min="8451" max="8451" width="6.25" style="45" customWidth="1"/>
    <col min="8452" max="8465" width="5" style="45" customWidth="1"/>
    <col min="8466" max="8466" width="6.875" style="45" customWidth="1"/>
    <col min="8467" max="8704" width="10.375" style="45"/>
    <col min="8705" max="8705" width="0.375" style="45" customWidth="1"/>
    <col min="8706" max="8706" width="7.375" style="45" customWidth="1"/>
    <col min="8707" max="8707" width="6.25" style="45" customWidth="1"/>
    <col min="8708" max="8721" width="5" style="45" customWidth="1"/>
    <col min="8722" max="8722" width="6.875" style="45" customWidth="1"/>
    <col min="8723" max="8960" width="10.375" style="45"/>
    <col min="8961" max="8961" width="0.375" style="45" customWidth="1"/>
    <col min="8962" max="8962" width="7.375" style="45" customWidth="1"/>
    <col min="8963" max="8963" width="6.25" style="45" customWidth="1"/>
    <col min="8964" max="8977" width="5" style="45" customWidth="1"/>
    <col min="8978" max="8978" width="6.875" style="45" customWidth="1"/>
    <col min="8979" max="9216" width="10.375" style="45"/>
    <col min="9217" max="9217" width="0.375" style="45" customWidth="1"/>
    <col min="9218" max="9218" width="7.375" style="45" customWidth="1"/>
    <col min="9219" max="9219" width="6.25" style="45" customWidth="1"/>
    <col min="9220" max="9233" width="5" style="45" customWidth="1"/>
    <col min="9234" max="9234" width="6.875" style="45" customWidth="1"/>
    <col min="9235" max="9472" width="10.375" style="45"/>
    <col min="9473" max="9473" width="0.375" style="45" customWidth="1"/>
    <col min="9474" max="9474" width="7.375" style="45" customWidth="1"/>
    <col min="9475" max="9475" width="6.25" style="45" customWidth="1"/>
    <col min="9476" max="9489" width="5" style="45" customWidth="1"/>
    <col min="9490" max="9490" width="6.875" style="45" customWidth="1"/>
    <col min="9491" max="9728" width="10.375" style="45"/>
    <col min="9729" max="9729" width="0.375" style="45" customWidth="1"/>
    <col min="9730" max="9730" width="7.375" style="45" customWidth="1"/>
    <col min="9731" max="9731" width="6.25" style="45" customWidth="1"/>
    <col min="9732" max="9745" width="5" style="45" customWidth="1"/>
    <col min="9746" max="9746" width="6.875" style="45" customWidth="1"/>
    <col min="9747" max="9984" width="10.375" style="45"/>
    <col min="9985" max="9985" width="0.375" style="45" customWidth="1"/>
    <col min="9986" max="9986" width="7.375" style="45" customWidth="1"/>
    <col min="9987" max="9987" width="6.25" style="45" customWidth="1"/>
    <col min="9988" max="10001" width="5" style="45" customWidth="1"/>
    <col min="10002" max="10002" width="6.875" style="45" customWidth="1"/>
    <col min="10003" max="10240" width="10.375" style="45"/>
    <col min="10241" max="10241" width="0.375" style="45" customWidth="1"/>
    <col min="10242" max="10242" width="7.375" style="45" customWidth="1"/>
    <col min="10243" max="10243" width="6.25" style="45" customWidth="1"/>
    <col min="10244" max="10257" width="5" style="45" customWidth="1"/>
    <col min="10258" max="10258" width="6.875" style="45" customWidth="1"/>
    <col min="10259" max="10496" width="10.375" style="45"/>
    <col min="10497" max="10497" width="0.375" style="45" customWidth="1"/>
    <col min="10498" max="10498" width="7.375" style="45" customWidth="1"/>
    <col min="10499" max="10499" width="6.25" style="45" customWidth="1"/>
    <col min="10500" max="10513" width="5" style="45" customWidth="1"/>
    <col min="10514" max="10514" width="6.875" style="45" customWidth="1"/>
    <col min="10515" max="10752" width="10.375" style="45"/>
    <col min="10753" max="10753" width="0.375" style="45" customWidth="1"/>
    <col min="10754" max="10754" width="7.375" style="45" customWidth="1"/>
    <col min="10755" max="10755" width="6.25" style="45" customWidth="1"/>
    <col min="10756" max="10769" width="5" style="45" customWidth="1"/>
    <col min="10770" max="10770" width="6.875" style="45" customWidth="1"/>
    <col min="10771" max="11008" width="10.375" style="45"/>
    <col min="11009" max="11009" width="0.375" style="45" customWidth="1"/>
    <col min="11010" max="11010" width="7.375" style="45" customWidth="1"/>
    <col min="11011" max="11011" width="6.25" style="45" customWidth="1"/>
    <col min="11012" max="11025" width="5" style="45" customWidth="1"/>
    <col min="11026" max="11026" width="6.875" style="45" customWidth="1"/>
    <col min="11027" max="11264" width="10.375" style="45"/>
    <col min="11265" max="11265" width="0.375" style="45" customWidth="1"/>
    <col min="11266" max="11266" width="7.375" style="45" customWidth="1"/>
    <col min="11267" max="11267" width="6.25" style="45" customWidth="1"/>
    <col min="11268" max="11281" width="5" style="45" customWidth="1"/>
    <col min="11282" max="11282" width="6.875" style="45" customWidth="1"/>
    <col min="11283" max="11520" width="10.375" style="45"/>
    <col min="11521" max="11521" width="0.375" style="45" customWidth="1"/>
    <col min="11522" max="11522" width="7.375" style="45" customWidth="1"/>
    <col min="11523" max="11523" width="6.25" style="45" customWidth="1"/>
    <col min="11524" max="11537" width="5" style="45" customWidth="1"/>
    <col min="11538" max="11538" width="6.875" style="45" customWidth="1"/>
    <col min="11539" max="11776" width="10.375" style="45"/>
    <col min="11777" max="11777" width="0.375" style="45" customWidth="1"/>
    <col min="11778" max="11778" width="7.375" style="45" customWidth="1"/>
    <col min="11779" max="11779" width="6.25" style="45" customWidth="1"/>
    <col min="11780" max="11793" width="5" style="45" customWidth="1"/>
    <col min="11794" max="11794" width="6.875" style="45" customWidth="1"/>
    <col min="11795" max="12032" width="10.375" style="45"/>
    <col min="12033" max="12033" width="0.375" style="45" customWidth="1"/>
    <col min="12034" max="12034" width="7.375" style="45" customWidth="1"/>
    <col min="12035" max="12035" width="6.25" style="45" customWidth="1"/>
    <col min="12036" max="12049" width="5" style="45" customWidth="1"/>
    <col min="12050" max="12050" width="6.875" style="45" customWidth="1"/>
    <col min="12051" max="12288" width="10.375" style="45"/>
    <col min="12289" max="12289" width="0.375" style="45" customWidth="1"/>
    <col min="12290" max="12290" width="7.375" style="45" customWidth="1"/>
    <col min="12291" max="12291" width="6.25" style="45" customWidth="1"/>
    <col min="12292" max="12305" width="5" style="45" customWidth="1"/>
    <col min="12306" max="12306" width="6.875" style="45" customWidth="1"/>
    <col min="12307" max="12544" width="10.375" style="45"/>
    <col min="12545" max="12545" width="0.375" style="45" customWidth="1"/>
    <col min="12546" max="12546" width="7.375" style="45" customWidth="1"/>
    <col min="12547" max="12547" width="6.25" style="45" customWidth="1"/>
    <col min="12548" max="12561" width="5" style="45" customWidth="1"/>
    <col min="12562" max="12562" width="6.875" style="45" customWidth="1"/>
    <col min="12563" max="12800" width="10.375" style="45"/>
    <col min="12801" max="12801" width="0.375" style="45" customWidth="1"/>
    <col min="12802" max="12802" width="7.375" style="45" customWidth="1"/>
    <col min="12803" max="12803" width="6.25" style="45" customWidth="1"/>
    <col min="12804" max="12817" width="5" style="45" customWidth="1"/>
    <col min="12818" max="12818" width="6.875" style="45" customWidth="1"/>
    <col min="12819" max="13056" width="10.375" style="45"/>
    <col min="13057" max="13057" width="0.375" style="45" customWidth="1"/>
    <col min="13058" max="13058" width="7.375" style="45" customWidth="1"/>
    <col min="13059" max="13059" width="6.25" style="45" customWidth="1"/>
    <col min="13060" max="13073" width="5" style="45" customWidth="1"/>
    <col min="13074" max="13074" width="6.875" style="45" customWidth="1"/>
    <col min="13075" max="13312" width="10.375" style="45"/>
    <col min="13313" max="13313" width="0.375" style="45" customWidth="1"/>
    <col min="13314" max="13314" width="7.375" style="45" customWidth="1"/>
    <col min="13315" max="13315" width="6.25" style="45" customWidth="1"/>
    <col min="13316" max="13329" width="5" style="45" customWidth="1"/>
    <col min="13330" max="13330" width="6.875" style="45" customWidth="1"/>
    <col min="13331" max="13568" width="10.375" style="45"/>
    <col min="13569" max="13569" width="0.375" style="45" customWidth="1"/>
    <col min="13570" max="13570" width="7.375" style="45" customWidth="1"/>
    <col min="13571" max="13571" width="6.25" style="45" customWidth="1"/>
    <col min="13572" max="13585" width="5" style="45" customWidth="1"/>
    <col min="13586" max="13586" width="6.875" style="45" customWidth="1"/>
    <col min="13587" max="13824" width="10.375" style="45"/>
    <col min="13825" max="13825" width="0.375" style="45" customWidth="1"/>
    <col min="13826" max="13826" width="7.375" style="45" customWidth="1"/>
    <col min="13827" max="13827" width="6.25" style="45" customWidth="1"/>
    <col min="13828" max="13841" width="5" style="45" customWidth="1"/>
    <col min="13842" max="13842" width="6.875" style="45" customWidth="1"/>
    <col min="13843" max="14080" width="10.375" style="45"/>
    <col min="14081" max="14081" width="0.375" style="45" customWidth="1"/>
    <col min="14082" max="14082" width="7.375" style="45" customWidth="1"/>
    <col min="14083" max="14083" width="6.25" style="45" customWidth="1"/>
    <col min="14084" max="14097" width="5" style="45" customWidth="1"/>
    <col min="14098" max="14098" width="6.875" style="45" customWidth="1"/>
    <col min="14099" max="14336" width="10.375" style="45"/>
    <col min="14337" max="14337" width="0.375" style="45" customWidth="1"/>
    <col min="14338" max="14338" width="7.375" style="45" customWidth="1"/>
    <col min="14339" max="14339" width="6.25" style="45" customWidth="1"/>
    <col min="14340" max="14353" width="5" style="45" customWidth="1"/>
    <col min="14354" max="14354" width="6.875" style="45" customWidth="1"/>
    <col min="14355" max="14592" width="10.375" style="45"/>
    <col min="14593" max="14593" width="0.375" style="45" customWidth="1"/>
    <col min="14594" max="14594" width="7.375" style="45" customWidth="1"/>
    <col min="14595" max="14595" width="6.25" style="45" customWidth="1"/>
    <col min="14596" max="14609" width="5" style="45" customWidth="1"/>
    <col min="14610" max="14610" width="6.875" style="45" customWidth="1"/>
    <col min="14611" max="14848" width="10.375" style="45"/>
    <col min="14849" max="14849" width="0.375" style="45" customWidth="1"/>
    <col min="14850" max="14850" width="7.375" style="45" customWidth="1"/>
    <col min="14851" max="14851" width="6.25" style="45" customWidth="1"/>
    <col min="14852" max="14865" width="5" style="45" customWidth="1"/>
    <col min="14866" max="14866" width="6.875" style="45" customWidth="1"/>
    <col min="14867" max="15104" width="10.375" style="45"/>
    <col min="15105" max="15105" width="0.375" style="45" customWidth="1"/>
    <col min="15106" max="15106" width="7.375" style="45" customWidth="1"/>
    <col min="15107" max="15107" width="6.25" style="45" customWidth="1"/>
    <col min="15108" max="15121" width="5" style="45" customWidth="1"/>
    <col min="15122" max="15122" width="6.875" style="45" customWidth="1"/>
    <col min="15123" max="15360" width="10.375" style="45"/>
    <col min="15361" max="15361" width="0.375" style="45" customWidth="1"/>
    <col min="15362" max="15362" width="7.375" style="45" customWidth="1"/>
    <col min="15363" max="15363" width="6.25" style="45" customWidth="1"/>
    <col min="15364" max="15377" width="5" style="45" customWidth="1"/>
    <col min="15378" max="15378" width="6.875" style="45" customWidth="1"/>
    <col min="15379" max="15616" width="10.375" style="45"/>
    <col min="15617" max="15617" width="0.375" style="45" customWidth="1"/>
    <col min="15618" max="15618" width="7.375" style="45" customWidth="1"/>
    <col min="15619" max="15619" width="6.25" style="45" customWidth="1"/>
    <col min="15620" max="15633" width="5" style="45" customWidth="1"/>
    <col min="15634" max="15634" width="6.875" style="45" customWidth="1"/>
    <col min="15635" max="15872" width="10.375" style="45"/>
    <col min="15873" max="15873" width="0.375" style="45" customWidth="1"/>
    <col min="15874" max="15874" width="7.375" style="45" customWidth="1"/>
    <col min="15875" max="15875" width="6.25" style="45" customWidth="1"/>
    <col min="15876" max="15889" width="5" style="45" customWidth="1"/>
    <col min="15890" max="15890" width="6.875" style="45" customWidth="1"/>
    <col min="15891" max="16128" width="10.375" style="45"/>
    <col min="16129" max="16129" width="0.375" style="45" customWidth="1"/>
    <col min="16130" max="16130" width="7.375" style="45" customWidth="1"/>
    <col min="16131" max="16131" width="6.25" style="45" customWidth="1"/>
    <col min="16132" max="16145" width="5" style="45" customWidth="1"/>
    <col min="16146" max="16146" width="6.875" style="45" customWidth="1"/>
    <col min="16147" max="16384" width="10.375" style="45"/>
  </cols>
  <sheetData>
    <row r="1" spans="1:25" s="585" customFormat="1" ht="19.5" customHeight="1">
      <c r="A1" s="611" t="s">
        <v>1104</v>
      </c>
      <c r="R1" s="611"/>
      <c r="S1" s="611"/>
      <c r="T1" s="393"/>
      <c r="U1" s="393"/>
      <c r="V1" s="393"/>
      <c r="W1" s="393"/>
      <c r="X1" s="393"/>
      <c r="Y1" s="393"/>
    </row>
    <row r="2" spans="1:25" ht="3" customHeight="1">
      <c r="A2" s="484"/>
    </row>
    <row r="3" spans="1:25" s="585" customFormat="1" ht="20.100000000000001" customHeight="1" thickBot="1">
      <c r="A3" s="352" t="s">
        <v>860</v>
      </c>
      <c r="I3" s="165"/>
      <c r="O3" s="530" t="s">
        <v>1244</v>
      </c>
    </row>
    <row r="4" spans="1:25" ht="14.25" customHeight="1">
      <c r="A4" s="44"/>
      <c r="B4" s="1394" t="s">
        <v>861</v>
      </c>
      <c r="C4" s="1394"/>
      <c r="D4" s="1395"/>
      <c r="E4" s="1398" t="s">
        <v>862</v>
      </c>
      <c r="F4" s="1399"/>
      <c r="G4" s="1399"/>
      <c r="H4" s="845"/>
      <c r="I4" s="1400">
        <v>355832</v>
      </c>
      <c r="J4" s="1399"/>
      <c r="K4" s="846" t="s">
        <v>863</v>
      </c>
      <c r="L4" s="847"/>
      <c r="M4" s="847"/>
      <c r="N4" s="847"/>
      <c r="O4" s="847"/>
      <c r="P4" s="847"/>
      <c r="Q4" s="638"/>
    </row>
    <row r="5" spans="1:25" ht="14.25" customHeight="1">
      <c r="A5" s="44"/>
      <c r="B5" s="1396"/>
      <c r="C5" s="1396"/>
      <c r="D5" s="1397"/>
      <c r="E5" s="1401" t="s">
        <v>864</v>
      </c>
      <c r="F5" s="1402"/>
      <c r="G5" s="1402"/>
      <c r="H5" s="523"/>
      <c r="I5" s="1403">
        <v>343172</v>
      </c>
      <c r="J5" s="1314"/>
      <c r="K5" s="848" t="s">
        <v>865</v>
      </c>
      <c r="L5" s="108"/>
      <c r="M5" s="108"/>
      <c r="N5" s="108"/>
      <c r="O5" s="108"/>
      <c r="P5" s="108"/>
      <c r="Q5" s="638"/>
    </row>
    <row r="6" spans="1:25" ht="14.25" customHeight="1">
      <c r="A6" s="44"/>
      <c r="B6" s="1396"/>
      <c r="C6" s="1396"/>
      <c r="D6" s="1397"/>
      <c r="E6" s="1404" t="s">
        <v>866</v>
      </c>
      <c r="F6" s="1405"/>
      <c r="G6" s="1405"/>
      <c r="H6" s="108"/>
      <c r="I6" s="1406">
        <v>648301</v>
      </c>
      <c r="J6" s="1407"/>
      <c r="K6" s="848" t="s">
        <v>863</v>
      </c>
      <c r="L6" s="849"/>
      <c r="M6" s="849"/>
      <c r="N6" s="849"/>
      <c r="O6" s="849"/>
      <c r="P6" s="849"/>
      <c r="Q6" s="638"/>
    </row>
    <row r="7" spans="1:25" ht="14.25" customHeight="1">
      <c r="A7" s="485"/>
      <c r="B7" s="1408" t="s">
        <v>867</v>
      </c>
      <c r="C7" s="1408"/>
      <c r="D7" s="1409"/>
      <c r="E7" s="1416" t="s">
        <v>862</v>
      </c>
      <c r="F7" s="1417"/>
      <c r="G7" s="1417"/>
      <c r="H7" s="850"/>
      <c r="I7" s="1412">
        <v>201914</v>
      </c>
      <c r="J7" s="1413"/>
      <c r="K7" s="851" t="s">
        <v>863</v>
      </c>
      <c r="L7" s="852"/>
      <c r="M7" s="852"/>
      <c r="N7" s="852"/>
      <c r="O7" s="852"/>
      <c r="P7" s="852"/>
      <c r="Q7" s="638"/>
    </row>
    <row r="8" spans="1:25" ht="14.25" customHeight="1">
      <c r="A8" s="485"/>
      <c r="B8" s="1396"/>
      <c r="C8" s="1396"/>
      <c r="D8" s="1397"/>
      <c r="E8" s="1401" t="s">
        <v>864</v>
      </c>
      <c r="F8" s="1402"/>
      <c r="G8" s="1402"/>
      <c r="H8" s="524"/>
      <c r="I8" s="1414">
        <v>195541</v>
      </c>
      <c r="J8" s="1402"/>
      <c r="K8" s="306" t="s">
        <v>865</v>
      </c>
      <c r="L8" s="638"/>
      <c r="M8" s="638"/>
      <c r="N8" s="638"/>
      <c r="O8" s="638"/>
      <c r="P8" s="638"/>
      <c r="Q8" s="638"/>
    </row>
    <row r="9" spans="1:25" ht="14.25" customHeight="1">
      <c r="A9" s="485"/>
      <c r="B9" s="1410"/>
      <c r="C9" s="1410"/>
      <c r="D9" s="1411"/>
      <c r="E9" s="1415" t="s">
        <v>866</v>
      </c>
      <c r="F9" s="1407"/>
      <c r="G9" s="1407"/>
      <c r="H9" s="849"/>
      <c r="I9" s="1406">
        <v>200158</v>
      </c>
      <c r="J9" s="1407"/>
      <c r="K9" s="853" t="s">
        <v>863</v>
      </c>
      <c r="L9" s="849"/>
      <c r="M9" s="849"/>
      <c r="N9" s="849"/>
      <c r="O9" s="849"/>
      <c r="P9" s="849"/>
      <c r="Q9" s="638"/>
    </row>
    <row r="10" spans="1:25" ht="14.25" customHeight="1">
      <c r="A10" s="485"/>
      <c r="B10" s="1408" t="s">
        <v>868</v>
      </c>
      <c r="C10" s="1408"/>
      <c r="D10" s="1409"/>
      <c r="E10" s="1401" t="s">
        <v>862</v>
      </c>
      <c r="F10" s="1402"/>
      <c r="G10" s="1402"/>
      <c r="H10" s="524"/>
      <c r="I10" s="1412">
        <v>106508</v>
      </c>
      <c r="J10" s="1413"/>
      <c r="K10" s="306" t="s">
        <v>863</v>
      </c>
      <c r="L10" s="852"/>
      <c r="M10" s="852"/>
      <c r="N10" s="852"/>
      <c r="O10" s="852"/>
      <c r="P10" s="852"/>
      <c r="Q10" s="638"/>
    </row>
    <row r="11" spans="1:25" ht="14.25" customHeight="1">
      <c r="A11" s="485"/>
      <c r="B11" s="1396"/>
      <c r="C11" s="1396"/>
      <c r="D11" s="1397"/>
      <c r="E11" s="1401" t="s">
        <v>864</v>
      </c>
      <c r="F11" s="1402"/>
      <c r="G11" s="1402"/>
      <c r="H11" s="524"/>
      <c r="I11" s="1414">
        <v>102022</v>
      </c>
      <c r="J11" s="1402"/>
      <c r="K11" s="306" t="s">
        <v>865</v>
      </c>
      <c r="L11" s="638"/>
      <c r="M11" s="638"/>
      <c r="N11" s="638"/>
      <c r="O11" s="638"/>
      <c r="P11" s="638"/>
      <c r="Q11" s="638"/>
    </row>
    <row r="12" spans="1:25" ht="14.25" customHeight="1">
      <c r="A12" s="485"/>
      <c r="B12" s="1410"/>
      <c r="C12" s="1410"/>
      <c r="D12" s="1411"/>
      <c r="E12" s="1415" t="s">
        <v>866</v>
      </c>
      <c r="F12" s="1407"/>
      <c r="G12" s="1407"/>
      <c r="H12" s="849"/>
      <c r="I12" s="1406">
        <v>83953</v>
      </c>
      <c r="J12" s="1407"/>
      <c r="K12" s="853" t="s">
        <v>863</v>
      </c>
      <c r="L12" s="849"/>
      <c r="M12" s="849"/>
      <c r="N12" s="849"/>
      <c r="O12" s="849"/>
      <c r="P12" s="849"/>
      <c r="Q12" s="638"/>
    </row>
    <row r="13" spans="1:25" ht="14.25" customHeight="1">
      <c r="A13" s="485"/>
      <c r="B13" s="1396" t="s">
        <v>869</v>
      </c>
      <c r="C13" s="1396"/>
      <c r="D13" s="1068"/>
      <c r="E13" s="1419" t="s">
        <v>870</v>
      </c>
      <c r="F13" s="1413"/>
      <c r="G13" s="1413"/>
      <c r="H13" s="108"/>
      <c r="I13" s="1391">
        <v>28737841</v>
      </c>
      <c r="J13" s="1420"/>
      <c r="K13" s="854" t="s">
        <v>871</v>
      </c>
      <c r="L13" s="852" t="s">
        <v>1271</v>
      </c>
      <c r="M13" s="852"/>
      <c r="N13" s="852"/>
      <c r="O13" s="852"/>
      <c r="P13" s="852"/>
      <c r="Q13" s="638"/>
    </row>
    <row r="14" spans="1:25" ht="14.25" customHeight="1" thickBot="1">
      <c r="A14" s="485"/>
      <c r="B14" s="1262"/>
      <c r="C14" s="1262"/>
      <c r="D14" s="1418"/>
      <c r="E14" s="1421" t="s">
        <v>872</v>
      </c>
      <c r="F14" s="1315"/>
      <c r="G14" s="1315"/>
      <c r="H14" s="120"/>
      <c r="I14" s="1422">
        <v>98039</v>
      </c>
      <c r="J14" s="1315"/>
      <c r="K14" s="855" t="s">
        <v>873</v>
      </c>
      <c r="L14" s="120" t="s">
        <v>1272</v>
      </c>
      <c r="M14" s="120"/>
      <c r="N14" s="120"/>
      <c r="O14" s="120"/>
      <c r="P14" s="120"/>
      <c r="Q14" s="638"/>
    </row>
    <row r="15" spans="1:25" ht="12" customHeight="1">
      <c r="A15" s="485"/>
      <c r="B15" s="485"/>
      <c r="C15" s="485"/>
      <c r="D15" s="44"/>
      <c r="E15" s="486"/>
      <c r="F15" s="637"/>
      <c r="G15" s="637"/>
      <c r="H15" s="44"/>
      <c r="I15" s="44"/>
      <c r="J15" s="44"/>
      <c r="K15" s="44"/>
      <c r="L15" s="44"/>
      <c r="M15" s="44"/>
      <c r="N15" s="44"/>
    </row>
    <row r="16" spans="1:25" s="585" customFormat="1" ht="20.100000000000001" customHeight="1">
      <c r="A16" s="352" t="s">
        <v>874</v>
      </c>
      <c r="I16" s="165"/>
    </row>
    <row r="17" spans="1:17" s="165" customFormat="1" ht="20.100000000000001" customHeight="1" thickBot="1">
      <c r="A17" s="487" t="s">
        <v>875</v>
      </c>
      <c r="B17" s="303"/>
      <c r="C17" s="303"/>
      <c r="K17" s="234"/>
      <c r="L17" s="303"/>
      <c r="M17" s="623" t="s">
        <v>876</v>
      </c>
      <c r="O17" s="47"/>
      <c r="P17" s="47"/>
      <c r="Q17" s="623"/>
    </row>
    <row r="18" spans="1:17" ht="13.5" customHeight="1">
      <c r="A18" s="1402" t="s">
        <v>274</v>
      </c>
      <c r="B18" s="1423"/>
      <c r="C18" s="1424"/>
      <c r="D18" s="1322" t="s">
        <v>1190</v>
      </c>
      <c r="E18" s="1112"/>
      <c r="F18" s="1322" t="s">
        <v>877</v>
      </c>
      <c r="G18" s="1112"/>
      <c r="H18" s="1322" t="s">
        <v>878</v>
      </c>
      <c r="I18" s="1112"/>
      <c r="J18" s="1322" t="s">
        <v>879</v>
      </c>
      <c r="K18" s="1112"/>
      <c r="L18" s="1322" t="s">
        <v>880</v>
      </c>
      <c r="M18" s="1112"/>
      <c r="N18" s="1322" t="s">
        <v>23</v>
      </c>
      <c r="O18" s="1112"/>
    </row>
    <row r="19" spans="1:17" ht="13.5" customHeight="1">
      <c r="A19" s="1425" t="s">
        <v>881</v>
      </c>
      <c r="B19" s="1425"/>
      <c r="C19" s="488"/>
      <c r="D19" s="1393"/>
      <c r="E19" s="1113"/>
      <c r="F19" s="1393"/>
      <c r="G19" s="1113"/>
      <c r="H19" s="1393"/>
      <c r="I19" s="1113"/>
      <c r="J19" s="1393"/>
      <c r="K19" s="1113"/>
      <c r="L19" s="1393"/>
      <c r="M19" s="1113"/>
      <c r="N19" s="1393"/>
      <c r="O19" s="1113"/>
    </row>
    <row r="20" spans="1:17" ht="15" customHeight="1">
      <c r="A20" s="1426" t="s">
        <v>882</v>
      </c>
      <c r="B20" s="1427"/>
      <c r="C20" s="1427"/>
      <c r="D20" s="1391">
        <v>210081</v>
      </c>
      <c r="E20" s="1391"/>
      <c r="F20" s="1391">
        <v>211532</v>
      </c>
      <c r="G20" s="1391"/>
      <c r="H20" s="1391">
        <v>214305</v>
      </c>
      <c r="I20" s="1391"/>
      <c r="J20" s="1391">
        <v>216508</v>
      </c>
      <c r="K20" s="1391"/>
      <c r="L20" s="1391">
        <v>218611</v>
      </c>
      <c r="M20" s="1391"/>
      <c r="N20" s="1391">
        <v>220207</v>
      </c>
      <c r="O20" s="1391"/>
    </row>
    <row r="21" spans="1:17" ht="15" customHeight="1">
      <c r="A21" s="1428" t="s">
        <v>883</v>
      </c>
      <c r="B21" s="1429"/>
      <c r="C21" s="1429"/>
      <c r="D21" s="1389">
        <v>90057</v>
      </c>
      <c r="E21" s="1389"/>
      <c r="F21" s="1389">
        <v>91680</v>
      </c>
      <c r="G21" s="1389"/>
      <c r="H21" s="1389">
        <v>92751</v>
      </c>
      <c r="I21" s="1389"/>
      <c r="J21" s="1389">
        <v>94992</v>
      </c>
      <c r="K21" s="1389"/>
      <c r="L21" s="1389">
        <v>96890</v>
      </c>
      <c r="M21" s="1389"/>
      <c r="N21" s="1389">
        <v>100118</v>
      </c>
      <c r="O21" s="1389"/>
    </row>
    <row r="22" spans="1:17" ht="15" customHeight="1">
      <c r="A22" s="1432" t="s">
        <v>884</v>
      </c>
      <c r="B22" s="1433"/>
      <c r="C22" s="1433"/>
      <c r="D22" s="1389">
        <v>22006</v>
      </c>
      <c r="E22" s="1389"/>
      <c r="F22" s="1389">
        <v>22311</v>
      </c>
      <c r="G22" s="1389"/>
      <c r="H22" s="1389">
        <v>22588</v>
      </c>
      <c r="I22" s="1389"/>
      <c r="J22" s="1389">
        <v>22309</v>
      </c>
      <c r="K22" s="1389"/>
      <c r="L22" s="1389">
        <v>22582</v>
      </c>
      <c r="M22" s="1389"/>
      <c r="N22" s="1389">
        <v>22847</v>
      </c>
      <c r="O22" s="1389"/>
    </row>
    <row r="23" spans="1:17" ht="15" customHeight="1">
      <c r="A23" s="1430" t="s">
        <v>885</v>
      </c>
      <c r="B23" s="1431"/>
      <c r="C23" s="1431"/>
      <c r="D23" s="1390">
        <v>322144</v>
      </c>
      <c r="E23" s="1390"/>
      <c r="F23" s="1390">
        <v>325523</v>
      </c>
      <c r="G23" s="1390"/>
      <c r="H23" s="1390">
        <f>SUM(H20:H22)</f>
        <v>329644</v>
      </c>
      <c r="I23" s="1390"/>
      <c r="J23" s="1390">
        <f>SUM(J20:J22)</f>
        <v>333809</v>
      </c>
      <c r="K23" s="1390"/>
      <c r="L23" s="1390">
        <f>SUM(L20:L22)</f>
        <v>338083</v>
      </c>
      <c r="M23" s="1390"/>
      <c r="N23" s="1390">
        <f>SUM(N20:N22)</f>
        <v>343172</v>
      </c>
      <c r="O23" s="1390"/>
    </row>
    <row r="24" spans="1:17" ht="15" customHeight="1">
      <c r="A24" s="1426" t="s">
        <v>886</v>
      </c>
      <c r="B24" s="1427"/>
      <c r="C24" s="1427"/>
      <c r="D24" s="1391">
        <v>10916</v>
      </c>
      <c r="E24" s="1391"/>
      <c r="F24" s="1391">
        <v>11124</v>
      </c>
      <c r="G24" s="1391"/>
      <c r="H24" s="1391">
        <v>11282</v>
      </c>
      <c r="I24" s="1391"/>
      <c r="J24" s="1391">
        <v>11444</v>
      </c>
      <c r="K24" s="1391"/>
      <c r="L24" s="1391">
        <v>12087</v>
      </c>
      <c r="M24" s="1391"/>
      <c r="N24" s="1391">
        <v>12430</v>
      </c>
      <c r="O24" s="1391"/>
    </row>
    <row r="25" spans="1:17" ht="15" customHeight="1" thickBot="1">
      <c r="A25" s="1434" t="s">
        <v>887</v>
      </c>
      <c r="B25" s="1434"/>
      <c r="C25" s="1435"/>
      <c r="D25" s="1389">
        <v>205</v>
      </c>
      <c r="E25" s="1389"/>
      <c r="F25" s="1389">
        <v>205</v>
      </c>
      <c r="G25" s="1389"/>
      <c r="H25" s="1389">
        <v>206</v>
      </c>
      <c r="I25" s="1389"/>
      <c r="J25" s="1389">
        <v>206</v>
      </c>
      <c r="K25" s="1389"/>
      <c r="L25" s="1389">
        <v>219</v>
      </c>
      <c r="M25" s="1389"/>
      <c r="N25" s="1389">
        <v>230</v>
      </c>
      <c r="O25" s="1389"/>
    </row>
    <row r="26" spans="1:17" ht="18" customHeight="1" thickTop="1" thickBot="1">
      <c r="A26" s="1436" t="s">
        <v>158</v>
      </c>
      <c r="B26" s="1437"/>
      <c r="C26" s="1438"/>
      <c r="D26" s="1392">
        <v>333265</v>
      </c>
      <c r="E26" s="1392"/>
      <c r="F26" s="1392">
        <v>336852</v>
      </c>
      <c r="G26" s="1392"/>
      <c r="H26" s="1392">
        <f>H23+H24+H25</f>
        <v>341132</v>
      </c>
      <c r="I26" s="1392"/>
      <c r="J26" s="1392">
        <f>J23+J24+J25</f>
        <v>345459</v>
      </c>
      <c r="K26" s="1392"/>
      <c r="L26" s="1392">
        <f>L23+L24+L25</f>
        <v>350389</v>
      </c>
      <c r="M26" s="1392"/>
      <c r="N26" s="1392">
        <f>N23+N24+N25</f>
        <v>355832</v>
      </c>
      <c r="O26" s="1392"/>
    </row>
    <row r="27" spans="1:17" s="44" customFormat="1" ht="6" customHeight="1">
      <c r="A27" s="414"/>
      <c r="B27" s="485"/>
      <c r="C27" s="485"/>
      <c r="D27" s="642"/>
      <c r="E27" s="642"/>
      <c r="F27" s="642"/>
      <c r="G27" s="642"/>
      <c r="H27" s="642"/>
      <c r="I27" s="642"/>
      <c r="J27" s="642"/>
      <c r="K27" s="642"/>
      <c r="L27" s="642"/>
      <c r="M27" s="642"/>
    </row>
    <row r="28" spans="1:17" s="585" customFormat="1" ht="20.100000000000001" customHeight="1" thickBot="1">
      <c r="A28" s="487" t="s">
        <v>888</v>
      </c>
      <c r="B28" s="489"/>
      <c r="C28" s="489"/>
      <c r="D28" s="610"/>
      <c r="E28" s="610"/>
      <c r="F28" s="610"/>
      <c r="G28" s="610"/>
      <c r="H28" s="610"/>
      <c r="I28" s="610"/>
      <c r="J28" s="610"/>
      <c r="K28" s="610"/>
      <c r="L28" s="610"/>
      <c r="M28" s="610"/>
    </row>
    <row r="29" spans="1:17" ht="13.5" customHeight="1">
      <c r="A29" s="1402" t="s">
        <v>274</v>
      </c>
      <c r="B29" s="1423"/>
      <c r="C29" s="1424"/>
      <c r="D29" s="1322" t="s">
        <v>1190</v>
      </c>
      <c r="E29" s="1112"/>
      <c r="F29" s="1322" t="s">
        <v>889</v>
      </c>
      <c r="G29" s="1112"/>
      <c r="H29" s="1322" t="s">
        <v>890</v>
      </c>
      <c r="I29" s="1112"/>
      <c r="J29" s="1322" t="s">
        <v>891</v>
      </c>
      <c r="K29" s="1112"/>
      <c r="L29" s="1322" t="s">
        <v>892</v>
      </c>
      <c r="M29" s="1112"/>
      <c r="N29" s="1322" t="s">
        <v>23</v>
      </c>
      <c r="O29" s="1112"/>
    </row>
    <row r="30" spans="1:17" ht="13.5" customHeight="1">
      <c r="A30" s="1425" t="s">
        <v>881</v>
      </c>
      <c r="B30" s="1425"/>
      <c r="C30" s="488"/>
      <c r="D30" s="1393"/>
      <c r="E30" s="1113"/>
      <c r="F30" s="1393"/>
      <c r="G30" s="1113"/>
      <c r="H30" s="1393"/>
      <c r="I30" s="1113"/>
      <c r="J30" s="1393"/>
      <c r="K30" s="1113"/>
      <c r="L30" s="1393"/>
      <c r="M30" s="1113"/>
      <c r="N30" s="1393"/>
      <c r="O30" s="1113"/>
    </row>
    <row r="31" spans="1:17" ht="15" customHeight="1">
      <c r="A31" s="1426" t="s">
        <v>882</v>
      </c>
      <c r="B31" s="1427"/>
      <c r="C31" s="1427"/>
      <c r="D31" s="1391">
        <v>101416</v>
      </c>
      <c r="E31" s="1391"/>
      <c r="F31" s="1391">
        <v>105411</v>
      </c>
      <c r="G31" s="1391"/>
      <c r="H31" s="1391">
        <v>109009</v>
      </c>
      <c r="I31" s="1391"/>
      <c r="J31" s="1391">
        <v>112474</v>
      </c>
      <c r="K31" s="1391"/>
      <c r="L31" s="1391">
        <v>115626</v>
      </c>
      <c r="M31" s="1391"/>
      <c r="N31" s="1391">
        <v>118729</v>
      </c>
      <c r="O31" s="1391"/>
    </row>
    <row r="32" spans="1:17" ht="15" customHeight="1">
      <c r="A32" s="1428" t="s">
        <v>883</v>
      </c>
      <c r="B32" s="1429"/>
      <c r="C32" s="1429"/>
      <c r="D32" s="1389">
        <v>59733</v>
      </c>
      <c r="E32" s="1389"/>
      <c r="F32" s="1389">
        <v>61421</v>
      </c>
      <c r="G32" s="1389"/>
      <c r="H32" s="1389">
        <v>63441</v>
      </c>
      <c r="I32" s="1389"/>
      <c r="J32" s="1389">
        <v>65462</v>
      </c>
      <c r="K32" s="1389"/>
      <c r="L32" s="1389">
        <v>67287</v>
      </c>
      <c r="M32" s="1389"/>
      <c r="N32" s="1389">
        <v>68987</v>
      </c>
      <c r="O32" s="1389"/>
    </row>
    <row r="33" spans="1:15" ht="15" customHeight="1">
      <c r="A33" s="1432" t="s">
        <v>884</v>
      </c>
      <c r="B33" s="1433"/>
      <c r="C33" s="1433"/>
      <c r="D33" s="1439">
        <v>6109</v>
      </c>
      <c r="E33" s="1439"/>
      <c r="F33" s="1439">
        <v>6465</v>
      </c>
      <c r="G33" s="1439"/>
      <c r="H33" s="1439">
        <v>6824</v>
      </c>
      <c r="I33" s="1439"/>
      <c r="J33" s="1439">
        <v>7164</v>
      </c>
      <c r="K33" s="1439"/>
      <c r="L33" s="1439">
        <v>7498</v>
      </c>
      <c r="M33" s="1439"/>
      <c r="N33" s="1389">
        <v>7825</v>
      </c>
      <c r="O33" s="1389"/>
    </row>
    <row r="34" spans="1:15" ht="15" customHeight="1">
      <c r="A34" s="1430" t="s">
        <v>885</v>
      </c>
      <c r="B34" s="1431"/>
      <c r="C34" s="1431"/>
      <c r="D34" s="1390">
        <v>167258</v>
      </c>
      <c r="E34" s="1390"/>
      <c r="F34" s="1390">
        <v>173297</v>
      </c>
      <c r="G34" s="1390"/>
      <c r="H34" s="1390">
        <f>SUM(H31:H33)</f>
        <v>179274</v>
      </c>
      <c r="I34" s="1390"/>
      <c r="J34" s="1390">
        <f>SUM(J31:J33)</f>
        <v>185100</v>
      </c>
      <c r="K34" s="1390"/>
      <c r="L34" s="1390">
        <v>190411</v>
      </c>
      <c r="M34" s="1390"/>
      <c r="N34" s="1390">
        <v>195541</v>
      </c>
      <c r="O34" s="1390"/>
    </row>
    <row r="35" spans="1:15" ht="15" customHeight="1">
      <c r="A35" s="1426" t="s">
        <v>886</v>
      </c>
      <c r="B35" s="1427"/>
      <c r="C35" s="1427"/>
      <c r="D35" s="1391">
        <v>5627</v>
      </c>
      <c r="E35" s="1391"/>
      <c r="F35" s="1391">
        <v>5836</v>
      </c>
      <c r="G35" s="1391"/>
      <c r="H35" s="1391">
        <v>5919</v>
      </c>
      <c r="I35" s="1391"/>
      <c r="J35" s="1391">
        <v>6076</v>
      </c>
      <c r="K35" s="1391"/>
      <c r="L35" s="1391">
        <v>6250</v>
      </c>
      <c r="M35" s="1391"/>
      <c r="N35" s="1391">
        <v>6341</v>
      </c>
      <c r="O35" s="1391"/>
    </row>
    <row r="36" spans="1:15" ht="15" customHeight="1" thickBot="1">
      <c r="A36" s="1434" t="s">
        <v>887</v>
      </c>
      <c r="B36" s="1434"/>
      <c r="C36" s="1435"/>
      <c r="D36" s="1440">
        <v>23</v>
      </c>
      <c r="E36" s="1440"/>
      <c r="F36" s="1440">
        <v>29</v>
      </c>
      <c r="G36" s="1440"/>
      <c r="H36" s="1440">
        <v>33</v>
      </c>
      <c r="I36" s="1440"/>
      <c r="J36" s="1440">
        <v>27</v>
      </c>
      <c r="K36" s="1440"/>
      <c r="L36" s="1440">
        <v>31</v>
      </c>
      <c r="M36" s="1440"/>
      <c r="N36" s="1389">
        <v>32</v>
      </c>
      <c r="O36" s="1389"/>
    </row>
    <row r="37" spans="1:15" ht="18.75" customHeight="1" thickTop="1" thickBot="1">
      <c r="A37" s="1441" t="s">
        <v>158</v>
      </c>
      <c r="B37" s="1442"/>
      <c r="C37" s="1443"/>
      <c r="D37" s="1392">
        <v>172908</v>
      </c>
      <c r="E37" s="1392"/>
      <c r="F37" s="1392">
        <v>179162</v>
      </c>
      <c r="G37" s="1392"/>
      <c r="H37" s="1392">
        <f>H34+H35+H36</f>
        <v>185226</v>
      </c>
      <c r="I37" s="1392"/>
      <c r="J37" s="1392">
        <f>J34+J35+J36</f>
        <v>191203</v>
      </c>
      <c r="K37" s="1392"/>
      <c r="L37" s="1392">
        <f>L34+L35+L36</f>
        <v>196692</v>
      </c>
      <c r="M37" s="1392"/>
      <c r="N37" s="1392">
        <f>N34+N35+N36</f>
        <v>201914</v>
      </c>
      <c r="O37" s="1392"/>
    </row>
    <row r="38" spans="1:15" s="44" customFormat="1" ht="17.25" customHeight="1">
      <c r="A38" s="490"/>
      <c r="B38" s="491" t="s">
        <v>893</v>
      </c>
      <c r="C38" s="491"/>
      <c r="D38" s="642"/>
      <c r="E38" s="642"/>
      <c r="F38" s="642"/>
      <c r="G38" s="642"/>
      <c r="H38" s="642"/>
      <c r="I38" s="642"/>
      <c r="J38" s="642"/>
      <c r="K38" s="642"/>
      <c r="L38" s="642"/>
      <c r="M38" s="642"/>
    </row>
    <row r="39" spans="1:15" s="585" customFormat="1" ht="20.100000000000001" customHeight="1" thickBot="1">
      <c r="A39" s="492" t="s">
        <v>894</v>
      </c>
      <c r="B39" s="489"/>
      <c r="C39" s="489"/>
      <c r="D39" s="610"/>
      <c r="E39" s="610"/>
      <c r="F39" s="610"/>
      <c r="G39" s="377"/>
      <c r="H39" s="610"/>
      <c r="I39" s="377"/>
      <c r="J39" s="610"/>
      <c r="K39" s="377" t="s">
        <v>1253</v>
      </c>
      <c r="L39" s="610"/>
      <c r="M39" s="377"/>
    </row>
    <row r="40" spans="1:15" ht="13.5" customHeight="1">
      <c r="A40" s="1413" t="s">
        <v>274</v>
      </c>
      <c r="B40" s="1423"/>
      <c r="C40" s="1424"/>
      <c r="D40" s="1322" t="s">
        <v>1190</v>
      </c>
      <c r="E40" s="1112"/>
      <c r="F40" s="1322" t="s">
        <v>877</v>
      </c>
      <c r="G40" s="1112"/>
      <c r="H40" s="1322" t="s">
        <v>890</v>
      </c>
      <c r="I40" s="1112"/>
      <c r="J40" s="1322" t="s">
        <v>895</v>
      </c>
      <c r="K40" s="1112"/>
      <c r="L40" s="1322" t="s">
        <v>880</v>
      </c>
      <c r="M40" s="1112"/>
      <c r="N40" s="1322" t="s">
        <v>23</v>
      </c>
      <c r="O40" s="1112"/>
    </row>
    <row r="41" spans="1:15" ht="13.5" customHeight="1">
      <c r="A41" s="1425" t="s">
        <v>881</v>
      </c>
      <c r="B41" s="1425"/>
      <c r="C41" s="488"/>
      <c r="D41" s="1393"/>
      <c r="E41" s="1113"/>
      <c r="F41" s="1393"/>
      <c r="G41" s="1113"/>
      <c r="H41" s="1393"/>
      <c r="I41" s="1113"/>
      <c r="J41" s="1393"/>
      <c r="K41" s="1113"/>
      <c r="L41" s="1393"/>
      <c r="M41" s="1113"/>
      <c r="N41" s="1393"/>
      <c r="O41" s="1113"/>
    </row>
    <row r="42" spans="1:15" ht="15" customHeight="1">
      <c r="A42" s="1426" t="s">
        <v>882</v>
      </c>
      <c r="B42" s="1427"/>
      <c r="C42" s="1427"/>
      <c r="D42" s="1391">
        <v>55177</v>
      </c>
      <c r="E42" s="1391"/>
      <c r="F42" s="1391">
        <v>56542</v>
      </c>
      <c r="G42" s="1391"/>
      <c r="H42" s="1391">
        <v>56672</v>
      </c>
      <c r="I42" s="1391"/>
      <c r="J42" s="1391">
        <v>56983</v>
      </c>
      <c r="K42" s="1391"/>
      <c r="L42" s="1391">
        <v>56402</v>
      </c>
      <c r="M42" s="1391"/>
      <c r="N42" s="1391">
        <v>55602</v>
      </c>
      <c r="O42" s="1391"/>
    </row>
    <row r="43" spans="1:15" ht="15" customHeight="1">
      <c r="A43" s="1428" t="s">
        <v>883</v>
      </c>
      <c r="B43" s="1429"/>
      <c r="C43" s="1429"/>
      <c r="D43" s="1389">
        <v>37820</v>
      </c>
      <c r="E43" s="1389"/>
      <c r="F43" s="1389">
        <v>38827</v>
      </c>
      <c r="G43" s="1389"/>
      <c r="H43" s="1389">
        <v>39627</v>
      </c>
      <c r="I43" s="1389"/>
      <c r="J43" s="1389">
        <v>40346</v>
      </c>
      <c r="K43" s="1389"/>
      <c r="L43" s="1389">
        <v>40883</v>
      </c>
      <c r="M43" s="1389"/>
      <c r="N43" s="1389">
        <v>39806</v>
      </c>
      <c r="O43" s="1389"/>
    </row>
    <row r="44" spans="1:15" ht="15" customHeight="1">
      <c r="A44" s="1432" t="s">
        <v>884</v>
      </c>
      <c r="B44" s="1433"/>
      <c r="C44" s="1433"/>
      <c r="D44" s="1439">
        <v>5991</v>
      </c>
      <c r="E44" s="1439"/>
      <c r="F44" s="1439">
        <v>6194</v>
      </c>
      <c r="G44" s="1439"/>
      <c r="H44" s="1439">
        <v>6306</v>
      </c>
      <c r="I44" s="1439"/>
      <c r="J44" s="1439">
        <v>6397</v>
      </c>
      <c r="K44" s="1439"/>
      <c r="L44" s="1439">
        <v>6574</v>
      </c>
      <c r="M44" s="1439"/>
      <c r="N44" s="1389">
        <v>6614</v>
      </c>
      <c r="O44" s="1389"/>
    </row>
    <row r="45" spans="1:15" ht="15" customHeight="1">
      <c r="A45" s="1430" t="s">
        <v>885</v>
      </c>
      <c r="B45" s="1431"/>
      <c r="C45" s="1431"/>
      <c r="D45" s="1390">
        <v>98988</v>
      </c>
      <c r="E45" s="1390"/>
      <c r="F45" s="1390">
        <v>101563</v>
      </c>
      <c r="G45" s="1390"/>
      <c r="H45" s="1390">
        <f>SUM(H42:H44)</f>
        <v>102605</v>
      </c>
      <c r="I45" s="1390"/>
      <c r="J45" s="1390">
        <f>SUM(J42:J44)</f>
        <v>103726</v>
      </c>
      <c r="K45" s="1390"/>
      <c r="L45" s="1390">
        <v>103859</v>
      </c>
      <c r="M45" s="1390"/>
      <c r="N45" s="1390">
        <v>102022</v>
      </c>
      <c r="O45" s="1390"/>
    </row>
    <row r="46" spans="1:15" ht="15" customHeight="1">
      <c r="A46" s="1426" t="s">
        <v>886</v>
      </c>
      <c r="B46" s="1427"/>
      <c r="C46" s="1427"/>
      <c r="D46" s="1391">
        <v>4168</v>
      </c>
      <c r="E46" s="1391"/>
      <c r="F46" s="1391">
        <v>4349</v>
      </c>
      <c r="G46" s="1391"/>
      <c r="H46" s="1391">
        <v>4381</v>
      </c>
      <c r="I46" s="1391"/>
      <c r="J46" s="1391">
        <v>4323</v>
      </c>
      <c r="K46" s="1391"/>
      <c r="L46" s="1391">
        <v>4426</v>
      </c>
      <c r="M46" s="1391"/>
      <c r="N46" s="1391">
        <v>4481</v>
      </c>
      <c r="O46" s="1391"/>
    </row>
    <row r="47" spans="1:15" ht="15" customHeight="1" thickBot="1">
      <c r="A47" s="1434" t="s">
        <v>887</v>
      </c>
      <c r="B47" s="1434"/>
      <c r="C47" s="1435"/>
      <c r="D47" s="1444" t="s">
        <v>896</v>
      </c>
      <c r="E47" s="1445"/>
      <c r="F47" s="1444" t="s">
        <v>897</v>
      </c>
      <c r="G47" s="1445"/>
      <c r="H47" s="1444">
        <v>1</v>
      </c>
      <c r="I47" s="1445"/>
      <c r="J47" s="1444">
        <v>5</v>
      </c>
      <c r="K47" s="1445"/>
      <c r="L47" s="1444">
        <v>5</v>
      </c>
      <c r="M47" s="1445"/>
      <c r="N47" s="1389">
        <v>5</v>
      </c>
      <c r="O47" s="1389"/>
    </row>
    <row r="48" spans="1:15" ht="18" customHeight="1" thickTop="1" thickBot="1">
      <c r="A48" s="1436" t="s">
        <v>158</v>
      </c>
      <c r="B48" s="1437"/>
      <c r="C48" s="1438"/>
      <c r="D48" s="1392">
        <v>103156</v>
      </c>
      <c r="E48" s="1392"/>
      <c r="F48" s="1392">
        <v>105912</v>
      </c>
      <c r="G48" s="1392"/>
      <c r="H48" s="1392">
        <f>H45+H46+H47</f>
        <v>106987</v>
      </c>
      <c r="I48" s="1392"/>
      <c r="J48" s="1392">
        <f>J45+J46+J47</f>
        <v>108054</v>
      </c>
      <c r="K48" s="1392"/>
      <c r="L48" s="1392">
        <f>L45+L46+L47</f>
        <v>108290</v>
      </c>
      <c r="M48" s="1392"/>
      <c r="N48" s="1392">
        <f>N45+N46+N47</f>
        <v>106508</v>
      </c>
      <c r="O48" s="1392"/>
    </row>
    <row r="49" spans="1:9" ht="15.75" customHeight="1">
      <c r="A49" s="414"/>
      <c r="B49" s="485"/>
      <c r="C49" s="485"/>
      <c r="D49" s="642"/>
      <c r="E49" s="642"/>
      <c r="F49" s="642"/>
      <c r="G49" s="642"/>
      <c r="H49" s="642"/>
      <c r="I49" s="642"/>
    </row>
  </sheetData>
  <customSheetViews>
    <customSheetView guid="{676DC416-CC6C-4663-B2BC-E7307C535C80}" showPageBreaks="1" printArea="1" view="pageBreakPreview" topLeftCell="A37">
      <selection activeCell="H46" sqref="H46:I46"/>
      <pageMargins left="0.78740157480314965" right="0.31" top="0.51" bottom="0.72" header="0" footer="0"/>
      <pageSetup paperSize="9" firstPageNumber="187" orientation="portrait" useFirstPageNumber="1" r:id="rId1"/>
      <headerFooter alignWithMargins="0"/>
    </customSheetView>
    <customSheetView guid="{A9FAE077-5C36-4502-A307-F5F7DF354F81}" showPageBreaks="1" printArea="1" view="pageBreakPreview">
      <selection activeCell="B1" sqref="B1"/>
      <pageMargins left="0.78740157480314965" right="0.31" top="0.51" bottom="0.72" header="0" footer="0"/>
      <pageSetup paperSize="9" firstPageNumber="187" orientation="portrait" useFirstPageNumber="1" r:id="rId2"/>
      <headerFooter alignWithMargins="0"/>
    </customSheetView>
    <customSheetView guid="{D244CBD3-20C8-4E64-93F1-8305B8033E05}" showPageBreaks="1" printArea="1" view="pageBreakPreview">
      <selection activeCell="B1" sqref="B1"/>
      <pageMargins left="0.78740157480314965" right="0.31" top="0.51" bottom="0.72" header="0" footer="0"/>
      <pageSetup paperSize="9" firstPageNumber="187" orientation="portrait" useFirstPageNumber="1" r:id="rId3"/>
      <headerFooter alignWithMargins="0"/>
    </customSheetView>
    <customSheetView guid="{ACCC9A1C-74E4-4A07-8C69-201B2C75F995}" showPageBreaks="1" printArea="1" view="pageBreakPreview">
      <selection activeCell="H46" sqref="H46:I46"/>
      <pageMargins left="0.78740157480314965" right="0.31" top="0.51" bottom="0.72" header="0" footer="0"/>
      <pageSetup paperSize="9" firstPageNumber="187" orientation="portrait" useFirstPageNumber="1" r:id="rId4"/>
      <headerFooter alignWithMargins="0"/>
    </customSheetView>
    <customSheetView guid="{C35433B0-31B6-4088-8FE4-5880F028D902}" showPageBreaks="1" printArea="1" view="pageBreakPreview">
      <selection activeCell="H46" sqref="H46:I46"/>
      <pageMargins left="0.78740157480314965" right="0.31" top="0.51" bottom="0.72" header="0" footer="0"/>
      <pageSetup paperSize="9" firstPageNumber="187" orientation="portrait" useFirstPageNumber="1" r:id="rId5"/>
      <headerFooter alignWithMargins="0"/>
    </customSheetView>
    <customSheetView guid="{6C8CA477-863E-484A-88AC-2F7B34BF5742}" showPageBreaks="1" printArea="1" view="pageBreakPreview">
      <selection activeCell="H46" sqref="H46:I46"/>
      <pageMargins left="0.78740157480314965" right="0.31" top="0.51" bottom="0.72" header="0" footer="0"/>
      <pageSetup paperSize="9" firstPageNumber="187" orientation="portrait" useFirstPageNumber="1" r:id="rId6"/>
      <headerFooter alignWithMargins="0"/>
    </customSheetView>
    <customSheetView guid="{F9820D02-85B6-432B-AB25-E79E6E3CE8BD}" showPageBreaks="1" printArea="1" view="pageBreakPreview">
      <selection activeCell="H46" sqref="H46:I46"/>
      <pageMargins left="0.78740157480314965" right="0.31" top="0.51" bottom="0.72" header="0" footer="0"/>
      <pageSetup paperSize="9" firstPageNumber="187" orientation="portrait" useFirstPageNumber="1" r:id="rId7"/>
      <headerFooter alignWithMargins="0"/>
    </customSheetView>
    <customSheetView guid="{54E8C2A0-7B52-4DAB-8ABD-D0AD26D0A0DB}" showPageBreaks="1" printArea="1" view="pageBreakPreview">
      <selection activeCell="H46" sqref="H46:I46"/>
      <pageMargins left="0.78740157480314965" right="0.31" top="0.51" bottom="0.72" header="0" footer="0"/>
      <pageSetup paperSize="9" firstPageNumber="187" orientation="portrait" useFirstPageNumber="1" r:id="rId8"/>
      <headerFooter alignWithMargins="0"/>
    </customSheetView>
    <customSheetView guid="{4B660A93-3844-409A-B1B8-F0D2E63212C8}" showPageBreaks="1" printArea="1" view="pageBreakPreview">
      <selection activeCell="H46" sqref="H46:I46"/>
      <pageMargins left="0.78740157480314965" right="0.31" top="0.51" bottom="0.72" header="0" footer="0"/>
      <pageSetup paperSize="9" firstPageNumber="187" orientation="portrait" useFirstPageNumber="1" r:id="rId9"/>
      <headerFooter alignWithMargins="0"/>
    </customSheetView>
    <customSheetView guid="{9B74B00A-A640-416F-A432-6A34C75E3BAB}" showPageBreaks="1" printArea="1" view="pageBreakPreview">
      <selection activeCell="H46" sqref="H46:I46"/>
      <pageMargins left="0.78740157480314965" right="0.31" top="0.51" bottom="0.72" header="0" footer="0"/>
      <pageSetup paperSize="9" firstPageNumber="187" orientation="portrait" useFirstPageNumber="1" r:id="rId10"/>
      <headerFooter alignWithMargins="0"/>
    </customSheetView>
    <customSheetView guid="{088E71DE-B7B4-46D8-A92F-2B36F5DE4D60}" showPageBreaks="1" printArea="1" view="pageBreakPreview">
      <selection activeCell="H46" sqref="H46:I46"/>
      <pageMargins left="0.78740157480314965" right="0.31" top="0.51" bottom="0.72" header="0" footer="0"/>
      <pageSetup paperSize="9" firstPageNumber="187" orientation="portrait" useFirstPageNumber="1" r:id="rId11"/>
      <headerFooter alignWithMargins="0"/>
    </customSheetView>
    <customSheetView guid="{53ABA5C2-131F-4519-ADBD-143B4641C355}" showPageBreaks="1" printArea="1" view="pageBreakPreview" topLeftCell="A37">
      <selection activeCell="H46" sqref="H46:I46"/>
      <pageMargins left="0.78740157480314965" right="0.31" top="0.51" bottom="0.72" header="0" footer="0"/>
      <pageSetup paperSize="9" firstPageNumber="187" orientation="portrait" useFirstPageNumber="1" r:id="rId12"/>
      <headerFooter alignWithMargins="0"/>
    </customSheetView>
    <customSheetView guid="{93AD3119-4B9E-4DD3-92AC-14DD93F7352A}" showPageBreaks="1" printArea="1" view="pageBreakPreview" topLeftCell="A31">
      <selection activeCell="N35" sqref="N35:O35"/>
      <pageMargins left="0.78740157480314965" right="0.31" top="0.51" bottom="0.72" header="0" footer="0"/>
      <pageSetup paperSize="9" firstPageNumber="187" orientation="portrait" useFirstPageNumber="1" r:id="rId13"/>
      <headerFooter alignWithMargins="0"/>
    </customSheetView>
  </customSheetViews>
  <mergeCells count="197">
    <mergeCell ref="J48:K48"/>
    <mergeCell ref="L48:M48"/>
    <mergeCell ref="A48:C48"/>
    <mergeCell ref="D48:E48"/>
    <mergeCell ref="F48:G48"/>
    <mergeCell ref="H48:I48"/>
    <mergeCell ref="J46:K46"/>
    <mergeCell ref="L46:M46"/>
    <mergeCell ref="A47:C47"/>
    <mergeCell ref="D47:E47"/>
    <mergeCell ref="F47:G47"/>
    <mergeCell ref="H47:I47"/>
    <mergeCell ref="J47:K47"/>
    <mergeCell ref="L47:M47"/>
    <mergeCell ref="A46:C46"/>
    <mergeCell ref="D46:E46"/>
    <mergeCell ref="F46:G46"/>
    <mergeCell ref="H46:I46"/>
    <mergeCell ref="A43:C43"/>
    <mergeCell ref="D43:E43"/>
    <mergeCell ref="F43:G43"/>
    <mergeCell ref="H43:I43"/>
    <mergeCell ref="J43:K43"/>
    <mergeCell ref="L43:M43"/>
    <mergeCell ref="J44:K44"/>
    <mergeCell ref="L44:M44"/>
    <mergeCell ref="A45:C45"/>
    <mergeCell ref="D45:E45"/>
    <mergeCell ref="F45:G45"/>
    <mergeCell ref="H45:I45"/>
    <mergeCell ref="J45:K45"/>
    <mergeCell ref="L45:M45"/>
    <mergeCell ref="A44:C44"/>
    <mergeCell ref="D44:E44"/>
    <mergeCell ref="F44:G44"/>
    <mergeCell ref="H44:I44"/>
    <mergeCell ref="J40:K41"/>
    <mergeCell ref="L40:M41"/>
    <mergeCell ref="A41:B41"/>
    <mergeCell ref="A42:C42"/>
    <mergeCell ref="D42:E42"/>
    <mergeCell ref="F42:G42"/>
    <mergeCell ref="H42:I42"/>
    <mergeCell ref="J42:K42"/>
    <mergeCell ref="A40:C40"/>
    <mergeCell ref="D40:E41"/>
    <mergeCell ref="F40:G41"/>
    <mergeCell ref="H40:I41"/>
    <mergeCell ref="L42:M42"/>
    <mergeCell ref="J36:K36"/>
    <mergeCell ref="L36:M36"/>
    <mergeCell ref="A37:C37"/>
    <mergeCell ref="D37:E37"/>
    <mergeCell ref="F37:G37"/>
    <mergeCell ref="H37:I37"/>
    <mergeCell ref="J37:K37"/>
    <mergeCell ref="L37:M37"/>
    <mergeCell ref="A36:C36"/>
    <mergeCell ref="D36:E36"/>
    <mergeCell ref="F36:G36"/>
    <mergeCell ref="H36:I36"/>
    <mergeCell ref="J34:K34"/>
    <mergeCell ref="L34:M34"/>
    <mergeCell ref="A35:C35"/>
    <mergeCell ref="D35:E35"/>
    <mergeCell ref="F35:G35"/>
    <mergeCell ref="H35:I35"/>
    <mergeCell ref="J35:K35"/>
    <mergeCell ref="L35:M35"/>
    <mergeCell ref="A34:C34"/>
    <mergeCell ref="D34:E34"/>
    <mergeCell ref="F34:G34"/>
    <mergeCell ref="H34:I34"/>
    <mergeCell ref="A32:C32"/>
    <mergeCell ref="D32:E32"/>
    <mergeCell ref="F32:G32"/>
    <mergeCell ref="H32:I32"/>
    <mergeCell ref="J32:K32"/>
    <mergeCell ref="L32:M32"/>
    <mergeCell ref="A33:C33"/>
    <mergeCell ref="D33:E33"/>
    <mergeCell ref="F33:G33"/>
    <mergeCell ref="H33:I33"/>
    <mergeCell ref="J33:K33"/>
    <mergeCell ref="L33:M33"/>
    <mergeCell ref="A30:B30"/>
    <mergeCell ref="A31:C31"/>
    <mergeCell ref="D31:E31"/>
    <mergeCell ref="F31:G31"/>
    <mergeCell ref="J26:K26"/>
    <mergeCell ref="L26:M26"/>
    <mergeCell ref="A29:C29"/>
    <mergeCell ref="D29:E30"/>
    <mergeCell ref="F29:G30"/>
    <mergeCell ref="H29:I30"/>
    <mergeCell ref="J29:K30"/>
    <mergeCell ref="L29:M30"/>
    <mergeCell ref="A26:C26"/>
    <mergeCell ref="D26:E26"/>
    <mergeCell ref="F26:G26"/>
    <mergeCell ref="H26:I26"/>
    <mergeCell ref="H31:I31"/>
    <mergeCell ref="J31:K31"/>
    <mergeCell ref="L31:M31"/>
    <mergeCell ref="J24:K24"/>
    <mergeCell ref="L24:M24"/>
    <mergeCell ref="A25:C25"/>
    <mergeCell ref="D25:E25"/>
    <mergeCell ref="F25:G25"/>
    <mergeCell ref="H25:I25"/>
    <mergeCell ref="J25:K25"/>
    <mergeCell ref="L25:M25"/>
    <mergeCell ref="A24:C24"/>
    <mergeCell ref="D24:E24"/>
    <mergeCell ref="F24:G24"/>
    <mergeCell ref="H24:I24"/>
    <mergeCell ref="J22:K22"/>
    <mergeCell ref="L22:M22"/>
    <mergeCell ref="A23:C23"/>
    <mergeCell ref="D23:E23"/>
    <mergeCell ref="F23:G23"/>
    <mergeCell ref="H23:I23"/>
    <mergeCell ref="J23:K23"/>
    <mergeCell ref="L23:M23"/>
    <mergeCell ref="A22:C22"/>
    <mergeCell ref="D22:E22"/>
    <mergeCell ref="F22:G22"/>
    <mergeCell ref="H22:I22"/>
    <mergeCell ref="L18:M19"/>
    <mergeCell ref="A19:B19"/>
    <mergeCell ref="A20:C20"/>
    <mergeCell ref="D20:E20"/>
    <mergeCell ref="F20:G20"/>
    <mergeCell ref="H20:I20"/>
    <mergeCell ref="J20:K20"/>
    <mergeCell ref="L20:M20"/>
    <mergeCell ref="A21:C21"/>
    <mergeCell ref="D21:E21"/>
    <mergeCell ref="F21:G21"/>
    <mergeCell ref="H21:I21"/>
    <mergeCell ref="J21:K21"/>
    <mergeCell ref="L21:M21"/>
    <mergeCell ref="B13:D14"/>
    <mergeCell ref="E13:G13"/>
    <mergeCell ref="I13:J13"/>
    <mergeCell ref="E14:G14"/>
    <mergeCell ref="I14:J14"/>
    <mergeCell ref="A18:C18"/>
    <mergeCell ref="D18:E19"/>
    <mergeCell ref="F18:G19"/>
    <mergeCell ref="H18:I19"/>
    <mergeCell ref="J18:K19"/>
    <mergeCell ref="B4:D6"/>
    <mergeCell ref="E4:G4"/>
    <mergeCell ref="I4:J4"/>
    <mergeCell ref="E5:G5"/>
    <mergeCell ref="I5:J5"/>
    <mergeCell ref="E6:G6"/>
    <mergeCell ref="I6:J6"/>
    <mergeCell ref="B10:D12"/>
    <mergeCell ref="E10:G10"/>
    <mergeCell ref="I10:J10"/>
    <mergeCell ref="E11:G11"/>
    <mergeCell ref="I11:J11"/>
    <mergeCell ref="E12:G12"/>
    <mergeCell ref="I12:J12"/>
    <mergeCell ref="B7:D9"/>
    <mergeCell ref="E7:G7"/>
    <mergeCell ref="I7:J7"/>
    <mergeCell ref="E8:G8"/>
    <mergeCell ref="I8:J8"/>
    <mergeCell ref="E9:G9"/>
    <mergeCell ref="I9:J9"/>
    <mergeCell ref="N18:O19"/>
    <mergeCell ref="N20:O20"/>
    <mergeCell ref="N21:O21"/>
    <mergeCell ref="N22:O22"/>
    <mergeCell ref="N23:O23"/>
    <mergeCell ref="N24:O24"/>
    <mergeCell ref="N25:O25"/>
    <mergeCell ref="N26:O26"/>
    <mergeCell ref="N29:O30"/>
    <mergeCell ref="N43:O43"/>
    <mergeCell ref="N44:O44"/>
    <mergeCell ref="N45:O45"/>
    <mergeCell ref="N46:O46"/>
    <mergeCell ref="N47:O47"/>
    <mergeCell ref="N48:O48"/>
    <mergeCell ref="N31:O31"/>
    <mergeCell ref="N32:O32"/>
    <mergeCell ref="N33:O33"/>
    <mergeCell ref="N34:O34"/>
    <mergeCell ref="N35:O35"/>
    <mergeCell ref="N36:O36"/>
    <mergeCell ref="N37:O37"/>
    <mergeCell ref="N40:O41"/>
    <mergeCell ref="N42:O42"/>
  </mergeCells>
  <phoneticPr fontId="2"/>
  <printOptions gridLinesSet="0"/>
  <pageMargins left="0.78740157480314965" right="0.31" top="0.51" bottom="0.72" header="0" footer="0"/>
  <pageSetup paperSize="9" firstPageNumber="187" orientation="portrait" useFirstPageNumber="1"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view="pageBreakPreview" topLeftCell="A16" zoomScaleNormal="90" zoomScaleSheetLayoutView="100" workbookViewId="0">
      <selection activeCell="P24" sqref="P24"/>
    </sheetView>
  </sheetViews>
  <sheetFormatPr defaultColWidth="10.375" defaultRowHeight="15" customHeight="1"/>
  <cols>
    <col min="1" max="1" width="2.5" style="45" customWidth="1"/>
    <col min="2" max="2" width="14" style="45" customWidth="1"/>
    <col min="3" max="11" width="8.25" style="45" customWidth="1"/>
    <col min="12" max="12" width="7.75" style="45" customWidth="1"/>
    <col min="13" max="14" width="6.875" style="45" customWidth="1"/>
    <col min="15" max="256" width="10.375" style="45"/>
    <col min="257" max="257" width="2.5" style="45" customWidth="1"/>
    <col min="258" max="258" width="14" style="45" customWidth="1"/>
    <col min="259" max="267" width="8.25" style="45" customWidth="1"/>
    <col min="268" max="268" width="7.75" style="45" customWidth="1"/>
    <col min="269" max="270" width="6.875" style="45" customWidth="1"/>
    <col min="271" max="512" width="10.375" style="45"/>
    <col min="513" max="513" width="2.5" style="45" customWidth="1"/>
    <col min="514" max="514" width="14" style="45" customWidth="1"/>
    <col min="515" max="523" width="8.25" style="45" customWidth="1"/>
    <col min="524" max="524" width="7.75" style="45" customWidth="1"/>
    <col min="525" max="526" width="6.875" style="45" customWidth="1"/>
    <col min="527" max="768" width="10.375" style="45"/>
    <col min="769" max="769" width="2.5" style="45" customWidth="1"/>
    <col min="770" max="770" width="14" style="45" customWidth="1"/>
    <col min="771" max="779" width="8.25" style="45" customWidth="1"/>
    <col min="780" max="780" width="7.75" style="45" customWidth="1"/>
    <col min="781" max="782" width="6.875" style="45" customWidth="1"/>
    <col min="783" max="1024" width="10.375" style="45"/>
    <col min="1025" max="1025" width="2.5" style="45" customWidth="1"/>
    <col min="1026" max="1026" width="14" style="45" customWidth="1"/>
    <col min="1027" max="1035" width="8.25" style="45" customWidth="1"/>
    <col min="1036" max="1036" width="7.75" style="45" customWidth="1"/>
    <col min="1037" max="1038" width="6.875" style="45" customWidth="1"/>
    <col min="1039" max="1280" width="10.375" style="45"/>
    <col min="1281" max="1281" width="2.5" style="45" customWidth="1"/>
    <col min="1282" max="1282" width="14" style="45" customWidth="1"/>
    <col min="1283" max="1291" width="8.25" style="45" customWidth="1"/>
    <col min="1292" max="1292" width="7.75" style="45" customWidth="1"/>
    <col min="1293" max="1294" width="6.875" style="45" customWidth="1"/>
    <col min="1295" max="1536" width="10.375" style="45"/>
    <col min="1537" max="1537" width="2.5" style="45" customWidth="1"/>
    <col min="1538" max="1538" width="14" style="45" customWidth="1"/>
    <col min="1539" max="1547" width="8.25" style="45" customWidth="1"/>
    <col min="1548" max="1548" width="7.75" style="45" customWidth="1"/>
    <col min="1549" max="1550" width="6.875" style="45" customWidth="1"/>
    <col min="1551" max="1792" width="10.375" style="45"/>
    <col min="1793" max="1793" width="2.5" style="45" customWidth="1"/>
    <col min="1794" max="1794" width="14" style="45" customWidth="1"/>
    <col min="1795" max="1803" width="8.25" style="45" customWidth="1"/>
    <col min="1804" max="1804" width="7.75" style="45" customWidth="1"/>
    <col min="1805" max="1806" width="6.875" style="45" customWidth="1"/>
    <col min="1807" max="2048" width="10.375" style="45"/>
    <col min="2049" max="2049" width="2.5" style="45" customWidth="1"/>
    <col min="2050" max="2050" width="14" style="45" customWidth="1"/>
    <col min="2051" max="2059" width="8.25" style="45" customWidth="1"/>
    <col min="2060" max="2060" width="7.75" style="45" customWidth="1"/>
    <col min="2061" max="2062" width="6.875" style="45" customWidth="1"/>
    <col min="2063" max="2304" width="10.375" style="45"/>
    <col min="2305" max="2305" width="2.5" style="45" customWidth="1"/>
    <col min="2306" max="2306" width="14" style="45" customWidth="1"/>
    <col min="2307" max="2315" width="8.25" style="45" customWidth="1"/>
    <col min="2316" max="2316" width="7.75" style="45" customWidth="1"/>
    <col min="2317" max="2318" width="6.875" style="45" customWidth="1"/>
    <col min="2319" max="2560" width="10.375" style="45"/>
    <col min="2561" max="2561" width="2.5" style="45" customWidth="1"/>
    <col min="2562" max="2562" width="14" style="45" customWidth="1"/>
    <col min="2563" max="2571" width="8.25" style="45" customWidth="1"/>
    <col min="2572" max="2572" width="7.75" style="45" customWidth="1"/>
    <col min="2573" max="2574" width="6.875" style="45" customWidth="1"/>
    <col min="2575" max="2816" width="10.375" style="45"/>
    <col min="2817" max="2817" width="2.5" style="45" customWidth="1"/>
    <col min="2818" max="2818" width="14" style="45" customWidth="1"/>
    <col min="2819" max="2827" width="8.25" style="45" customWidth="1"/>
    <col min="2828" max="2828" width="7.75" style="45" customWidth="1"/>
    <col min="2829" max="2830" width="6.875" style="45" customWidth="1"/>
    <col min="2831" max="3072" width="10.375" style="45"/>
    <col min="3073" max="3073" width="2.5" style="45" customWidth="1"/>
    <col min="3074" max="3074" width="14" style="45" customWidth="1"/>
    <col min="3075" max="3083" width="8.25" style="45" customWidth="1"/>
    <col min="3084" max="3084" width="7.75" style="45" customWidth="1"/>
    <col min="3085" max="3086" width="6.875" style="45" customWidth="1"/>
    <col min="3087" max="3328" width="10.375" style="45"/>
    <col min="3329" max="3329" width="2.5" style="45" customWidth="1"/>
    <col min="3330" max="3330" width="14" style="45" customWidth="1"/>
    <col min="3331" max="3339" width="8.25" style="45" customWidth="1"/>
    <col min="3340" max="3340" width="7.75" style="45" customWidth="1"/>
    <col min="3341" max="3342" width="6.875" style="45" customWidth="1"/>
    <col min="3343" max="3584" width="10.375" style="45"/>
    <col min="3585" max="3585" width="2.5" style="45" customWidth="1"/>
    <col min="3586" max="3586" width="14" style="45" customWidth="1"/>
    <col min="3587" max="3595" width="8.25" style="45" customWidth="1"/>
    <col min="3596" max="3596" width="7.75" style="45" customWidth="1"/>
    <col min="3597" max="3598" width="6.875" style="45" customWidth="1"/>
    <col min="3599" max="3840" width="10.375" style="45"/>
    <col min="3841" max="3841" width="2.5" style="45" customWidth="1"/>
    <col min="3842" max="3842" width="14" style="45" customWidth="1"/>
    <col min="3843" max="3851" width="8.25" style="45" customWidth="1"/>
    <col min="3852" max="3852" width="7.75" style="45" customWidth="1"/>
    <col min="3853" max="3854" width="6.875" style="45" customWidth="1"/>
    <col min="3855" max="4096" width="10.375" style="45"/>
    <col min="4097" max="4097" width="2.5" style="45" customWidth="1"/>
    <col min="4098" max="4098" width="14" style="45" customWidth="1"/>
    <col min="4099" max="4107" width="8.25" style="45" customWidth="1"/>
    <col min="4108" max="4108" width="7.75" style="45" customWidth="1"/>
    <col min="4109" max="4110" width="6.875" style="45" customWidth="1"/>
    <col min="4111" max="4352" width="10.375" style="45"/>
    <col min="4353" max="4353" width="2.5" style="45" customWidth="1"/>
    <col min="4354" max="4354" width="14" style="45" customWidth="1"/>
    <col min="4355" max="4363" width="8.25" style="45" customWidth="1"/>
    <col min="4364" max="4364" width="7.75" style="45" customWidth="1"/>
    <col min="4365" max="4366" width="6.875" style="45" customWidth="1"/>
    <col min="4367" max="4608" width="10.375" style="45"/>
    <col min="4609" max="4609" width="2.5" style="45" customWidth="1"/>
    <col min="4610" max="4610" width="14" style="45" customWidth="1"/>
    <col min="4611" max="4619" width="8.25" style="45" customWidth="1"/>
    <col min="4620" max="4620" width="7.75" style="45" customWidth="1"/>
    <col min="4621" max="4622" width="6.875" style="45" customWidth="1"/>
    <col min="4623" max="4864" width="10.375" style="45"/>
    <col min="4865" max="4865" width="2.5" style="45" customWidth="1"/>
    <col min="4866" max="4866" width="14" style="45" customWidth="1"/>
    <col min="4867" max="4875" width="8.25" style="45" customWidth="1"/>
    <col min="4876" max="4876" width="7.75" style="45" customWidth="1"/>
    <col min="4877" max="4878" width="6.875" style="45" customWidth="1"/>
    <col min="4879" max="5120" width="10.375" style="45"/>
    <col min="5121" max="5121" width="2.5" style="45" customWidth="1"/>
    <col min="5122" max="5122" width="14" style="45" customWidth="1"/>
    <col min="5123" max="5131" width="8.25" style="45" customWidth="1"/>
    <col min="5132" max="5132" width="7.75" style="45" customWidth="1"/>
    <col min="5133" max="5134" width="6.875" style="45" customWidth="1"/>
    <col min="5135" max="5376" width="10.375" style="45"/>
    <col min="5377" max="5377" width="2.5" style="45" customWidth="1"/>
    <col min="5378" max="5378" width="14" style="45" customWidth="1"/>
    <col min="5379" max="5387" width="8.25" style="45" customWidth="1"/>
    <col min="5388" max="5388" width="7.75" style="45" customWidth="1"/>
    <col min="5389" max="5390" width="6.875" style="45" customWidth="1"/>
    <col min="5391" max="5632" width="10.375" style="45"/>
    <col min="5633" max="5633" width="2.5" style="45" customWidth="1"/>
    <col min="5634" max="5634" width="14" style="45" customWidth="1"/>
    <col min="5635" max="5643" width="8.25" style="45" customWidth="1"/>
    <col min="5644" max="5644" width="7.75" style="45" customWidth="1"/>
    <col min="5645" max="5646" width="6.875" style="45" customWidth="1"/>
    <col min="5647" max="5888" width="10.375" style="45"/>
    <col min="5889" max="5889" width="2.5" style="45" customWidth="1"/>
    <col min="5890" max="5890" width="14" style="45" customWidth="1"/>
    <col min="5891" max="5899" width="8.25" style="45" customWidth="1"/>
    <col min="5900" max="5900" width="7.75" style="45" customWidth="1"/>
    <col min="5901" max="5902" width="6.875" style="45" customWidth="1"/>
    <col min="5903" max="6144" width="10.375" style="45"/>
    <col min="6145" max="6145" width="2.5" style="45" customWidth="1"/>
    <col min="6146" max="6146" width="14" style="45" customWidth="1"/>
    <col min="6147" max="6155" width="8.25" style="45" customWidth="1"/>
    <col min="6156" max="6156" width="7.75" style="45" customWidth="1"/>
    <col min="6157" max="6158" width="6.875" style="45" customWidth="1"/>
    <col min="6159" max="6400" width="10.375" style="45"/>
    <col min="6401" max="6401" width="2.5" style="45" customWidth="1"/>
    <col min="6402" max="6402" width="14" style="45" customWidth="1"/>
    <col min="6403" max="6411" width="8.25" style="45" customWidth="1"/>
    <col min="6412" max="6412" width="7.75" style="45" customWidth="1"/>
    <col min="6413" max="6414" width="6.875" style="45" customWidth="1"/>
    <col min="6415" max="6656" width="10.375" style="45"/>
    <col min="6657" max="6657" width="2.5" style="45" customWidth="1"/>
    <col min="6658" max="6658" width="14" style="45" customWidth="1"/>
    <col min="6659" max="6667" width="8.25" style="45" customWidth="1"/>
    <col min="6668" max="6668" width="7.75" style="45" customWidth="1"/>
    <col min="6669" max="6670" width="6.875" style="45" customWidth="1"/>
    <col min="6671" max="6912" width="10.375" style="45"/>
    <col min="6913" max="6913" width="2.5" style="45" customWidth="1"/>
    <col min="6914" max="6914" width="14" style="45" customWidth="1"/>
    <col min="6915" max="6923" width="8.25" style="45" customWidth="1"/>
    <col min="6924" max="6924" width="7.75" style="45" customWidth="1"/>
    <col min="6925" max="6926" width="6.875" style="45" customWidth="1"/>
    <col min="6927" max="7168" width="10.375" style="45"/>
    <col min="7169" max="7169" width="2.5" style="45" customWidth="1"/>
    <col min="7170" max="7170" width="14" style="45" customWidth="1"/>
    <col min="7171" max="7179" width="8.25" style="45" customWidth="1"/>
    <col min="7180" max="7180" width="7.75" style="45" customWidth="1"/>
    <col min="7181" max="7182" width="6.875" style="45" customWidth="1"/>
    <col min="7183" max="7424" width="10.375" style="45"/>
    <col min="7425" max="7425" width="2.5" style="45" customWidth="1"/>
    <col min="7426" max="7426" width="14" style="45" customWidth="1"/>
    <col min="7427" max="7435" width="8.25" style="45" customWidth="1"/>
    <col min="7436" max="7436" width="7.75" style="45" customWidth="1"/>
    <col min="7437" max="7438" width="6.875" style="45" customWidth="1"/>
    <col min="7439" max="7680" width="10.375" style="45"/>
    <col min="7681" max="7681" width="2.5" style="45" customWidth="1"/>
    <col min="7682" max="7682" width="14" style="45" customWidth="1"/>
    <col min="7683" max="7691" width="8.25" style="45" customWidth="1"/>
    <col min="7692" max="7692" width="7.75" style="45" customWidth="1"/>
    <col min="7693" max="7694" width="6.875" style="45" customWidth="1"/>
    <col min="7695" max="7936" width="10.375" style="45"/>
    <col min="7937" max="7937" width="2.5" style="45" customWidth="1"/>
    <col min="7938" max="7938" width="14" style="45" customWidth="1"/>
    <col min="7939" max="7947" width="8.25" style="45" customWidth="1"/>
    <col min="7948" max="7948" width="7.75" style="45" customWidth="1"/>
    <col min="7949" max="7950" width="6.875" style="45" customWidth="1"/>
    <col min="7951" max="8192" width="10.375" style="45"/>
    <col min="8193" max="8193" width="2.5" style="45" customWidth="1"/>
    <col min="8194" max="8194" width="14" style="45" customWidth="1"/>
    <col min="8195" max="8203" width="8.25" style="45" customWidth="1"/>
    <col min="8204" max="8204" width="7.75" style="45" customWidth="1"/>
    <col min="8205" max="8206" width="6.875" style="45" customWidth="1"/>
    <col min="8207" max="8448" width="10.375" style="45"/>
    <col min="8449" max="8449" width="2.5" style="45" customWidth="1"/>
    <col min="8450" max="8450" width="14" style="45" customWidth="1"/>
    <col min="8451" max="8459" width="8.25" style="45" customWidth="1"/>
    <col min="8460" max="8460" width="7.75" style="45" customWidth="1"/>
    <col min="8461" max="8462" width="6.875" style="45" customWidth="1"/>
    <col min="8463" max="8704" width="10.375" style="45"/>
    <col min="8705" max="8705" width="2.5" style="45" customWidth="1"/>
    <col min="8706" max="8706" width="14" style="45" customWidth="1"/>
    <col min="8707" max="8715" width="8.25" style="45" customWidth="1"/>
    <col min="8716" max="8716" width="7.75" style="45" customWidth="1"/>
    <col min="8717" max="8718" width="6.875" style="45" customWidth="1"/>
    <col min="8719" max="8960" width="10.375" style="45"/>
    <col min="8961" max="8961" width="2.5" style="45" customWidth="1"/>
    <col min="8962" max="8962" width="14" style="45" customWidth="1"/>
    <col min="8963" max="8971" width="8.25" style="45" customWidth="1"/>
    <col min="8972" max="8972" width="7.75" style="45" customWidth="1"/>
    <col min="8973" max="8974" width="6.875" style="45" customWidth="1"/>
    <col min="8975" max="9216" width="10.375" style="45"/>
    <col min="9217" max="9217" width="2.5" style="45" customWidth="1"/>
    <col min="9218" max="9218" width="14" style="45" customWidth="1"/>
    <col min="9219" max="9227" width="8.25" style="45" customWidth="1"/>
    <col min="9228" max="9228" width="7.75" style="45" customWidth="1"/>
    <col min="9229" max="9230" width="6.875" style="45" customWidth="1"/>
    <col min="9231" max="9472" width="10.375" style="45"/>
    <col min="9473" max="9473" width="2.5" style="45" customWidth="1"/>
    <col min="9474" max="9474" width="14" style="45" customWidth="1"/>
    <col min="9475" max="9483" width="8.25" style="45" customWidth="1"/>
    <col min="9484" max="9484" width="7.75" style="45" customWidth="1"/>
    <col min="9485" max="9486" width="6.875" style="45" customWidth="1"/>
    <col min="9487" max="9728" width="10.375" style="45"/>
    <col min="9729" max="9729" width="2.5" style="45" customWidth="1"/>
    <col min="9730" max="9730" width="14" style="45" customWidth="1"/>
    <col min="9731" max="9739" width="8.25" style="45" customWidth="1"/>
    <col min="9740" max="9740" width="7.75" style="45" customWidth="1"/>
    <col min="9741" max="9742" width="6.875" style="45" customWidth="1"/>
    <col min="9743" max="9984" width="10.375" style="45"/>
    <col min="9985" max="9985" width="2.5" style="45" customWidth="1"/>
    <col min="9986" max="9986" width="14" style="45" customWidth="1"/>
    <col min="9987" max="9995" width="8.25" style="45" customWidth="1"/>
    <col min="9996" max="9996" width="7.75" style="45" customWidth="1"/>
    <col min="9997" max="9998" width="6.875" style="45" customWidth="1"/>
    <col min="9999" max="10240" width="10.375" style="45"/>
    <col min="10241" max="10241" width="2.5" style="45" customWidth="1"/>
    <col min="10242" max="10242" width="14" style="45" customWidth="1"/>
    <col min="10243" max="10251" width="8.25" style="45" customWidth="1"/>
    <col min="10252" max="10252" width="7.75" style="45" customWidth="1"/>
    <col min="10253" max="10254" width="6.875" style="45" customWidth="1"/>
    <col min="10255" max="10496" width="10.375" style="45"/>
    <col min="10497" max="10497" width="2.5" style="45" customWidth="1"/>
    <col min="10498" max="10498" width="14" style="45" customWidth="1"/>
    <col min="10499" max="10507" width="8.25" style="45" customWidth="1"/>
    <col min="10508" max="10508" width="7.75" style="45" customWidth="1"/>
    <col min="10509" max="10510" width="6.875" style="45" customWidth="1"/>
    <col min="10511" max="10752" width="10.375" style="45"/>
    <col min="10753" max="10753" width="2.5" style="45" customWidth="1"/>
    <col min="10754" max="10754" width="14" style="45" customWidth="1"/>
    <col min="10755" max="10763" width="8.25" style="45" customWidth="1"/>
    <col min="10764" max="10764" width="7.75" style="45" customWidth="1"/>
    <col min="10765" max="10766" width="6.875" style="45" customWidth="1"/>
    <col min="10767" max="11008" width="10.375" style="45"/>
    <col min="11009" max="11009" width="2.5" style="45" customWidth="1"/>
    <col min="11010" max="11010" width="14" style="45" customWidth="1"/>
    <col min="11011" max="11019" width="8.25" style="45" customWidth="1"/>
    <col min="11020" max="11020" width="7.75" style="45" customWidth="1"/>
    <col min="11021" max="11022" width="6.875" style="45" customWidth="1"/>
    <col min="11023" max="11264" width="10.375" style="45"/>
    <col min="11265" max="11265" width="2.5" style="45" customWidth="1"/>
    <col min="11266" max="11266" width="14" style="45" customWidth="1"/>
    <col min="11267" max="11275" width="8.25" style="45" customWidth="1"/>
    <col min="11276" max="11276" width="7.75" style="45" customWidth="1"/>
    <col min="11277" max="11278" width="6.875" style="45" customWidth="1"/>
    <col min="11279" max="11520" width="10.375" style="45"/>
    <col min="11521" max="11521" width="2.5" style="45" customWidth="1"/>
    <col min="11522" max="11522" width="14" style="45" customWidth="1"/>
    <col min="11523" max="11531" width="8.25" style="45" customWidth="1"/>
    <col min="11532" max="11532" width="7.75" style="45" customWidth="1"/>
    <col min="11533" max="11534" width="6.875" style="45" customWidth="1"/>
    <col min="11535" max="11776" width="10.375" style="45"/>
    <col min="11777" max="11777" width="2.5" style="45" customWidth="1"/>
    <col min="11778" max="11778" width="14" style="45" customWidth="1"/>
    <col min="11779" max="11787" width="8.25" style="45" customWidth="1"/>
    <col min="11788" max="11788" width="7.75" style="45" customWidth="1"/>
    <col min="11789" max="11790" width="6.875" style="45" customWidth="1"/>
    <col min="11791" max="12032" width="10.375" style="45"/>
    <col min="12033" max="12033" width="2.5" style="45" customWidth="1"/>
    <col min="12034" max="12034" width="14" style="45" customWidth="1"/>
    <col min="12035" max="12043" width="8.25" style="45" customWidth="1"/>
    <col min="12044" max="12044" width="7.75" style="45" customWidth="1"/>
    <col min="12045" max="12046" width="6.875" style="45" customWidth="1"/>
    <col min="12047" max="12288" width="10.375" style="45"/>
    <col min="12289" max="12289" width="2.5" style="45" customWidth="1"/>
    <col min="12290" max="12290" width="14" style="45" customWidth="1"/>
    <col min="12291" max="12299" width="8.25" style="45" customWidth="1"/>
    <col min="12300" max="12300" width="7.75" style="45" customWidth="1"/>
    <col min="12301" max="12302" width="6.875" style="45" customWidth="1"/>
    <col min="12303" max="12544" width="10.375" style="45"/>
    <col min="12545" max="12545" width="2.5" style="45" customWidth="1"/>
    <col min="12546" max="12546" width="14" style="45" customWidth="1"/>
    <col min="12547" max="12555" width="8.25" style="45" customWidth="1"/>
    <col min="12556" max="12556" width="7.75" style="45" customWidth="1"/>
    <col min="12557" max="12558" width="6.875" style="45" customWidth="1"/>
    <col min="12559" max="12800" width="10.375" style="45"/>
    <col min="12801" max="12801" width="2.5" style="45" customWidth="1"/>
    <col min="12802" max="12802" width="14" style="45" customWidth="1"/>
    <col min="12803" max="12811" width="8.25" style="45" customWidth="1"/>
    <col min="12812" max="12812" width="7.75" style="45" customWidth="1"/>
    <col min="12813" max="12814" width="6.875" style="45" customWidth="1"/>
    <col min="12815" max="13056" width="10.375" style="45"/>
    <col min="13057" max="13057" width="2.5" style="45" customWidth="1"/>
    <col min="13058" max="13058" width="14" style="45" customWidth="1"/>
    <col min="13059" max="13067" width="8.25" style="45" customWidth="1"/>
    <col min="13068" max="13068" width="7.75" style="45" customWidth="1"/>
    <col min="13069" max="13070" width="6.875" style="45" customWidth="1"/>
    <col min="13071" max="13312" width="10.375" style="45"/>
    <col min="13313" max="13313" width="2.5" style="45" customWidth="1"/>
    <col min="13314" max="13314" width="14" style="45" customWidth="1"/>
    <col min="13315" max="13323" width="8.25" style="45" customWidth="1"/>
    <col min="13324" max="13324" width="7.75" style="45" customWidth="1"/>
    <col min="13325" max="13326" width="6.875" style="45" customWidth="1"/>
    <col min="13327" max="13568" width="10.375" style="45"/>
    <col min="13569" max="13569" width="2.5" style="45" customWidth="1"/>
    <col min="13570" max="13570" width="14" style="45" customWidth="1"/>
    <col min="13571" max="13579" width="8.25" style="45" customWidth="1"/>
    <col min="13580" max="13580" width="7.75" style="45" customWidth="1"/>
    <col min="13581" max="13582" width="6.875" style="45" customWidth="1"/>
    <col min="13583" max="13824" width="10.375" style="45"/>
    <col min="13825" max="13825" width="2.5" style="45" customWidth="1"/>
    <col min="13826" max="13826" width="14" style="45" customWidth="1"/>
    <col min="13827" max="13835" width="8.25" style="45" customWidth="1"/>
    <col min="13836" max="13836" width="7.75" style="45" customWidth="1"/>
    <col min="13837" max="13838" width="6.875" style="45" customWidth="1"/>
    <col min="13839" max="14080" width="10.375" style="45"/>
    <col min="14081" max="14081" width="2.5" style="45" customWidth="1"/>
    <col min="14082" max="14082" width="14" style="45" customWidth="1"/>
    <col min="14083" max="14091" width="8.25" style="45" customWidth="1"/>
    <col min="14092" max="14092" width="7.75" style="45" customWidth="1"/>
    <col min="14093" max="14094" width="6.875" style="45" customWidth="1"/>
    <col min="14095" max="14336" width="10.375" style="45"/>
    <col min="14337" max="14337" width="2.5" style="45" customWidth="1"/>
    <col min="14338" max="14338" width="14" style="45" customWidth="1"/>
    <col min="14339" max="14347" width="8.25" style="45" customWidth="1"/>
    <col min="14348" max="14348" width="7.75" style="45" customWidth="1"/>
    <col min="14349" max="14350" width="6.875" style="45" customWidth="1"/>
    <col min="14351" max="14592" width="10.375" style="45"/>
    <col min="14593" max="14593" width="2.5" style="45" customWidth="1"/>
    <col min="14594" max="14594" width="14" style="45" customWidth="1"/>
    <col min="14595" max="14603" width="8.25" style="45" customWidth="1"/>
    <col min="14604" max="14604" width="7.75" style="45" customWidth="1"/>
    <col min="14605" max="14606" width="6.875" style="45" customWidth="1"/>
    <col min="14607" max="14848" width="10.375" style="45"/>
    <col min="14849" max="14849" width="2.5" style="45" customWidth="1"/>
    <col min="14850" max="14850" width="14" style="45" customWidth="1"/>
    <col min="14851" max="14859" width="8.25" style="45" customWidth="1"/>
    <col min="14860" max="14860" width="7.75" style="45" customWidth="1"/>
    <col min="14861" max="14862" width="6.875" style="45" customWidth="1"/>
    <col min="14863" max="15104" width="10.375" style="45"/>
    <col min="15105" max="15105" width="2.5" style="45" customWidth="1"/>
    <col min="15106" max="15106" width="14" style="45" customWidth="1"/>
    <col min="15107" max="15115" width="8.25" style="45" customWidth="1"/>
    <col min="15116" max="15116" width="7.75" style="45" customWidth="1"/>
    <col min="15117" max="15118" width="6.875" style="45" customWidth="1"/>
    <col min="15119" max="15360" width="10.375" style="45"/>
    <col min="15361" max="15361" width="2.5" style="45" customWidth="1"/>
    <col min="15362" max="15362" width="14" style="45" customWidth="1"/>
    <col min="15363" max="15371" width="8.25" style="45" customWidth="1"/>
    <col min="15372" max="15372" width="7.75" style="45" customWidth="1"/>
    <col min="15373" max="15374" width="6.875" style="45" customWidth="1"/>
    <col min="15375" max="15616" width="10.375" style="45"/>
    <col min="15617" max="15617" width="2.5" style="45" customWidth="1"/>
    <col min="15618" max="15618" width="14" style="45" customWidth="1"/>
    <col min="15619" max="15627" width="8.25" style="45" customWidth="1"/>
    <col min="15628" max="15628" width="7.75" style="45" customWidth="1"/>
    <col min="15629" max="15630" width="6.875" style="45" customWidth="1"/>
    <col min="15631" max="15872" width="10.375" style="45"/>
    <col min="15873" max="15873" width="2.5" style="45" customWidth="1"/>
    <col min="15874" max="15874" width="14" style="45" customWidth="1"/>
    <col min="15875" max="15883" width="8.25" style="45" customWidth="1"/>
    <col min="15884" max="15884" width="7.75" style="45" customWidth="1"/>
    <col min="15885" max="15886" width="6.875" style="45" customWidth="1"/>
    <col min="15887" max="16128" width="10.375" style="45"/>
    <col min="16129" max="16129" width="2.5" style="45" customWidth="1"/>
    <col min="16130" max="16130" width="14" style="45" customWidth="1"/>
    <col min="16131" max="16139" width="8.25" style="45" customWidth="1"/>
    <col min="16140" max="16140" width="7.75" style="45" customWidth="1"/>
    <col min="16141" max="16142" width="6.875" style="45" customWidth="1"/>
    <col min="16143" max="16384" width="10.375" style="45"/>
  </cols>
  <sheetData>
    <row r="1" spans="1:12" ht="25.5" customHeight="1"/>
    <row r="2" spans="1:12" s="585" customFormat="1" ht="21" customHeight="1" thickBot="1">
      <c r="B2" s="167" t="s">
        <v>898</v>
      </c>
      <c r="G2" s="1447" t="s">
        <v>1210</v>
      </c>
      <c r="H2" s="1447"/>
      <c r="I2" s="1447"/>
      <c r="J2" s="1447"/>
      <c r="K2" s="1447"/>
    </row>
    <row r="3" spans="1:12" s="585" customFormat="1" ht="17.25" customHeight="1">
      <c r="B3" s="1323" t="s">
        <v>899</v>
      </c>
      <c r="C3" s="1072" t="s">
        <v>900</v>
      </c>
      <c r="D3" s="1072"/>
      <c r="E3" s="1072"/>
      <c r="F3" s="1071" t="s">
        <v>901</v>
      </c>
      <c r="G3" s="1072"/>
      <c r="H3" s="1072"/>
      <c r="I3" s="1071" t="s">
        <v>902</v>
      </c>
      <c r="J3" s="1072"/>
      <c r="K3" s="1072"/>
    </row>
    <row r="4" spans="1:12" s="585" customFormat="1" ht="17.25" customHeight="1">
      <c r="A4" s="609"/>
      <c r="B4" s="1446"/>
      <c r="C4" s="587" t="s">
        <v>903</v>
      </c>
      <c r="D4" s="586" t="s">
        <v>904</v>
      </c>
      <c r="E4" s="586" t="s">
        <v>905</v>
      </c>
      <c r="F4" s="586" t="s">
        <v>903</v>
      </c>
      <c r="G4" s="30" t="s">
        <v>904</v>
      </c>
      <c r="H4" s="307" t="s">
        <v>906</v>
      </c>
      <c r="I4" s="586" t="s">
        <v>903</v>
      </c>
      <c r="J4" s="308" t="s">
        <v>904</v>
      </c>
      <c r="K4" s="589" t="s">
        <v>905</v>
      </c>
      <c r="L4" s="609"/>
    </row>
    <row r="5" spans="1:12" ht="16.5" customHeight="1">
      <c r="A5" s="44"/>
      <c r="B5" s="309" t="s">
        <v>907</v>
      </c>
      <c r="C5" s="861">
        <v>8480</v>
      </c>
      <c r="D5" s="862">
        <v>1513</v>
      </c>
      <c r="E5" s="862">
        <v>3841</v>
      </c>
      <c r="F5" s="862">
        <v>3792</v>
      </c>
      <c r="G5" s="863">
        <v>887</v>
      </c>
      <c r="H5" s="864">
        <v>1006</v>
      </c>
      <c r="I5" s="861">
        <v>1040</v>
      </c>
      <c r="J5" s="861">
        <v>265</v>
      </c>
      <c r="K5" s="861">
        <v>215</v>
      </c>
    </row>
    <row r="6" spans="1:12" ht="16.5" customHeight="1">
      <c r="A6" s="44"/>
      <c r="B6" s="310" t="s">
        <v>908</v>
      </c>
      <c r="C6" s="865">
        <v>7339</v>
      </c>
      <c r="D6" s="866">
        <v>673</v>
      </c>
      <c r="E6" s="866">
        <v>1186</v>
      </c>
      <c r="F6" s="866">
        <v>4388</v>
      </c>
      <c r="G6" s="867">
        <v>472</v>
      </c>
      <c r="H6" s="864">
        <v>332</v>
      </c>
      <c r="I6" s="865">
        <v>1788</v>
      </c>
      <c r="J6" s="866">
        <v>178</v>
      </c>
      <c r="K6" s="865">
        <v>104</v>
      </c>
    </row>
    <row r="7" spans="1:12" ht="16.5" customHeight="1">
      <c r="A7" s="44"/>
      <c r="B7" s="310" t="s">
        <v>909</v>
      </c>
      <c r="C7" s="865">
        <v>17558</v>
      </c>
      <c r="D7" s="866">
        <v>3123</v>
      </c>
      <c r="E7" s="866">
        <v>4642</v>
      </c>
      <c r="F7" s="866">
        <v>8302</v>
      </c>
      <c r="G7" s="867">
        <v>1994</v>
      </c>
      <c r="H7" s="864">
        <v>2359</v>
      </c>
      <c r="I7" s="865">
        <v>4137</v>
      </c>
      <c r="J7" s="865">
        <v>1089</v>
      </c>
      <c r="K7" s="865">
        <v>3311</v>
      </c>
    </row>
    <row r="8" spans="1:12" ht="16.5" customHeight="1">
      <c r="A8" s="44"/>
      <c r="B8" s="310" t="s">
        <v>910</v>
      </c>
      <c r="C8" s="865">
        <v>29320</v>
      </c>
      <c r="D8" s="866">
        <v>3966</v>
      </c>
      <c r="E8" s="866">
        <v>5572</v>
      </c>
      <c r="F8" s="866">
        <v>15365</v>
      </c>
      <c r="G8" s="867">
        <v>2709</v>
      </c>
      <c r="H8" s="864">
        <v>1826</v>
      </c>
      <c r="I8" s="865">
        <v>5618</v>
      </c>
      <c r="J8" s="865">
        <v>1131</v>
      </c>
      <c r="K8" s="865">
        <v>1728</v>
      </c>
    </row>
    <row r="9" spans="1:12" ht="16.5" customHeight="1">
      <c r="A9" s="44"/>
      <c r="B9" s="310" t="s">
        <v>911</v>
      </c>
      <c r="C9" s="865">
        <v>10085</v>
      </c>
      <c r="D9" s="866">
        <v>6613</v>
      </c>
      <c r="E9" s="866">
        <v>671</v>
      </c>
      <c r="F9" s="866">
        <v>7687</v>
      </c>
      <c r="G9" s="867">
        <v>4242</v>
      </c>
      <c r="H9" s="864">
        <v>388</v>
      </c>
      <c r="I9" s="865">
        <v>2476</v>
      </c>
      <c r="J9" s="865">
        <v>2757</v>
      </c>
      <c r="K9" s="865">
        <v>262</v>
      </c>
    </row>
    <row r="10" spans="1:12" ht="16.5" customHeight="1">
      <c r="A10" s="44"/>
      <c r="B10" s="310" t="s">
        <v>912</v>
      </c>
      <c r="C10" s="865">
        <v>14736</v>
      </c>
      <c r="D10" s="866">
        <v>2262</v>
      </c>
      <c r="E10" s="866">
        <v>953</v>
      </c>
      <c r="F10" s="866">
        <v>11348</v>
      </c>
      <c r="G10" s="867">
        <v>1705</v>
      </c>
      <c r="H10" s="864">
        <v>291</v>
      </c>
      <c r="I10" s="865">
        <v>5387</v>
      </c>
      <c r="J10" s="865">
        <v>1149</v>
      </c>
      <c r="K10" s="865">
        <v>196</v>
      </c>
    </row>
    <row r="11" spans="1:12" ht="16.5" customHeight="1">
      <c r="A11" s="44"/>
      <c r="B11" s="310" t="s">
        <v>913</v>
      </c>
      <c r="C11" s="865">
        <v>6647</v>
      </c>
      <c r="D11" s="866">
        <v>1442</v>
      </c>
      <c r="E11" s="866">
        <v>1380</v>
      </c>
      <c r="F11" s="866">
        <v>4455</v>
      </c>
      <c r="G11" s="867">
        <v>1033</v>
      </c>
      <c r="H11" s="864">
        <v>334</v>
      </c>
      <c r="I11" s="865">
        <v>1301</v>
      </c>
      <c r="J11" s="865">
        <v>672</v>
      </c>
      <c r="K11" s="865">
        <v>237</v>
      </c>
    </row>
    <row r="12" spans="1:12" ht="16.5" customHeight="1">
      <c r="A12" s="44"/>
      <c r="B12" s="310" t="s">
        <v>914</v>
      </c>
      <c r="C12" s="865">
        <v>17010</v>
      </c>
      <c r="D12" s="866">
        <v>4402</v>
      </c>
      <c r="E12" s="866">
        <v>1234</v>
      </c>
      <c r="F12" s="866">
        <v>12223</v>
      </c>
      <c r="G12" s="867">
        <v>2403</v>
      </c>
      <c r="H12" s="864">
        <v>360</v>
      </c>
      <c r="I12" s="865">
        <v>5800</v>
      </c>
      <c r="J12" s="865">
        <v>2525</v>
      </c>
      <c r="K12" s="865">
        <v>260</v>
      </c>
    </row>
    <row r="13" spans="1:12" ht="16.5" customHeight="1">
      <c r="A13" s="44"/>
      <c r="B13" s="310" t="s">
        <v>915</v>
      </c>
      <c r="C13" s="865">
        <v>3350</v>
      </c>
      <c r="D13" s="866">
        <v>947</v>
      </c>
      <c r="E13" s="866">
        <v>244</v>
      </c>
      <c r="F13" s="866">
        <v>1803</v>
      </c>
      <c r="G13" s="867">
        <v>677</v>
      </c>
      <c r="H13" s="864">
        <v>100</v>
      </c>
      <c r="I13" s="865">
        <v>850</v>
      </c>
      <c r="J13" s="865">
        <v>342</v>
      </c>
      <c r="K13" s="865">
        <v>45</v>
      </c>
    </row>
    <row r="14" spans="1:12" ht="16.5" customHeight="1">
      <c r="A14" s="44"/>
      <c r="B14" s="310" t="s">
        <v>916</v>
      </c>
      <c r="C14" s="865">
        <v>47922</v>
      </c>
      <c r="D14" s="866">
        <v>20815</v>
      </c>
      <c r="E14" s="866">
        <v>2010</v>
      </c>
      <c r="F14" s="866">
        <v>31403</v>
      </c>
      <c r="G14" s="867">
        <v>16278</v>
      </c>
      <c r="H14" s="868">
        <v>755</v>
      </c>
      <c r="I14" s="865">
        <v>18340</v>
      </c>
      <c r="J14" s="865">
        <v>10677</v>
      </c>
      <c r="K14" s="866">
        <v>235</v>
      </c>
    </row>
    <row r="15" spans="1:12" ht="16.5" customHeight="1">
      <c r="A15" s="44"/>
      <c r="B15" s="641" t="s">
        <v>121</v>
      </c>
      <c r="C15" s="869">
        <v>51295</v>
      </c>
      <c r="D15" s="870">
        <v>3728</v>
      </c>
      <c r="E15" s="870">
        <v>1113</v>
      </c>
      <c r="F15" s="870">
        <v>12949</v>
      </c>
      <c r="G15" s="871">
        <v>1057</v>
      </c>
      <c r="H15" s="872">
        <v>72</v>
      </c>
      <c r="I15" s="873">
        <v>8865</v>
      </c>
      <c r="J15" s="871">
        <v>4137</v>
      </c>
      <c r="K15" s="873">
        <v>21</v>
      </c>
    </row>
    <row r="16" spans="1:12" ht="16.5" customHeight="1">
      <c r="A16" s="311"/>
      <c r="B16" s="312" t="s">
        <v>917</v>
      </c>
      <c r="C16" s="874">
        <f t="shared" ref="C16:K16" si="0">SUM(C5:C15)</f>
        <v>213742</v>
      </c>
      <c r="D16" s="874">
        <f t="shared" si="0"/>
        <v>49484</v>
      </c>
      <c r="E16" s="874">
        <f t="shared" si="0"/>
        <v>22846</v>
      </c>
      <c r="F16" s="874">
        <f t="shared" si="0"/>
        <v>113715</v>
      </c>
      <c r="G16" s="874">
        <f t="shared" si="0"/>
        <v>33457</v>
      </c>
      <c r="H16" s="874">
        <f t="shared" si="0"/>
        <v>7823</v>
      </c>
      <c r="I16" s="874">
        <f t="shared" si="0"/>
        <v>55602</v>
      </c>
      <c r="J16" s="874">
        <f t="shared" si="0"/>
        <v>24922</v>
      </c>
      <c r="K16" s="874">
        <f t="shared" si="0"/>
        <v>6614</v>
      </c>
    </row>
    <row r="17" spans="1:12" ht="16.5" customHeight="1">
      <c r="A17" s="44"/>
      <c r="B17" s="309" t="s">
        <v>918</v>
      </c>
      <c r="C17" s="875">
        <v>0</v>
      </c>
      <c r="D17" s="876">
        <v>30368</v>
      </c>
      <c r="E17" s="875">
        <v>0</v>
      </c>
      <c r="F17" s="877">
        <v>0</v>
      </c>
      <c r="G17" s="863">
        <v>22472</v>
      </c>
      <c r="H17" s="878">
        <v>0</v>
      </c>
      <c r="I17" s="877">
        <v>0</v>
      </c>
      <c r="J17" s="876">
        <v>13762</v>
      </c>
      <c r="K17" s="875">
        <v>0</v>
      </c>
    </row>
    <row r="18" spans="1:12" ht="16.5" customHeight="1">
      <c r="A18" s="44"/>
      <c r="B18" s="310" t="s">
        <v>919</v>
      </c>
      <c r="C18" s="872">
        <v>0</v>
      </c>
      <c r="D18" s="871">
        <v>1687</v>
      </c>
      <c r="E18" s="879">
        <v>0</v>
      </c>
      <c r="F18" s="880">
        <v>0</v>
      </c>
      <c r="G18" s="871">
        <v>1253</v>
      </c>
      <c r="H18" s="881">
        <v>0</v>
      </c>
      <c r="I18" s="880">
        <v>0</v>
      </c>
      <c r="J18" s="871">
        <v>1122</v>
      </c>
      <c r="K18" s="879">
        <v>0</v>
      </c>
    </row>
    <row r="19" spans="1:12" ht="16.5" customHeight="1">
      <c r="A19" s="311"/>
      <c r="B19" s="312" t="s">
        <v>917</v>
      </c>
      <c r="C19" s="882">
        <f t="shared" ref="C19:K19" si="1">SUM(C17:C18)</f>
        <v>0</v>
      </c>
      <c r="D19" s="882">
        <f t="shared" si="1"/>
        <v>32055</v>
      </c>
      <c r="E19" s="882">
        <f t="shared" si="1"/>
        <v>0</v>
      </c>
      <c r="F19" s="882">
        <f t="shared" si="1"/>
        <v>0</v>
      </c>
      <c r="G19" s="882">
        <f t="shared" si="1"/>
        <v>23725</v>
      </c>
      <c r="H19" s="882">
        <f t="shared" si="1"/>
        <v>0</v>
      </c>
      <c r="I19" s="882">
        <f t="shared" si="1"/>
        <v>0</v>
      </c>
      <c r="J19" s="882">
        <f t="shared" si="1"/>
        <v>14884</v>
      </c>
      <c r="K19" s="1041">
        <f t="shared" si="1"/>
        <v>0</v>
      </c>
      <c r="L19" s="44"/>
    </row>
    <row r="20" spans="1:12" ht="16.5" customHeight="1">
      <c r="A20" s="44"/>
      <c r="B20" s="313" t="s">
        <v>920</v>
      </c>
      <c r="C20" s="883"/>
      <c r="D20" s="884">
        <f>C16+D16+E16+D19</f>
        <v>318127</v>
      </c>
      <c r="E20" s="883"/>
      <c r="F20" s="885"/>
      <c r="G20" s="884">
        <f>F16+G16+H16+G19</f>
        <v>178720</v>
      </c>
      <c r="H20" s="886"/>
      <c r="I20" s="887"/>
      <c r="J20" s="884">
        <f>I16+J16+K16+J19</f>
        <v>102022</v>
      </c>
      <c r="K20" s="884"/>
    </row>
    <row r="21" spans="1:12" ht="16.5" customHeight="1">
      <c r="A21" s="44"/>
      <c r="B21" s="309" t="s">
        <v>921</v>
      </c>
      <c r="C21" s="856"/>
      <c r="D21" s="857">
        <v>1483</v>
      </c>
      <c r="E21" s="857"/>
      <c r="F21" s="888"/>
      <c r="G21" s="875">
        <v>42</v>
      </c>
      <c r="H21" s="889"/>
      <c r="I21" s="888"/>
      <c r="J21" s="875">
        <v>21</v>
      </c>
      <c r="K21" s="857"/>
    </row>
    <row r="22" spans="1:12" ht="16.5" customHeight="1">
      <c r="A22" s="44"/>
      <c r="B22" s="310" t="s">
        <v>922</v>
      </c>
      <c r="C22" s="317"/>
      <c r="D22" s="361">
        <v>6815</v>
      </c>
      <c r="E22" s="361"/>
      <c r="F22" s="890"/>
      <c r="G22" s="524">
        <v>4212</v>
      </c>
      <c r="H22" s="891"/>
      <c r="I22" s="890"/>
      <c r="J22" s="524">
        <v>2928</v>
      </c>
      <c r="K22" s="361"/>
    </row>
    <row r="23" spans="1:12" ht="16.5" customHeight="1">
      <c r="A23" s="44"/>
      <c r="B23" s="310" t="s">
        <v>923</v>
      </c>
      <c r="C23" s="317"/>
      <c r="D23" s="361">
        <v>2651</v>
      </c>
      <c r="E23" s="361"/>
      <c r="F23" s="890"/>
      <c r="G23" s="524">
        <v>228</v>
      </c>
      <c r="H23" s="891"/>
      <c r="I23" s="890"/>
      <c r="J23" s="524">
        <v>951</v>
      </c>
      <c r="K23" s="361"/>
    </row>
    <row r="24" spans="1:12" ht="16.5" customHeight="1">
      <c r="A24" s="44"/>
      <c r="B24" s="310" t="s">
        <v>924</v>
      </c>
      <c r="C24" s="317"/>
      <c r="D24" s="361">
        <v>1470</v>
      </c>
      <c r="E24" s="361"/>
      <c r="F24" s="890"/>
      <c r="G24" s="524">
        <v>1859</v>
      </c>
      <c r="H24" s="891"/>
      <c r="I24" s="890"/>
      <c r="J24" s="524">
        <v>580</v>
      </c>
      <c r="K24" s="361"/>
    </row>
    <row r="25" spans="1:12" ht="16.5" customHeight="1">
      <c r="A25" s="44"/>
      <c r="B25" s="310" t="s">
        <v>925</v>
      </c>
      <c r="C25" s="317"/>
      <c r="D25" s="361">
        <v>11</v>
      </c>
      <c r="E25" s="361"/>
      <c r="F25" s="890"/>
      <c r="G25" s="524">
        <v>0</v>
      </c>
      <c r="H25" s="891"/>
      <c r="I25" s="890"/>
      <c r="J25" s="524">
        <v>1</v>
      </c>
      <c r="K25" s="361"/>
    </row>
    <row r="26" spans="1:12" ht="16.5" customHeight="1">
      <c r="A26" s="44"/>
      <c r="B26" s="310" t="s">
        <v>926</v>
      </c>
      <c r="C26" s="317"/>
      <c r="D26" s="361">
        <v>146</v>
      </c>
      <c r="E26" s="361"/>
      <c r="F26" s="890"/>
      <c r="G26" s="524">
        <v>0</v>
      </c>
      <c r="H26" s="891"/>
      <c r="I26" s="890"/>
      <c r="J26" s="524">
        <v>0</v>
      </c>
      <c r="K26" s="361"/>
    </row>
    <row r="27" spans="1:12" ht="16.5" customHeight="1">
      <c r="A27" s="44"/>
      <c r="B27" s="314" t="s">
        <v>927</v>
      </c>
      <c r="C27" s="858"/>
      <c r="D27" s="361">
        <v>83</v>
      </c>
      <c r="E27" s="361"/>
      <c r="F27" s="892"/>
      <c r="G27" s="524">
        <v>32</v>
      </c>
      <c r="H27" s="893"/>
      <c r="I27" s="892"/>
      <c r="J27" s="524">
        <v>5</v>
      </c>
      <c r="K27" s="361"/>
    </row>
    <row r="28" spans="1:12" ht="16.5" customHeight="1" thickBot="1">
      <c r="A28" s="44"/>
      <c r="B28" s="313" t="s">
        <v>928</v>
      </c>
      <c r="C28" s="859"/>
      <c r="D28" s="894">
        <f>SUM(D21:D27)</f>
        <v>12659</v>
      </c>
      <c r="E28" s="857"/>
      <c r="F28" s="895"/>
      <c r="G28" s="875">
        <f>SUM(G21:G27)</f>
        <v>6373</v>
      </c>
      <c r="H28" s="896"/>
      <c r="I28" s="895"/>
      <c r="J28" s="875">
        <f>SUM(J21:J27)</f>
        <v>4486</v>
      </c>
      <c r="K28" s="857"/>
    </row>
    <row r="29" spans="1:12" ht="16.5" customHeight="1" thickTop="1" thickBot="1">
      <c r="A29" s="44"/>
      <c r="B29" s="315" t="s">
        <v>929</v>
      </c>
      <c r="C29" s="860"/>
      <c r="D29" s="897">
        <f>D20+D28</f>
        <v>330786</v>
      </c>
      <c r="E29" s="860"/>
      <c r="F29" s="898"/>
      <c r="G29" s="899">
        <f>G20+G28</f>
        <v>185093</v>
      </c>
      <c r="H29" s="900"/>
      <c r="I29" s="898"/>
      <c r="J29" s="897">
        <f>J20+J28</f>
        <v>106508</v>
      </c>
      <c r="K29" s="901"/>
    </row>
    <row r="30" spans="1:12" ht="15.75" customHeight="1" thickBot="1">
      <c r="A30" s="44"/>
      <c r="B30" s="316"/>
      <c r="C30" s="306"/>
      <c r="D30" s="524"/>
      <c r="E30" s="306"/>
      <c r="F30" s="317"/>
      <c r="G30" s="317"/>
      <c r="H30" s="318"/>
      <c r="I30" s="317"/>
      <c r="J30" s="524"/>
      <c r="K30" s="175"/>
    </row>
    <row r="31" spans="1:12" s="585" customFormat="1" ht="16.5" customHeight="1">
      <c r="B31" s="1323" t="s">
        <v>899</v>
      </c>
      <c r="C31" s="1072" t="s">
        <v>930</v>
      </c>
      <c r="D31" s="1072"/>
      <c r="E31" s="1072"/>
      <c r="F31" s="1071" t="s">
        <v>931</v>
      </c>
      <c r="G31" s="1072"/>
      <c r="H31" s="1072"/>
      <c r="I31" s="1071" t="s">
        <v>413</v>
      </c>
      <c r="J31" s="1072"/>
      <c r="K31" s="1072"/>
    </row>
    <row r="32" spans="1:12" s="585" customFormat="1" ht="16.5" customHeight="1">
      <c r="A32" s="609"/>
      <c r="B32" s="1446"/>
      <c r="C32" s="587" t="s">
        <v>903</v>
      </c>
      <c r="D32" s="586" t="s">
        <v>904</v>
      </c>
      <c r="E32" s="586" t="s">
        <v>905</v>
      </c>
      <c r="F32" s="586" t="s">
        <v>903</v>
      </c>
      <c r="G32" s="586" t="s">
        <v>904</v>
      </c>
      <c r="H32" s="307" t="s">
        <v>932</v>
      </c>
      <c r="I32" s="50" t="s">
        <v>903</v>
      </c>
      <c r="J32" s="308" t="s">
        <v>904</v>
      </c>
      <c r="K32" s="589" t="s">
        <v>905</v>
      </c>
      <c r="L32" s="609"/>
    </row>
    <row r="33" spans="1:11" ht="16.5" customHeight="1">
      <c r="A33" s="44"/>
      <c r="B33" s="309" t="s">
        <v>933</v>
      </c>
      <c r="C33" s="861">
        <v>50</v>
      </c>
      <c r="D33" s="861">
        <v>349</v>
      </c>
      <c r="E33" s="861">
        <v>0</v>
      </c>
      <c r="F33" s="861">
        <v>41</v>
      </c>
      <c r="G33" s="863">
        <v>52</v>
      </c>
      <c r="H33" s="863">
        <v>0</v>
      </c>
      <c r="I33" s="902">
        <f t="shared" ref="I33:K43" si="2">C5+F5+I5+C33+F33</f>
        <v>13403</v>
      </c>
      <c r="J33" s="902">
        <f t="shared" si="2"/>
        <v>3066</v>
      </c>
      <c r="K33" s="902">
        <f t="shared" si="2"/>
        <v>5062</v>
      </c>
    </row>
    <row r="34" spans="1:11" ht="16.5" customHeight="1">
      <c r="A34" s="44"/>
      <c r="B34" s="310" t="s">
        <v>934</v>
      </c>
      <c r="C34" s="865">
        <v>197</v>
      </c>
      <c r="D34" s="865">
        <v>119</v>
      </c>
      <c r="E34" s="865">
        <v>0</v>
      </c>
      <c r="F34" s="865">
        <v>74</v>
      </c>
      <c r="G34" s="867">
        <v>65</v>
      </c>
      <c r="H34" s="867">
        <v>0</v>
      </c>
      <c r="I34" s="902">
        <f t="shared" si="2"/>
        <v>13786</v>
      </c>
      <c r="J34" s="902">
        <f t="shared" si="2"/>
        <v>1507</v>
      </c>
      <c r="K34" s="902">
        <f t="shared" si="2"/>
        <v>1622</v>
      </c>
    </row>
    <row r="35" spans="1:11" ht="16.5" customHeight="1">
      <c r="A35" s="44"/>
      <c r="B35" s="310" t="s">
        <v>909</v>
      </c>
      <c r="C35" s="865">
        <v>204</v>
      </c>
      <c r="D35" s="865">
        <v>240</v>
      </c>
      <c r="E35" s="865">
        <v>0</v>
      </c>
      <c r="F35" s="865">
        <v>112</v>
      </c>
      <c r="G35" s="867">
        <v>184</v>
      </c>
      <c r="H35" s="867">
        <v>2</v>
      </c>
      <c r="I35" s="902">
        <f t="shared" si="2"/>
        <v>30313</v>
      </c>
      <c r="J35" s="902">
        <f t="shared" si="2"/>
        <v>6630</v>
      </c>
      <c r="K35" s="902">
        <f t="shared" si="2"/>
        <v>10314</v>
      </c>
    </row>
    <row r="36" spans="1:11" ht="16.5" customHeight="1">
      <c r="A36" s="44"/>
      <c r="B36" s="310" t="s">
        <v>910</v>
      </c>
      <c r="C36" s="865">
        <v>246</v>
      </c>
      <c r="D36" s="865">
        <v>274</v>
      </c>
      <c r="E36" s="865">
        <v>0</v>
      </c>
      <c r="F36" s="865">
        <v>291</v>
      </c>
      <c r="G36" s="867">
        <v>360</v>
      </c>
      <c r="H36" s="867">
        <v>0</v>
      </c>
      <c r="I36" s="902">
        <f t="shared" si="2"/>
        <v>50840</v>
      </c>
      <c r="J36" s="902">
        <f t="shared" si="2"/>
        <v>8440</v>
      </c>
      <c r="K36" s="902">
        <f t="shared" si="2"/>
        <v>9126</v>
      </c>
    </row>
    <row r="37" spans="1:11" ht="16.5" customHeight="1">
      <c r="A37" s="44"/>
      <c r="B37" s="310" t="s">
        <v>911</v>
      </c>
      <c r="C37" s="865">
        <v>188</v>
      </c>
      <c r="D37" s="865">
        <v>1514</v>
      </c>
      <c r="E37" s="865">
        <v>0</v>
      </c>
      <c r="F37" s="865">
        <v>400</v>
      </c>
      <c r="G37" s="867">
        <v>1067</v>
      </c>
      <c r="H37" s="867">
        <v>0</v>
      </c>
      <c r="I37" s="902">
        <f t="shared" si="2"/>
        <v>20836</v>
      </c>
      <c r="J37" s="902">
        <f t="shared" si="2"/>
        <v>16193</v>
      </c>
      <c r="K37" s="902">
        <f t="shared" si="2"/>
        <v>1321</v>
      </c>
    </row>
    <row r="38" spans="1:11" ht="16.5" customHeight="1">
      <c r="A38" s="44"/>
      <c r="B38" s="310" t="s">
        <v>912</v>
      </c>
      <c r="C38" s="865">
        <v>717</v>
      </c>
      <c r="D38" s="865">
        <v>464</v>
      </c>
      <c r="E38" s="865">
        <v>0</v>
      </c>
      <c r="F38" s="865">
        <v>468</v>
      </c>
      <c r="G38" s="867">
        <v>261</v>
      </c>
      <c r="H38" s="867">
        <v>0</v>
      </c>
      <c r="I38" s="902">
        <f t="shared" si="2"/>
        <v>32656</v>
      </c>
      <c r="J38" s="902">
        <f t="shared" si="2"/>
        <v>5841</v>
      </c>
      <c r="K38" s="902">
        <f t="shared" si="2"/>
        <v>1440</v>
      </c>
    </row>
    <row r="39" spans="1:11" ht="16.5" customHeight="1">
      <c r="A39" s="44"/>
      <c r="B39" s="310" t="s">
        <v>913</v>
      </c>
      <c r="C39" s="865">
        <v>151</v>
      </c>
      <c r="D39" s="865">
        <v>283</v>
      </c>
      <c r="E39" s="865">
        <v>0</v>
      </c>
      <c r="F39" s="865">
        <v>118</v>
      </c>
      <c r="G39" s="867">
        <v>285</v>
      </c>
      <c r="H39" s="867">
        <v>0</v>
      </c>
      <c r="I39" s="902">
        <f t="shared" si="2"/>
        <v>12672</v>
      </c>
      <c r="J39" s="902">
        <f t="shared" si="2"/>
        <v>3715</v>
      </c>
      <c r="K39" s="902">
        <f t="shared" si="2"/>
        <v>1951</v>
      </c>
    </row>
    <row r="40" spans="1:11" ht="16.5" customHeight="1">
      <c r="A40" s="44"/>
      <c r="B40" s="310" t="s">
        <v>935</v>
      </c>
      <c r="C40" s="865">
        <v>358</v>
      </c>
      <c r="D40" s="865">
        <v>956</v>
      </c>
      <c r="E40" s="865">
        <v>0</v>
      </c>
      <c r="F40" s="865">
        <v>343</v>
      </c>
      <c r="G40" s="867">
        <v>641</v>
      </c>
      <c r="H40" s="867">
        <v>0</v>
      </c>
      <c r="I40" s="902">
        <f t="shared" si="2"/>
        <v>35734</v>
      </c>
      <c r="J40" s="902">
        <f t="shared" si="2"/>
        <v>10927</v>
      </c>
      <c r="K40" s="902">
        <f t="shared" si="2"/>
        <v>1854</v>
      </c>
    </row>
    <row r="41" spans="1:11" ht="16.5" customHeight="1">
      <c r="A41" s="44"/>
      <c r="B41" s="310" t="s">
        <v>936</v>
      </c>
      <c r="C41" s="865">
        <v>47</v>
      </c>
      <c r="D41" s="865">
        <v>151</v>
      </c>
      <c r="E41" s="865">
        <v>0</v>
      </c>
      <c r="F41" s="865">
        <v>11</v>
      </c>
      <c r="G41" s="867">
        <v>102</v>
      </c>
      <c r="H41" s="867">
        <v>0</v>
      </c>
      <c r="I41" s="902">
        <f t="shared" si="2"/>
        <v>6061</v>
      </c>
      <c r="J41" s="902">
        <f t="shared" si="2"/>
        <v>2219</v>
      </c>
      <c r="K41" s="902">
        <f t="shared" si="2"/>
        <v>389</v>
      </c>
    </row>
    <row r="42" spans="1:11" ht="16.5" customHeight="1">
      <c r="A42" s="44"/>
      <c r="B42" s="310" t="s">
        <v>937</v>
      </c>
      <c r="C42" s="865">
        <v>3078</v>
      </c>
      <c r="D42" s="865">
        <v>6409</v>
      </c>
      <c r="E42" s="865">
        <v>0</v>
      </c>
      <c r="F42" s="865">
        <v>2395</v>
      </c>
      <c r="G42" s="867">
        <v>4037</v>
      </c>
      <c r="H42" s="867">
        <v>0</v>
      </c>
      <c r="I42" s="902">
        <f t="shared" si="2"/>
        <v>103138</v>
      </c>
      <c r="J42" s="902">
        <f t="shared" si="2"/>
        <v>58216</v>
      </c>
      <c r="K42" s="902">
        <f t="shared" si="2"/>
        <v>3000</v>
      </c>
    </row>
    <row r="43" spans="1:11" ht="16.5" customHeight="1">
      <c r="A43" s="44"/>
      <c r="B43" s="641" t="s">
        <v>121</v>
      </c>
      <c r="C43" s="903">
        <v>1229</v>
      </c>
      <c r="D43" s="903">
        <v>98</v>
      </c>
      <c r="E43" s="903">
        <v>1</v>
      </c>
      <c r="F43" s="903">
        <v>761</v>
      </c>
      <c r="G43" s="904">
        <v>74</v>
      </c>
      <c r="H43" s="904">
        <v>0</v>
      </c>
      <c r="I43" s="902">
        <f t="shared" si="2"/>
        <v>75099</v>
      </c>
      <c r="J43" s="902">
        <f t="shared" si="2"/>
        <v>9094</v>
      </c>
      <c r="K43" s="902">
        <f t="shared" si="2"/>
        <v>1207</v>
      </c>
    </row>
    <row r="44" spans="1:11" ht="16.5" customHeight="1">
      <c r="A44" s="311"/>
      <c r="B44" s="312" t="s">
        <v>917</v>
      </c>
      <c r="C44" s="905">
        <f t="shared" ref="C44:K44" si="3">SUM(C33:C43)</f>
        <v>6465</v>
      </c>
      <c r="D44" s="905">
        <f t="shared" si="3"/>
        <v>10857</v>
      </c>
      <c r="E44" s="905">
        <f t="shared" si="3"/>
        <v>1</v>
      </c>
      <c r="F44" s="905">
        <f t="shared" si="3"/>
        <v>5014</v>
      </c>
      <c r="G44" s="905">
        <f t="shared" si="3"/>
        <v>7128</v>
      </c>
      <c r="H44" s="905">
        <f t="shared" si="3"/>
        <v>2</v>
      </c>
      <c r="I44" s="906">
        <f t="shared" si="3"/>
        <v>394538</v>
      </c>
      <c r="J44" s="907">
        <f t="shared" si="3"/>
        <v>125848</v>
      </c>
      <c r="K44" s="908">
        <f t="shared" si="3"/>
        <v>37286</v>
      </c>
    </row>
    <row r="45" spans="1:11" ht="16.5" customHeight="1">
      <c r="A45" s="44"/>
      <c r="B45" s="309" t="s">
        <v>918</v>
      </c>
      <c r="C45" s="875">
        <v>0</v>
      </c>
      <c r="D45" s="861">
        <v>7298</v>
      </c>
      <c r="E45" s="909">
        <v>0</v>
      </c>
      <c r="F45" s="875">
        <v>0</v>
      </c>
      <c r="G45" s="863">
        <v>4447</v>
      </c>
      <c r="H45" s="909">
        <v>0</v>
      </c>
      <c r="I45" s="902">
        <f t="shared" ref="I45:K46" si="4">C17+F17+I17+C45+F45</f>
        <v>0</v>
      </c>
      <c r="J45" s="902">
        <f t="shared" si="4"/>
        <v>78347</v>
      </c>
      <c r="K45" s="902">
        <f t="shared" si="4"/>
        <v>0</v>
      </c>
    </row>
    <row r="46" spans="1:11" ht="16.5" customHeight="1">
      <c r="A46" s="44"/>
      <c r="B46" s="310" t="s">
        <v>938</v>
      </c>
      <c r="C46" s="524">
        <v>0</v>
      </c>
      <c r="D46" s="903">
        <v>424</v>
      </c>
      <c r="E46" s="910">
        <v>0</v>
      </c>
      <c r="F46" s="524">
        <v>0</v>
      </c>
      <c r="G46" s="904">
        <v>230</v>
      </c>
      <c r="H46" s="910">
        <v>0</v>
      </c>
      <c r="I46" s="902">
        <f t="shared" si="4"/>
        <v>0</v>
      </c>
      <c r="J46" s="911">
        <f t="shared" si="4"/>
        <v>4716</v>
      </c>
      <c r="K46" s="902">
        <f t="shared" si="4"/>
        <v>0</v>
      </c>
    </row>
    <row r="47" spans="1:11" ht="16.5" customHeight="1">
      <c r="A47" s="311"/>
      <c r="B47" s="312" t="s">
        <v>917</v>
      </c>
      <c r="C47" s="912">
        <f t="shared" ref="C47:K47" si="5">SUM(C45:C46)</f>
        <v>0</v>
      </c>
      <c r="D47" s="913">
        <f t="shared" si="5"/>
        <v>7722</v>
      </c>
      <c r="E47" s="912">
        <f t="shared" si="5"/>
        <v>0</v>
      </c>
      <c r="F47" s="912">
        <f t="shared" si="5"/>
        <v>0</v>
      </c>
      <c r="G47" s="913">
        <f t="shared" si="5"/>
        <v>4677</v>
      </c>
      <c r="H47" s="912">
        <f t="shared" si="5"/>
        <v>0</v>
      </c>
      <c r="I47" s="914">
        <f t="shared" si="5"/>
        <v>0</v>
      </c>
      <c r="J47" s="912">
        <f t="shared" si="5"/>
        <v>83063</v>
      </c>
      <c r="K47" s="915">
        <f t="shared" si="5"/>
        <v>0</v>
      </c>
    </row>
    <row r="48" spans="1:11" ht="16.5" customHeight="1">
      <c r="A48" s="44"/>
      <c r="B48" s="313" t="s">
        <v>920</v>
      </c>
      <c r="C48" s="916"/>
      <c r="D48" s="917">
        <f>C44+D44+E44+D47</f>
        <v>25045</v>
      </c>
      <c r="E48" s="918"/>
      <c r="F48" s="919"/>
      <c r="G48" s="917">
        <f>F44+G44+G47+H44</f>
        <v>16821</v>
      </c>
      <c r="H48" s="920"/>
      <c r="I48" s="921"/>
      <c r="J48" s="917">
        <f>I44+J44+K44+J47</f>
        <v>640735</v>
      </c>
      <c r="K48" s="883"/>
    </row>
    <row r="49" spans="1:11" ht="16.5" customHeight="1">
      <c r="A49" s="44"/>
      <c r="B49" s="309" t="s">
        <v>939</v>
      </c>
      <c r="C49" s="922"/>
      <c r="D49" s="923">
        <v>0</v>
      </c>
      <c r="E49" s="857"/>
      <c r="F49" s="924"/>
      <c r="G49" s="850">
        <v>0</v>
      </c>
      <c r="H49" s="925"/>
      <c r="I49" s="922"/>
      <c r="J49" s="926">
        <f t="shared" ref="J49:J55" si="6">D21+G21+J21+D49+G49</f>
        <v>1546</v>
      </c>
      <c r="K49" s="857"/>
    </row>
    <row r="50" spans="1:11" ht="16.5" customHeight="1">
      <c r="A50" s="44"/>
      <c r="B50" s="310" t="s">
        <v>940</v>
      </c>
      <c r="C50" s="927"/>
      <c r="D50" s="928">
        <v>0</v>
      </c>
      <c r="E50" s="361"/>
      <c r="F50" s="927"/>
      <c r="G50" s="524">
        <v>0</v>
      </c>
      <c r="H50" s="929"/>
      <c r="I50" s="927"/>
      <c r="J50" s="930">
        <f t="shared" si="6"/>
        <v>13955</v>
      </c>
      <c r="K50" s="523"/>
    </row>
    <row r="51" spans="1:11" ht="16.5" customHeight="1">
      <c r="A51" s="44"/>
      <c r="B51" s="310" t="s">
        <v>923</v>
      </c>
      <c r="C51" s="927"/>
      <c r="D51" s="928">
        <v>0</v>
      </c>
      <c r="E51" s="361"/>
      <c r="F51" s="927"/>
      <c r="G51" s="524">
        <v>0</v>
      </c>
      <c r="H51" s="929"/>
      <c r="I51" s="927"/>
      <c r="J51" s="930">
        <f t="shared" si="6"/>
        <v>3830</v>
      </c>
      <c r="K51" s="523"/>
    </row>
    <row r="52" spans="1:11" ht="16.5" customHeight="1">
      <c r="A52" s="44"/>
      <c r="B52" s="310" t="s">
        <v>941</v>
      </c>
      <c r="C52" s="927"/>
      <c r="D52" s="928">
        <v>0</v>
      </c>
      <c r="E52" s="361"/>
      <c r="F52" s="927"/>
      <c r="G52" s="524">
        <v>0</v>
      </c>
      <c r="H52" s="929"/>
      <c r="I52" s="927"/>
      <c r="J52" s="930">
        <f t="shared" si="6"/>
        <v>3909</v>
      </c>
      <c r="K52" s="523"/>
    </row>
    <row r="53" spans="1:11" ht="16.5" customHeight="1">
      <c r="A53" s="44"/>
      <c r="B53" s="310" t="s">
        <v>925</v>
      </c>
      <c r="C53" s="927"/>
      <c r="D53" s="928">
        <v>0</v>
      </c>
      <c r="E53" s="361"/>
      <c r="F53" s="927"/>
      <c r="G53" s="524">
        <v>0</v>
      </c>
      <c r="H53" s="929"/>
      <c r="I53" s="927"/>
      <c r="J53" s="930">
        <f t="shared" si="6"/>
        <v>12</v>
      </c>
      <c r="K53" s="361"/>
    </row>
    <row r="54" spans="1:11" ht="16.5" customHeight="1">
      <c r="A54" s="44"/>
      <c r="B54" s="310" t="s">
        <v>926</v>
      </c>
      <c r="C54" s="927"/>
      <c r="D54" s="928">
        <v>1</v>
      </c>
      <c r="E54" s="361"/>
      <c r="F54" s="927"/>
      <c r="G54" s="524">
        <v>0</v>
      </c>
      <c r="H54" s="929"/>
      <c r="I54" s="927"/>
      <c r="J54" s="930">
        <f t="shared" si="6"/>
        <v>147</v>
      </c>
      <c r="K54" s="361"/>
    </row>
    <row r="55" spans="1:11" ht="16.5" customHeight="1">
      <c r="A55" s="44"/>
      <c r="B55" s="314" t="s">
        <v>927</v>
      </c>
      <c r="C55" s="931"/>
      <c r="D55" s="928">
        <v>0</v>
      </c>
      <c r="E55" s="361"/>
      <c r="F55" s="932"/>
      <c r="G55" s="933">
        <v>0</v>
      </c>
      <c r="H55" s="934"/>
      <c r="I55" s="931"/>
      <c r="J55" s="930">
        <f t="shared" si="6"/>
        <v>120</v>
      </c>
      <c r="K55" s="361"/>
    </row>
    <row r="56" spans="1:11" ht="16.5" customHeight="1" thickBot="1">
      <c r="A56" s="44"/>
      <c r="B56" s="313" t="s">
        <v>928</v>
      </c>
      <c r="C56" s="935"/>
      <c r="D56" s="875">
        <f>SUM(D49:D55)</f>
        <v>1</v>
      </c>
      <c r="E56" s="857"/>
      <c r="F56" s="936"/>
      <c r="G56" s="875">
        <f>SUM(G49:G55)</f>
        <v>0</v>
      </c>
      <c r="H56" s="937"/>
      <c r="I56" s="895"/>
      <c r="J56" s="875">
        <f>SUM(J49:J55)</f>
        <v>23519</v>
      </c>
      <c r="K56" s="894"/>
    </row>
    <row r="57" spans="1:11" ht="16.5" customHeight="1" thickTop="1" thickBot="1">
      <c r="A57" s="44"/>
      <c r="B57" s="315" t="s">
        <v>929</v>
      </c>
      <c r="C57" s="938"/>
      <c r="D57" s="939">
        <f>D48+D56</f>
        <v>25046</v>
      </c>
      <c r="E57" s="897"/>
      <c r="F57" s="898"/>
      <c r="G57" s="939">
        <f>G48+G56</f>
        <v>16821</v>
      </c>
      <c r="H57" s="900"/>
      <c r="I57" s="898"/>
      <c r="J57" s="939">
        <f>J48+J56</f>
        <v>664254</v>
      </c>
      <c r="K57" s="901"/>
    </row>
    <row r="58" spans="1:11" ht="15" customHeight="1">
      <c r="A58" s="44"/>
      <c r="B58" s="319"/>
      <c r="C58" s="306"/>
      <c r="D58" s="524"/>
      <c r="E58" s="306"/>
      <c r="F58" s="317"/>
      <c r="G58" s="317"/>
      <c r="H58" s="175"/>
      <c r="I58" s="319"/>
      <c r="J58" s="653"/>
      <c r="K58" s="319"/>
    </row>
  </sheetData>
  <customSheetViews>
    <customSheetView guid="{676DC416-CC6C-4663-B2BC-E7307C535C80}"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
      <headerFooter alignWithMargins="0"/>
    </customSheetView>
    <customSheetView guid="{A9FAE077-5C36-4502-A307-F5F7DF354F81}"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2"/>
      <headerFooter alignWithMargins="0"/>
    </customSheetView>
    <customSheetView guid="{D244CBD3-20C8-4E64-93F1-8305B8033E05}" showPageBreaks="1" printArea="1" view="pageBreakPreview">
      <colBreaks count="1" manualBreakCount="1">
        <brk id="11" max="59" man="1"/>
      </colBreaks>
      <pageMargins left="0.78740157480314965" right="0.54" top="0.51" bottom="0.72" header="0" footer="0"/>
      <pageSetup paperSize="9" scale="79" firstPageNumber="188" orientation="portrait" useFirstPageNumber="1" r:id="rId3"/>
      <headerFooter alignWithMargins="0"/>
    </customSheetView>
    <customSheetView guid="{ACCC9A1C-74E4-4A07-8C69-201B2C75F995}"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4"/>
      <headerFooter alignWithMargins="0"/>
    </customSheetView>
    <customSheetView guid="{C35433B0-31B6-4088-8FE4-5880F028D902}"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5"/>
      <headerFooter alignWithMargins="0"/>
    </customSheetView>
    <customSheetView guid="{6C8CA477-863E-484A-88AC-2F7B34BF5742}"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6"/>
      <headerFooter alignWithMargins="0"/>
    </customSheetView>
    <customSheetView guid="{F9820D02-85B6-432B-AB25-E79E6E3CE8BD}"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7"/>
      <headerFooter alignWithMargins="0"/>
    </customSheetView>
    <customSheetView guid="{54E8C2A0-7B52-4DAB-8ABD-D0AD26D0A0DB}"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8"/>
      <headerFooter alignWithMargins="0"/>
    </customSheetView>
    <customSheetView guid="{4B660A93-3844-409A-B1B8-F0D2E63212C8}"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9"/>
      <headerFooter alignWithMargins="0"/>
    </customSheetView>
    <customSheetView guid="{9B74B00A-A640-416F-A432-6A34C75E3BAB}"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0"/>
      <headerFooter alignWithMargins="0"/>
    </customSheetView>
    <customSheetView guid="{088E71DE-B7B4-46D8-A92F-2B36F5DE4D60}"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1"/>
      <headerFooter alignWithMargins="0"/>
    </customSheetView>
    <customSheetView guid="{53ABA5C2-131F-4519-ADBD-143B4641C355}" showPageBreaks="1" printArea="1" view="pageBreakPreview">
      <selection activeCell="G6" sqref="G6"/>
      <colBreaks count="1" manualBreakCount="1">
        <brk id="11" max="59" man="1"/>
      </colBreaks>
      <pageMargins left="0.78740157480314965" right="0.54" top="0.51" bottom="0.72" header="0" footer="0"/>
      <pageSetup paperSize="9" scale="79" firstPageNumber="188" orientation="portrait" useFirstPageNumber="1" r:id="rId12"/>
      <headerFooter alignWithMargins="0"/>
    </customSheetView>
    <customSheetView guid="{93AD3119-4B9E-4DD3-92AC-14DD93F7352A}" showPageBreaks="1" printArea="1" view="pageBreakPreview" topLeftCell="A30">
      <selection activeCell="I30" sqref="I30:K30"/>
      <colBreaks count="1" manualBreakCount="1">
        <brk id="11" max="59" man="1"/>
      </colBreaks>
      <pageMargins left="0.78740157480314965" right="0.54" top="0.51" bottom="0.72" header="0" footer="0"/>
      <pageSetup paperSize="9" scale="79" firstPageNumber="188" orientation="portrait" useFirstPageNumber="1" r:id="rId13"/>
      <headerFooter alignWithMargins="0"/>
    </customSheetView>
  </customSheetViews>
  <mergeCells count="9">
    <mergeCell ref="B31:B32"/>
    <mergeCell ref="C31:E31"/>
    <mergeCell ref="F31:H31"/>
    <mergeCell ref="I31:K31"/>
    <mergeCell ref="G2:K2"/>
    <mergeCell ref="B3:B4"/>
    <mergeCell ref="C3:E3"/>
    <mergeCell ref="F3:H3"/>
    <mergeCell ref="I3:K3"/>
  </mergeCells>
  <phoneticPr fontId="2"/>
  <printOptions gridLinesSet="0"/>
  <pageMargins left="0.78740157480314965" right="0.54" top="0.51" bottom="0.72" header="0" footer="0"/>
  <pageSetup paperSize="9" scale="79" firstPageNumber="188" orientation="portrait" useFirstPageNumber="1" r:id="rId14"/>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7"/>
  <sheetViews>
    <sheetView view="pageBreakPreview" zoomScaleNormal="100" zoomScaleSheetLayoutView="100" workbookViewId="0">
      <selection activeCell="A37" sqref="A1:XFD1048576"/>
    </sheetView>
  </sheetViews>
  <sheetFormatPr defaultColWidth="10.375" defaultRowHeight="23.85" customHeight="1"/>
  <cols>
    <col min="1" max="1" width="7.375" style="45" customWidth="1"/>
    <col min="2" max="2" width="4" style="45" customWidth="1"/>
    <col min="3" max="4" width="7.5" style="45" customWidth="1"/>
    <col min="5" max="6" width="7.25" style="45" customWidth="1"/>
    <col min="7" max="8" width="3.75" style="45" customWidth="1"/>
    <col min="9" max="9" width="7.5" style="45" customWidth="1"/>
    <col min="10" max="11" width="7.25" style="45" customWidth="1"/>
    <col min="12" max="13" width="7.5" style="45" customWidth="1"/>
    <col min="14" max="15" width="2.875" style="45" customWidth="1"/>
    <col min="16" max="19" width="2.5" style="45" customWidth="1"/>
    <col min="20" max="256" width="10.375" style="45"/>
    <col min="257" max="257" width="7.375" style="45" customWidth="1"/>
    <col min="258" max="258" width="4" style="45" customWidth="1"/>
    <col min="259" max="260" width="7.5" style="45" customWidth="1"/>
    <col min="261" max="262" width="7.25" style="45" customWidth="1"/>
    <col min="263" max="264" width="3.75" style="45" customWidth="1"/>
    <col min="265" max="265" width="7.5" style="45" customWidth="1"/>
    <col min="266" max="267" width="7.25" style="45" customWidth="1"/>
    <col min="268" max="269" width="7.5" style="45" customWidth="1"/>
    <col min="270" max="271" width="2.875" style="45" customWidth="1"/>
    <col min="272" max="275" width="2.5" style="45" customWidth="1"/>
    <col min="276" max="512" width="10.375" style="45"/>
    <col min="513" max="513" width="7.375" style="45" customWidth="1"/>
    <col min="514" max="514" width="4" style="45" customWidth="1"/>
    <col min="515" max="516" width="7.5" style="45" customWidth="1"/>
    <col min="517" max="518" width="7.25" style="45" customWidth="1"/>
    <col min="519" max="520" width="3.75" style="45" customWidth="1"/>
    <col min="521" max="521" width="7.5" style="45" customWidth="1"/>
    <col min="522" max="523" width="7.25" style="45" customWidth="1"/>
    <col min="524" max="525" width="7.5" style="45" customWidth="1"/>
    <col min="526" max="527" width="2.875" style="45" customWidth="1"/>
    <col min="528" max="531" width="2.5" style="45" customWidth="1"/>
    <col min="532" max="768" width="10.375" style="45"/>
    <col min="769" max="769" width="7.375" style="45" customWidth="1"/>
    <col min="770" max="770" width="4" style="45" customWidth="1"/>
    <col min="771" max="772" width="7.5" style="45" customWidth="1"/>
    <col min="773" max="774" width="7.25" style="45" customWidth="1"/>
    <col min="775" max="776" width="3.75" style="45" customWidth="1"/>
    <col min="777" max="777" width="7.5" style="45" customWidth="1"/>
    <col min="778" max="779" width="7.25" style="45" customWidth="1"/>
    <col min="780" max="781" width="7.5" style="45" customWidth="1"/>
    <col min="782" max="783" width="2.875" style="45" customWidth="1"/>
    <col min="784" max="787" width="2.5" style="45" customWidth="1"/>
    <col min="788" max="1024" width="10.375" style="45"/>
    <col min="1025" max="1025" width="7.375" style="45" customWidth="1"/>
    <col min="1026" max="1026" width="4" style="45" customWidth="1"/>
    <col min="1027" max="1028" width="7.5" style="45" customWidth="1"/>
    <col min="1029" max="1030" width="7.25" style="45" customWidth="1"/>
    <col min="1031" max="1032" width="3.75" style="45" customWidth="1"/>
    <col min="1033" max="1033" width="7.5" style="45" customWidth="1"/>
    <col min="1034" max="1035" width="7.25" style="45" customWidth="1"/>
    <col min="1036" max="1037" width="7.5" style="45" customWidth="1"/>
    <col min="1038" max="1039" width="2.875" style="45" customWidth="1"/>
    <col min="1040" max="1043" width="2.5" style="45" customWidth="1"/>
    <col min="1044" max="1280" width="10.375" style="45"/>
    <col min="1281" max="1281" width="7.375" style="45" customWidth="1"/>
    <col min="1282" max="1282" width="4" style="45" customWidth="1"/>
    <col min="1283" max="1284" width="7.5" style="45" customWidth="1"/>
    <col min="1285" max="1286" width="7.25" style="45" customWidth="1"/>
    <col min="1287" max="1288" width="3.75" style="45" customWidth="1"/>
    <col min="1289" max="1289" width="7.5" style="45" customWidth="1"/>
    <col min="1290" max="1291" width="7.25" style="45" customWidth="1"/>
    <col min="1292" max="1293" width="7.5" style="45" customWidth="1"/>
    <col min="1294" max="1295" width="2.875" style="45" customWidth="1"/>
    <col min="1296" max="1299" width="2.5" style="45" customWidth="1"/>
    <col min="1300" max="1536" width="10.375" style="45"/>
    <col min="1537" max="1537" width="7.375" style="45" customWidth="1"/>
    <col min="1538" max="1538" width="4" style="45" customWidth="1"/>
    <col min="1539" max="1540" width="7.5" style="45" customWidth="1"/>
    <col min="1541" max="1542" width="7.25" style="45" customWidth="1"/>
    <col min="1543" max="1544" width="3.75" style="45" customWidth="1"/>
    <col min="1545" max="1545" width="7.5" style="45" customWidth="1"/>
    <col min="1546" max="1547" width="7.25" style="45" customWidth="1"/>
    <col min="1548" max="1549" width="7.5" style="45" customWidth="1"/>
    <col min="1550" max="1551" width="2.875" style="45" customWidth="1"/>
    <col min="1552" max="1555" width="2.5" style="45" customWidth="1"/>
    <col min="1556" max="1792" width="10.375" style="45"/>
    <col min="1793" max="1793" width="7.375" style="45" customWidth="1"/>
    <col min="1794" max="1794" width="4" style="45" customWidth="1"/>
    <col min="1795" max="1796" width="7.5" style="45" customWidth="1"/>
    <col min="1797" max="1798" width="7.25" style="45" customWidth="1"/>
    <col min="1799" max="1800" width="3.75" style="45" customWidth="1"/>
    <col min="1801" max="1801" width="7.5" style="45" customWidth="1"/>
    <col min="1802" max="1803" width="7.25" style="45" customWidth="1"/>
    <col min="1804" max="1805" width="7.5" style="45" customWidth="1"/>
    <col min="1806" max="1807" width="2.875" style="45" customWidth="1"/>
    <col min="1808" max="1811" width="2.5" style="45" customWidth="1"/>
    <col min="1812" max="2048" width="10.375" style="45"/>
    <col min="2049" max="2049" width="7.375" style="45" customWidth="1"/>
    <col min="2050" max="2050" width="4" style="45" customWidth="1"/>
    <col min="2051" max="2052" width="7.5" style="45" customWidth="1"/>
    <col min="2053" max="2054" width="7.25" style="45" customWidth="1"/>
    <col min="2055" max="2056" width="3.75" style="45" customWidth="1"/>
    <col min="2057" max="2057" width="7.5" style="45" customWidth="1"/>
    <col min="2058" max="2059" width="7.25" style="45" customWidth="1"/>
    <col min="2060" max="2061" width="7.5" style="45" customWidth="1"/>
    <col min="2062" max="2063" width="2.875" style="45" customWidth="1"/>
    <col min="2064" max="2067" width="2.5" style="45" customWidth="1"/>
    <col min="2068" max="2304" width="10.375" style="45"/>
    <col min="2305" max="2305" width="7.375" style="45" customWidth="1"/>
    <col min="2306" max="2306" width="4" style="45" customWidth="1"/>
    <col min="2307" max="2308" width="7.5" style="45" customWidth="1"/>
    <col min="2309" max="2310" width="7.25" style="45" customWidth="1"/>
    <col min="2311" max="2312" width="3.75" style="45" customWidth="1"/>
    <col min="2313" max="2313" width="7.5" style="45" customWidth="1"/>
    <col min="2314" max="2315" width="7.25" style="45" customWidth="1"/>
    <col min="2316" max="2317" width="7.5" style="45" customWidth="1"/>
    <col min="2318" max="2319" width="2.875" style="45" customWidth="1"/>
    <col min="2320" max="2323" width="2.5" style="45" customWidth="1"/>
    <col min="2324" max="2560" width="10.375" style="45"/>
    <col min="2561" max="2561" width="7.375" style="45" customWidth="1"/>
    <col min="2562" max="2562" width="4" style="45" customWidth="1"/>
    <col min="2563" max="2564" width="7.5" style="45" customWidth="1"/>
    <col min="2565" max="2566" width="7.25" style="45" customWidth="1"/>
    <col min="2567" max="2568" width="3.75" style="45" customWidth="1"/>
    <col min="2569" max="2569" width="7.5" style="45" customWidth="1"/>
    <col min="2570" max="2571" width="7.25" style="45" customWidth="1"/>
    <col min="2572" max="2573" width="7.5" style="45" customWidth="1"/>
    <col min="2574" max="2575" width="2.875" style="45" customWidth="1"/>
    <col min="2576" max="2579" width="2.5" style="45" customWidth="1"/>
    <col min="2580" max="2816" width="10.375" style="45"/>
    <col min="2817" max="2817" width="7.375" style="45" customWidth="1"/>
    <col min="2818" max="2818" width="4" style="45" customWidth="1"/>
    <col min="2819" max="2820" width="7.5" style="45" customWidth="1"/>
    <col min="2821" max="2822" width="7.25" style="45" customWidth="1"/>
    <col min="2823" max="2824" width="3.75" style="45" customWidth="1"/>
    <col min="2825" max="2825" width="7.5" style="45" customWidth="1"/>
    <col min="2826" max="2827" width="7.25" style="45" customWidth="1"/>
    <col min="2828" max="2829" width="7.5" style="45" customWidth="1"/>
    <col min="2830" max="2831" width="2.875" style="45" customWidth="1"/>
    <col min="2832" max="2835" width="2.5" style="45" customWidth="1"/>
    <col min="2836" max="3072" width="10.375" style="45"/>
    <col min="3073" max="3073" width="7.375" style="45" customWidth="1"/>
    <col min="3074" max="3074" width="4" style="45" customWidth="1"/>
    <col min="3075" max="3076" width="7.5" style="45" customWidth="1"/>
    <col min="3077" max="3078" width="7.25" style="45" customWidth="1"/>
    <col min="3079" max="3080" width="3.75" style="45" customWidth="1"/>
    <col min="3081" max="3081" width="7.5" style="45" customWidth="1"/>
    <col min="3082" max="3083" width="7.25" style="45" customWidth="1"/>
    <col min="3084" max="3085" width="7.5" style="45" customWidth="1"/>
    <col min="3086" max="3087" width="2.875" style="45" customWidth="1"/>
    <col min="3088" max="3091" width="2.5" style="45" customWidth="1"/>
    <col min="3092" max="3328" width="10.375" style="45"/>
    <col min="3329" max="3329" width="7.375" style="45" customWidth="1"/>
    <col min="3330" max="3330" width="4" style="45" customWidth="1"/>
    <col min="3331" max="3332" width="7.5" style="45" customWidth="1"/>
    <col min="3333" max="3334" width="7.25" style="45" customWidth="1"/>
    <col min="3335" max="3336" width="3.75" style="45" customWidth="1"/>
    <col min="3337" max="3337" width="7.5" style="45" customWidth="1"/>
    <col min="3338" max="3339" width="7.25" style="45" customWidth="1"/>
    <col min="3340" max="3341" width="7.5" style="45" customWidth="1"/>
    <col min="3342" max="3343" width="2.875" style="45" customWidth="1"/>
    <col min="3344" max="3347" width="2.5" style="45" customWidth="1"/>
    <col min="3348" max="3584" width="10.375" style="45"/>
    <col min="3585" max="3585" width="7.375" style="45" customWidth="1"/>
    <col min="3586" max="3586" width="4" style="45" customWidth="1"/>
    <col min="3587" max="3588" width="7.5" style="45" customWidth="1"/>
    <col min="3589" max="3590" width="7.25" style="45" customWidth="1"/>
    <col min="3591" max="3592" width="3.75" style="45" customWidth="1"/>
    <col min="3593" max="3593" width="7.5" style="45" customWidth="1"/>
    <col min="3594" max="3595" width="7.25" style="45" customWidth="1"/>
    <col min="3596" max="3597" width="7.5" style="45" customWidth="1"/>
    <col min="3598" max="3599" width="2.875" style="45" customWidth="1"/>
    <col min="3600" max="3603" width="2.5" style="45" customWidth="1"/>
    <col min="3604" max="3840" width="10.375" style="45"/>
    <col min="3841" max="3841" width="7.375" style="45" customWidth="1"/>
    <col min="3842" max="3842" width="4" style="45" customWidth="1"/>
    <col min="3843" max="3844" width="7.5" style="45" customWidth="1"/>
    <col min="3845" max="3846" width="7.25" style="45" customWidth="1"/>
    <col min="3847" max="3848" width="3.75" style="45" customWidth="1"/>
    <col min="3849" max="3849" width="7.5" style="45" customWidth="1"/>
    <col min="3850" max="3851" width="7.25" style="45" customWidth="1"/>
    <col min="3852" max="3853" width="7.5" style="45" customWidth="1"/>
    <col min="3854" max="3855" width="2.875" style="45" customWidth="1"/>
    <col min="3856" max="3859" width="2.5" style="45" customWidth="1"/>
    <col min="3860" max="4096" width="10.375" style="45"/>
    <col min="4097" max="4097" width="7.375" style="45" customWidth="1"/>
    <col min="4098" max="4098" width="4" style="45" customWidth="1"/>
    <col min="4099" max="4100" width="7.5" style="45" customWidth="1"/>
    <col min="4101" max="4102" width="7.25" style="45" customWidth="1"/>
    <col min="4103" max="4104" width="3.75" style="45" customWidth="1"/>
    <col min="4105" max="4105" width="7.5" style="45" customWidth="1"/>
    <col min="4106" max="4107" width="7.25" style="45" customWidth="1"/>
    <col min="4108" max="4109" width="7.5" style="45" customWidth="1"/>
    <col min="4110" max="4111" width="2.875" style="45" customWidth="1"/>
    <col min="4112" max="4115" width="2.5" style="45" customWidth="1"/>
    <col min="4116" max="4352" width="10.375" style="45"/>
    <col min="4353" max="4353" width="7.375" style="45" customWidth="1"/>
    <col min="4354" max="4354" width="4" style="45" customWidth="1"/>
    <col min="4355" max="4356" width="7.5" style="45" customWidth="1"/>
    <col min="4357" max="4358" width="7.25" style="45" customWidth="1"/>
    <col min="4359" max="4360" width="3.75" style="45" customWidth="1"/>
    <col min="4361" max="4361" width="7.5" style="45" customWidth="1"/>
    <col min="4362" max="4363" width="7.25" style="45" customWidth="1"/>
    <col min="4364" max="4365" width="7.5" style="45" customWidth="1"/>
    <col min="4366" max="4367" width="2.875" style="45" customWidth="1"/>
    <col min="4368" max="4371" width="2.5" style="45" customWidth="1"/>
    <col min="4372" max="4608" width="10.375" style="45"/>
    <col min="4609" max="4609" width="7.375" style="45" customWidth="1"/>
    <col min="4610" max="4610" width="4" style="45" customWidth="1"/>
    <col min="4611" max="4612" width="7.5" style="45" customWidth="1"/>
    <col min="4613" max="4614" width="7.25" style="45" customWidth="1"/>
    <col min="4615" max="4616" width="3.75" style="45" customWidth="1"/>
    <col min="4617" max="4617" width="7.5" style="45" customWidth="1"/>
    <col min="4618" max="4619" width="7.25" style="45" customWidth="1"/>
    <col min="4620" max="4621" width="7.5" style="45" customWidth="1"/>
    <col min="4622" max="4623" width="2.875" style="45" customWidth="1"/>
    <col min="4624" max="4627" width="2.5" style="45" customWidth="1"/>
    <col min="4628" max="4864" width="10.375" style="45"/>
    <col min="4865" max="4865" width="7.375" style="45" customWidth="1"/>
    <col min="4866" max="4866" width="4" style="45" customWidth="1"/>
    <col min="4867" max="4868" width="7.5" style="45" customWidth="1"/>
    <col min="4869" max="4870" width="7.25" style="45" customWidth="1"/>
    <col min="4871" max="4872" width="3.75" style="45" customWidth="1"/>
    <col min="4873" max="4873" width="7.5" style="45" customWidth="1"/>
    <col min="4874" max="4875" width="7.25" style="45" customWidth="1"/>
    <col min="4876" max="4877" width="7.5" style="45" customWidth="1"/>
    <col min="4878" max="4879" width="2.875" style="45" customWidth="1"/>
    <col min="4880" max="4883" width="2.5" style="45" customWidth="1"/>
    <col min="4884" max="5120" width="10.375" style="45"/>
    <col min="5121" max="5121" width="7.375" style="45" customWidth="1"/>
    <col min="5122" max="5122" width="4" style="45" customWidth="1"/>
    <col min="5123" max="5124" width="7.5" style="45" customWidth="1"/>
    <col min="5125" max="5126" width="7.25" style="45" customWidth="1"/>
    <col min="5127" max="5128" width="3.75" style="45" customWidth="1"/>
    <col min="5129" max="5129" width="7.5" style="45" customWidth="1"/>
    <col min="5130" max="5131" width="7.25" style="45" customWidth="1"/>
    <col min="5132" max="5133" width="7.5" style="45" customWidth="1"/>
    <col min="5134" max="5135" width="2.875" style="45" customWidth="1"/>
    <col min="5136" max="5139" width="2.5" style="45" customWidth="1"/>
    <col min="5140" max="5376" width="10.375" style="45"/>
    <col min="5377" max="5377" width="7.375" style="45" customWidth="1"/>
    <col min="5378" max="5378" width="4" style="45" customWidth="1"/>
    <col min="5379" max="5380" width="7.5" style="45" customWidth="1"/>
    <col min="5381" max="5382" width="7.25" style="45" customWidth="1"/>
    <col min="5383" max="5384" width="3.75" style="45" customWidth="1"/>
    <col min="5385" max="5385" width="7.5" style="45" customWidth="1"/>
    <col min="5386" max="5387" width="7.25" style="45" customWidth="1"/>
    <col min="5388" max="5389" width="7.5" style="45" customWidth="1"/>
    <col min="5390" max="5391" width="2.875" style="45" customWidth="1"/>
    <col min="5392" max="5395" width="2.5" style="45" customWidth="1"/>
    <col min="5396" max="5632" width="10.375" style="45"/>
    <col min="5633" max="5633" width="7.375" style="45" customWidth="1"/>
    <col min="5634" max="5634" width="4" style="45" customWidth="1"/>
    <col min="5635" max="5636" width="7.5" style="45" customWidth="1"/>
    <col min="5637" max="5638" width="7.25" style="45" customWidth="1"/>
    <col min="5639" max="5640" width="3.75" style="45" customWidth="1"/>
    <col min="5641" max="5641" width="7.5" style="45" customWidth="1"/>
    <col min="5642" max="5643" width="7.25" style="45" customWidth="1"/>
    <col min="5644" max="5645" width="7.5" style="45" customWidth="1"/>
    <col min="5646" max="5647" width="2.875" style="45" customWidth="1"/>
    <col min="5648" max="5651" width="2.5" style="45" customWidth="1"/>
    <col min="5652" max="5888" width="10.375" style="45"/>
    <col min="5889" max="5889" width="7.375" style="45" customWidth="1"/>
    <col min="5890" max="5890" width="4" style="45" customWidth="1"/>
    <col min="5891" max="5892" width="7.5" style="45" customWidth="1"/>
    <col min="5893" max="5894" width="7.25" style="45" customWidth="1"/>
    <col min="5895" max="5896" width="3.75" style="45" customWidth="1"/>
    <col min="5897" max="5897" width="7.5" style="45" customWidth="1"/>
    <col min="5898" max="5899" width="7.25" style="45" customWidth="1"/>
    <col min="5900" max="5901" width="7.5" style="45" customWidth="1"/>
    <col min="5902" max="5903" width="2.875" style="45" customWidth="1"/>
    <col min="5904" max="5907" width="2.5" style="45" customWidth="1"/>
    <col min="5908" max="6144" width="10.375" style="45"/>
    <col min="6145" max="6145" width="7.375" style="45" customWidth="1"/>
    <col min="6146" max="6146" width="4" style="45" customWidth="1"/>
    <col min="6147" max="6148" width="7.5" style="45" customWidth="1"/>
    <col min="6149" max="6150" width="7.25" style="45" customWidth="1"/>
    <col min="6151" max="6152" width="3.75" style="45" customWidth="1"/>
    <col min="6153" max="6153" width="7.5" style="45" customWidth="1"/>
    <col min="6154" max="6155" width="7.25" style="45" customWidth="1"/>
    <col min="6156" max="6157" width="7.5" style="45" customWidth="1"/>
    <col min="6158" max="6159" width="2.875" style="45" customWidth="1"/>
    <col min="6160" max="6163" width="2.5" style="45" customWidth="1"/>
    <col min="6164" max="6400" width="10.375" style="45"/>
    <col min="6401" max="6401" width="7.375" style="45" customWidth="1"/>
    <col min="6402" max="6402" width="4" style="45" customWidth="1"/>
    <col min="6403" max="6404" width="7.5" style="45" customWidth="1"/>
    <col min="6405" max="6406" width="7.25" style="45" customWidth="1"/>
    <col min="6407" max="6408" width="3.75" style="45" customWidth="1"/>
    <col min="6409" max="6409" width="7.5" style="45" customWidth="1"/>
    <col min="6410" max="6411" width="7.25" style="45" customWidth="1"/>
    <col min="6412" max="6413" width="7.5" style="45" customWidth="1"/>
    <col min="6414" max="6415" width="2.875" style="45" customWidth="1"/>
    <col min="6416" max="6419" width="2.5" style="45" customWidth="1"/>
    <col min="6420" max="6656" width="10.375" style="45"/>
    <col min="6657" max="6657" width="7.375" style="45" customWidth="1"/>
    <col min="6658" max="6658" width="4" style="45" customWidth="1"/>
    <col min="6659" max="6660" width="7.5" style="45" customWidth="1"/>
    <col min="6661" max="6662" width="7.25" style="45" customWidth="1"/>
    <col min="6663" max="6664" width="3.75" style="45" customWidth="1"/>
    <col min="6665" max="6665" width="7.5" style="45" customWidth="1"/>
    <col min="6666" max="6667" width="7.25" style="45" customWidth="1"/>
    <col min="6668" max="6669" width="7.5" style="45" customWidth="1"/>
    <col min="6670" max="6671" width="2.875" style="45" customWidth="1"/>
    <col min="6672" max="6675" width="2.5" style="45" customWidth="1"/>
    <col min="6676" max="6912" width="10.375" style="45"/>
    <col min="6913" max="6913" width="7.375" style="45" customWidth="1"/>
    <col min="6914" max="6914" width="4" style="45" customWidth="1"/>
    <col min="6915" max="6916" width="7.5" style="45" customWidth="1"/>
    <col min="6917" max="6918" width="7.25" style="45" customWidth="1"/>
    <col min="6919" max="6920" width="3.75" style="45" customWidth="1"/>
    <col min="6921" max="6921" width="7.5" style="45" customWidth="1"/>
    <col min="6922" max="6923" width="7.25" style="45" customWidth="1"/>
    <col min="6924" max="6925" width="7.5" style="45" customWidth="1"/>
    <col min="6926" max="6927" width="2.875" style="45" customWidth="1"/>
    <col min="6928" max="6931" width="2.5" style="45" customWidth="1"/>
    <col min="6932" max="7168" width="10.375" style="45"/>
    <col min="7169" max="7169" width="7.375" style="45" customWidth="1"/>
    <col min="7170" max="7170" width="4" style="45" customWidth="1"/>
    <col min="7171" max="7172" width="7.5" style="45" customWidth="1"/>
    <col min="7173" max="7174" width="7.25" style="45" customWidth="1"/>
    <col min="7175" max="7176" width="3.75" style="45" customWidth="1"/>
    <col min="7177" max="7177" width="7.5" style="45" customWidth="1"/>
    <col min="7178" max="7179" width="7.25" style="45" customWidth="1"/>
    <col min="7180" max="7181" width="7.5" style="45" customWidth="1"/>
    <col min="7182" max="7183" width="2.875" style="45" customWidth="1"/>
    <col min="7184" max="7187" width="2.5" style="45" customWidth="1"/>
    <col min="7188" max="7424" width="10.375" style="45"/>
    <col min="7425" max="7425" width="7.375" style="45" customWidth="1"/>
    <col min="7426" max="7426" width="4" style="45" customWidth="1"/>
    <col min="7427" max="7428" width="7.5" style="45" customWidth="1"/>
    <col min="7429" max="7430" width="7.25" style="45" customWidth="1"/>
    <col min="7431" max="7432" width="3.75" style="45" customWidth="1"/>
    <col min="7433" max="7433" width="7.5" style="45" customWidth="1"/>
    <col min="7434" max="7435" width="7.25" style="45" customWidth="1"/>
    <col min="7436" max="7437" width="7.5" style="45" customWidth="1"/>
    <col min="7438" max="7439" width="2.875" style="45" customWidth="1"/>
    <col min="7440" max="7443" width="2.5" style="45" customWidth="1"/>
    <col min="7444" max="7680" width="10.375" style="45"/>
    <col min="7681" max="7681" width="7.375" style="45" customWidth="1"/>
    <col min="7682" max="7682" width="4" style="45" customWidth="1"/>
    <col min="7683" max="7684" width="7.5" style="45" customWidth="1"/>
    <col min="7685" max="7686" width="7.25" style="45" customWidth="1"/>
    <col min="7687" max="7688" width="3.75" style="45" customWidth="1"/>
    <col min="7689" max="7689" width="7.5" style="45" customWidth="1"/>
    <col min="7690" max="7691" width="7.25" style="45" customWidth="1"/>
    <col min="7692" max="7693" width="7.5" style="45" customWidth="1"/>
    <col min="7694" max="7695" width="2.875" style="45" customWidth="1"/>
    <col min="7696" max="7699" width="2.5" style="45" customWidth="1"/>
    <col min="7700" max="7936" width="10.375" style="45"/>
    <col min="7937" max="7937" width="7.375" style="45" customWidth="1"/>
    <col min="7938" max="7938" width="4" style="45" customWidth="1"/>
    <col min="7939" max="7940" width="7.5" style="45" customWidth="1"/>
    <col min="7941" max="7942" width="7.25" style="45" customWidth="1"/>
    <col min="7943" max="7944" width="3.75" style="45" customWidth="1"/>
    <col min="7945" max="7945" width="7.5" style="45" customWidth="1"/>
    <col min="7946" max="7947" width="7.25" style="45" customWidth="1"/>
    <col min="7948" max="7949" width="7.5" style="45" customWidth="1"/>
    <col min="7950" max="7951" width="2.875" style="45" customWidth="1"/>
    <col min="7952" max="7955" width="2.5" style="45" customWidth="1"/>
    <col min="7956" max="8192" width="10.375" style="45"/>
    <col min="8193" max="8193" width="7.375" style="45" customWidth="1"/>
    <col min="8194" max="8194" width="4" style="45" customWidth="1"/>
    <col min="8195" max="8196" width="7.5" style="45" customWidth="1"/>
    <col min="8197" max="8198" width="7.25" style="45" customWidth="1"/>
    <col min="8199" max="8200" width="3.75" style="45" customWidth="1"/>
    <col min="8201" max="8201" width="7.5" style="45" customWidth="1"/>
    <col min="8202" max="8203" width="7.25" style="45" customWidth="1"/>
    <col min="8204" max="8205" width="7.5" style="45" customWidth="1"/>
    <col min="8206" max="8207" width="2.875" style="45" customWidth="1"/>
    <col min="8208" max="8211" width="2.5" style="45" customWidth="1"/>
    <col min="8212" max="8448" width="10.375" style="45"/>
    <col min="8449" max="8449" width="7.375" style="45" customWidth="1"/>
    <col min="8450" max="8450" width="4" style="45" customWidth="1"/>
    <col min="8451" max="8452" width="7.5" style="45" customWidth="1"/>
    <col min="8453" max="8454" width="7.25" style="45" customWidth="1"/>
    <col min="8455" max="8456" width="3.75" style="45" customWidth="1"/>
    <col min="8457" max="8457" width="7.5" style="45" customWidth="1"/>
    <col min="8458" max="8459" width="7.25" style="45" customWidth="1"/>
    <col min="8460" max="8461" width="7.5" style="45" customWidth="1"/>
    <col min="8462" max="8463" width="2.875" style="45" customWidth="1"/>
    <col min="8464" max="8467" width="2.5" style="45" customWidth="1"/>
    <col min="8468" max="8704" width="10.375" style="45"/>
    <col min="8705" max="8705" width="7.375" style="45" customWidth="1"/>
    <col min="8706" max="8706" width="4" style="45" customWidth="1"/>
    <col min="8707" max="8708" width="7.5" style="45" customWidth="1"/>
    <col min="8709" max="8710" width="7.25" style="45" customWidth="1"/>
    <col min="8711" max="8712" width="3.75" style="45" customWidth="1"/>
    <col min="8713" max="8713" width="7.5" style="45" customWidth="1"/>
    <col min="8714" max="8715" width="7.25" style="45" customWidth="1"/>
    <col min="8716" max="8717" width="7.5" style="45" customWidth="1"/>
    <col min="8718" max="8719" width="2.875" style="45" customWidth="1"/>
    <col min="8720" max="8723" width="2.5" style="45" customWidth="1"/>
    <col min="8724" max="8960" width="10.375" style="45"/>
    <col min="8961" max="8961" width="7.375" style="45" customWidth="1"/>
    <col min="8962" max="8962" width="4" style="45" customWidth="1"/>
    <col min="8963" max="8964" width="7.5" style="45" customWidth="1"/>
    <col min="8965" max="8966" width="7.25" style="45" customWidth="1"/>
    <col min="8967" max="8968" width="3.75" style="45" customWidth="1"/>
    <col min="8969" max="8969" width="7.5" style="45" customWidth="1"/>
    <col min="8970" max="8971" width="7.25" style="45" customWidth="1"/>
    <col min="8972" max="8973" width="7.5" style="45" customWidth="1"/>
    <col min="8974" max="8975" width="2.875" style="45" customWidth="1"/>
    <col min="8976" max="8979" width="2.5" style="45" customWidth="1"/>
    <col min="8980" max="9216" width="10.375" style="45"/>
    <col min="9217" max="9217" width="7.375" style="45" customWidth="1"/>
    <col min="9218" max="9218" width="4" style="45" customWidth="1"/>
    <col min="9219" max="9220" width="7.5" style="45" customWidth="1"/>
    <col min="9221" max="9222" width="7.25" style="45" customWidth="1"/>
    <col min="9223" max="9224" width="3.75" style="45" customWidth="1"/>
    <col min="9225" max="9225" width="7.5" style="45" customWidth="1"/>
    <col min="9226" max="9227" width="7.25" style="45" customWidth="1"/>
    <col min="9228" max="9229" width="7.5" style="45" customWidth="1"/>
    <col min="9230" max="9231" width="2.875" style="45" customWidth="1"/>
    <col min="9232" max="9235" width="2.5" style="45" customWidth="1"/>
    <col min="9236" max="9472" width="10.375" style="45"/>
    <col min="9473" max="9473" width="7.375" style="45" customWidth="1"/>
    <col min="9474" max="9474" width="4" style="45" customWidth="1"/>
    <col min="9475" max="9476" width="7.5" style="45" customWidth="1"/>
    <col min="9477" max="9478" width="7.25" style="45" customWidth="1"/>
    <col min="9479" max="9480" width="3.75" style="45" customWidth="1"/>
    <col min="9481" max="9481" width="7.5" style="45" customWidth="1"/>
    <col min="9482" max="9483" width="7.25" style="45" customWidth="1"/>
    <col min="9484" max="9485" width="7.5" style="45" customWidth="1"/>
    <col min="9486" max="9487" width="2.875" style="45" customWidth="1"/>
    <col min="9488" max="9491" width="2.5" style="45" customWidth="1"/>
    <col min="9492" max="9728" width="10.375" style="45"/>
    <col min="9729" max="9729" width="7.375" style="45" customWidth="1"/>
    <col min="9730" max="9730" width="4" style="45" customWidth="1"/>
    <col min="9731" max="9732" width="7.5" style="45" customWidth="1"/>
    <col min="9733" max="9734" width="7.25" style="45" customWidth="1"/>
    <col min="9735" max="9736" width="3.75" style="45" customWidth="1"/>
    <col min="9737" max="9737" width="7.5" style="45" customWidth="1"/>
    <col min="9738" max="9739" width="7.25" style="45" customWidth="1"/>
    <col min="9740" max="9741" width="7.5" style="45" customWidth="1"/>
    <col min="9742" max="9743" width="2.875" style="45" customWidth="1"/>
    <col min="9744" max="9747" width="2.5" style="45" customWidth="1"/>
    <col min="9748" max="9984" width="10.375" style="45"/>
    <col min="9985" max="9985" width="7.375" style="45" customWidth="1"/>
    <col min="9986" max="9986" width="4" style="45" customWidth="1"/>
    <col min="9987" max="9988" width="7.5" style="45" customWidth="1"/>
    <col min="9989" max="9990" width="7.25" style="45" customWidth="1"/>
    <col min="9991" max="9992" width="3.75" style="45" customWidth="1"/>
    <col min="9993" max="9993" width="7.5" style="45" customWidth="1"/>
    <col min="9994" max="9995" width="7.25" style="45" customWidth="1"/>
    <col min="9996" max="9997" width="7.5" style="45" customWidth="1"/>
    <col min="9998" max="9999" width="2.875" style="45" customWidth="1"/>
    <col min="10000" max="10003" width="2.5" style="45" customWidth="1"/>
    <col min="10004" max="10240" width="10.375" style="45"/>
    <col min="10241" max="10241" width="7.375" style="45" customWidth="1"/>
    <col min="10242" max="10242" width="4" style="45" customWidth="1"/>
    <col min="10243" max="10244" width="7.5" style="45" customWidth="1"/>
    <col min="10245" max="10246" width="7.25" style="45" customWidth="1"/>
    <col min="10247" max="10248" width="3.75" style="45" customWidth="1"/>
    <col min="10249" max="10249" width="7.5" style="45" customWidth="1"/>
    <col min="10250" max="10251" width="7.25" style="45" customWidth="1"/>
    <col min="10252" max="10253" width="7.5" style="45" customWidth="1"/>
    <col min="10254" max="10255" width="2.875" style="45" customWidth="1"/>
    <col min="10256" max="10259" width="2.5" style="45" customWidth="1"/>
    <col min="10260" max="10496" width="10.375" style="45"/>
    <col min="10497" max="10497" width="7.375" style="45" customWidth="1"/>
    <col min="10498" max="10498" width="4" style="45" customWidth="1"/>
    <col min="10499" max="10500" width="7.5" style="45" customWidth="1"/>
    <col min="10501" max="10502" width="7.25" style="45" customWidth="1"/>
    <col min="10503" max="10504" width="3.75" style="45" customWidth="1"/>
    <col min="10505" max="10505" width="7.5" style="45" customWidth="1"/>
    <col min="10506" max="10507" width="7.25" style="45" customWidth="1"/>
    <col min="10508" max="10509" width="7.5" style="45" customWidth="1"/>
    <col min="10510" max="10511" width="2.875" style="45" customWidth="1"/>
    <col min="10512" max="10515" width="2.5" style="45" customWidth="1"/>
    <col min="10516" max="10752" width="10.375" style="45"/>
    <col min="10753" max="10753" width="7.375" style="45" customWidth="1"/>
    <col min="10754" max="10754" width="4" style="45" customWidth="1"/>
    <col min="10755" max="10756" width="7.5" style="45" customWidth="1"/>
    <col min="10757" max="10758" width="7.25" style="45" customWidth="1"/>
    <col min="10759" max="10760" width="3.75" style="45" customWidth="1"/>
    <col min="10761" max="10761" width="7.5" style="45" customWidth="1"/>
    <col min="10762" max="10763" width="7.25" style="45" customWidth="1"/>
    <col min="10764" max="10765" width="7.5" style="45" customWidth="1"/>
    <col min="10766" max="10767" width="2.875" style="45" customWidth="1"/>
    <col min="10768" max="10771" width="2.5" style="45" customWidth="1"/>
    <col min="10772" max="11008" width="10.375" style="45"/>
    <col min="11009" max="11009" width="7.375" style="45" customWidth="1"/>
    <col min="11010" max="11010" width="4" style="45" customWidth="1"/>
    <col min="11011" max="11012" width="7.5" style="45" customWidth="1"/>
    <col min="11013" max="11014" width="7.25" style="45" customWidth="1"/>
    <col min="11015" max="11016" width="3.75" style="45" customWidth="1"/>
    <col min="11017" max="11017" width="7.5" style="45" customWidth="1"/>
    <col min="11018" max="11019" width="7.25" style="45" customWidth="1"/>
    <col min="11020" max="11021" width="7.5" style="45" customWidth="1"/>
    <col min="11022" max="11023" width="2.875" style="45" customWidth="1"/>
    <col min="11024" max="11027" width="2.5" style="45" customWidth="1"/>
    <col min="11028" max="11264" width="10.375" style="45"/>
    <col min="11265" max="11265" width="7.375" style="45" customWidth="1"/>
    <col min="11266" max="11266" width="4" style="45" customWidth="1"/>
    <col min="11267" max="11268" width="7.5" style="45" customWidth="1"/>
    <col min="11269" max="11270" width="7.25" style="45" customWidth="1"/>
    <col min="11271" max="11272" width="3.75" style="45" customWidth="1"/>
    <col min="11273" max="11273" width="7.5" style="45" customWidth="1"/>
    <col min="11274" max="11275" width="7.25" style="45" customWidth="1"/>
    <col min="11276" max="11277" width="7.5" style="45" customWidth="1"/>
    <col min="11278" max="11279" width="2.875" style="45" customWidth="1"/>
    <col min="11280" max="11283" width="2.5" style="45" customWidth="1"/>
    <col min="11284" max="11520" width="10.375" style="45"/>
    <col min="11521" max="11521" width="7.375" style="45" customWidth="1"/>
    <col min="11522" max="11522" width="4" style="45" customWidth="1"/>
    <col min="11523" max="11524" width="7.5" style="45" customWidth="1"/>
    <col min="11525" max="11526" width="7.25" style="45" customWidth="1"/>
    <col min="11527" max="11528" width="3.75" style="45" customWidth="1"/>
    <col min="11529" max="11529" width="7.5" style="45" customWidth="1"/>
    <col min="11530" max="11531" width="7.25" style="45" customWidth="1"/>
    <col min="11532" max="11533" width="7.5" style="45" customWidth="1"/>
    <col min="11534" max="11535" width="2.875" style="45" customWidth="1"/>
    <col min="11536" max="11539" width="2.5" style="45" customWidth="1"/>
    <col min="11540" max="11776" width="10.375" style="45"/>
    <col min="11777" max="11777" width="7.375" style="45" customWidth="1"/>
    <col min="11778" max="11778" width="4" style="45" customWidth="1"/>
    <col min="11779" max="11780" width="7.5" style="45" customWidth="1"/>
    <col min="11781" max="11782" width="7.25" style="45" customWidth="1"/>
    <col min="11783" max="11784" width="3.75" style="45" customWidth="1"/>
    <col min="11785" max="11785" width="7.5" style="45" customWidth="1"/>
    <col min="11786" max="11787" width="7.25" style="45" customWidth="1"/>
    <col min="11788" max="11789" width="7.5" style="45" customWidth="1"/>
    <col min="11790" max="11791" width="2.875" style="45" customWidth="1"/>
    <col min="11792" max="11795" width="2.5" style="45" customWidth="1"/>
    <col min="11796" max="12032" width="10.375" style="45"/>
    <col min="12033" max="12033" width="7.375" style="45" customWidth="1"/>
    <col min="12034" max="12034" width="4" style="45" customWidth="1"/>
    <col min="12035" max="12036" width="7.5" style="45" customWidth="1"/>
    <col min="12037" max="12038" width="7.25" style="45" customWidth="1"/>
    <col min="12039" max="12040" width="3.75" style="45" customWidth="1"/>
    <col min="12041" max="12041" width="7.5" style="45" customWidth="1"/>
    <col min="12042" max="12043" width="7.25" style="45" customWidth="1"/>
    <col min="12044" max="12045" width="7.5" style="45" customWidth="1"/>
    <col min="12046" max="12047" width="2.875" style="45" customWidth="1"/>
    <col min="12048" max="12051" width="2.5" style="45" customWidth="1"/>
    <col min="12052" max="12288" width="10.375" style="45"/>
    <col min="12289" max="12289" width="7.375" style="45" customWidth="1"/>
    <col min="12290" max="12290" width="4" style="45" customWidth="1"/>
    <col min="12291" max="12292" width="7.5" style="45" customWidth="1"/>
    <col min="12293" max="12294" width="7.25" style="45" customWidth="1"/>
    <col min="12295" max="12296" width="3.75" style="45" customWidth="1"/>
    <col min="12297" max="12297" width="7.5" style="45" customWidth="1"/>
    <col min="12298" max="12299" width="7.25" style="45" customWidth="1"/>
    <col min="12300" max="12301" width="7.5" style="45" customWidth="1"/>
    <col min="12302" max="12303" width="2.875" style="45" customWidth="1"/>
    <col min="12304" max="12307" width="2.5" style="45" customWidth="1"/>
    <col min="12308" max="12544" width="10.375" style="45"/>
    <col min="12545" max="12545" width="7.375" style="45" customWidth="1"/>
    <col min="12546" max="12546" width="4" style="45" customWidth="1"/>
    <col min="12547" max="12548" width="7.5" style="45" customWidth="1"/>
    <col min="12549" max="12550" width="7.25" style="45" customWidth="1"/>
    <col min="12551" max="12552" width="3.75" style="45" customWidth="1"/>
    <col min="12553" max="12553" width="7.5" style="45" customWidth="1"/>
    <col min="12554" max="12555" width="7.25" style="45" customWidth="1"/>
    <col min="12556" max="12557" width="7.5" style="45" customWidth="1"/>
    <col min="12558" max="12559" width="2.875" style="45" customWidth="1"/>
    <col min="12560" max="12563" width="2.5" style="45" customWidth="1"/>
    <col min="12564" max="12800" width="10.375" style="45"/>
    <col min="12801" max="12801" width="7.375" style="45" customWidth="1"/>
    <col min="12802" max="12802" width="4" style="45" customWidth="1"/>
    <col min="12803" max="12804" width="7.5" style="45" customWidth="1"/>
    <col min="12805" max="12806" width="7.25" style="45" customWidth="1"/>
    <col min="12807" max="12808" width="3.75" style="45" customWidth="1"/>
    <col min="12809" max="12809" width="7.5" style="45" customWidth="1"/>
    <col min="12810" max="12811" width="7.25" style="45" customWidth="1"/>
    <col min="12812" max="12813" width="7.5" style="45" customWidth="1"/>
    <col min="12814" max="12815" width="2.875" style="45" customWidth="1"/>
    <col min="12816" max="12819" width="2.5" style="45" customWidth="1"/>
    <col min="12820" max="13056" width="10.375" style="45"/>
    <col min="13057" max="13057" width="7.375" style="45" customWidth="1"/>
    <col min="13058" max="13058" width="4" style="45" customWidth="1"/>
    <col min="13059" max="13060" width="7.5" style="45" customWidth="1"/>
    <col min="13061" max="13062" width="7.25" style="45" customWidth="1"/>
    <col min="13063" max="13064" width="3.75" style="45" customWidth="1"/>
    <col min="13065" max="13065" width="7.5" style="45" customWidth="1"/>
    <col min="13066" max="13067" width="7.25" style="45" customWidth="1"/>
    <col min="13068" max="13069" width="7.5" style="45" customWidth="1"/>
    <col min="13070" max="13071" width="2.875" style="45" customWidth="1"/>
    <col min="13072" max="13075" width="2.5" style="45" customWidth="1"/>
    <col min="13076" max="13312" width="10.375" style="45"/>
    <col min="13313" max="13313" width="7.375" style="45" customWidth="1"/>
    <col min="13314" max="13314" width="4" style="45" customWidth="1"/>
    <col min="13315" max="13316" width="7.5" style="45" customWidth="1"/>
    <col min="13317" max="13318" width="7.25" style="45" customWidth="1"/>
    <col min="13319" max="13320" width="3.75" style="45" customWidth="1"/>
    <col min="13321" max="13321" width="7.5" style="45" customWidth="1"/>
    <col min="13322" max="13323" width="7.25" style="45" customWidth="1"/>
    <col min="13324" max="13325" width="7.5" style="45" customWidth="1"/>
    <col min="13326" max="13327" width="2.875" style="45" customWidth="1"/>
    <col min="13328" max="13331" width="2.5" style="45" customWidth="1"/>
    <col min="13332" max="13568" width="10.375" style="45"/>
    <col min="13569" max="13569" width="7.375" style="45" customWidth="1"/>
    <col min="13570" max="13570" width="4" style="45" customWidth="1"/>
    <col min="13571" max="13572" width="7.5" style="45" customWidth="1"/>
    <col min="13573" max="13574" width="7.25" style="45" customWidth="1"/>
    <col min="13575" max="13576" width="3.75" style="45" customWidth="1"/>
    <col min="13577" max="13577" width="7.5" style="45" customWidth="1"/>
    <col min="13578" max="13579" width="7.25" style="45" customWidth="1"/>
    <col min="13580" max="13581" width="7.5" style="45" customWidth="1"/>
    <col min="13582" max="13583" width="2.875" style="45" customWidth="1"/>
    <col min="13584" max="13587" width="2.5" style="45" customWidth="1"/>
    <col min="13588" max="13824" width="10.375" style="45"/>
    <col min="13825" max="13825" width="7.375" style="45" customWidth="1"/>
    <col min="13826" max="13826" width="4" style="45" customWidth="1"/>
    <col min="13827" max="13828" width="7.5" style="45" customWidth="1"/>
    <col min="13829" max="13830" width="7.25" style="45" customWidth="1"/>
    <col min="13831" max="13832" width="3.75" style="45" customWidth="1"/>
    <col min="13833" max="13833" width="7.5" style="45" customWidth="1"/>
    <col min="13834" max="13835" width="7.25" style="45" customWidth="1"/>
    <col min="13836" max="13837" width="7.5" style="45" customWidth="1"/>
    <col min="13838" max="13839" width="2.875" style="45" customWidth="1"/>
    <col min="13840" max="13843" width="2.5" style="45" customWidth="1"/>
    <col min="13844" max="14080" width="10.375" style="45"/>
    <col min="14081" max="14081" width="7.375" style="45" customWidth="1"/>
    <col min="14082" max="14082" width="4" style="45" customWidth="1"/>
    <col min="14083" max="14084" width="7.5" style="45" customWidth="1"/>
    <col min="14085" max="14086" width="7.25" style="45" customWidth="1"/>
    <col min="14087" max="14088" width="3.75" style="45" customWidth="1"/>
    <col min="14089" max="14089" width="7.5" style="45" customWidth="1"/>
    <col min="14090" max="14091" width="7.25" style="45" customWidth="1"/>
    <col min="14092" max="14093" width="7.5" style="45" customWidth="1"/>
    <col min="14094" max="14095" width="2.875" style="45" customWidth="1"/>
    <col min="14096" max="14099" width="2.5" style="45" customWidth="1"/>
    <col min="14100" max="14336" width="10.375" style="45"/>
    <col min="14337" max="14337" width="7.375" style="45" customWidth="1"/>
    <col min="14338" max="14338" width="4" style="45" customWidth="1"/>
    <col min="14339" max="14340" width="7.5" style="45" customWidth="1"/>
    <col min="14341" max="14342" width="7.25" style="45" customWidth="1"/>
    <col min="14343" max="14344" width="3.75" style="45" customWidth="1"/>
    <col min="14345" max="14345" width="7.5" style="45" customWidth="1"/>
    <col min="14346" max="14347" width="7.25" style="45" customWidth="1"/>
    <col min="14348" max="14349" width="7.5" style="45" customWidth="1"/>
    <col min="14350" max="14351" width="2.875" style="45" customWidth="1"/>
    <col min="14352" max="14355" width="2.5" style="45" customWidth="1"/>
    <col min="14356" max="14592" width="10.375" style="45"/>
    <col min="14593" max="14593" width="7.375" style="45" customWidth="1"/>
    <col min="14594" max="14594" width="4" style="45" customWidth="1"/>
    <col min="14595" max="14596" width="7.5" style="45" customWidth="1"/>
    <col min="14597" max="14598" width="7.25" style="45" customWidth="1"/>
    <col min="14599" max="14600" width="3.75" style="45" customWidth="1"/>
    <col min="14601" max="14601" width="7.5" style="45" customWidth="1"/>
    <col min="14602" max="14603" width="7.25" style="45" customWidth="1"/>
    <col min="14604" max="14605" width="7.5" style="45" customWidth="1"/>
    <col min="14606" max="14607" width="2.875" style="45" customWidth="1"/>
    <col min="14608" max="14611" width="2.5" style="45" customWidth="1"/>
    <col min="14612" max="14848" width="10.375" style="45"/>
    <col min="14849" max="14849" width="7.375" style="45" customWidth="1"/>
    <col min="14850" max="14850" width="4" style="45" customWidth="1"/>
    <col min="14851" max="14852" width="7.5" style="45" customWidth="1"/>
    <col min="14853" max="14854" width="7.25" style="45" customWidth="1"/>
    <col min="14855" max="14856" width="3.75" style="45" customWidth="1"/>
    <col min="14857" max="14857" width="7.5" style="45" customWidth="1"/>
    <col min="14858" max="14859" width="7.25" style="45" customWidth="1"/>
    <col min="14860" max="14861" width="7.5" style="45" customWidth="1"/>
    <col min="14862" max="14863" width="2.875" style="45" customWidth="1"/>
    <col min="14864" max="14867" width="2.5" style="45" customWidth="1"/>
    <col min="14868" max="15104" width="10.375" style="45"/>
    <col min="15105" max="15105" width="7.375" style="45" customWidth="1"/>
    <col min="15106" max="15106" width="4" style="45" customWidth="1"/>
    <col min="15107" max="15108" width="7.5" style="45" customWidth="1"/>
    <col min="15109" max="15110" width="7.25" style="45" customWidth="1"/>
    <col min="15111" max="15112" width="3.75" style="45" customWidth="1"/>
    <col min="15113" max="15113" width="7.5" style="45" customWidth="1"/>
    <col min="15114" max="15115" width="7.25" style="45" customWidth="1"/>
    <col min="15116" max="15117" width="7.5" style="45" customWidth="1"/>
    <col min="15118" max="15119" width="2.875" style="45" customWidth="1"/>
    <col min="15120" max="15123" width="2.5" style="45" customWidth="1"/>
    <col min="15124" max="15360" width="10.375" style="45"/>
    <col min="15361" max="15361" width="7.375" style="45" customWidth="1"/>
    <col min="15362" max="15362" width="4" style="45" customWidth="1"/>
    <col min="15363" max="15364" width="7.5" style="45" customWidth="1"/>
    <col min="15365" max="15366" width="7.25" style="45" customWidth="1"/>
    <col min="15367" max="15368" width="3.75" style="45" customWidth="1"/>
    <col min="15369" max="15369" width="7.5" style="45" customWidth="1"/>
    <col min="15370" max="15371" width="7.25" style="45" customWidth="1"/>
    <col min="15372" max="15373" width="7.5" style="45" customWidth="1"/>
    <col min="15374" max="15375" width="2.875" style="45" customWidth="1"/>
    <col min="15376" max="15379" width="2.5" style="45" customWidth="1"/>
    <col min="15380" max="15616" width="10.375" style="45"/>
    <col min="15617" max="15617" width="7.375" style="45" customWidth="1"/>
    <col min="15618" max="15618" width="4" style="45" customWidth="1"/>
    <col min="15619" max="15620" width="7.5" style="45" customWidth="1"/>
    <col min="15621" max="15622" width="7.25" style="45" customWidth="1"/>
    <col min="15623" max="15624" width="3.75" style="45" customWidth="1"/>
    <col min="15625" max="15625" width="7.5" style="45" customWidth="1"/>
    <col min="15626" max="15627" width="7.25" style="45" customWidth="1"/>
    <col min="15628" max="15629" width="7.5" style="45" customWidth="1"/>
    <col min="15630" max="15631" width="2.875" style="45" customWidth="1"/>
    <col min="15632" max="15635" width="2.5" style="45" customWidth="1"/>
    <col min="15636" max="15872" width="10.375" style="45"/>
    <col min="15873" max="15873" width="7.375" style="45" customWidth="1"/>
    <col min="15874" max="15874" width="4" style="45" customWidth="1"/>
    <col min="15875" max="15876" width="7.5" style="45" customWidth="1"/>
    <col min="15877" max="15878" width="7.25" style="45" customWidth="1"/>
    <col min="15879" max="15880" width="3.75" style="45" customWidth="1"/>
    <col min="15881" max="15881" width="7.5" style="45" customWidth="1"/>
    <col min="15882" max="15883" width="7.25" style="45" customWidth="1"/>
    <col min="15884" max="15885" width="7.5" style="45" customWidth="1"/>
    <col min="15886" max="15887" width="2.875" style="45" customWidth="1"/>
    <col min="15888" max="15891" width="2.5" style="45" customWidth="1"/>
    <col min="15892" max="16128" width="10.375" style="45"/>
    <col min="16129" max="16129" width="7.375" style="45" customWidth="1"/>
    <col min="16130" max="16130" width="4" style="45" customWidth="1"/>
    <col min="16131" max="16132" width="7.5" style="45" customWidth="1"/>
    <col min="16133" max="16134" width="7.25" style="45" customWidth="1"/>
    <col min="16135" max="16136" width="3.75" style="45" customWidth="1"/>
    <col min="16137" max="16137" width="7.5" style="45" customWidth="1"/>
    <col min="16138" max="16139" width="7.25" style="45" customWidth="1"/>
    <col min="16140" max="16141" width="7.5" style="45" customWidth="1"/>
    <col min="16142" max="16143" width="2.875" style="45" customWidth="1"/>
    <col min="16144" max="16147" width="2.5" style="45" customWidth="1"/>
    <col min="16148" max="16384" width="10.375" style="45"/>
  </cols>
  <sheetData>
    <row r="1" spans="1:19" s="585" customFormat="1" ht="20.100000000000001" customHeight="1">
      <c r="A1" s="320" t="s">
        <v>942</v>
      </c>
    </row>
    <row r="2" spans="1:19" s="585" customFormat="1" ht="7.5" customHeight="1">
      <c r="A2" s="320"/>
    </row>
    <row r="3" spans="1:19" s="585" customFormat="1" ht="20.100000000000001" customHeight="1" thickBot="1">
      <c r="A3" s="320" t="s">
        <v>943</v>
      </c>
      <c r="F3" s="165"/>
      <c r="G3" s="165"/>
      <c r="I3" s="647"/>
      <c r="L3" s="63" t="s">
        <v>944</v>
      </c>
    </row>
    <row r="4" spans="1:19" s="580" customFormat="1" ht="17.25" customHeight="1">
      <c r="A4" s="1448" t="s">
        <v>265</v>
      </c>
      <c r="B4" s="1449" t="s">
        <v>945</v>
      </c>
      <c r="C4" s="1320" t="s">
        <v>946</v>
      </c>
      <c r="D4" s="1162"/>
      <c r="E4" s="1162"/>
      <c r="F4" s="1162"/>
      <c r="G4" s="1162"/>
      <c r="H4" s="1162"/>
      <c r="I4" s="1321"/>
      <c r="J4" s="1320" t="s">
        <v>947</v>
      </c>
      <c r="K4" s="1162"/>
      <c r="L4" s="1162"/>
      <c r="M4" s="1162"/>
      <c r="N4" s="321"/>
      <c r="O4" s="322"/>
      <c r="P4" s="321"/>
      <c r="Q4" s="321"/>
      <c r="R4" s="321"/>
      <c r="S4" s="321"/>
    </row>
    <row r="5" spans="1:19" s="580" customFormat="1" ht="17.25" customHeight="1">
      <c r="A5" s="1319"/>
      <c r="B5" s="1450"/>
      <c r="C5" s="605" t="s">
        <v>948</v>
      </c>
      <c r="D5" s="605" t="s">
        <v>949</v>
      </c>
      <c r="E5" s="605" t="s">
        <v>950</v>
      </c>
      <c r="F5" s="605" t="s">
        <v>951</v>
      </c>
      <c r="G5" s="645" t="s">
        <v>952</v>
      </c>
      <c r="H5" s="323" t="s">
        <v>953</v>
      </c>
      <c r="I5" s="324" t="s">
        <v>309</v>
      </c>
      <c r="J5" s="645" t="s">
        <v>954</v>
      </c>
      <c r="K5" s="645" t="s">
        <v>955</v>
      </c>
      <c r="L5" s="645" t="s">
        <v>956</v>
      </c>
      <c r="M5" s="324" t="s">
        <v>309</v>
      </c>
      <c r="N5" s="321"/>
      <c r="P5" s="321"/>
      <c r="Q5" s="321"/>
      <c r="R5" s="321"/>
      <c r="S5" s="321"/>
    </row>
    <row r="6" spans="1:19" s="585" customFormat="1" ht="23.1" customHeight="1">
      <c r="A6" s="325" t="s">
        <v>1245</v>
      </c>
      <c r="B6" s="326">
        <v>289</v>
      </c>
      <c r="C6" s="327">
        <v>263746</v>
      </c>
      <c r="D6" s="328">
        <v>271489</v>
      </c>
      <c r="E6" s="328">
        <v>24051</v>
      </c>
      <c r="F6" s="328">
        <v>33044</v>
      </c>
      <c r="G6" s="328">
        <v>481</v>
      </c>
      <c r="H6" s="328">
        <v>356</v>
      </c>
      <c r="I6" s="329">
        <v>593167</v>
      </c>
      <c r="J6" s="327">
        <v>29687</v>
      </c>
      <c r="K6" s="328">
        <v>4505</v>
      </c>
      <c r="L6" s="328">
        <v>108839</v>
      </c>
      <c r="M6" s="329">
        <v>143031</v>
      </c>
      <c r="N6" s="32"/>
      <c r="O6" s="32"/>
      <c r="P6" s="32"/>
      <c r="Q6" s="32"/>
      <c r="R6" s="32"/>
      <c r="S6" s="32"/>
    </row>
    <row r="7" spans="1:19" s="585" customFormat="1" ht="23.1" customHeight="1">
      <c r="A7" s="325" t="s">
        <v>19</v>
      </c>
      <c r="B7" s="326">
        <v>289</v>
      </c>
      <c r="C7" s="327">
        <v>259459</v>
      </c>
      <c r="D7" s="328">
        <v>272625</v>
      </c>
      <c r="E7" s="328">
        <v>26239</v>
      </c>
      <c r="F7" s="328">
        <v>30878</v>
      </c>
      <c r="G7" s="328">
        <v>370</v>
      </c>
      <c r="H7" s="328">
        <v>471</v>
      </c>
      <c r="I7" s="329">
        <v>590042</v>
      </c>
      <c r="J7" s="327">
        <v>29868</v>
      </c>
      <c r="K7" s="328">
        <v>4677</v>
      </c>
      <c r="L7" s="328">
        <v>111313</v>
      </c>
      <c r="M7" s="329">
        <v>145858</v>
      </c>
      <c r="N7" s="32"/>
      <c r="O7" s="32"/>
      <c r="P7" s="32"/>
      <c r="Q7" s="32"/>
      <c r="R7" s="32"/>
      <c r="S7" s="32"/>
    </row>
    <row r="8" spans="1:19" s="585" customFormat="1" ht="23.1" customHeight="1">
      <c r="A8" s="325" t="s">
        <v>20</v>
      </c>
      <c r="B8" s="326">
        <v>290</v>
      </c>
      <c r="C8" s="327">
        <v>260632</v>
      </c>
      <c r="D8" s="328">
        <v>292754</v>
      </c>
      <c r="E8" s="328">
        <v>26922</v>
      </c>
      <c r="F8" s="328">
        <v>32184</v>
      </c>
      <c r="G8" s="328">
        <v>386</v>
      </c>
      <c r="H8" s="328">
        <v>361</v>
      </c>
      <c r="I8" s="329">
        <v>613239</v>
      </c>
      <c r="J8" s="327">
        <v>31357</v>
      </c>
      <c r="K8" s="328">
        <v>5220</v>
      </c>
      <c r="L8" s="328">
        <v>115526</v>
      </c>
      <c r="M8" s="329">
        <v>152103</v>
      </c>
      <c r="N8" s="32"/>
      <c r="O8" s="32"/>
      <c r="P8" s="32"/>
      <c r="Q8" s="32"/>
      <c r="R8" s="32"/>
      <c r="S8" s="32"/>
    </row>
    <row r="9" spans="1:19" s="585" customFormat="1" ht="23.1" customHeight="1">
      <c r="A9" s="325" t="s">
        <v>21</v>
      </c>
      <c r="B9" s="326">
        <v>284</v>
      </c>
      <c r="C9" s="327">
        <v>249526</v>
      </c>
      <c r="D9" s="328">
        <v>305970</v>
      </c>
      <c r="E9" s="328">
        <v>26065</v>
      </c>
      <c r="F9" s="328">
        <v>28834</v>
      </c>
      <c r="G9" s="328">
        <v>297</v>
      </c>
      <c r="H9" s="328">
        <v>417</v>
      </c>
      <c r="I9" s="329">
        <v>611109</v>
      </c>
      <c r="J9" s="327">
        <v>33914</v>
      </c>
      <c r="K9" s="328">
        <v>4883</v>
      </c>
      <c r="L9" s="328">
        <v>114290</v>
      </c>
      <c r="M9" s="329">
        <v>153087</v>
      </c>
      <c r="N9" s="32"/>
      <c r="O9" s="32"/>
      <c r="P9" s="32"/>
      <c r="Q9" s="32"/>
      <c r="R9" s="32"/>
      <c r="S9" s="32"/>
    </row>
    <row r="10" spans="1:19" s="585" customFormat="1" ht="23.1" customHeight="1">
      <c r="A10" s="325" t="s">
        <v>187</v>
      </c>
      <c r="B10" s="551">
        <v>289</v>
      </c>
      <c r="C10" s="327">
        <v>239731</v>
      </c>
      <c r="D10" s="328">
        <v>317874</v>
      </c>
      <c r="E10" s="328">
        <v>25594</v>
      </c>
      <c r="F10" s="328">
        <v>29297</v>
      </c>
      <c r="G10" s="328">
        <v>422</v>
      </c>
      <c r="H10" s="328">
        <v>359</v>
      </c>
      <c r="I10" s="329">
        <v>613277</v>
      </c>
      <c r="J10" s="327">
        <v>35983</v>
      </c>
      <c r="K10" s="328">
        <v>4518</v>
      </c>
      <c r="L10" s="328">
        <v>112409</v>
      </c>
      <c r="M10" s="329">
        <v>152910</v>
      </c>
      <c r="N10" s="32"/>
      <c r="O10" s="32"/>
      <c r="P10" s="32"/>
      <c r="Q10" s="32"/>
      <c r="R10" s="32"/>
      <c r="S10" s="32"/>
    </row>
    <row r="11" spans="1:19" s="585" customFormat="1" ht="23.1" customHeight="1" thickBot="1">
      <c r="A11" s="940" t="s">
        <v>1251</v>
      </c>
      <c r="B11" s="360">
        <v>289</v>
      </c>
      <c r="C11" s="941">
        <v>237436</v>
      </c>
      <c r="D11" s="942">
        <v>335798</v>
      </c>
      <c r="E11" s="942">
        <v>25969</v>
      </c>
      <c r="F11" s="942">
        <v>28740</v>
      </c>
      <c r="G11" s="942">
        <v>342</v>
      </c>
      <c r="H11" s="942">
        <v>283</v>
      </c>
      <c r="I11" s="943">
        <v>628568</v>
      </c>
      <c r="J11" s="941">
        <v>37758</v>
      </c>
      <c r="K11" s="942">
        <v>4087</v>
      </c>
      <c r="L11" s="942">
        <v>113492</v>
      </c>
      <c r="M11" s="943">
        <v>155337</v>
      </c>
      <c r="N11" s="32"/>
      <c r="O11" s="32"/>
      <c r="P11" s="32"/>
      <c r="Q11" s="32"/>
      <c r="R11" s="32"/>
      <c r="S11" s="32"/>
    </row>
    <row r="12" spans="1:19" s="585" customFormat="1" ht="9.9499999999999993" customHeight="1">
      <c r="A12" s="330"/>
      <c r="B12" s="609"/>
      <c r="C12" s="609"/>
      <c r="D12" s="609"/>
      <c r="E12" s="609"/>
      <c r="F12" s="609"/>
      <c r="G12" s="609"/>
      <c r="H12" s="609"/>
      <c r="I12" s="70"/>
      <c r="J12" s="609"/>
      <c r="K12" s="609"/>
      <c r="L12" s="609"/>
      <c r="M12" s="609"/>
    </row>
    <row r="13" spans="1:19" s="585" customFormat="1" ht="20.100000000000001" customHeight="1" thickBot="1">
      <c r="A13" s="320" t="s">
        <v>957</v>
      </c>
      <c r="F13" s="165"/>
      <c r="G13" s="165"/>
      <c r="H13" s="32"/>
      <c r="I13" s="32"/>
      <c r="J13" s="356" t="s">
        <v>944</v>
      </c>
      <c r="L13" s="609"/>
      <c r="M13" s="609"/>
    </row>
    <row r="14" spans="1:19" s="585" customFormat="1" ht="17.25" customHeight="1">
      <c r="A14" s="1451" t="s">
        <v>265</v>
      </c>
      <c r="B14" s="1452"/>
      <c r="C14" s="1320" t="s">
        <v>946</v>
      </c>
      <c r="D14" s="1162"/>
      <c r="E14" s="1162"/>
      <c r="F14" s="1321"/>
      <c r="G14" s="1320" t="s">
        <v>947</v>
      </c>
      <c r="H14" s="1162"/>
      <c r="I14" s="1162"/>
      <c r="J14" s="1162"/>
      <c r="K14" s="1162"/>
      <c r="L14" s="321"/>
      <c r="M14" s="63"/>
    </row>
    <row r="15" spans="1:19" s="585" customFormat="1" ht="17.25" customHeight="1">
      <c r="A15" s="1453"/>
      <c r="B15" s="1319"/>
      <c r="C15" s="605" t="s">
        <v>948</v>
      </c>
      <c r="D15" s="605" t="s">
        <v>949</v>
      </c>
      <c r="E15" s="605" t="s">
        <v>958</v>
      </c>
      <c r="F15" s="324" t="s">
        <v>309</v>
      </c>
      <c r="G15" s="1454" t="s">
        <v>954</v>
      </c>
      <c r="H15" s="1455"/>
      <c r="I15" s="645" t="s">
        <v>955</v>
      </c>
      <c r="J15" s="645" t="s">
        <v>956</v>
      </c>
      <c r="K15" s="324" t="s">
        <v>309</v>
      </c>
      <c r="L15" s="321"/>
      <c r="M15" s="63"/>
    </row>
    <row r="16" spans="1:19" s="585" customFormat="1" ht="17.25" customHeight="1">
      <c r="A16" s="1456" t="s">
        <v>959</v>
      </c>
      <c r="B16" s="1457"/>
      <c r="C16" s="331">
        <v>1261</v>
      </c>
      <c r="D16" s="332">
        <v>20112</v>
      </c>
      <c r="E16" s="332">
        <v>22</v>
      </c>
      <c r="F16" s="333">
        <f t="shared" ref="F16:F21" si="0">SUM(C16:E16)</f>
        <v>21395</v>
      </c>
      <c r="G16" s="1458">
        <v>8779</v>
      </c>
      <c r="H16" s="1459"/>
      <c r="I16" s="332">
        <v>8</v>
      </c>
      <c r="J16" s="332">
        <v>323</v>
      </c>
      <c r="K16" s="333">
        <f t="shared" ref="K16:K21" si="1">SUM(G16:J16)</f>
        <v>9110</v>
      </c>
      <c r="L16" s="32"/>
      <c r="M16" s="63"/>
    </row>
    <row r="17" spans="1:15" s="585" customFormat="1" ht="17.25" customHeight="1">
      <c r="A17" s="1353" t="s">
        <v>330</v>
      </c>
      <c r="B17" s="1354"/>
      <c r="C17" s="331">
        <v>981</v>
      </c>
      <c r="D17" s="332">
        <v>19075</v>
      </c>
      <c r="E17" s="334">
        <v>17</v>
      </c>
      <c r="F17" s="333">
        <f t="shared" si="0"/>
        <v>20073</v>
      </c>
      <c r="G17" s="1460">
        <v>9111</v>
      </c>
      <c r="H17" s="1461"/>
      <c r="I17" s="332">
        <v>33</v>
      </c>
      <c r="J17" s="332">
        <v>350</v>
      </c>
      <c r="K17" s="333">
        <f t="shared" si="1"/>
        <v>9494</v>
      </c>
      <c r="L17" s="32"/>
      <c r="M17" s="63"/>
    </row>
    <row r="18" spans="1:15" s="585" customFormat="1" ht="17.25" customHeight="1">
      <c r="A18" s="1353" t="s">
        <v>331</v>
      </c>
      <c r="B18" s="1354"/>
      <c r="C18" s="331">
        <v>1138</v>
      </c>
      <c r="D18" s="332">
        <v>18349</v>
      </c>
      <c r="E18" s="332">
        <v>19</v>
      </c>
      <c r="F18" s="333">
        <f t="shared" si="0"/>
        <v>19506</v>
      </c>
      <c r="G18" s="1460">
        <v>8636</v>
      </c>
      <c r="H18" s="1461"/>
      <c r="I18" s="332">
        <v>18</v>
      </c>
      <c r="J18" s="332">
        <v>410</v>
      </c>
      <c r="K18" s="333">
        <f t="shared" si="1"/>
        <v>9064</v>
      </c>
      <c r="L18" s="32"/>
      <c r="M18" s="63"/>
    </row>
    <row r="19" spans="1:15" s="585" customFormat="1" ht="17.25" customHeight="1">
      <c r="A19" s="1353" t="s">
        <v>332</v>
      </c>
      <c r="B19" s="1354"/>
      <c r="C19" s="331">
        <v>929</v>
      </c>
      <c r="D19" s="332">
        <v>19365</v>
      </c>
      <c r="E19" s="332">
        <v>32</v>
      </c>
      <c r="F19" s="333">
        <f t="shared" si="0"/>
        <v>20326</v>
      </c>
      <c r="G19" s="1460">
        <v>9542</v>
      </c>
      <c r="H19" s="1461"/>
      <c r="I19" s="332">
        <v>18</v>
      </c>
      <c r="J19" s="332">
        <v>313</v>
      </c>
      <c r="K19" s="333">
        <f t="shared" si="1"/>
        <v>9873</v>
      </c>
      <c r="L19" s="32"/>
      <c r="M19" s="63"/>
    </row>
    <row r="20" spans="1:15" s="585" customFormat="1" ht="17.25" customHeight="1">
      <c r="A20" s="1353" t="s">
        <v>960</v>
      </c>
      <c r="B20" s="1354"/>
      <c r="C20" s="331">
        <v>895</v>
      </c>
      <c r="D20" s="332">
        <v>19857</v>
      </c>
      <c r="E20" s="332">
        <v>30</v>
      </c>
      <c r="F20" s="333">
        <f t="shared" si="0"/>
        <v>20782</v>
      </c>
      <c r="G20" s="1460">
        <v>9706</v>
      </c>
      <c r="H20" s="1461"/>
      <c r="I20" s="332">
        <v>26</v>
      </c>
      <c r="J20" s="332">
        <v>267</v>
      </c>
      <c r="K20" s="333">
        <f t="shared" si="1"/>
        <v>9999</v>
      </c>
      <c r="L20" s="32"/>
      <c r="M20" s="63"/>
    </row>
    <row r="21" spans="1:15" s="585" customFormat="1" ht="17.25" customHeight="1" thickBot="1">
      <c r="A21" s="1462" t="s">
        <v>1211</v>
      </c>
      <c r="B21" s="1463"/>
      <c r="C21" s="944">
        <v>780</v>
      </c>
      <c r="D21" s="945">
        <v>18934</v>
      </c>
      <c r="E21" s="945">
        <v>19</v>
      </c>
      <c r="F21" s="946">
        <f t="shared" si="0"/>
        <v>19733</v>
      </c>
      <c r="G21" s="1464">
        <v>9316</v>
      </c>
      <c r="H21" s="1465"/>
      <c r="I21" s="945">
        <v>20</v>
      </c>
      <c r="J21" s="945">
        <v>208</v>
      </c>
      <c r="K21" s="947">
        <f t="shared" si="1"/>
        <v>9544</v>
      </c>
      <c r="L21" s="32"/>
      <c r="M21" s="63"/>
    </row>
    <row r="22" spans="1:15" s="585" customFormat="1" ht="9.9499999999999993" customHeight="1">
      <c r="D22" s="609"/>
      <c r="E22" s="609"/>
      <c r="L22" s="609"/>
      <c r="M22" s="609"/>
    </row>
    <row r="23" spans="1:15" s="585" customFormat="1" ht="20.100000000000001" customHeight="1" thickBot="1">
      <c r="A23" s="320" t="s">
        <v>961</v>
      </c>
      <c r="F23" s="165"/>
      <c r="G23" s="165"/>
      <c r="I23" s="647"/>
      <c r="K23" s="63"/>
      <c r="L23" s="356"/>
      <c r="M23" s="648" t="s">
        <v>962</v>
      </c>
    </row>
    <row r="24" spans="1:15" s="585" customFormat="1" ht="17.25" customHeight="1">
      <c r="A24" s="1451" t="s">
        <v>265</v>
      </c>
      <c r="B24" s="1452"/>
      <c r="C24" s="1449" t="s">
        <v>945</v>
      </c>
      <c r="D24" s="1320" t="s">
        <v>946</v>
      </c>
      <c r="E24" s="1162"/>
      <c r="F24" s="1162"/>
      <c r="G24" s="1162"/>
      <c r="H24" s="1162"/>
      <c r="I24" s="1321"/>
      <c r="J24" s="1320" t="s">
        <v>947</v>
      </c>
      <c r="K24" s="1162"/>
      <c r="L24" s="1162"/>
      <c r="M24" s="1162"/>
      <c r="N24" s="63"/>
      <c r="O24" s="335"/>
    </row>
    <row r="25" spans="1:15" s="585" customFormat="1" ht="17.25" customHeight="1">
      <c r="A25" s="1453"/>
      <c r="B25" s="1319"/>
      <c r="C25" s="1450"/>
      <c r="D25" s="605" t="s">
        <v>948</v>
      </c>
      <c r="E25" s="605" t="s">
        <v>949</v>
      </c>
      <c r="F25" s="605" t="s">
        <v>950</v>
      </c>
      <c r="G25" s="1166" t="s">
        <v>963</v>
      </c>
      <c r="H25" s="1466"/>
      <c r="I25" s="324" t="s">
        <v>309</v>
      </c>
      <c r="J25" s="645" t="s">
        <v>954</v>
      </c>
      <c r="K25" s="645" t="s">
        <v>955</v>
      </c>
      <c r="L25" s="645" t="s">
        <v>956</v>
      </c>
      <c r="M25" s="324" t="s">
        <v>309</v>
      </c>
      <c r="N25" s="63"/>
    </row>
    <row r="26" spans="1:15" s="585" customFormat="1" ht="17.25" customHeight="1">
      <c r="A26" s="1456" t="s">
        <v>959</v>
      </c>
      <c r="B26" s="1457"/>
      <c r="C26" s="336">
        <v>288</v>
      </c>
      <c r="D26" s="327">
        <v>108210</v>
      </c>
      <c r="E26" s="328">
        <v>79890</v>
      </c>
      <c r="F26" s="328">
        <v>8320</v>
      </c>
      <c r="G26" s="1467">
        <v>23381</v>
      </c>
      <c r="H26" s="1468"/>
      <c r="I26" s="337">
        <v>219801</v>
      </c>
      <c r="J26" s="327">
        <v>8571</v>
      </c>
      <c r="K26" s="328">
        <v>1735</v>
      </c>
      <c r="L26" s="328">
        <v>37221</v>
      </c>
      <c r="M26" s="329">
        <v>47527</v>
      </c>
      <c r="N26" s="63"/>
    </row>
    <row r="27" spans="1:15" s="585" customFormat="1" ht="17.25" customHeight="1">
      <c r="A27" s="1353" t="s">
        <v>330</v>
      </c>
      <c r="B27" s="1354"/>
      <c r="C27" s="336">
        <v>286</v>
      </c>
      <c r="D27" s="327">
        <v>104559</v>
      </c>
      <c r="E27" s="328">
        <v>77643</v>
      </c>
      <c r="F27" s="328">
        <v>7379</v>
      </c>
      <c r="G27" s="1469">
        <v>21100</v>
      </c>
      <c r="H27" s="1470"/>
      <c r="I27" s="337">
        <v>210681</v>
      </c>
      <c r="J27" s="327">
        <v>7683</v>
      </c>
      <c r="K27" s="328">
        <v>1745</v>
      </c>
      <c r="L27" s="328">
        <v>36022</v>
      </c>
      <c r="M27" s="329">
        <v>45450</v>
      </c>
      <c r="N27" s="63"/>
    </row>
    <row r="28" spans="1:15" s="585" customFormat="1" ht="17.25" customHeight="1">
      <c r="A28" s="1353" t="s">
        <v>331</v>
      </c>
      <c r="B28" s="1354"/>
      <c r="C28" s="336">
        <v>288</v>
      </c>
      <c r="D28" s="327">
        <v>99191</v>
      </c>
      <c r="E28" s="328">
        <v>81512</v>
      </c>
      <c r="F28" s="328">
        <v>7525</v>
      </c>
      <c r="G28" s="1469">
        <v>21968</v>
      </c>
      <c r="H28" s="1470"/>
      <c r="I28" s="337">
        <v>210196</v>
      </c>
      <c r="J28" s="327">
        <v>8046</v>
      </c>
      <c r="K28" s="328">
        <v>1695</v>
      </c>
      <c r="L28" s="328">
        <v>35539</v>
      </c>
      <c r="M28" s="329">
        <v>45280</v>
      </c>
      <c r="N28" s="63"/>
    </row>
    <row r="29" spans="1:15" s="585" customFormat="1" ht="17.25" customHeight="1">
      <c r="A29" s="1353" t="s">
        <v>332</v>
      </c>
      <c r="B29" s="1354"/>
      <c r="C29" s="338">
        <v>285</v>
      </c>
      <c r="D29" s="327">
        <v>89612</v>
      </c>
      <c r="E29" s="328">
        <v>75974</v>
      </c>
      <c r="F29" s="328">
        <v>6635</v>
      </c>
      <c r="G29" s="1469">
        <v>17798</v>
      </c>
      <c r="H29" s="1470"/>
      <c r="I29" s="337">
        <v>190019</v>
      </c>
      <c r="J29" s="327">
        <v>7973</v>
      </c>
      <c r="K29" s="328">
        <v>1336</v>
      </c>
      <c r="L29" s="328">
        <v>33203</v>
      </c>
      <c r="M29" s="329">
        <v>42512</v>
      </c>
      <c r="N29" s="63"/>
    </row>
    <row r="30" spans="1:15" s="585" customFormat="1" ht="17.25" customHeight="1">
      <c r="A30" s="1353" t="s">
        <v>960</v>
      </c>
      <c r="B30" s="1354"/>
      <c r="C30" s="336">
        <v>286</v>
      </c>
      <c r="D30" s="327">
        <v>89141</v>
      </c>
      <c r="E30" s="328">
        <v>78949</v>
      </c>
      <c r="F30" s="328">
        <v>6783</v>
      </c>
      <c r="G30" s="1472">
        <v>17635</v>
      </c>
      <c r="H30" s="1472"/>
      <c r="I30" s="337">
        <v>192508</v>
      </c>
      <c r="J30" s="327">
        <v>8442</v>
      </c>
      <c r="K30" s="328">
        <v>1111</v>
      </c>
      <c r="L30" s="341">
        <v>34225</v>
      </c>
      <c r="M30" s="329">
        <v>43778</v>
      </c>
      <c r="N30" s="63"/>
    </row>
    <row r="31" spans="1:15" s="585" customFormat="1" ht="17.25" customHeight="1" thickBot="1">
      <c r="A31" s="1462" t="s">
        <v>1212</v>
      </c>
      <c r="B31" s="1463"/>
      <c r="C31" s="948">
        <v>287</v>
      </c>
      <c r="D31" s="941">
        <v>84713</v>
      </c>
      <c r="E31" s="942">
        <v>78164</v>
      </c>
      <c r="F31" s="942">
        <v>6494</v>
      </c>
      <c r="G31" s="1471">
        <v>18485</v>
      </c>
      <c r="H31" s="1471"/>
      <c r="I31" s="949">
        <v>187856</v>
      </c>
      <c r="J31" s="941">
        <v>7993</v>
      </c>
      <c r="K31" s="942">
        <v>919</v>
      </c>
      <c r="L31" s="950">
        <v>34242</v>
      </c>
      <c r="M31" s="943">
        <v>43154</v>
      </c>
      <c r="N31" s="63"/>
    </row>
    <row r="32" spans="1:15" s="585" customFormat="1" ht="9.9499999999999993" customHeight="1">
      <c r="A32" s="69"/>
      <c r="B32" s="648"/>
      <c r="C32" s="646"/>
      <c r="D32" s="646"/>
      <c r="E32" s="646"/>
      <c r="F32" s="646"/>
      <c r="G32" s="646"/>
      <c r="H32" s="646"/>
      <c r="I32" s="646"/>
      <c r="J32" s="646"/>
      <c r="K32" s="646"/>
      <c r="L32" s="648"/>
      <c r="M32" s="648"/>
    </row>
    <row r="33" spans="1:25" s="585" customFormat="1" ht="20.100000000000001" customHeight="1" thickBot="1">
      <c r="A33" s="320" t="s">
        <v>964</v>
      </c>
      <c r="F33" s="165"/>
      <c r="G33" s="165"/>
      <c r="H33" s="32"/>
      <c r="I33" s="32"/>
      <c r="J33" s="356" t="s">
        <v>944</v>
      </c>
      <c r="L33" s="609"/>
      <c r="M33" s="609"/>
    </row>
    <row r="34" spans="1:25" s="585" customFormat="1" ht="17.25" customHeight="1">
      <c r="A34" s="1451" t="s">
        <v>265</v>
      </c>
      <c r="B34" s="1452"/>
      <c r="C34" s="1320" t="s">
        <v>946</v>
      </c>
      <c r="D34" s="1162"/>
      <c r="E34" s="1162"/>
      <c r="F34" s="1321"/>
      <c r="G34" s="1320" t="s">
        <v>947</v>
      </c>
      <c r="H34" s="1162"/>
      <c r="I34" s="1162"/>
      <c r="J34" s="1162"/>
      <c r="K34" s="1162"/>
      <c r="L34" s="609"/>
      <c r="M34" s="63"/>
    </row>
    <row r="35" spans="1:25" s="585" customFormat="1" ht="17.25" customHeight="1">
      <c r="A35" s="1453"/>
      <c r="B35" s="1319"/>
      <c r="C35" s="605" t="s">
        <v>948</v>
      </c>
      <c r="D35" s="605" t="s">
        <v>949</v>
      </c>
      <c r="E35" s="605" t="s">
        <v>958</v>
      </c>
      <c r="F35" s="324" t="s">
        <v>309</v>
      </c>
      <c r="G35" s="1454" t="s">
        <v>954</v>
      </c>
      <c r="H35" s="1455"/>
      <c r="I35" s="645" t="s">
        <v>955</v>
      </c>
      <c r="J35" s="645" t="s">
        <v>956</v>
      </c>
      <c r="K35" s="324" t="s">
        <v>309</v>
      </c>
      <c r="L35" s="609"/>
      <c r="M35" s="63"/>
    </row>
    <row r="36" spans="1:25" s="585" customFormat="1" ht="17.25" customHeight="1">
      <c r="A36" s="1456" t="s">
        <v>959</v>
      </c>
      <c r="B36" s="1457"/>
      <c r="C36" s="331">
        <v>1358</v>
      </c>
      <c r="D36" s="332">
        <v>9440</v>
      </c>
      <c r="E36" s="332">
        <v>190</v>
      </c>
      <c r="F36" s="333">
        <v>10988</v>
      </c>
      <c r="G36" s="1473">
        <v>4044</v>
      </c>
      <c r="H36" s="1474"/>
      <c r="I36" s="332">
        <v>7</v>
      </c>
      <c r="J36" s="332">
        <v>433</v>
      </c>
      <c r="K36" s="333">
        <v>4484</v>
      </c>
      <c r="L36" s="609"/>
      <c r="M36" s="63"/>
    </row>
    <row r="37" spans="1:25" s="585" customFormat="1" ht="17.25" customHeight="1">
      <c r="A37" s="1353" t="s">
        <v>330</v>
      </c>
      <c r="B37" s="1354"/>
      <c r="C37" s="331">
        <v>1130</v>
      </c>
      <c r="D37" s="332">
        <v>8036</v>
      </c>
      <c r="E37" s="332">
        <v>218</v>
      </c>
      <c r="F37" s="333">
        <v>9384</v>
      </c>
      <c r="G37" s="1477">
        <v>3560</v>
      </c>
      <c r="H37" s="1478"/>
      <c r="I37" s="332">
        <v>21</v>
      </c>
      <c r="J37" s="332">
        <v>340</v>
      </c>
      <c r="K37" s="333">
        <v>3921</v>
      </c>
      <c r="L37" s="609"/>
      <c r="M37" s="63"/>
    </row>
    <row r="38" spans="1:25" s="585" customFormat="1" ht="17.25" customHeight="1">
      <c r="A38" s="1353" t="s">
        <v>331</v>
      </c>
      <c r="B38" s="1354"/>
      <c r="C38" s="331">
        <v>1387</v>
      </c>
      <c r="D38" s="332">
        <v>8630</v>
      </c>
      <c r="E38" s="332">
        <v>178</v>
      </c>
      <c r="F38" s="333">
        <v>10195</v>
      </c>
      <c r="G38" s="1477">
        <v>3721</v>
      </c>
      <c r="H38" s="1478"/>
      <c r="I38" s="332">
        <v>6</v>
      </c>
      <c r="J38" s="332">
        <v>363</v>
      </c>
      <c r="K38" s="333">
        <v>4090</v>
      </c>
      <c r="L38" s="609"/>
      <c r="M38" s="63"/>
    </row>
    <row r="39" spans="1:25" s="585" customFormat="1" ht="17.25" customHeight="1">
      <c r="A39" s="1353" t="s">
        <v>332</v>
      </c>
      <c r="B39" s="1354"/>
      <c r="C39" s="331">
        <v>1361</v>
      </c>
      <c r="D39" s="332">
        <v>9324</v>
      </c>
      <c r="E39" s="332">
        <v>303</v>
      </c>
      <c r="F39" s="333">
        <v>10988</v>
      </c>
      <c r="G39" s="1477">
        <v>4272</v>
      </c>
      <c r="H39" s="1478"/>
      <c r="I39" s="332">
        <v>6</v>
      </c>
      <c r="J39" s="332">
        <v>355</v>
      </c>
      <c r="K39" s="333">
        <v>4633</v>
      </c>
      <c r="L39" s="609"/>
      <c r="M39" s="63"/>
    </row>
    <row r="40" spans="1:25" s="585" customFormat="1" ht="17.25" customHeight="1">
      <c r="A40" s="1353" t="s">
        <v>960</v>
      </c>
      <c r="B40" s="1354"/>
      <c r="C40" s="331">
        <v>1472</v>
      </c>
      <c r="D40" s="332">
        <v>10277</v>
      </c>
      <c r="E40" s="332">
        <v>323</v>
      </c>
      <c r="F40" s="333">
        <v>12072</v>
      </c>
      <c r="G40" s="1481">
        <v>4247</v>
      </c>
      <c r="H40" s="1482"/>
      <c r="I40" s="332">
        <v>4</v>
      </c>
      <c r="J40" s="332">
        <v>384</v>
      </c>
      <c r="K40" s="333">
        <v>4635</v>
      </c>
      <c r="L40" s="609"/>
      <c r="M40" s="63"/>
    </row>
    <row r="41" spans="1:25" s="585" customFormat="1" ht="17.25" customHeight="1" thickBot="1">
      <c r="A41" s="1462" t="s">
        <v>334</v>
      </c>
      <c r="B41" s="1463"/>
      <c r="C41" s="944">
        <v>1712</v>
      </c>
      <c r="D41" s="945">
        <v>10253</v>
      </c>
      <c r="E41" s="945">
        <v>337</v>
      </c>
      <c r="F41" s="947">
        <v>12302</v>
      </c>
      <c r="G41" s="1479">
        <v>4343</v>
      </c>
      <c r="H41" s="1480"/>
      <c r="I41" s="945">
        <v>3</v>
      </c>
      <c r="J41" s="945">
        <v>330</v>
      </c>
      <c r="K41" s="947">
        <v>4676</v>
      </c>
      <c r="L41" s="609"/>
      <c r="M41" s="63"/>
    </row>
    <row r="42" spans="1:25" s="585" customFormat="1" ht="9.9499999999999993" customHeight="1">
      <c r="A42" s="69"/>
      <c r="B42" s="648"/>
      <c r="C42" s="63"/>
      <c r="D42" s="646"/>
      <c r="E42" s="63"/>
      <c r="F42" s="63"/>
      <c r="G42" s="648"/>
      <c r="H42" s="63"/>
      <c r="I42" s="63"/>
      <c r="J42" s="646"/>
      <c r="K42" s="63"/>
      <c r="L42" s="63"/>
      <c r="M42" s="646"/>
    </row>
    <row r="43" spans="1:25" s="585" customFormat="1" ht="20.100000000000001" customHeight="1" thickBot="1">
      <c r="A43" s="320" t="s">
        <v>965</v>
      </c>
      <c r="F43" s="165"/>
      <c r="G43" s="165"/>
      <c r="I43" s="647"/>
      <c r="K43" s="356"/>
      <c r="L43" s="356" t="s">
        <v>944</v>
      </c>
      <c r="M43" s="609"/>
    </row>
    <row r="44" spans="1:25" s="585" customFormat="1" ht="17.25" customHeight="1">
      <c r="A44" s="1451" t="s">
        <v>265</v>
      </c>
      <c r="B44" s="1452"/>
      <c r="C44" s="1449" t="s">
        <v>945</v>
      </c>
      <c r="D44" s="1320" t="s">
        <v>946</v>
      </c>
      <c r="E44" s="1162"/>
      <c r="F44" s="1162"/>
      <c r="G44" s="1162"/>
      <c r="H44" s="1162"/>
      <c r="I44" s="1321"/>
      <c r="J44" s="1320" t="s">
        <v>947</v>
      </c>
      <c r="K44" s="1162"/>
      <c r="L44" s="1162"/>
      <c r="M44" s="1162"/>
      <c r="N44" s="63"/>
      <c r="Q44" s="1475"/>
      <c r="R44" s="1475"/>
      <c r="S44" s="1475"/>
      <c r="T44" s="1475"/>
      <c r="U44" s="1475"/>
      <c r="V44" s="1475"/>
      <c r="W44" s="1475"/>
      <c r="X44" s="1475"/>
      <c r="Y44" s="1475"/>
    </row>
    <row r="45" spans="1:25" s="585" customFormat="1" ht="17.25" customHeight="1">
      <c r="A45" s="1453"/>
      <c r="B45" s="1319"/>
      <c r="C45" s="1450"/>
      <c r="D45" s="605" t="s">
        <v>948</v>
      </c>
      <c r="E45" s="605" t="s">
        <v>949</v>
      </c>
      <c r="F45" s="605" t="s">
        <v>950</v>
      </c>
      <c r="G45" s="1166" t="s">
        <v>963</v>
      </c>
      <c r="H45" s="1466"/>
      <c r="I45" s="324" t="s">
        <v>309</v>
      </c>
      <c r="J45" s="645" t="s">
        <v>954</v>
      </c>
      <c r="K45" s="645" t="s">
        <v>955</v>
      </c>
      <c r="L45" s="645" t="s">
        <v>956</v>
      </c>
      <c r="M45" s="324" t="s">
        <v>309</v>
      </c>
      <c r="N45" s="63"/>
      <c r="Q45" s="1476"/>
      <c r="R45" s="1476"/>
      <c r="S45" s="1476"/>
      <c r="T45" s="1476"/>
      <c r="U45" s="1476"/>
      <c r="V45" s="1476"/>
      <c r="W45" s="1476"/>
      <c r="X45" s="1476"/>
      <c r="Y45" s="1476"/>
    </row>
    <row r="46" spans="1:25" s="585" customFormat="1" ht="23.1" customHeight="1">
      <c r="A46" s="1456" t="s">
        <v>959</v>
      </c>
      <c r="B46" s="1457"/>
      <c r="C46" s="339">
        <v>288</v>
      </c>
      <c r="D46" s="327">
        <v>33069</v>
      </c>
      <c r="E46" s="328">
        <v>51584</v>
      </c>
      <c r="F46" s="328">
        <v>5136</v>
      </c>
      <c r="G46" s="1467">
        <v>9631</v>
      </c>
      <c r="H46" s="1468"/>
      <c r="I46" s="337">
        <v>99420</v>
      </c>
      <c r="J46" s="327">
        <v>5205</v>
      </c>
      <c r="K46" s="328">
        <v>761</v>
      </c>
      <c r="L46" s="328">
        <v>15003</v>
      </c>
      <c r="M46" s="329">
        <v>20969</v>
      </c>
      <c r="N46" s="63"/>
    </row>
    <row r="47" spans="1:25" s="585" customFormat="1" ht="23.1" customHeight="1">
      <c r="A47" s="1353" t="s">
        <v>330</v>
      </c>
      <c r="B47" s="1354"/>
      <c r="C47" s="339">
        <v>287</v>
      </c>
      <c r="D47" s="327">
        <v>33157</v>
      </c>
      <c r="E47" s="328">
        <v>46202</v>
      </c>
      <c r="F47" s="328">
        <v>5080</v>
      </c>
      <c r="G47" s="1469">
        <v>8391</v>
      </c>
      <c r="H47" s="1470"/>
      <c r="I47" s="337">
        <v>92830</v>
      </c>
      <c r="J47" s="327">
        <v>4439</v>
      </c>
      <c r="K47" s="328">
        <v>493</v>
      </c>
      <c r="L47" s="328">
        <v>14732</v>
      </c>
      <c r="M47" s="329">
        <v>19664</v>
      </c>
      <c r="N47" s="63"/>
    </row>
    <row r="48" spans="1:25" s="585" customFormat="1" ht="23.1" customHeight="1">
      <c r="A48" s="1353" t="s">
        <v>331</v>
      </c>
      <c r="B48" s="1354"/>
      <c r="C48" s="339">
        <v>288</v>
      </c>
      <c r="D48" s="327">
        <v>32605</v>
      </c>
      <c r="E48" s="328">
        <v>47319</v>
      </c>
      <c r="F48" s="328">
        <v>5132</v>
      </c>
      <c r="G48" s="1469">
        <v>8190</v>
      </c>
      <c r="H48" s="1470"/>
      <c r="I48" s="337">
        <v>93246</v>
      </c>
      <c r="J48" s="327">
        <v>4367</v>
      </c>
      <c r="K48" s="328">
        <v>524</v>
      </c>
      <c r="L48" s="328">
        <v>14853</v>
      </c>
      <c r="M48" s="329">
        <v>19744</v>
      </c>
      <c r="N48" s="63"/>
    </row>
    <row r="49" spans="1:14" s="585" customFormat="1" ht="23.1" customHeight="1">
      <c r="A49" s="1353" t="s">
        <v>332</v>
      </c>
      <c r="B49" s="1354"/>
      <c r="C49" s="340">
        <v>283</v>
      </c>
      <c r="D49" s="327">
        <v>30976</v>
      </c>
      <c r="E49" s="328">
        <v>46475</v>
      </c>
      <c r="F49" s="328">
        <v>4717</v>
      </c>
      <c r="G49" s="1469">
        <v>7495</v>
      </c>
      <c r="H49" s="1469"/>
      <c r="I49" s="337">
        <v>89663</v>
      </c>
      <c r="J49" s="327">
        <v>4170</v>
      </c>
      <c r="K49" s="328">
        <v>516</v>
      </c>
      <c r="L49" s="341">
        <v>14410</v>
      </c>
      <c r="M49" s="329">
        <v>19096</v>
      </c>
      <c r="N49" s="63"/>
    </row>
    <row r="50" spans="1:14" s="585" customFormat="1" ht="23.1" customHeight="1">
      <c r="A50" s="1353" t="s">
        <v>960</v>
      </c>
      <c r="B50" s="1354"/>
      <c r="C50" s="339">
        <v>286</v>
      </c>
      <c r="D50" s="327">
        <v>31748</v>
      </c>
      <c r="E50" s="328">
        <v>46700</v>
      </c>
      <c r="F50" s="328">
        <v>4026</v>
      </c>
      <c r="G50" s="1469">
        <v>7310</v>
      </c>
      <c r="H50" s="1470"/>
      <c r="I50" s="337">
        <v>89784</v>
      </c>
      <c r="J50" s="327">
        <v>4297</v>
      </c>
      <c r="K50" s="328">
        <v>532</v>
      </c>
      <c r="L50" s="328">
        <v>14566</v>
      </c>
      <c r="M50" s="329">
        <v>19395</v>
      </c>
      <c r="N50" s="63"/>
    </row>
    <row r="51" spans="1:14" s="585" customFormat="1" ht="23.1" customHeight="1" thickBot="1">
      <c r="A51" s="1462" t="s">
        <v>334</v>
      </c>
      <c r="B51" s="1463"/>
      <c r="C51" s="951">
        <v>285</v>
      </c>
      <c r="D51" s="941">
        <v>34185</v>
      </c>
      <c r="E51" s="942">
        <v>38535</v>
      </c>
      <c r="F51" s="942">
        <v>3706</v>
      </c>
      <c r="G51" s="1483">
        <v>7527</v>
      </c>
      <c r="H51" s="1484"/>
      <c r="I51" s="949">
        <v>83953</v>
      </c>
      <c r="J51" s="941">
        <v>3341</v>
      </c>
      <c r="K51" s="942">
        <v>690</v>
      </c>
      <c r="L51" s="942">
        <v>14772</v>
      </c>
      <c r="M51" s="943">
        <v>18803</v>
      </c>
      <c r="N51" s="63"/>
    </row>
    <row r="52" spans="1:14" s="585" customFormat="1" ht="49.5" customHeight="1">
      <c r="A52" s="609"/>
      <c r="B52" s="609"/>
      <c r="C52" s="609"/>
      <c r="D52" s="609"/>
      <c r="E52" s="609"/>
      <c r="F52" s="609"/>
      <c r="J52" s="609"/>
      <c r="K52" s="609"/>
      <c r="L52" s="609"/>
      <c r="M52" s="609"/>
    </row>
    <row r="53" spans="1:14" ht="23.85" customHeight="1">
      <c r="A53" s="44"/>
      <c r="B53" s="44"/>
      <c r="C53" s="328"/>
      <c r="D53" s="44"/>
      <c r="E53" s="44"/>
      <c r="F53" s="44"/>
      <c r="N53" s="108"/>
    </row>
    <row r="54" spans="1:14" ht="23.85" customHeight="1">
      <c r="A54" s="414"/>
      <c r="B54" s="638"/>
      <c r="C54" s="319"/>
      <c r="D54" s="319"/>
      <c r="E54" s="319"/>
      <c r="F54" s="319"/>
      <c r="G54" s="319"/>
      <c r="H54" s="342"/>
      <c r="I54" s="342"/>
      <c r="J54" s="342"/>
      <c r="K54" s="342"/>
      <c r="L54" s="342"/>
      <c r="M54" s="319"/>
      <c r="N54" s="108"/>
    </row>
    <row r="55" spans="1:14" ht="23.85" customHeight="1">
      <c r="A55" s="343"/>
      <c r="B55" s="344"/>
      <c r="C55" s="345"/>
      <c r="D55" s="345"/>
      <c r="E55" s="345"/>
      <c r="F55" s="345"/>
      <c r="G55" s="345"/>
      <c r="H55" s="346"/>
      <c r="I55" s="346"/>
      <c r="J55" s="346"/>
      <c r="K55" s="346"/>
      <c r="L55" s="346"/>
      <c r="M55" s="347"/>
      <c r="N55" s="108"/>
    </row>
    <row r="56" spans="1:14" ht="23.85" customHeight="1">
      <c r="A56" s="638"/>
      <c r="B56" s="638"/>
      <c r="C56" s="638"/>
      <c r="D56" s="638"/>
      <c r="E56" s="638"/>
      <c r="F56" s="638"/>
      <c r="G56" s="638"/>
      <c r="H56" s="70"/>
      <c r="I56" s="638"/>
      <c r="J56" s="638"/>
      <c r="K56" s="70"/>
      <c r="L56" s="638"/>
      <c r="M56" s="638"/>
      <c r="N56" s="108"/>
    </row>
    <row r="57" spans="1:14" ht="23.85" customHeight="1">
      <c r="A57" s="638"/>
      <c r="B57" s="638"/>
      <c r="C57" s="638"/>
      <c r="D57" s="638"/>
      <c r="E57" s="638"/>
      <c r="F57" s="638"/>
      <c r="G57" s="638"/>
      <c r="H57" s="638"/>
      <c r="I57" s="638"/>
      <c r="J57" s="638"/>
      <c r="K57" s="638"/>
      <c r="L57" s="638"/>
      <c r="M57" s="638"/>
      <c r="N57" s="108"/>
    </row>
    <row r="58" spans="1:14" ht="23.85" customHeight="1">
      <c r="A58" s="638"/>
      <c r="B58" s="638"/>
      <c r="C58" s="638"/>
      <c r="D58" s="638"/>
      <c r="E58" s="638"/>
      <c r="F58" s="638"/>
      <c r="G58" s="638"/>
      <c r="H58" s="638"/>
      <c r="I58" s="638"/>
      <c r="J58" s="638"/>
      <c r="K58" s="638"/>
      <c r="L58" s="638"/>
      <c r="M58" s="638"/>
      <c r="N58" s="108"/>
    </row>
    <row r="59" spans="1:14" ht="23.85" customHeight="1">
      <c r="A59" s="108"/>
      <c r="B59" s="108"/>
      <c r="C59" s="108"/>
      <c r="D59" s="108"/>
      <c r="E59" s="108"/>
      <c r="F59" s="108"/>
      <c r="G59" s="108"/>
      <c r="H59" s="108"/>
      <c r="I59" s="108"/>
      <c r="J59" s="108"/>
      <c r="K59" s="108"/>
      <c r="L59" s="108"/>
      <c r="M59" s="108"/>
      <c r="N59" s="108"/>
    </row>
    <row r="60" spans="1:14" ht="23.85" customHeight="1">
      <c r="A60" s="108"/>
      <c r="B60" s="108"/>
      <c r="C60" s="108"/>
      <c r="D60" s="108"/>
      <c r="E60" s="108"/>
      <c r="F60" s="108"/>
      <c r="G60" s="108"/>
      <c r="H60" s="108"/>
      <c r="I60" s="108"/>
      <c r="J60" s="108"/>
      <c r="K60" s="108"/>
      <c r="L60" s="108"/>
      <c r="M60" s="108"/>
      <c r="N60" s="108"/>
    </row>
    <row r="61" spans="1:14" ht="23.85" customHeight="1">
      <c r="A61" s="108"/>
      <c r="B61" s="108"/>
      <c r="C61" s="108"/>
      <c r="D61" s="108"/>
      <c r="E61" s="108"/>
      <c r="F61" s="108"/>
      <c r="G61" s="108"/>
      <c r="H61" s="108"/>
      <c r="I61" s="108"/>
      <c r="J61" s="108"/>
      <c r="K61" s="108"/>
      <c r="L61" s="108"/>
      <c r="M61" s="108"/>
      <c r="N61" s="108"/>
    </row>
    <row r="62" spans="1:14" ht="23.85" customHeight="1">
      <c r="A62" s="108"/>
      <c r="B62" s="108"/>
      <c r="C62" s="108"/>
      <c r="D62" s="108"/>
      <c r="E62" s="108"/>
      <c r="F62" s="108"/>
      <c r="G62" s="108"/>
      <c r="H62" s="108"/>
      <c r="I62" s="108"/>
      <c r="J62" s="108"/>
      <c r="K62" s="108"/>
      <c r="L62" s="108"/>
      <c r="M62" s="108"/>
      <c r="N62" s="108"/>
    </row>
    <row r="63" spans="1:14" ht="23.85" customHeight="1">
      <c r="A63" s="108"/>
      <c r="B63" s="108"/>
      <c r="C63" s="108"/>
      <c r="D63" s="108"/>
      <c r="E63" s="108"/>
      <c r="F63" s="108"/>
      <c r="G63" s="108"/>
      <c r="H63" s="108"/>
      <c r="I63" s="108"/>
      <c r="J63" s="108"/>
      <c r="K63" s="108"/>
      <c r="L63" s="108"/>
      <c r="M63" s="108"/>
      <c r="N63" s="108"/>
    </row>
    <row r="64" spans="1:14" ht="23.85" customHeight="1">
      <c r="A64" s="108"/>
      <c r="B64" s="108"/>
      <c r="C64" s="108"/>
      <c r="D64" s="108"/>
      <c r="E64" s="108"/>
      <c r="F64" s="108"/>
      <c r="G64" s="108"/>
      <c r="H64" s="108"/>
      <c r="I64" s="108"/>
      <c r="J64" s="108"/>
      <c r="K64" s="108"/>
      <c r="L64" s="108"/>
      <c r="M64" s="108"/>
      <c r="N64" s="108"/>
    </row>
    <row r="65" spans="1:14" ht="23.85" customHeight="1">
      <c r="A65" s="108"/>
      <c r="B65" s="108"/>
      <c r="C65" s="108"/>
      <c r="D65" s="108"/>
      <c r="E65" s="108"/>
      <c r="F65" s="108"/>
      <c r="G65" s="108"/>
      <c r="H65" s="108"/>
      <c r="I65" s="108"/>
      <c r="J65" s="108"/>
      <c r="K65" s="108"/>
      <c r="L65" s="108"/>
      <c r="M65" s="108"/>
      <c r="N65" s="108"/>
    </row>
    <row r="66" spans="1:14" ht="23.85" customHeight="1">
      <c r="A66" s="108"/>
      <c r="B66" s="108"/>
      <c r="C66" s="108"/>
      <c r="D66" s="108"/>
      <c r="E66" s="108"/>
      <c r="F66" s="108"/>
      <c r="G66" s="108"/>
      <c r="H66" s="108"/>
      <c r="I66" s="108"/>
      <c r="J66" s="108"/>
      <c r="K66" s="108"/>
      <c r="L66" s="108"/>
      <c r="M66" s="108"/>
      <c r="N66" s="108"/>
    </row>
    <row r="67" spans="1:14" ht="23.85" customHeight="1">
      <c r="A67" s="108"/>
      <c r="B67" s="108"/>
      <c r="C67" s="108"/>
      <c r="D67" s="108"/>
      <c r="E67" s="108"/>
      <c r="F67" s="108"/>
      <c r="G67" s="108"/>
      <c r="H67" s="108"/>
      <c r="I67" s="108"/>
      <c r="J67" s="108"/>
      <c r="K67" s="108"/>
      <c r="L67" s="108"/>
      <c r="M67" s="108"/>
      <c r="N67" s="108"/>
    </row>
  </sheetData>
  <customSheetViews>
    <customSheetView guid="{676DC416-CC6C-4663-B2BC-E7307C535C80}"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1"/>
      <headerFooter alignWithMargins="0"/>
    </customSheetView>
    <customSheetView guid="{A9FAE077-5C36-4502-A307-F5F7DF354F81}"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2"/>
      <headerFooter alignWithMargins="0"/>
    </customSheetView>
    <customSheetView guid="{D244CBD3-20C8-4E64-93F1-8305B8033E05}" scale="85" showPageBreaks="1" fitToPage="1" printArea="1" view="pageBreakPreview">
      <pageMargins left="0.67" right="0.74803149606299213" top="0.78740157480314965" bottom="0.78740157480314965" header="0.2" footer="0"/>
      <pageSetup paperSize="9" scale="88" firstPageNumber="190" pageOrder="overThenDown" orientation="portrait" useFirstPageNumber="1" r:id="rId3"/>
      <headerFooter alignWithMargins="0"/>
    </customSheetView>
    <customSheetView guid="{ACCC9A1C-74E4-4A07-8C69-201B2C75F995}"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4"/>
      <headerFooter alignWithMargins="0"/>
    </customSheetView>
    <customSheetView guid="{C35433B0-31B6-4088-8FE4-5880F028D902}" scale="85" showPageBreaks="1" fitToPage="1" printArea="1" view="pageBreakPreview">
      <selection activeCell="J10" sqref="J10"/>
      <pageMargins left="0.67" right="0.74803149606299213" top="0.78740157480314965" bottom="0.78740157480314965" header="0.2" footer="0"/>
      <pageSetup paperSize="9" scale="96" firstPageNumber="190" pageOrder="overThenDown" orientation="portrait" useFirstPageNumber="1" r:id="rId5"/>
      <headerFooter alignWithMargins="0"/>
    </customSheetView>
    <customSheetView guid="{6C8CA477-863E-484A-88AC-2F7B34BF5742}"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6"/>
      <headerFooter alignWithMargins="0"/>
    </customSheetView>
    <customSheetView guid="{F9820D02-85B6-432B-AB25-E79E6E3CE8BD}"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7"/>
      <headerFooter alignWithMargins="0"/>
    </customSheetView>
    <customSheetView guid="{54E8C2A0-7B52-4DAB-8ABD-D0AD26D0A0DB}"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8"/>
      <headerFooter alignWithMargins="0"/>
    </customSheetView>
    <customSheetView guid="{4B660A93-3844-409A-B1B8-F0D2E63212C8}" scale="85" showPageBreaks="1" fitToPage="1" printArea="1" view="pageBreakPreview">
      <selection activeCell="J10" sqref="J10"/>
      <pageMargins left="0.67" right="0.74803149606299213" top="0.78740157480314965" bottom="0.78740157480314965" header="0.2" footer="0"/>
      <pageSetup paperSize="9" scale="96" firstPageNumber="190" pageOrder="overThenDown" orientation="portrait" useFirstPageNumber="1" r:id="rId9"/>
      <headerFooter alignWithMargins="0"/>
    </customSheetView>
    <customSheetView guid="{9B74B00A-A640-416F-A432-6A34C75E3BAB}"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10"/>
      <headerFooter alignWithMargins="0"/>
    </customSheetView>
    <customSheetView guid="{088E71DE-B7B4-46D8-A92F-2B36F5DE4D60}" scale="85" showPageBreaks="1" fitToPage="1" printArea="1" view="pageBreakPreview">
      <selection activeCell="J10" sqref="J10"/>
      <pageMargins left="0.67" right="0.74803149606299213" top="0.78740157480314965" bottom="0.78740157480314965" header="0.2" footer="0"/>
      <pageSetup paperSize="9" scale="89" firstPageNumber="190" pageOrder="overThenDown" orientation="portrait" useFirstPageNumber="1" r:id="rId11"/>
      <headerFooter alignWithMargins="0"/>
    </customSheetView>
    <customSheetView guid="{53ABA5C2-131F-4519-ADBD-143B4641C355}" scale="85" showPageBreaks="1" fitToPage="1" printArea="1" view="pageBreakPreview">
      <selection activeCell="J10" sqref="J10"/>
      <pageMargins left="0.67" right="0.74803149606299213" top="0.78740157480314965" bottom="0.78740157480314965" header="0.2" footer="0"/>
      <pageSetup paperSize="9" scale="88" firstPageNumber="190" pageOrder="overThenDown" orientation="portrait" useFirstPageNumber="1" r:id="rId12"/>
      <headerFooter alignWithMargins="0"/>
    </customSheetView>
    <customSheetView guid="{93AD3119-4B9E-4DD3-92AC-14DD93F7352A}" scale="85" showPageBreaks="1" fitToPage="1" printArea="1" view="pageBreakPreview" topLeftCell="A16">
      <selection activeCell="L26" sqref="L26"/>
      <pageMargins left="0.67" right="0.74803149606299213" top="0.78740157480314965" bottom="0.78740157480314965" header="0.2" footer="0"/>
      <pageSetup paperSize="9" scale="97" firstPageNumber="190" pageOrder="overThenDown" orientation="portrait" useFirstPageNumber="1" r:id="rId13"/>
      <headerFooter alignWithMargins="0"/>
    </customSheetView>
  </customSheetViews>
  <mergeCells count="71">
    <mergeCell ref="A49:B49"/>
    <mergeCell ref="G49:H49"/>
    <mergeCell ref="A51:B51"/>
    <mergeCell ref="G51:H51"/>
    <mergeCell ref="A46:B46"/>
    <mergeCell ref="G46:H46"/>
    <mergeCell ref="A47:B47"/>
    <mergeCell ref="G47:H47"/>
    <mergeCell ref="A48:B48"/>
    <mergeCell ref="G48:H48"/>
    <mergeCell ref="A50:B50"/>
    <mergeCell ref="G50:H50"/>
    <mergeCell ref="Q44:Y45"/>
    <mergeCell ref="G45:H45"/>
    <mergeCell ref="A37:B37"/>
    <mergeCell ref="G37:H37"/>
    <mergeCell ref="A38:B38"/>
    <mergeCell ref="G38:H38"/>
    <mergeCell ref="A39:B39"/>
    <mergeCell ref="G39:H39"/>
    <mergeCell ref="A41:B41"/>
    <mergeCell ref="A44:B45"/>
    <mergeCell ref="C44:C45"/>
    <mergeCell ref="D44:I44"/>
    <mergeCell ref="J44:M44"/>
    <mergeCell ref="G41:H41"/>
    <mergeCell ref="A40:B40"/>
    <mergeCell ref="G40:H40"/>
    <mergeCell ref="A34:B35"/>
    <mergeCell ref="C34:F34"/>
    <mergeCell ref="G34:K34"/>
    <mergeCell ref="G35:H35"/>
    <mergeCell ref="A36:B36"/>
    <mergeCell ref="G36:H36"/>
    <mergeCell ref="A28:B28"/>
    <mergeCell ref="G28:H28"/>
    <mergeCell ref="A29:B29"/>
    <mergeCell ref="G29:H29"/>
    <mergeCell ref="A31:B31"/>
    <mergeCell ref="G31:H31"/>
    <mergeCell ref="A30:B30"/>
    <mergeCell ref="G30:H30"/>
    <mergeCell ref="J24:M24"/>
    <mergeCell ref="G25:H25"/>
    <mergeCell ref="A26:B26"/>
    <mergeCell ref="G26:H26"/>
    <mergeCell ref="A27:B27"/>
    <mergeCell ref="G27:H27"/>
    <mergeCell ref="A19:B19"/>
    <mergeCell ref="G19:H19"/>
    <mergeCell ref="A21:B21"/>
    <mergeCell ref="A24:B25"/>
    <mergeCell ref="C24:C25"/>
    <mergeCell ref="D24:I24"/>
    <mergeCell ref="G21:H21"/>
    <mergeCell ref="A20:B20"/>
    <mergeCell ref="G20:H20"/>
    <mergeCell ref="A16:B16"/>
    <mergeCell ref="G16:H16"/>
    <mergeCell ref="A17:B17"/>
    <mergeCell ref="G17:H17"/>
    <mergeCell ref="A18:B18"/>
    <mergeCell ref="G18:H18"/>
    <mergeCell ref="A4:A5"/>
    <mergeCell ref="B4:B5"/>
    <mergeCell ref="C4:I4"/>
    <mergeCell ref="J4:M4"/>
    <mergeCell ref="A14:B15"/>
    <mergeCell ref="C14:F14"/>
    <mergeCell ref="G14:K14"/>
    <mergeCell ref="G15:H15"/>
  </mergeCells>
  <phoneticPr fontId="2"/>
  <printOptions gridLinesSet="0"/>
  <pageMargins left="0.67" right="0.74803149606299213" top="0.78740157480314965" bottom="0.78740157480314965" header="0.2" footer="0"/>
  <pageSetup paperSize="9" scale="79" firstPageNumber="190" pageOrder="overThenDown" orientation="portrait" useFirstPageNumber="1" r:id="rId14"/>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9"/>
  <sheetViews>
    <sheetView view="pageBreakPreview" topLeftCell="A79" zoomScaleNormal="100" zoomScaleSheetLayoutView="100" workbookViewId="0">
      <selection activeCell="A70" sqref="A1:XFD1048576"/>
    </sheetView>
  </sheetViews>
  <sheetFormatPr defaultColWidth="10.375" defaultRowHeight="17.100000000000001" customHeight="1"/>
  <cols>
    <col min="1" max="11" width="7.75" style="585" customWidth="1"/>
    <col min="12" max="12" width="4.125" style="45" customWidth="1"/>
    <col min="13" max="13" width="8.375" style="45" customWidth="1"/>
    <col min="14" max="14" width="7.25" style="45" customWidth="1"/>
    <col min="15" max="15" width="7.625" style="45" customWidth="1"/>
    <col min="16" max="16" width="9.375" style="45" customWidth="1"/>
    <col min="17" max="17" width="11.25" style="45" customWidth="1"/>
    <col min="18" max="18" width="10.375" style="45"/>
    <col min="19" max="19" width="11.125" style="45" customWidth="1"/>
    <col min="20" max="20" width="9.125" style="45" customWidth="1"/>
    <col min="21" max="21" width="9.25" style="45" customWidth="1"/>
    <col min="22" max="256" width="10.375" style="45"/>
    <col min="257" max="267" width="7.75" style="45" customWidth="1"/>
    <col min="268" max="268" width="4.125" style="45" customWidth="1"/>
    <col min="269" max="269" width="8.375" style="45" customWidth="1"/>
    <col min="270" max="270" width="7.25" style="45" customWidth="1"/>
    <col min="271" max="271" width="7.625" style="45" customWidth="1"/>
    <col min="272" max="272" width="9.375" style="45" customWidth="1"/>
    <col min="273" max="273" width="11.25" style="45" customWidth="1"/>
    <col min="274" max="274" width="10.375" style="45"/>
    <col min="275" max="275" width="11.125" style="45" customWidth="1"/>
    <col min="276" max="276" width="9.125" style="45" customWidth="1"/>
    <col min="277" max="277" width="9.25" style="45" customWidth="1"/>
    <col min="278" max="512" width="10.375" style="45"/>
    <col min="513" max="523" width="7.75" style="45" customWidth="1"/>
    <col min="524" max="524" width="4.125" style="45" customWidth="1"/>
    <col min="525" max="525" width="8.375" style="45" customWidth="1"/>
    <col min="526" max="526" width="7.25" style="45" customWidth="1"/>
    <col min="527" max="527" width="7.625" style="45" customWidth="1"/>
    <col min="528" max="528" width="9.375" style="45" customWidth="1"/>
    <col min="529" max="529" width="11.25" style="45" customWidth="1"/>
    <col min="530" max="530" width="10.375" style="45"/>
    <col min="531" max="531" width="11.125" style="45" customWidth="1"/>
    <col min="532" max="532" width="9.125" style="45" customWidth="1"/>
    <col min="533" max="533" width="9.25" style="45" customWidth="1"/>
    <col min="534" max="768" width="10.375" style="45"/>
    <col min="769" max="779" width="7.75" style="45" customWidth="1"/>
    <col min="780" max="780" width="4.125" style="45" customWidth="1"/>
    <col min="781" max="781" width="8.375" style="45" customWidth="1"/>
    <col min="782" max="782" width="7.25" style="45" customWidth="1"/>
    <col min="783" max="783" width="7.625" style="45" customWidth="1"/>
    <col min="784" max="784" width="9.375" style="45" customWidth="1"/>
    <col min="785" max="785" width="11.25" style="45" customWidth="1"/>
    <col min="786" max="786" width="10.375" style="45"/>
    <col min="787" max="787" width="11.125" style="45" customWidth="1"/>
    <col min="788" max="788" width="9.125" style="45" customWidth="1"/>
    <col min="789" max="789" width="9.25" style="45" customWidth="1"/>
    <col min="790" max="1024" width="10.375" style="45"/>
    <col min="1025" max="1035" width="7.75" style="45" customWidth="1"/>
    <col min="1036" max="1036" width="4.125" style="45" customWidth="1"/>
    <col min="1037" max="1037" width="8.375" style="45" customWidth="1"/>
    <col min="1038" max="1038" width="7.25" style="45" customWidth="1"/>
    <col min="1039" max="1039" width="7.625" style="45" customWidth="1"/>
    <col min="1040" max="1040" width="9.375" style="45" customWidth="1"/>
    <col min="1041" max="1041" width="11.25" style="45" customWidth="1"/>
    <col min="1042" max="1042" width="10.375" style="45"/>
    <col min="1043" max="1043" width="11.125" style="45" customWidth="1"/>
    <col min="1044" max="1044" width="9.125" style="45" customWidth="1"/>
    <col min="1045" max="1045" width="9.25" style="45" customWidth="1"/>
    <col min="1046" max="1280" width="10.375" style="45"/>
    <col min="1281" max="1291" width="7.75" style="45" customWidth="1"/>
    <col min="1292" max="1292" width="4.125" style="45" customWidth="1"/>
    <col min="1293" max="1293" width="8.375" style="45" customWidth="1"/>
    <col min="1294" max="1294" width="7.25" style="45" customWidth="1"/>
    <col min="1295" max="1295" width="7.625" style="45" customWidth="1"/>
    <col min="1296" max="1296" width="9.375" style="45" customWidth="1"/>
    <col min="1297" max="1297" width="11.25" style="45" customWidth="1"/>
    <col min="1298" max="1298" width="10.375" style="45"/>
    <col min="1299" max="1299" width="11.125" style="45" customWidth="1"/>
    <col min="1300" max="1300" width="9.125" style="45" customWidth="1"/>
    <col min="1301" max="1301" width="9.25" style="45" customWidth="1"/>
    <col min="1302" max="1536" width="10.375" style="45"/>
    <col min="1537" max="1547" width="7.75" style="45" customWidth="1"/>
    <col min="1548" max="1548" width="4.125" style="45" customWidth="1"/>
    <col min="1549" max="1549" width="8.375" style="45" customWidth="1"/>
    <col min="1550" max="1550" width="7.25" style="45" customWidth="1"/>
    <col min="1551" max="1551" width="7.625" style="45" customWidth="1"/>
    <col min="1552" max="1552" width="9.375" style="45" customWidth="1"/>
    <col min="1553" max="1553" width="11.25" style="45" customWidth="1"/>
    <col min="1554" max="1554" width="10.375" style="45"/>
    <col min="1555" max="1555" width="11.125" style="45" customWidth="1"/>
    <col min="1556" max="1556" width="9.125" style="45" customWidth="1"/>
    <col min="1557" max="1557" width="9.25" style="45" customWidth="1"/>
    <col min="1558" max="1792" width="10.375" style="45"/>
    <col min="1793" max="1803" width="7.75" style="45" customWidth="1"/>
    <col min="1804" max="1804" width="4.125" style="45" customWidth="1"/>
    <col min="1805" max="1805" width="8.375" style="45" customWidth="1"/>
    <col min="1806" max="1806" width="7.25" style="45" customWidth="1"/>
    <col min="1807" max="1807" width="7.625" style="45" customWidth="1"/>
    <col min="1808" max="1808" width="9.375" style="45" customWidth="1"/>
    <col min="1809" max="1809" width="11.25" style="45" customWidth="1"/>
    <col min="1810" max="1810" width="10.375" style="45"/>
    <col min="1811" max="1811" width="11.125" style="45" customWidth="1"/>
    <col min="1812" max="1812" width="9.125" style="45" customWidth="1"/>
    <col min="1813" max="1813" width="9.25" style="45" customWidth="1"/>
    <col min="1814" max="2048" width="10.375" style="45"/>
    <col min="2049" max="2059" width="7.75" style="45" customWidth="1"/>
    <col min="2060" max="2060" width="4.125" style="45" customWidth="1"/>
    <col min="2061" max="2061" width="8.375" style="45" customWidth="1"/>
    <col min="2062" max="2062" width="7.25" style="45" customWidth="1"/>
    <col min="2063" max="2063" width="7.625" style="45" customWidth="1"/>
    <col min="2064" max="2064" width="9.375" style="45" customWidth="1"/>
    <col min="2065" max="2065" width="11.25" style="45" customWidth="1"/>
    <col min="2066" max="2066" width="10.375" style="45"/>
    <col min="2067" max="2067" width="11.125" style="45" customWidth="1"/>
    <col min="2068" max="2068" width="9.125" style="45" customWidth="1"/>
    <col min="2069" max="2069" width="9.25" style="45" customWidth="1"/>
    <col min="2070" max="2304" width="10.375" style="45"/>
    <col min="2305" max="2315" width="7.75" style="45" customWidth="1"/>
    <col min="2316" max="2316" width="4.125" style="45" customWidth="1"/>
    <col min="2317" max="2317" width="8.375" style="45" customWidth="1"/>
    <col min="2318" max="2318" width="7.25" style="45" customWidth="1"/>
    <col min="2319" max="2319" width="7.625" style="45" customWidth="1"/>
    <col min="2320" max="2320" width="9.375" style="45" customWidth="1"/>
    <col min="2321" max="2321" width="11.25" style="45" customWidth="1"/>
    <col min="2322" max="2322" width="10.375" style="45"/>
    <col min="2323" max="2323" width="11.125" style="45" customWidth="1"/>
    <col min="2324" max="2324" width="9.125" style="45" customWidth="1"/>
    <col min="2325" max="2325" width="9.25" style="45" customWidth="1"/>
    <col min="2326" max="2560" width="10.375" style="45"/>
    <col min="2561" max="2571" width="7.75" style="45" customWidth="1"/>
    <col min="2572" max="2572" width="4.125" style="45" customWidth="1"/>
    <col min="2573" max="2573" width="8.375" style="45" customWidth="1"/>
    <col min="2574" max="2574" width="7.25" style="45" customWidth="1"/>
    <col min="2575" max="2575" width="7.625" style="45" customWidth="1"/>
    <col min="2576" max="2576" width="9.375" style="45" customWidth="1"/>
    <col min="2577" max="2577" width="11.25" style="45" customWidth="1"/>
    <col min="2578" max="2578" width="10.375" style="45"/>
    <col min="2579" max="2579" width="11.125" style="45" customWidth="1"/>
    <col min="2580" max="2580" width="9.125" style="45" customWidth="1"/>
    <col min="2581" max="2581" width="9.25" style="45" customWidth="1"/>
    <col min="2582" max="2816" width="10.375" style="45"/>
    <col min="2817" max="2827" width="7.75" style="45" customWidth="1"/>
    <col min="2828" max="2828" width="4.125" style="45" customWidth="1"/>
    <col min="2829" max="2829" width="8.375" style="45" customWidth="1"/>
    <col min="2830" max="2830" width="7.25" style="45" customWidth="1"/>
    <col min="2831" max="2831" width="7.625" style="45" customWidth="1"/>
    <col min="2832" max="2832" width="9.375" style="45" customWidth="1"/>
    <col min="2833" max="2833" width="11.25" style="45" customWidth="1"/>
    <col min="2834" max="2834" width="10.375" style="45"/>
    <col min="2835" max="2835" width="11.125" style="45" customWidth="1"/>
    <col min="2836" max="2836" width="9.125" style="45" customWidth="1"/>
    <col min="2837" max="2837" width="9.25" style="45" customWidth="1"/>
    <col min="2838" max="3072" width="10.375" style="45"/>
    <col min="3073" max="3083" width="7.75" style="45" customWidth="1"/>
    <col min="3084" max="3084" width="4.125" style="45" customWidth="1"/>
    <col min="3085" max="3085" width="8.375" style="45" customWidth="1"/>
    <col min="3086" max="3086" width="7.25" style="45" customWidth="1"/>
    <col min="3087" max="3087" width="7.625" style="45" customWidth="1"/>
    <col min="3088" max="3088" width="9.375" style="45" customWidth="1"/>
    <col min="3089" max="3089" width="11.25" style="45" customWidth="1"/>
    <col min="3090" max="3090" width="10.375" style="45"/>
    <col min="3091" max="3091" width="11.125" style="45" customWidth="1"/>
    <col min="3092" max="3092" width="9.125" style="45" customWidth="1"/>
    <col min="3093" max="3093" width="9.25" style="45" customWidth="1"/>
    <col min="3094" max="3328" width="10.375" style="45"/>
    <col min="3329" max="3339" width="7.75" style="45" customWidth="1"/>
    <col min="3340" max="3340" width="4.125" style="45" customWidth="1"/>
    <col min="3341" max="3341" width="8.375" style="45" customWidth="1"/>
    <col min="3342" max="3342" width="7.25" style="45" customWidth="1"/>
    <col min="3343" max="3343" width="7.625" style="45" customWidth="1"/>
    <col min="3344" max="3344" width="9.375" style="45" customWidth="1"/>
    <col min="3345" max="3345" width="11.25" style="45" customWidth="1"/>
    <col min="3346" max="3346" width="10.375" style="45"/>
    <col min="3347" max="3347" width="11.125" style="45" customWidth="1"/>
    <col min="3348" max="3348" width="9.125" style="45" customWidth="1"/>
    <col min="3349" max="3349" width="9.25" style="45" customWidth="1"/>
    <col min="3350" max="3584" width="10.375" style="45"/>
    <col min="3585" max="3595" width="7.75" style="45" customWidth="1"/>
    <col min="3596" max="3596" width="4.125" style="45" customWidth="1"/>
    <col min="3597" max="3597" width="8.375" style="45" customWidth="1"/>
    <col min="3598" max="3598" width="7.25" style="45" customWidth="1"/>
    <col min="3599" max="3599" width="7.625" style="45" customWidth="1"/>
    <col min="3600" max="3600" width="9.375" style="45" customWidth="1"/>
    <col min="3601" max="3601" width="11.25" style="45" customWidth="1"/>
    <col min="3602" max="3602" width="10.375" style="45"/>
    <col min="3603" max="3603" width="11.125" style="45" customWidth="1"/>
    <col min="3604" max="3604" width="9.125" style="45" customWidth="1"/>
    <col min="3605" max="3605" width="9.25" style="45" customWidth="1"/>
    <col min="3606" max="3840" width="10.375" style="45"/>
    <col min="3841" max="3851" width="7.75" style="45" customWidth="1"/>
    <col min="3852" max="3852" width="4.125" style="45" customWidth="1"/>
    <col min="3853" max="3853" width="8.375" style="45" customWidth="1"/>
    <col min="3854" max="3854" width="7.25" style="45" customWidth="1"/>
    <col min="3855" max="3855" width="7.625" style="45" customWidth="1"/>
    <col min="3856" max="3856" width="9.375" style="45" customWidth="1"/>
    <col min="3857" max="3857" width="11.25" style="45" customWidth="1"/>
    <col min="3858" max="3858" width="10.375" style="45"/>
    <col min="3859" max="3859" width="11.125" style="45" customWidth="1"/>
    <col min="3860" max="3860" width="9.125" style="45" customWidth="1"/>
    <col min="3861" max="3861" width="9.25" style="45" customWidth="1"/>
    <col min="3862" max="4096" width="10.375" style="45"/>
    <col min="4097" max="4107" width="7.75" style="45" customWidth="1"/>
    <col min="4108" max="4108" width="4.125" style="45" customWidth="1"/>
    <col min="4109" max="4109" width="8.375" style="45" customWidth="1"/>
    <col min="4110" max="4110" width="7.25" style="45" customWidth="1"/>
    <col min="4111" max="4111" width="7.625" style="45" customWidth="1"/>
    <col min="4112" max="4112" width="9.375" style="45" customWidth="1"/>
    <col min="4113" max="4113" width="11.25" style="45" customWidth="1"/>
    <col min="4114" max="4114" width="10.375" style="45"/>
    <col min="4115" max="4115" width="11.125" style="45" customWidth="1"/>
    <col min="4116" max="4116" width="9.125" style="45" customWidth="1"/>
    <col min="4117" max="4117" width="9.25" style="45" customWidth="1"/>
    <col min="4118" max="4352" width="10.375" style="45"/>
    <col min="4353" max="4363" width="7.75" style="45" customWidth="1"/>
    <col min="4364" max="4364" width="4.125" style="45" customWidth="1"/>
    <col min="4365" max="4365" width="8.375" style="45" customWidth="1"/>
    <col min="4366" max="4366" width="7.25" style="45" customWidth="1"/>
    <col min="4367" max="4367" width="7.625" style="45" customWidth="1"/>
    <col min="4368" max="4368" width="9.375" style="45" customWidth="1"/>
    <col min="4369" max="4369" width="11.25" style="45" customWidth="1"/>
    <col min="4370" max="4370" width="10.375" style="45"/>
    <col min="4371" max="4371" width="11.125" style="45" customWidth="1"/>
    <col min="4372" max="4372" width="9.125" style="45" customWidth="1"/>
    <col min="4373" max="4373" width="9.25" style="45" customWidth="1"/>
    <col min="4374" max="4608" width="10.375" style="45"/>
    <col min="4609" max="4619" width="7.75" style="45" customWidth="1"/>
    <col min="4620" max="4620" width="4.125" style="45" customWidth="1"/>
    <col min="4621" max="4621" width="8.375" style="45" customWidth="1"/>
    <col min="4622" max="4622" width="7.25" style="45" customWidth="1"/>
    <col min="4623" max="4623" width="7.625" style="45" customWidth="1"/>
    <col min="4624" max="4624" width="9.375" style="45" customWidth="1"/>
    <col min="4625" max="4625" width="11.25" style="45" customWidth="1"/>
    <col min="4626" max="4626" width="10.375" style="45"/>
    <col min="4627" max="4627" width="11.125" style="45" customWidth="1"/>
    <col min="4628" max="4628" width="9.125" style="45" customWidth="1"/>
    <col min="4629" max="4629" width="9.25" style="45" customWidth="1"/>
    <col min="4630" max="4864" width="10.375" style="45"/>
    <col min="4865" max="4875" width="7.75" style="45" customWidth="1"/>
    <col min="4876" max="4876" width="4.125" style="45" customWidth="1"/>
    <col min="4877" max="4877" width="8.375" style="45" customWidth="1"/>
    <col min="4878" max="4878" width="7.25" style="45" customWidth="1"/>
    <col min="4879" max="4879" width="7.625" style="45" customWidth="1"/>
    <col min="4880" max="4880" width="9.375" style="45" customWidth="1"/>
    <col min="4881" max="4881" width="11.25" style="45" customWidth="1"/>
    <col min="4882" max="4882" width="10.375" style="45"/>
    <col min="4883" max="4883" width="11.125" style="45" customWidth="1"/>
    <col min="4884" max="4884" width="9.125" style="45" customWidth="1"/>
    <col min="4885" max="4885" width="9.25" style="45" customWidth="1"/>
    <col min="4886" max="5120" width="10.375" style="45"/>
    <col min="5121" max="5131" width="7.75" style="45" customWidth="1"/>
    <col min="5132" max="5132" width="4.125" style="45" customWidth="1"/>
    <col min="5133" max="5133" width="8.375" style="45" customWidth="1"/>
    <col min="5134" max="5134" width="7.25" style="45" customWidth="1"/>
    <col min="5135" max="5135" width="7.625" style="45" customWidth="1"/>
    <col min="5136" max="5136" width="9.375" style="45" customWidth="1"/>
    <col min="5137" max="5137" width="11.25" style="45" customWidth="1"/>
    <col min="5138" max="5138" width="10.375" style="45"/>
    <col min="5139" max="5139" width="11.125" style="45" customWidth="1"/>
    <col min="5140" max="5140" width="9.125" style="45" customWidth="1"/>
    <col min="5141" max="5141" width="9.25" style="45" customWidth="1"/>
    <col min="5142" max="5376" width="10.375" style="45"/>
    <col min="5377" max="5387" width="7.75" style="45" customWidth="1"/>
    <col min="5388" max="5388" width="4.125" style="45" customWidth="1"/>
    <col min="5389" max="5389" width="8.375" style="45" customWidth="1"/>
    <col min="5390" max="5390" width="7.25" style="45" customWidth="1"/>
    <col min="5391" max="5391" width="7.625" style="45" customWidth="1"/>
    <col min="5392" max="5392" width="9.375" style="45" customWidth="1"/>
    <col min="5393" max="5393" width="11.25" style="45" customWidth="1"/>
    <col min="5394" max="5394" width="10.375" style="45"/>
    <col min="5395" max="5395" width="11.125" style="45" customWidth="1"/>
    <col min="5396" max="5396" width="9.125" style="45" customWidth="1"/>
    <col min="5397" max="5397" width="9.25" style="45" customWidth="1"/>
    <col min="5398" max="5632" width="10.375" style="45"/>
    <col min="5633" max="5643" width="7.75" style="45" customWidth="1"/>
    <col min="5644" max="5644" width="4.125" style="45" customWidth="1"/>
    <col min="5645" max="5645" width="8.375" style="45" customWidth="1"/>
    <col min="5646" max="5646" width="7.25" style="45" customWidth="1"/>
    <col min="5647" max="5647" width="7.625" style="45" customWidth="1"/>
    <col min="5648" max="5648" width="9.375" style="45" customWidth="1"/>
    <col min="5649" max="5649" width="11.25" style="45" customWidth="1"/>
    <col min="5650" max="5650" width="10.375" style="45"/>
    <col min="5651" max="5651" width="11.125" style="45" customWidth="1"/>
    <col min="5652" max="5652" width="9.125" style="45" customWidth="1"/>
    <col min="5653" max="5653" width="9.25" style="45" customWidth="1"/>
    <col min="5654" max="5888" width="10.375" style="45"/>
    <col min="5889" max="5899" width="7.75" style="45" customWidth="1"/>
    <col min="5900" max="5900" width="4.125" style="45" customWidth="1"/>
    <col min="5901" max="5901" width="8.375" style="45" customWidth="1"/>
    <col min="5902" max="5902" width="7.25" style="45" customWidth="1"/>
    <col min="5903" max="5903" width="7.625" style="45" customWidth="1"/>
    <col min="5904" max="5904" width="9.375" style="45" customWidth="1"/>
    <col min="5905" max="5905" width="11.25" style="45" customWidth="1"/>
    <col min="5906" max="5906" width="10.375" style="45"/>
    <col min="5907" max="5907" width="11.125" style="45" customWidth="1"/>
    <col min="5908" max="5908" width="9.125" style="45" customWidth="1"/>
    <col min="5909" max="5909" width="9.25" style="45" customWidth="1"/>
    <col min="5910" max="6144" width="10.375" style="45"/>
    <col min="6145" max="6155" width="7.75" style="45" customWidth="1"/>
    <col min="6156" max="6156" width="4.125" style="45" customWidth="1"/>
    <col min="6157" max="6157" width="8.375" style="45" customWidth="1"/>
    <col min="6158" max="6158" width="7.25" style="45" customWidth="1"/>
    <col min="6159" max="6159" width="7.625" style="45" customWidth="1"/>
    <col min="6160" max="6160" width="9.375" style="45" customWidth="1"/>
    <col min="6161" max="6161" width="11.25" style="45" customWidth="1"/>
    <col min="6162" max="6162" width="10.375" style="45"/>
    <col min="6163" max="6163" width="11.125" style="45" customWidth="1"/>
    <col min="6164" max="6164" width="9.125" style="45" customWidth="1"/>
    <col min="6165" max="6165" width="9.25" style="45" customWidth="1"/>
    <col min="6166" max="6400" width="10.375" style="45"/>
    <col min="6401" max="6411" width="7.75" style="45" customWidth="1"/>
    <col min="6412" max="6412" width="4.125" style="45" customWidth="1"/>
    <col min="6413" max="6413" width="8.375" style="45" customWidth="1"/>
    <col min="6414" max="6414" width="7.25" style="45" customWidth="1"/>
    <col min="6415" max="6415" width="7.625" style="45" customWidth="1"/>
    <col min="6416" max="6416" width="9.375" style="45" customWidth="1"/>
    <col min="6417" max="6417" width="11.25" style="45" customWidth="1"/>
    <col min="6418" max="6418" width="10.375" style="45"/>
    <col min="6419" max="6419" width="11.125" style="45" customWidth="1"/>
    <col min="6420" max="6420" width="9.125" style="45" customWidth="1"/>
    <col min="6421" max="6421" width="9.25" style="45" customWidth="1"/>
    <col min="6422" max="6656" width="10.375" style="45"/>
    <col min="6657" max="6667" width="7.75" style="45" customWidth="1"/>
    <col min="6668" max="6668" width="4.125" style="45" customWidth="1"/>
    <col min="6669" max="6669" width="8.375" style="45" customWidth="1"/>
    <col min="6670" max="6670" width="7.25" style="45" customWidth="1"/>
    <col min="6671" max="6671" width="7.625" style="45" customWidth="1"/>
    <col min="6672" max="6672" width="9.375" style="45" customWidth="1"/>
    <col min="6673" max="6673" width="11.25" style="45" customWidth="1"/>
    <col min="6674" max="6674" width="10.375" style="45"/>
    <col min="6675" max="6675" width="11.125" style="45" customWidth="1"/>
    <col min="6676" max="6676" width="9.125" style="45" customWidth="1"/>
    <col min="6677" max="6677" width="9.25" style="45" customWidth="1"/>
    <col min="6678" max="6912" width="10.375" style="45"/>
    <col min="6913" max="6923" width="7.75" style="45" customWidth="1"/>
    <col min="6924" max="6924" width="4.125" style="45" customWidth="1"/>
    <col min="6925" max="6925" width="8.375" style="45" customWidth="1"/>
    <col min="6926" max="6926" width="7.25" style="45" customWidth="1"/>
    <col min="6927" max="6927" width="7.625" style="45" customWidth="1"/>
    <col min="6928" max="6928" width="9.375" style="45" customWidth="1"/>
    <col min="6929" max="6929" width="11.25" style="45" customWidth="1"/>
    <col min="6930" max="6930" width="10.375" style="45"/>
    <col min="6931" max="6931" width="11.125" style="45" customWidth="1"/>
    <col min="6932" max="6932" width="9.125" style="45" customWidth="1"/>
    <col min="6933" max="6933" width="9.25" style="45" customWidth="1"/>
    <col min="6934" max="7168" width="10.375" style="45"/>
    <col min="7169" max="7179" width="7.75" style="45" customWidth="1"/>
    <col min="7180" max="7180" width="4.125" style="45" customWidth="1"/>
    <col min="7181" max="7181" width="8.375" style="45" customWidth="1"/>
    <col min="7182" max="7182" width="7.25" style="45" customWidth="1"/>
    <col min="7183" max="7183" width="7.625" style="45" customWidth="1"/>
    <col min="7184" max="7184" width="9.375" style="45" customWidth="1"/>
    <col min="7185" max="7185" width="11.25" style="45" customWidth="1"/>
    <col min="7186" max="7186" width="10.375" style="45"/>
    <col min="7187" max="7187" width="11.125" style="45" customWidth="1"/>
    <col min="7188" max="7188" width="9.125" style="45" customWidth="1"/>
    <col min="7189" max="7189" width="9.25" style="45" customWidth="1"/>
    <col min="7190" max="7424" width="10.375" style="45"/>
    <col min="7425" max="7435" width="7.75" style="45" customWidth="1"/>
    <col min="7436" max="7436" width="4.125" style="45" customWidth="1"/>
    <col min="7437" max="7437" width="8.375" style="45" customWidth="1"/>
    <col min="7438" max="7438" width="7.25" style="45" customWidth="1"/>
    <col min="7439" max="7439" width="7.625" style="45" customWidth="1"/>
    <col min="7440" max="7440" width="9.375" style="45" customWidth="1"/>
    <col min="7441" max="7441" width="11.25" style="45" customWidth="1"/>
    <col min="7442" max="7442" width="10.375" style="45"/>
    <col min="7443" max="7443" width="11.125" style="45" customWidth="1"/>
    <col min="7444" max="7444" width="9.125" style="45" customWidth="1"/>
    <col min="7445" max="7445" width="9.25" style="45" customWidth="1"/>
    <col min="7446" max="7680" width="10.375" style="45"/>
    <col min="7681" max="7691" width="7.75" style="45" customWidth="1"/>
    <col min="7692" max="7692" width="4.125" style="45" customWidth="1"/>
    <col min="7693" max="7693" width="8.375" style="45" customWidth="1"/>
    <col min="7694" max="7694" width="7.25" style="45" customWidth="1"/>
    <col min="7695" max="7695" width="7.625" style="45" customWidth="1"/>
    <col min="7696" max="7696" width="9.375" style="45" customWidth="1"/>
    <col min="7697" max="7697" width="11.25" style="45" customWidth="1"/>
    <col min="7698" max="7698" width="10.375" style="45"/>
    <col min="7699" max="7699" width="11.125" style="45" customWidth="1"/>
    <col min="7700" max="7700" width="9.125" style="45" customWidth="1"/>
    <col min="7701" max="7701" width="9.25" style="45" customWidth="1"/>
    <col min="7702" max="7936" width="10.375" style="45"/>
    <col min="7937" max="7947" width="7.75" style="45" customWidth="1"/>
    <col min="7948" max="7948" width="4.125" style="45" customWidth="1"/>
    <col min="7949" max="7949" width="8.375" style="45" customWidth="1"/>
    <col min="7950" max="7950" width="7.25" style="45" customWidth="1"/>
    <col min="7951" max="7951" width="7.625" style="45" customWidth="1"/>
    <col min="7952" max="7952" width="9.375" style="45" customWidth="1"/>
    <col min="7953" max="7953" width="11.25" style="45" customWidth="1"/>
    <col min="7954" max="7954" width="10.375" style="45"/>
    <col min="7955" max="7955" width="11.125" style="45" customWidth="1"/>
    <col min="7956" max="7956" width="9.125" style="45" customWidth="1"/>
    <col min="7957" max="7957" width="9.25" style="45" customWidth="1"/>
    <col min="7958" max="8192" width="10.375" style="45"/>
    <col min="8193" max="8203" width="7.75" style="45" customWidth="1"/>
    <col min="8204" max="8204" width="4.125" style="45" customWidth="1"/>
    <col min="8205" max="8205" width="8.375" style="45" customWidth="1"/>
    <col min="8206" max="8206" width="7.25" style="45" customWidth="1"/>
    <col min="8207" max="8207" width="7.625" style="45" customWidth="1"/>
    <col min="8208" max="8208" width="9.375" style="45" customWidth="1"/>
    <col min="8209" max="8209" width="11.25" style="45" customWidth="1"/>
    <col min="8210" max="8210" width="10.375" style="45"/>
    <col min="8211" max="8211" width="11.125" style="45" customWidth="1"/>
    <col min="8212" max="8212" width="9.125" style="45" customWidth="1"/>
    <col min="8213" max="8213" width="9.25" style="45" customWidth="1"/>
    <col min="8214" max="8448" width="10.375" style="45"/>
    <col min="8449" max="8459" width="7.75" style="45" customWidth="1"/>
    <col min="8460" max="8460" width="4.125" style="45" customWidth="1"/>
    <col min="8461" max="8461" width="8.375" style="45" customWidth="1"/>
    <col min="8462" max="8462" width="7.25" style="45" customWidth="1"/>
    <col min="8463" max="8463" width="7.625" style="45" customWidth="1"/>
    <col min="8464" max="8464" width="9.375" style="45" customWidth="1"/>
    <col min="8465" max="8465" width="11.25" style="45" customWidth="1"/>
    <col min="8466" max="8466" width="10.375" style="45"/>
    <col min="8467" max="8467" width="11.125" style="45" customWidth="1"/>
    <col min="8468" max="8468" width="9.125" style="45" customWidth="1"/>
    <col min="8469" max="8469" width="9.25" style="45" customWidth="1"/>
    <col min="8470" max="8704" width="10.375" style="45"/>
    <col min="8705" max="8715" width="7.75" style="45" customWidth="1"/>
    <col min="8716" max="8716" width="4.125" style="45" customWidth="1"/>
    <col min="8717" max="8717" width="8.375" style="45" customWidth="1"/>
    <col min="8718" max="8718" width="7.25" style="45" customWidth="1"/>
    <col min="8719" max="8719" width="7.625" style="45" customWidth="1"/>
    <col min="8720" max="8720" width="9.375" style="45" customWidth="1"/>
    <col min="8721" max="8721" width="11.25" style="45" customWidth="1"/>
    <col min="8722" max="8722" width="10.375" style="45"/>
    <col min="8723" max="8723" width="11.125" style="45" customWidth="1"/>
    <col min="8724" max="8724" width="9.125" style="45" customWidth="1"/>
    <col min="8725" max="8725" width="9.25" style="45" customWidth="1"/>
    <col min="8726" max="8960" width="10.375" style="45"/>
    <col min="8961" max="8971" width="7.75" style="45" customWidth="1"/>
    <col min="8972" max="8972" width="4.125" style="45" customWidth="1"/>
    <col min="8973" max="8973" width="8.375" style="45" customWidth="1"/>
    <col min="8974" max="8974" width="7.25" style="45" customWidth="1"/>
    <col min="8975" max="8975" width="7.625" style="45" customWidth="1"/>
    <col min="8976" max="8976" width="9.375" style="45" customWidth="1"/>
    <col min="8977" max="8977" width="11.25" style="45" customWidth="1"/>
    <col min="8978" max="8978" width="10.375" style="45"/>
    <col min="8979" max="8979" width="11.125" style="45" customWidth="1"/>
    <col min="8980" max="8980" width="9.125" style="45" customWidth="1"/>
    <col min="8981" max="8981" width="9.25" style="45" customWidth="1"/>
    <col min="8982" max="9216" width="10.375" style="45"/>
    <col min="9217" max="9227" width="7.75" style="45" customWidth="1"/>
    <col min="9228" max="9228" width="4.125" style="45" customWidth="1"/>
    <col min="9229" max="9229" width="8.375" style="45" customWidth="1"/>
    <col min="9230" max="9230" width="7.25" style="45" customWidth="1"/>
    <col min="9231" max="9231" width="7.625" style="45" customWidth="1"/>
    <col min="9232" max="9232" width="9.375" style="45" customWidth="1"/>
    <col min="9233" max="9233" width="11.25" style="45" customWidth="1"/>
    <col min="9234" max="9234" width="10.375" style="45"/>
    <col min="9235" max="9235" width="11.125" style="45" customWidth="1"/>
    <col min="9236" max="9236" width="9.125" style="45" customWidth="1"/>
    <col min="9237" max="9237" width="9.25" style="45" customWidth="1"/>
    <col min="9238" max="9472" width="10.375" style="45"/>
    <col min="9473" max="9483" width="7.75" style="45" customWidth="1"/>
    <col min="9484" max="9484" width="4.125" style="45" customWidth="1"/>
    <col min="9485" max="9485" width="8.375" style="45" customWidth="1"/>
    <col min="9486" max="9486" width="7.25" style="45" customWidth="1"/>
    <col min="9487" max="9487" width="7.625" style="45" customWidth="1"/>
    <col min="9488" max="9488" width="9.375" style="45" customWidth="1"/>
    <col min="9489" max="9489" width="11.25" style="45" customWidth="1"/>
    <col min="9490" max="9490" width="10.375" style="45"/>
    <col min="9491" max="9491" width="11.125" style="45" customWidth="1"/>
    <col min="9492" max="9492" width="9.125" style="45" customWidth="1"/>
    <col min="9493" max="9493" width="9.25" style="45" customWidth="1"/>
    <col min="9494" max="9728" width="10.375" style="45"/>
    <col min="9729" max="9739" width="7.75" style="45" customWidth="1"/>
    <col min="9740" max="9740" width="4.125" style="45" customWidth="1"/>
    <col min="9741" max="9741" width="8.375" style="45" customWidth="1"/>
    <col min="9742" max="9742" width="7.25" style="45" customWidth="1"/>
    <col min="9743" max="9743" width="7.625" style="45" customWidth="1"/>
    <col min="9744" max="9744" width="9.375" style="45" customWidth="1"/>
    <col min="9745" max="9745" width="11.25" style="45" customWidth="1"/>
    <col min="9746" max="9746" width="10.375" style="45"/>
    <col min="9747" max="9747" width="11.125" style="45" customWidth="1"/>
    <col min="9748" max="9748" width="9.125" style="45" customWidth="1"/>
    <col min="9749" max="9749" width="9.25" style="45" customWidth="1"/>
    <col min="9750" max="9984" width="10.375" style="45"/>
    <col min="9985" max="9995" width="7.75" style="45" customWidth="1"/>
    <col min="9996" max="9996" width="4.125" style="45" customWidth="1"/>
    <col min="9997" max="9997" width="8.375" style="45" customWidth="1"/>
    <col min="9998" max="9998" width="7.25" style="45" customWidth="1"/>
    <col min="9999" max="9999" width="7.625" style="45" customWidth="1"/>
    <col min="10000" max="10000" width="9.375" style="45" customWidth="1"/>
    <col min="10001" max="10001" width="11.25" style="45" customWidth="1"/>
    <col min="10002" max="10002" width="10.375" style="45"/>
    <col min="10003" max="10003" width="11.125" style="45" customWidth="1"/>
    <col min="10004" max="10004" width="9.125" style="45" customWidth="1"/>
    <col min="10005" max="10005" width="9.25" style="45" customWidth="1"/>
    <col min="10006" max="10240" width="10.375" style="45"/>
    <col min="10241" max="10251" width="7.75" style="45" customWidth="1"/>
    <col min="10252" max="10252" width="4.125" style="45" customWidth="1"/>
    <col min="10253" max="10253" width="8.375" style="45" customWidth="1"/>
    <col min="10254" max="10254" width="7.25" style="45" customWidth="1"/>
    <col min="10255" max="10255" width="7.625" style="45" customWidth="1"/>
    <col min="10256" max="10256" width="9.375" style="45" customWidth="1"/>
    <col min="10257" max="10257" width="11.25" style="45" customWidth="1"/>
    <col min="10258" max="10258" width="10.375" style="45"/>
    <col min="10259" max="10259" width="11.125" style="45" customWidth="1"/>
    <col min="10260" max="10260" width="9.125" style="45" customWidth="1"/>
    <col min="10261" max="10261" width="9.25" style="45" customWidth="1"/>
    <col min="10262" max="10496" width="10.375" style="45"/>
    <col min="10497" max="10507" width="7.75" style="45" customWidth="1"/>
    <col min="10508" max="10508" width="4.125" style="45" customWidth="1"/>
    <col min="10509" max="10509" width="8.375" style="45" customWidth="1"/>
    <col min="10510" max="10510" width="7.25" style="45" customWidth="1"/>
    <col min="10511" max="10511" width="7.625" style="45" customWidth="1"/>
    <col min="10512" max="10512" width="9.375" style="45" customWidth="1"/>
    <col min="10513" max="10513" width="11.25" style="45" customWidth="1"/>
    <col min="10514" max="10514" width="10.375" style="45"/>
    <col min="10515" max="10515" width="11.125" style="45" customWidth="1"/>
    <col min="10516" max="10516" width="9.125" style="45" customWidth="1"/>
    <col min="10517" max="10517" width="9.25" style="45" customWidth="1"/>
    <col min="10518" max="10752" width="10.375" style="45"/>
    <col min="10753" max="10763" width="7.75" style="45" customWidth="1"/>
    <col min="10764" max="10764" width="4.125" style="45" customWidth="1"/>
    <col min="10765" max="10765" width="8.375" style="45" customWidth="1"/>
    <col min="10766" max="10766" width="7.25" style="45" customWidth="1"/>
    <col min="10767" max="10767" width="7.625" style="45" customWidth="1"/>
    <col min="10768" max="10768" width="9.375" style="45" customWidth="1"/>
    <col min="10769" max="10769" width="11.25" style="45" customWidth="1"/>
    <col min="10770" max="10770" width="10.375" style="45"/>
    <col min="10771" max="10771" width="11.125" style="45" customWidth="1"/>
    <col min="10772" max="10772" width="9.125" style="45" customWidth="1"/>
    <col min="10773" max="10773" width="9.25" style="45" customWidth="1"/>
    <col min="10774" max="11008" width="10.375" style="45"/>
    <col min="11009" max="11019" width="7.75" style="45" customWidth="1"/>
    <col min="11020" max="11020" width="4.125" style="45" customWidth="1"/>
    <col min="11021" max="11021" width="8.375" style="45" customWidth="1"/>
    <col min="11022" max="11022" width="7.25" style="45" customWidth="1"/>
    <col min="11023" max="11023" width="7.625" style="45" customWidth="1"/>
    <col min="11024" max="11024" width="9.375" style="45" customWidth="1"/>
    <col min="11025" max="11025" width="11.25" style="45" customWidth="1"/>
    <col min="11026" max="11026" width="10.375" style="45"/>
    <col min="11027" max="11027" width="11.125" style="45" customWidth="1"/>
    <col min="11028" max="11028" width="9.125" style="45" customWidth="1"/>
    <col min="11029" max="11029" width="9.25" style="45" customWidth="1"/>
    <col min="11030" max="11264" width="10.375" style="45"/>
    <col min="11265" max="11275" width="7.75" style="45" customWidth="1"/>
    <col min="11276" max="11276" width="4.125" style="45" customWidth="1"/>
    <col min="11277" max="11277" width="8.375" style="45" customWidth="1"/>
    <col min="11278" max="11278" width="7.25" style="45" customWidth="1"/>
    <col min="11279" max="11279" width="7.625" style="45" customWidth="1"/>
    <col min="11280" max="11280" width="9.375" style="45" customWidth="1"/>
    <col min="11281" max="11281" width="11.25" style="45" customWidth="1"/>
    <col min="11282" max="11282" width="10.375" style="45"/>
    <col min="11283" max="11283" width="11.125" style="45" customWidth="1"/>
    <col min="11284" max="11284" width="9.125" style="45" customWidth="1"/>
    <col min="11285" max="11285" width="9.25" style="45" customWidth="1"/>
    <col min="11286" max="11520" width="10.375" style="45"/>
    <col min="11521" max="11531" width="7.75" style="45" customWidth="1"/>
    <col min="11532" max="11532" width="4.125" style="45" customWidth="1"/>
    <col min="11533" max="11533" width="8.375" style="45" customWidth="1"/>
    <col min="11534" max="11534" width="7.25" style="45" customWidth="1"/>
    <col min="11535" max="11535" width="7.625" style="45" customWidth="1"/>
    <col min="11536" max="11536" width="9.375" style="45" customWidth="1"/>
    <col min="11537" max="11537" width="11.25" style="45" customWidth="1"/>
    <col min="11538" max="11538" width="10.375" style="45"/>
    <col min="11539" max="11539" width="11.125" style="45" customWidth="1"/>
    <col min="11540" max="11540" width="9.125" style="45" customWidth="1"/>
    <col min="11541" max="11541" width="9.25" style="45" customWidth="1"/>
    <col min="11542" max="11776" width="10.375" style="45"/>
    <col min="11777" max="11787" width="7.75" style="45" customWidth="1"/>
    <col min="11788" max="11788" width="4.125" style="45" customWidth="1"/>
    <col min="11789" max="11789" width="8.375" style="45" customWidth="1"/>
    <col min="11790" max="11790" width="7.25" style="45" customWidth="1"/>
    <col min="11791" max="11791" width="7.625" style="45" customWidth="1"/>
    <col min="11792" max="11792" width="9.375" style="45" customWidth="1"/>
    <col min="11793" max="11793" width="11.25" style="45" customWidth="1"/>
    <col min="11794" max="11794" width="10.375" style="45"/>
    <col min="11795" max="11795" width="11.125" style="45" customWidth="1"/>
    <col min="11796" max="11796" width="9.125" style="45" customWidth="1"/>
    <col min="11797" max="11797" width="9.25" style="45" customWidth="1"/>
    <col min="11798" max="12032" width="10.375" style="45"/>
    <col min="12033" max="12043" width="7.75" style="45" customWidth="1"/>
    <col min="12044" max="12044" width="4.125" style="45" customWidth="1"/>
    <col min="12045" max="12045" width="8.375" style="45" customWidth="1"/>
    <col min="12046" max="12046" width="7.25" style="45" customWidth="1"/>
    <col min="12047" max="12047" width="7.625" style="45" customWidth="1"/>
    <col min="12048" max="12048" width="9.375" style="45" customWidth="1"/>
    <col min="12049" max="12049" width="11.25" style="45" customWidth="1"/>
    <col min="12050" max="12050" width="10.375" style="45"/>
    <col min="12051" max="12051" width="11.125" style="45" customWidth="1"/>
    <col min="12052" max="12052" width="9.125" style="45" customWidth="1"/>
    <col min="12053" max="12053" width="9.25" style="45" customWidth="1"/>
    <col min="12054" max="12288" width="10.375" style="45"/>
    <col min="12289" max="12299" width="7.75" style="45" customWidth="1"/>
    <col min="12300" max="12300" width="4.125" style="45" customWidth="1"/>
    <col min="12301" max="12301" width="8.375" style="45" customWidth="1"/>
    <col min="12302" max="12302" width="7.25" style="45" customWidth="1"/>
    <col min="12303" max="12303" width="7.625" style="45" customWidth="1"/>
    <col min="12304" max="12304" width="9.375" style="45" customWidth="1"/>
    <col min="12305" max="12305" width="11.25" style="45" customWidth="1"/>
    <col min="12306" max="12306" width="10.375" style="45"/>
    <col min="12307" max="12307" width="11.125" style="45" customWidth="1"/>
    <col min="12308" max="12308" width="9.125" style="45" customWidth="1"/>
    <col min="12309" max="12309" width="9.25" style="45" customWidth="1"/>
    <col min="12310" max="12544" width="10.375" style="45"/>
    <col min="12545" max="12555" width="7.75" style="45" customWidth="1"/>
    <col min="12556" max="12556" width="4.125" style="45" customWidth="1"/>
    <col min="12557" max="12557" width="8.375" style="45" customWidth="1"/>
    <col min="12558" max="12558" width="7.25" style="45" customWidth="1"/>
    <col min="12559" max="12559" width="7.625" style="45" customWidth="1"/>
    <col min="12560" max="12560" width="9.375" style="45" customWidth="1"/>
    <col min="12561" max="12561" width="11.25" style="45" customWidth="1"/>
    <col min="12562" max="12562" width="10.375" style="45"/>
    <col min="12563" max="12563" width="11.125" style="45" customWidth="1"/>
    <col min="12564" max="12564" width="9.125" style="45" customWidth="1"/>
    <col min="12565" max="12565" width="9.25" style="45" customWidth="1"/>
    <col min="12566" max="12800" width="10.375" style="45"/>
    <col min="12801" max="12811" width="7.75" style="45" customWidth="1"/>
    <col min="12812" max="12812" width="4.125" style="45" customWidth="1"/>
    <col min="12813" max="12813" width="8.375" style="45" customWidth="1"/>
    <col min="12814" max="12814" width="7.25" style="45" customWidth="1"/>
    <col min="12815" max="12815" width="7.625" style="45" customWidth="1"/>
    <col min="12816" max="12816" width="9.375" style="45" customWidth="1"/>
    <col min="12817" max="12817" width="11.25" style="45" customWidth="1"/>
    <col min="12818" max="12818" width="10.375" style="45"/>
    <col min="12819" max="12819" width="11.125" style="45" customWidth="1"/>
    <col min="12820" max="12820" width="9.125" style="45" customWidth="1"/>
    <col min="12821" max="12821" width="9.25" style="45" customWidth="1"/>
    <col min="12822" max="13056" width="10.375" style="45"/>
    <col min="13057" max="13067" width="7.75" style="45" customWidth="1"/>
    <col min="13068" max="13068" width="4.125" style="45" customWidth="1"/>
    <col min="13069" max="13069" width="8.375" style="45" customWidth="1"/>
    <col min="13070" max="13070" width="7.25" style="45" customWidth="1"/>
    <col min="13071" max="13071" width="7.625" style="45" customWidth="1"/>
    <col min="13072" max="13072" width="9.375" style="45" customWidth="1"/>
    <col min="13073" max="13073" width="11.25" style="45" customWidth="1"/>
    <col min="13074" max="13074" width="10.375" style="45"/>
    <col min="13075" max="13075" width="11.125" style="45" customWidth="1"/>
    <col min="13076" max="13076" width="9.125" style="45" customWidth="1"/>
    <col min="13077" max="13077" width="9.25" style="45" customWidth="1"/>
    <col min="13078" max="13312" width="10.375" style="45"/>
    <col min="13313" max="13323" width="7.75" style="45" customWidth="1"/>
    <col min="13324" max="13324" width="4.125" style="45" customWidth="1"/>
    <col min="13325" max="13325" width="8.375" style="45" customWidth="1"/>
    <col min="13326" max="13326" width="7.25" style="45" customWidth="1"/>
    <col min="13327" max="13327" width="7.625" style="45" customWidth="1"/>
    <col min="13328" max="13328" width="9.375" style="45" customWidth="1"/>
    <col min="13329" max="13329" width="11.25" style="45" customWidth="1"/>
    <col min="13330" max="13330" width="10.375" style="45"/>
    <col min="13331" max="13331" width="11.125" style="45" customWidth="1"/>
    <col min="13332" max="13332" width="9.125" style="45" customWidth="1"/>
    <col min="13333" max="13333" width="9.25" style="45" customWidth="1"/>
    <col min="13334" max="13568" width="10.375" style="45"/>
    <col min="13569" max="13579" width="7.75" style="45" customWidth="1"/>
    <col min="13580" max="13580" width="4.125" style="45" customWidth="1"/>
    <col min="13581" max="13581" width="8.375" style="45" customWidth="1"/>
    <col min="13582" max="13582" width="7.25" style="45" customWidth="1"/>
    <col min="13583" max="13583" width="7.625" style="45" customWidth="1"/>
    <col min="13584" max="13584" width="9.375" style="45" customWidth="1"/>
    <col min="13585" max="13585" width="11.25" style="45" customWidth="1"/>
    <col min="13586" max="13586" width="10.375" style="45"/>
    <col min="13587" max="13587" width="11.125" style="45" customWidth="1"/>
    <col min="13588" max="13588" width="9.125" style="45" customWidth="1"/>
    <col min="13589" max="13589" width="9.25" style="45" customWidth="1"/>
    <col min="13590" max="13824" width="10.375" style="45"/>
    <col min="13825" max="13835" width="7.75" style="45" customWidth="1"/>
    <col min="13836" max="13836" width="4.125" style="45" customWidth="1"/>
    <col min="13837" max="13837" width="8.375" style="45" customWidth="1"/>
    <col min="13838" max="13838" width="7.25" style="45" customWidth="1"/>
    <col min="13839" max="13839" width="7.625" style="45" customWidth="1"/>
    <col min="13840" max="13840" width="9.375" style="45" customWidth="1"/>
    <col min="13841" max="13841" width="11.25" style="45" customWidth="1"/>
    <col min="13842" max="13842" width="10.375" style="45"/>
    <col min="13843" max="13843" width="11.125" style="45" customWidth="1"/>
    <col min="13844" max="13844" width="9.125" style="45" customWidth="1"/>
    <col min="13845" max="13845" width="9.25" style="45" customWidth="1"/>
    <col min="13846" max="14080" width="10.375" style="45"/>
    <col min="14081" max="14091" width="7.75" style="45" customWidth="1"/>
    <col min="14092" max="14092" width="4.125" style="45" customWidth="1"/>
    <col min="14093" max="14093" width="8.375" style="45" customWidth="1"/>
    <col min="14094" max="14094" width="7.25" style="45" customWidth="1"/>
    <col min="14095" max="14095" width="7.625" style="45" customWidth="1"/>
    <col min="14096" max="14096" width="9.375" style="45" customWidth="1"/>
    <col min="14097" max="14097" width="11.25" style="45" customWidth="1"/>
    <col min="14098" max="14098" width="10.375" style="45"/>
    <col min="14099" max="14099" width="11.125" style="45" customWidth="1"/>
    <col min="14100" max="14100" width="9.125" style="45" customWidth="1"/>
    <col min="14101" max="14101" width="9.25" style="45" customWidth="1"/>
    <col min="14102" max="14336" width="10.375" style="45"/>
    <col min="14337" max="14347" width="7.75" style="45" customWidth="1"/>
    <col min="14348" max="14348" width="4.125" style="45" customWidth="1"/>
    <col min="14349" max="14349" width="8.375" style="45" customWidth="1"/>
    <col min="14350" max="14350" width="7.25" style="45" customWidth="1"/>
    <col min="14351" max="14351" width="7.625" style="45" customWidth="1"/>
    <col min="14352" max="14352" width="9.375" style="45" customWidth="1"/>
    <col min="14353" max="14353" width="11.25" style="45" customWidth="1"/>
    <col min="14354" max="14354" width="10.375" style="45"/>
    <col min="14355" max="14355" width="11.125" style="45" customWidth="1"/>
    <col min="14356" max="14356" width="9.125" style="45" customWidth="1"/>
    <col min="14357" max="14357" width="9.25" style="45" customWidth="1"/>
    <col min="14358" max="14592" width="10.375" style="45"/>
    <col min="14593" max="14603" width="7.75" style="45" customWidth="1"/>
    <col min="14604" max="14604" width="4.125" style="45" customWidth="1"/>
    <col min="14605" max="14605" width="8.375" style="45" customWidth="1"/>
    <col min="14606" max="14606" width="7.25" style="45" customWidth="1"/>
    <col min="14607" max="14607" width="7.625" style="45" customWidth="1"/>
    <col min="14608" max="14608" width="9.375" style="45" customWidth="1"/>
    <col min="14609" max="14609" width="11.25" style="45" customWidth="1"/>
    <col min="14610" max="14610" width="10.375" style="45"/>
    <col min="14611" max="14611" width="11.125" style="45" customWidth="1"/>
    <col min="14612" max="14612" width="9.125" style="45" customWidth="1"/>
    <col min="14613" max="14613" width="9.25" style="45" customWidth="1"/>
    <col min="14614" max="14848" width="10.375" style="45"/>
    <col min="14849" max="14859" width="7.75" style="45" customWidth="1"/>
    <col min="14860" max="14860" width="4.125" style="45" customWidth="1"/>
    <col min="14861" max="14861" width="8.375" style="45" customWidth="1"/>
    <col min="14862" max="14862" width="7.25" style="45" customWidth="1"/>
    <col min="14863" max="14863" width="7.625" style="45" customWidth="1"/>
    <col min="14864" max="14864" width="9.375" style="45" customWidth="1"/>
    <col min="14865" max="14865" width="11.25" style="45" customWidth="1"/>
    <col min="14866" max="14866" width="10.375" style="45"/>
    <col min="14867" max="14867" width="11.125" style="45" customWidth="1"/>
    <col min="14868" max="14868" width="9.125" style="45" customWidth="1"/>
    <col min="14869" max="14869" width="9.25" style="45" customWidth="1"/>
    <col min="14870" max="15104" width="10.375" style="45"/>
    <col min="15105" max="15115" width="7.75" style="45" customWidth="1"/>
    <col min="15116" max="15116" width="4.125" style="45" customWidth="1"/>
    <col min="15117" max="15117" width="8.375" style="45" customWidth="1"/>
    <col min="15118" max="15118" width="7.25" style="45" customWidth="1"/>
    <col min="15119" max="15119" width="7.625" style="45" customWidth="1"/>
    <col min="15120" max="15120" width="9.375" style="45" customWidth="1"/>
    <col min="15121" max="15121" width="11.25" style="45" customWidth="1"/>
    <col min="15122" max="15122" width="10.375" style="45"/>
    <col min="15123" max="15123" width="11.125" style="45" customWidth="1"/>
    <col min="15124" max="15124" width="9.125" style="45" customWidth="1"/>
    <col min="15125" max="15125" width="9.25" style="45" customWidth="1"/>
    <col min="15126" max="15360" width="10.375" style="45"/>
    <col min="15361" max="15371" width="7.75" style="45" customWidth="1"/>
    <col min="15372" max="15372" width="4.125" style="45" customWidth="1"/>
    <col min="15373" max="15373" width="8.375" style="45" customWidth="1"/>
    <col min="15374" max="15374" width="7.25" style="45" customWidth="1"/>
    <col min="15375" max="15375" width="7.625" style="45" customWidth="1"/>
    <col min="15376" max="15376" width="9.375" style="45" customWidth="1"/>
    <col min="15377" max="15377" width="11.25" style="45" customWidth="1"/>
    <col min="15378" max="15378" width="10.375" style="45"/>
    <col min="15379" max="15379" width="11.125" style="45" customWidth="1"/>
    <col min="15380" max="15380" width="9.125" style="45" customWidth="1"/>
    <col min="15381" max="15381" width="9.25" style="45" customWidth="1"/>
    <col min="15382" max="15616" width="10.375" style="45"/>
    <col min="15617" max="15627" width="7.75" style="45" customWidth="1"/>
    <col min="15628" max="15628" width="4.125" style="45" customWidth="1"/>
    <col min="15629" max="15629" width="8.375" style="45" customWidth="1"/>
    <col min="15630" max="15630" width="7.25" style="45" customWidth="1"/>
    <col min="15631" max="15631" width="7.625" style="45" customWidth="1"/>
    <col min="15632" max="15632" width="9.375" style="45" customWidth="1"/>
    <col min="15633" max="15633" width="11.25" style="45" customWidth="1"/>
    <col min="15634" max="15634" width="10.375" style="45"/>
    <col min="15635" max="15635" width="11.125" style="45" customWidth="1"/>
    <col min="15636" max="15636" width="9.125" style="45" customWidth="1"/>
    <col min="15637" max="15637" width="9.25" style="45" customWidth="1"/>
    <col min="15638" max="15872" width="10.375" style="45"/>
    <col min="15873" max="15883" width="7.75" style="45" customWidth="1"/>
    <col min="15884" max="15884" width="4.125" style="45" customWidth="1"/>
    <col min="15885" max="15885" width="8.375" style="45" customWidth="1"/>
    <col min="15886" max="15886" width="7.25" style="45" customWidth="1"/>
    <col min="15887" max="15887" width="7.625" style="45" customWidth="1"/>
    <col min="15888" max="15888" width="9.375" style="45" customWidth="1"/>
    <col min="15889" max="15889" width="11.25" style="45" customWidth="1"/>
    <col min="15890" max="15890" width="10.375" style="45"/>
    <col min="15891" max="15891" width="11.125" style="45" customWidth="1"/>
    <col min="15892" max="15892" width="9.125" style="45" customWidth="1"/>
    <col min="15893" max="15893" width="9.25" style="45" customWidth="1"/>
    <col min="15894" max="16128" width="10.375" style="45"/>
    <col min="16129" max="16139" width="7.75" style="45" customWidth="1"/>
    <col min="16140" max="16140" width="4.125" style="45" customWidth="1"/>
    <col min="16141" max="16141" width="8.375" style="45" customWidth="1"/>
    <col min="16142" max="16142" width="7.25" style="45" customWidth="1"/>
    <col min="16143" max="16143" width="7.625" style="45" customWidth="1"/>
    <col min="16144" max="16144" width="9.375" style="45" customWidth="1"/>
    <col min="16145" max="16145" width="11.25" style="45" customWidth="1"/>
    <col min="16146" max="16146" width="10.375" style="45"/>
    <col min="16147" max="16147" width="11.125" style="45" customWidth="1"/>
    <col min="16148" max="16148" width="9.125" style="45" customWidth="1"/>
    <col min="16149" max="16149" width="9.25" style="45" customWidth="1"/>
    <col min="16150" max="16384" width="10.375" style="45"/>
  </cols>
  <sheetData>
    <row r="1" spans="1:21" s="585" customFormat="1" ht="20.100000000000001" customHeight="1" thickBot="1">
      <c r="A1" s="320" t="s">
        <v>966</v>
      </c>
      <c r="H1" s="1485" t="s">
        <v>1213</v>
      </c>
      <c r="I1" s="1485"/>
      <c r="J1" s="1485"/>
      <c r="K1" s="1485"/>
      <c r="R1" s="393"/>
      <c r="S1" s="393"/>
      <c r="T1" s="393"/>
      <c r="U1" s="393"/>
    </row>
    <row r="2" spans="1:21" ht="15.75" customHeight="1">
      <c r="A2" s="1072" t="s">
        <v>899</v>
      </c>
      <c r="B2" s="1486"/>
      <c r="C2" s="1249" t="s">
        <v>900</v>
      </c>
      <c r="D2" s="1073"/>
      <c r="E2" s="1073"/>
      <c r="F2" s="1249" t="s">
        <v>901</v>
      </c>
      <c r="G2" s="1073"/>
      <c r="H2" s="1357"/>
      <c r="I2" s="1249" t="s">
        <v>902</v>
      </c>
      <c r="J2" s="1073"/>
      <c r="K2" s="1073"/>
    </row>
    <row r="3" spans="1:21" ht="15.75" customHeight="1">
      <c r="A3" s="1075"/>
      <c r="B3" s="1075"/>
      <c r="C3" s="586" t="s">
        <v>903</v>
      </c>
      <c r="D3" s="586" t="s">
        <v>904</v>
      </c>
      <c r="E3" s="586" t="s">
        <v>905</v>
      </c>
      <c r="F3" s="586" t="s">
        <v>903</v>
      </c>
      <c r="G3" s="586" t="s">
        <v>904</v>
      </c>
      <c r="H3" s="176" t="s">
        <v>967</v>
      </c>
      <c r="I3" s="50" t="s">
        <v>903</v>
      </c>
      <c r="J3" s="50" t="s">
        <v>904</v>
      </c>
      <c r="K3" s="50" t="s">
        <v>905</v>
      </c>
    </row>
    <row r="4" spans="1:21" ht="17.100000000000001" customHeight="1">
      <c r="A4" s="1487" t="s">
        <v>968</v>
      </c>
      <c r="B4" s="1487"/>
      <c r="C4" s="861">
        <v>226</v>
      </c>
      <c r="D4" s="923">
        <v>79</v>
      </c>
      <c r="E4" s="923">
        <v>100</v>
      </c>
      <c r="F4" s="861">
        <v>114</v>
      </c>
      <c r="G4" s="923">
        <v>36</v>
      </c>
      <c r="H4" s="954">
        <v>31</v>
      </c>
      <c r="I4" s="955">
        <v>33</v>
      </c>
      <c r="J4" s="956">
        <v>11</v>
      </c>
      <c r="K4" s="957">
        <v>8</v>
      </c>
    </row>
    <row r="5" spans="1:21" ht="17.100000000000001" customHeight="1">
      <c r="A5" s="1075" t="s">
        <v>908</v>
      </c>
      <c r="B5" s="1075"/>
      <c r="C5" s="865">
        <v>203</v>
      </c>
      <c r="D5" s="928">
        <v>36</v>
      </c>
      <c r="E5" s="928">
        <v>8</v>
      </c>
      <c r="F5" s="865">
        <v>81</v>
      </c>
      <c r="G5" s="928">
        <v>25</v>
      </c>
      <c r="H5" s="958">
        <v>16</v>
      </c>
      <c r="I5" s="187">
        <v>38</v>
      </c>
      <c r="J5" s="189">
        <v>4</v>
      </c>
      <c r="K5" s="959">
        <v>2</v>
      </c>
    </row>
    <row r="6" spans="1:21" ht="17.100000000000001" customHeight="1">
      <c r="A6" s="1075" t="s">
        <v>909</v>
      </c>
      <c r="B6" s="1075"/>
      <c r="C6" s="865">
        <v>358</v>
      </c>
      <c r="D6" s="928">
        <v>132</v>
      </c>
      <c r="E6" s="928">
        <v>84</v>
      </c>
      <c r="F6" s="865">
        <v>247</v>
      </c>
      <c r="G6" s="928">
        <v>51</v>
      </c>
      <c r="H6" s="958">
        <v>67</v>
      </c>
      <c r="I6" s="187">
        <v>183</v>
      </c>
      <c r="J6" s="189">
        <v>47</v>
      </c>
      <c r="K6" s="189">
        <v>71</v>
      </c>
    </row>
    <row r="7" spans="1:21" ht="17.100000000000001" customHeight="1">
      <c r="A7" s="1075" t="s">
        <v>969</v>
      </c>
      <c r="B7" s="1075"/>
      <c r="C7" s="865">
        <v>756</v>
      </c>
      <c r="D7" s="928">
        <v>165</v>
      </c>
      <c r="E7" s="928">
        <v>78</v>
      </c>
      <c r="F7" s="865">
        <v>491</v>
      </c>
      <c r="G7" s="928">
        <v>125</v>
      </c>
      <c r="H7" s="958">
        <v>91</v>
      </c>
      <c r="I7" s="187">
        <v>164</v>
      </c>
      <c r="J7" s="189">
        <v>40</v>
      </c>
      <c r="K7" s="189">
        <v>56</v>
      </c>
    </row>
    <row r="8" spans="1:21" ht="17.100000000000001" customHeight="1">
      <c r="A8" s="1075" t="s">
        <v>911</v>
      </c>
      <c r="B8" s="1075"/>
      <c r="C8" s="865">
        <v>402</v>
      </c>
      <c r="D8" s="928">
        <v>212</v>
      </c>
      <c r="E8" s="928">
        <v>9</v>
      </c>
      <c r="F8" s="865">
        <v>218</v>
      </c>
      <c r="G8" s="928">
        <v>89</v>
      </c>
      <c r="H8" s="958">
        <v>14</v>
      </c>
      <c r="I8" s="187">
        <v>88</v>
      </c>
      <c r="J8" s="189">
        <v>76</v>
      </c>
      <c r="K8" s="959">
        <v>8</v>
      </c>
    </row>
    <row r="9" spans="1:21" ht="17.100000000000001" customHeight="1">
      <c r="A9" s="1075" t="s">
        <v>912</v>
      </c>
      <c r="B9" s="1075"/>
      <c r="C9" s="865">
        <v>336</v>
      </c>
      <c r="D9" s="928">
        <v>79</v>
      </c>
      <c r="E9" s="928">
        <v>7</v>
      </c>
      <c r="F9" s="865">
        <v>335</v>
      </c>
      <c r="G9" s="928">
        <v>64</v>
      </c>
      <c r="H9" s="958">
        <v>18</v>
      </c>
      <c r="I9" s="187">
        <v>180</v>
      </c>
      <c r="J9" s="189">
        <v>48</v>
      </c>
      <c r="K9" s="189">
        <v>7</v>
      </c>
    </row>
    <row r="10" spans="1:21" ht="17.100000000000001" customHeight="1">
      <c r="A10" s="1075" t="s">
        <v>913</v>
      </c>
      <c r="B10" s="1075"/>
      <c r="C10" s="865">
        <v>175</v>
      </c>
      <c r="D10" s="928">
        <v>53</v>
      </c>
      <c r="E10" s="928">
        <v>5</v>
      </c>
      <c r="F10" s="865">
        <v>136</v>
      </c>
      <c r="G10" s="928">
        <v>28</v>
      </c>
      <c r="H10" s="958">
        <v>13</v>
      </c>
      <c r="I10" s="187">
        <v>40</v>
      </c>
      <c r="J10" s="189">
        <v>8</v>
      </c>
      <c r="K10" s="959">
        <v>3</v>
      </c>
    </row>
    <row r="11" spans="1:21" ht="17.100000000000001" customHeight="1">
      <c r="A11" s="1075" t="s">
        <v>914</v>
      </c>
      <c r="B11" s="1075"/>
      <c r="C11" s="865">
        <v>382</v>
      </c>
      <c r="D11" s="928">
        <v>158</v>
      </c>
      <c r="E11" s="928">
        <v>13</v>
      </c>
      <c r="F11" s="865">
        <v>257</v>
      </c>
      <c r="G11" s="928">
        <v>91</v>
      </c>
      <c r="H11" s="958">
        <v>18</v>
      </c>
      <c r="I11" s="187">
        <v>237</v>
      </c>
      <c r="J11" s="189">
        <v>268</v>
      </c>
      <c r="K11" s="959">
        <v>12</v>
      </c>
    </row>
    <row r="12" spans="1:21" ht="17.100000000000001" customHeight="1">
      <c r="A12" s="1075" t="s">
        <v>970</v>
      </c>
      <c r="B12" s="1075"/>
      <c r="C12" s="865">
        <v>41</v>
      </c>
      <c r="D12" s="928">
        <v>53</v>
      </c>
      <c r="E12" s="928">
        <v>3</v>
      </c>
      <c r="F12" s="865">
        <v>25</v>
      </c>
      <c r="G12" s="928">
        <v>19</v>
      </c>
      <c r="H12" s="958">
        <v>7</v>
      </c>
      <c r="I12" s="187">
        <v>16</v>
      </c>
      <c r="J12" s="189">
        <v>26</v>
      </c>
      <c r="K12" s="959">
        <v>3</v>
      </c>
    </row>
    <row r="13" spans="1:21" ht="17.100000000000001" customHeight="1">
      <c r="A13" s="1075" t="s">
        <v>916</v>
      </c>
      <c r="B13" s="1075"/>
      <c r="C13" s="865">
        <v>754</v>
      </c>
      <c r="D13" s="928">
        <v>480</v>
      </c>
      <c r="E13" s="928">
        <v>23</v>
      </c>
      <c r="F13" s="865">
        <v>950</v>
      </c>
      <c r="G13" s="928">
        <v>276</v>
      </c>
      <c r="H13" s="958">
        <v>38</v>
      </c>
      <c r="I13" s="187">
        <v>338</v>
      </c>
      <c r="J13" s="189">
        <v>202</v>
      </c>
      <c r="K13" s="959">
        <v>10</v>
      </c>
    </row>
    <row r="14" spans="1:21" ht="17.100000000000001" customHeight="1">
      <c r="A14" s="1067" t="s">
        <v>971</v>
      </c>
      <c r="B14" s="1075"/>
      <c r="C14" s="869">
        <v>847</v>
      </c>
      <c r="D14" s="873">
        <v>244</v>
      </c>
      <c r="E14" s="873">
        <v>44</v>
      </c>
      <c r="F14" s="869">
        <v>507</v>
      </c>
      <c r="G14" s="873">
        <v>128</v>
      </c>
      <c r="H14" s="960">
        <v>3</v>
      </c>
      <c r="I14" s="961">
        <v>532</v>
      </c>
      <c r="J14" s="962">
        <v>106</v>
      </c>
      <c r="K14" s="962">
        <v>0</v>
      </c>
    </row>
    <row r="15" spans="1:21" ht="18" customHeight="1">
      <c r="A15" s="1117" t="s">
        <v>917</v>
      </c>
      <c r="B15" s="1489"/>
      <c r="C15" s="963">
        <f t="shared" ref="C15:K15" si="0">SUM(C4:C14)</f>
        <v>4480</v>
      </c>
      <c r="D15" s="731">
        <f t="shared" si="0"/>
        <v>1691</v>
      </c>
      <c r="E15" s="964">
        <f t="shared" si="0"/>
        <v>374</v>
      </c>
      <c r="F15" s="963">
        <f t="shared" si="0"/>
        <v>3361</v>
      </c>
      <c r="G15" s="731">
        <f t="shared" si="0"/>
        <v>932</v>
      </c>
      <c r="H15" s="964">
        <f t="shared" si="0"/>
        <v>316</v>
      </c>
      <c r="I15" s="963">
        <f t="shared" si="0"/>
        <v>1849</v>
      </c>
      <c r="J15" s="727">
        <f t="shared" si="0"/>
        <v>836</v>
      </c>
      <c r="K15" s="964">
        <f t="shared" si="0"/>
        <v>180</v>
      </c>
      <c r="L15" s="175"/>
    </row>
    <row r="16" spans="1:21" ht="17.100000000000001" customHeight="1">
      <c r="A16" s="1487" t="s">
        <v>918</v>
      </c>
      <c r="B16" s="1487"/>
      <c r="C16" s="965">
        <v>0</v>
      </c>
      <c r="D16" s="923">
        <v>1287</v>
      </c>
      <c r="E16" s="966">
        <v>0</v>
      </c>
      <c r="F16" s="965">
        <v>0</v>
      </c>
      <c r="G16" s="923">
        <v>420</v>
      </c>
      <c r="H16" s="521">
        <v>0</v>
      </c>
      <c r="I16" s="965">
        <v>0</v>
      </c>
      <c r="J16" s="967">
        <v>568</v>
      </c>
      <c r="K16" s="966">
        <v>0</v>
      </c>
    </row>
    <row r="17" spans="1:15" ht="17.100000000000001" customHeight="1">
      <c r="A17" s="1488" t="s">
        <v>972</v>
      </c>
      <c r="B17" s="1488"/>
      <c r="C17" s="968">
        <v>0</v>
      </c>
      <c r="D17" s="928">
        <v>52</v>
      </c>
      <c r="E17" s="969">
        <v>0</v>
      </c>
      <c r="F17" s="968">
        <v>0</v>
      </c>
      <c r="G17" s="928">
        <v>115</v>
      </c>
      <c r="H17" s="969">
        <v>0</v>
      </c>
      <c r="I17" s="968">
        <v>0</v>
      </c>
      <c r="J17" s="928">
        <v>30</v>
      </c>
      <c r="K17" s="969">
        <v>0</v>
      </c>
    </row>
    <row r="18" spans="1:15" ht="17.100000000000001" customHeight="1">
      <c r="A18" s="1117" t="s">
        <v>917</v>
      </c>
      <c r="B18" s="1489"/>
      <c r="C18" s="970">
        <v>0</v>
      </c>
      <c r="D18" s="731">
        <f t="shared" ref="D18:K18" si="1">SUM(D16:D17)</f>
        <v>1339</v>
      </c>
      <c r="E18" s="731">
        <f t="shared" si="1"/>
        <v>0</v>
      </c>
      <c r="F18" s="730">
        <f t="shared" si="1"/>
        <v>0</v>
      </c>
      <c r="G18" s="731">
        <f t="shared" si="1"/>
        <v>535</v>
      </c>
      <c r="H18" s="731">
        <f t="shared" si="1"/>
        <v>0</v>
      </c>
      <c r="I18" s="730">
        <f t="shared" si="1"/>
        <v>0</v>
      </c>
      <c r="J18" s="731">
        <f t="shared" si="1"/>
        <v>598</v>
      </c>
      <c r="K18" s="731">
        <f t="shared" si="1"/>
        <v>0</v>
      </c>
    </row>
    <row r="19" spans="1:15" ht="18" customHeight="1">
      <c r="A19" s="1077" t="s">
        <v>920</v>
      </c>
      <c r="B19" s="1487"/>
      <c r="C19" s="270"/>
      <c r="D19" s="971">
        <f>C15+D15+E15+D18</f>
        <v>7884</v>
      </c>
      <c r="E19" s="972"/>
      <c r="F19" s="270"/>
      <c r="G19" s="971">
        <f>F15+G15+H15+G18</f>
        <v>5144</v>
      </c>
      <c r="H19" s="972"/>
      <c r="I19" s="973"/>
      <c r="J19" s="971">
        <f>I15+J15+K15+J18</f>
        <v>3463</v>
      </c>
      <c r="K19" s="539"/>
      <c r="N19" s="44"/>
      <c r="O19" s="44"/>
    </row>
    <row r="20" spans="1:15" ht="16.5" customHeight="1">
      <c r="A20" s="1490" t="s">
        <v>973</v>
      </c>
      <c r="B20" s="1490"/>
      <c r="C20" s="974"/>
      <c r="D20" s="975">
        <v>354</v>
      </c>
      <c r="E20" s="976"/>
      <c r="F20" s="269"/>
      <c r="G20" s="977">
        <v>103</v>
      </c>
      <c r="H20" s="36"/>
      <c r="I20" s="974"/>
      <c r="J20" s="130">
        <v>64</v>
      </c>
      <c r="K20" s="976"/>
      <c r="N20" s="44"/>
      <c r="O20" s="44"/>
    </row>
    <row r="21" spans="1:15" ht="15" customHeight="1" thickBot="1">
      <c r="A21" s="1491" t="s">
        <v>974</v>
      </c>
      <c r="B21" s="1492"/>
      <c r="C21" s="65"/>
      <c r="D21" s="530">
        <v>10</v>
      </c>
      <c r="F21" s="65"/>
      <c r="G21" s="530">
        <v>0</v>
      </c>
      <c r="I21" s="65"/>
      <c r="J21" s="978">
        <v>0</v>
      </c>
      <c r="N21" s="44"/>
      <c r="O21" s="44"/>
    </row>
    <row r="22" spans="1:15" ht="21" customHeight="1" thickTop="1" thickBot="1">
      <c r="A22" s="1284" t="s">
        <v>929</v>
      </c>
      <c r="B22" s="1284"/>
      <c r="C22" s="979"/>
      <c r="D22" s="980">
        <f>SUM(D19:D21)</f>
        <v>8248</v>
      </c>
      <c r="E22" s="980"/>
      <c r="F22" s="979"/>
      <c r="G22" s="980">
        <f>SUM(G19:G21)</f>
        <v>5247</v>
      </c>
      <c r="H22" s="981"/>
      <c r="I22" s="979"/>
      <c r="J22" s="980">
        <f>SUM(J19:J21)</f>
        <v>3527</v>
      </c>
      <c r="K22" s="980"/>
      <c r="N22" s="44"/>
      <c r="O22" s="44"/>
    </row>
    <row r="23" spans="1:15" ht="15" customHeight="1" thickBot="1">
      <c r="A23" s="590"/>
      <c r="B23" s="590"/>
      <c r="C23" s="609"/>
      <c r="D23" s="539"/>
      <c r="E23" s="609"/>
      <c r="F23" s="609"/>
      <c r="G23" s="539"/>
      <c r="H23" s="609"/>
      <c r="I23" s="609"/>
      <c r="J23" s="539"/>
      <c r="K23" s="609"/>
      <c r="N23" s="44"/>
      <c r="O23" s="44"/>
    </row>
    <row r="24" spans="1:15" ht="15.75" customHeight="1">
      <c r="A24" s="1072" t="s">
        <v>899</v>
      </c>
      <c r="B24" s="1486"/>
      <c r="C24" s="1249" t="s">
        <v>930</v>
      </c>
      <c r="D24" s="1073"/>
      <c r="E24" s="1073"/>
      <c r="F24" s="1249" t="s">
        <v>975</v>
      </c>
      <c r="G24" s="1073"/>
      <c r="H24" s="1357"/>
      <c r="I24" s="1249" t="s">
        <v>976</v>
      </c>
      <c r="J24" s="1073"/>
      <c r="K24" s="1073"/>
      <c r="N24" s="44"/>
      <c r="O24" s="44"/>
    </row>
    <row r="25" spans="1:15" ht="15.75" customHeight="1">
      <c r="A25" s="1075"/>
      <c r="B25" s="1075"/>
      <c r="C25" s="586" t="s">
        <v>903</v>
      </c>
      <c r="D25" s="586" t="s">
        <v>904</v>
      </c>
      <c r="E25" s="586" t="s">
        <v>905</v>
      </c>
      <c r="F25" s="586" t="s">
        <v>903</v>
      </c>
      <c r="G25" s="586" t="s">
        <v>904</v>
      </c>
      <c r="H25" s="176" t="s">
        <v>977</v>
      </c>
      <c r="I25" s="50" t="s">
        <v>903</v>
      </c>
      <c r="J25" s="50" t="s">
        <v>904</v>
      </c>
      <c r="K25" s="50" t="s">
        <v>905</v>
      </c>
    </row>
    <row r="26" spans="1:15" ht="17.100000000000001" customHeight="1">
      <c r="A26" s="1487" t="s">
        <v>978</v>
      </c>
      <c r="B26" s="1487"/>
      <c r="C26" s="861">
        <v>2</v>
      </c>
      <c r="D26" s="923">
        <v>2</v>
      </c>
      <c r="E26" s="954">
        <v>0</v>
      </c>
      <c r="F26" s="861">
        <v>1</v>
      </c>
      <c r="G26" s="923">
        <v>4</v>
      </c>
      <c r="H26" s="954">
        <v>0</v>
      </c>
      <c r="I26" s="189">
        <f>C4+F4+I4+C26+F26</f>
        <v>376</v>
      </c>
      <c r="J26" s="189">
        <f>D4+G4+J4+D26+G26</f>
        <v>132</v>
      </c>
      <c r="K26" s="189">
        <f>E4+H4+K4+E26+H26</f>
        <v>139</v>
      </c>
    </row>
    <row r="27" spans="1:15" ht="17.100000000000001" customHeight="1">
      <c r="A27" s="1075" t="s">
        <v>979</v>
      </c>
      <c r="B27" s="1075"/>
      <c r="C27" s="865">
        <v>11</v>
      </c>
      <c r="D27" s="928">
        <v>2</v>
      </c>
      <c r="E27" s="958">
        <v>0</v>
      </c>
      <c r="F27" s="865">
        <v>1</v>
      </c>
      <c r="G27" s="928">
        <v>8</v>
      </c>
      <c r="H27" s="958">
        <v>0</v>
      </c>
      <c r="I27" s="189">
        <f t="shared" ref="I27:I36" si="2">C5+F5+I5+C27+F27</f>
        <v>334</v>
      </c>
      <c r="J27" s="189">
        <f t="shared" ref="I27:K39" si="3">D5+G5+J5+D27+G27</f>
        <v>75</v>
      </c>
      <c r="K27" s="189">
        <f t="shared" ref="K27:K35" si="4">E5+H5+K5+E27+H27</f>
        <v>26</v>
      </c>
    </row>
    <row r="28" spans="1:15" ht="17.100000000000001" customHeight="1">
      <c r="A28" s="1075" t="s">
        <v>980</v>
      </c>
      <c r="B28" s="1075"/>
      <c r="C28" s="865">
        <v>2</v>
      </c>
      <c r="D28" s="928">
        <v>3</v>
      </c>
      <c r="E28" s="958">
        <v>0</v>
      </c>
      <c r="F28" s="865">
        <v>4</v>
      </c>
      <c r="G28" s="928">
        <v>7</v>
      </c>
      <c r="H28" s="958">
        <v>0</v>
      </c>
      <c r="I28" s="189">
        <f t="shared" si="2"/>
        <v>794</v>
      </c>
      <c r="J28" s="189">
        <f t="shared" si="3"/>
        <v>240</v>
      </c>
      <c r="K28" s="189">
        <f t="shared" si="4"/>
        <v>222</v>
      </c>
    </row>
    <row r="29" spans="1:15" ht="17.100000000000001" customHeight="1">
      <c r="A29" s="1075" t="s">
        <v>981</v>
      </c>
      <c r="B29" s="1075"/>
      <c r="C29" s="865">
        <v>1</v>
      </c>
      <c r="D29" s="928">
        <v>11</v>
      </c>
      <c r="E29" s="958">
        <v>0</v>
      </c>
      <c r="F29" s="865">
        <v>1</v>
      </c>
      <c r="G29" s="928">
        <v>13</v>
      </c>
      <c r="H29" s="958">
        <v>0</v>
      </c>
      <c r="I29" s="189">
        <f t="shared" si="2"/>
        <v>1413</v>
      </c>
      <c r="J29" s="189">
        <f t="shared" si="3"/>
        <v>354</v>
      </c>
      <c r="K29" s="189">
        <f t="shared" si="4"/>
        <v>225</v>
      </c>
    </row>
    <row r="30" spans="1:15" ht="17.100000000000001" customHeight="1">
      <c r="A30" s="1075" t="s">
        <v>982</v>
      </c>
      <c r="B30" s="1075"/>
      <c r="C30" s="865">
        <v>1</v>
      </c>
      <c r="D30" s="928">
        <v>63</v>
      </c>
      <c r="E30" s="958">
        <v>0</v>
      </c>
      <c r="F30" s="865">
        <v>4</v>
      </c>
      <c r="G30" s="928">
        <v>24</v>
      </c>
      <c r="H30" s="958">
        <v>0</v>
      </c>
      <c r="I30" s="189">
        <f t="shared" si="2"/>
        <v>713</v>
      </c>
      <c r="J30" s="189">
        <f t="shared" si="3"/>
        <v>464</v>
      </c>
      <c r="K30" s="189">
        <f t="shared" si="4"/>
        <v>31</v>
      </c>
    </row>
    <row r="31" spans="1:15" ht="17.100000000000001" customHeight="1">
      <c r="A31" s="1075" t="s">
        <v>912</v>
      </c>
      <c r="B31" s="1075"/>
      <c r="C31" s="865">
        <v>1</v>
      </c>
      <c r="D31" s="928">
        <v>18</v>
      </c>
      <c r="E31" s="958">
        <v>0</v>
      </c>
      <c r="F31" s="865">
        <v>3</v>
      </c>
      <c r="G31" s="928">
        <v>12</v>
      </c>
      <c r="H31" s="958">
        <v>0</v>
      </c>
      <c r="I31" s="189">
        <f t="shared" si="2"/>
        <v>855</v>
      </c>
      <c r="J31" s="189">
        <f t="shared" si="3"/>
        <v>221</v>
      </c>
      <c r="K31" s="189">
        <f t="shared" si="4"/>
        <v>32</v>
      </c>
    </row>
    <row r="32" spans="1:15" ht="17.100000000000001" customHeight="1">
      <c r="A32" s="1075" t="s">
        <v>913</v>
      </c>
      <c r="B32" s="1075"/>
      <c r="C32" s="865">
        <v>0</v>
      </c>
      <c r="D32" s="928">
        <v>5</v>
      </c>
      <c r="E32" s="958">
        <v>0</v>
      </c>
      <c r="F32" s="865">
        <v>1</v>
      </c>
      <c r="G32" s="928">
        <v>6</v>
      </c>
      <c r="H32" s="958">
        <v>0</v>
      </c>
      <c r="I32" s="189">
        <f t="shared" si="2"/>
        <v>352</v>
      </c>
      <c r="J32" s="189">
        <f t="shared" si="3"/>
        <v>100</v>
      </c>
      <c r="K32" s="189">
        <f t="shared" si="4"/>
        <v>21</v>
      </c>
    </row>
    <row r="33" spans="1:12" ht="17.100000000000001" customHeight="1">
      <c r="A33" s="1075" t="s">
        <v>983</v>
      </c>
      <c r="B33" s="1075"/>
      <c r="C33" s="865">
        <v>1</v>
      </c>
      <c r="D33" s="928">
        <v>17</v>
      </c>
      <c r="E33" s="958">
        <v>0</v>
      </c>
      <c r="F33" s="865">
        <v>6</v>
      </c>
      <c r="G33" s="928">
        <v>29</v>
      </c>
      <c r="H33" s="958">
        <v>0</v>
      </c>
      <c r="I33" s="189">
        <f t="shared" si="2"/>
        <v>883</v>
      </c>
      <c r="J33" s="189">
        <f t="shared" si="3"/>
        <v>563</v>
      </c>
      <c r="K33" s="189">
        <f t="shared" si="4"/>
        <v>43</v>
      </c>
    </row>
    <row r="34" spans="1:12" ht="17.100000000000001" customHeight="1">
      <c r="A34" s="1075" t="s">
        <v>970</v>
      </c>
      <c r="B34" s="1075"/>
      <c r="C34" s="865">
        <v>0</v>
      </c>
      <c r="D34" s="928">
        <v>1</v>
      </c>
      <c r="E34" s="958">
        <v>0</v>
      </c>
      <c r="F34" s="865">
        <v>1</v>
      </c>
      <c r="G34" s="928">
        <v>2</v>
      </c>
      <c r="H34" s="958">
        <v>0</v>
      </c>
      <c r="I34" s="189">
        <f t="shared" si="2"/>
        <v>83</v>
      </c>
      <c r="J34" s="189">
        <f t="shared" si="3"/>
        <v>101</v>
      </c>
      <c r="K34" s="189">
        <f t="shared" si="4"/>
        <v>13</v>
      </c>
    </row>
    <row r="35" spans="1:12" ht="17.100000000000001" customHeight="1">
      <c r="A35" s="1075" t="s">
        <v>984</v>
      </c>
      <c r="B35" s="1075"/>
      <c r="C35" s="865">
        <v>24</v>
      </c>
      <c r="D35" s="928">
        <v>123</v>
      </c>
      <c r="E35" s="958">
        <v>0</v>
      </c>
      <c r="F35" s="865">
        <v>35</v>
      </c>
      <c r="G35" s="928">
        <v>105</v>
      </c>
      <c r="H35" s="958">
        <v>0</v>
      </c>
      <c r="I35" s="189">
        <f t="shared" si="2"/>
        <v>2101</v>
      </c>
      <c r="J35" s="189">
        <f t="shared" si="3"/>
        <v>1186</v>
      </c>
      <c r="K35" s="189">
        <f t="shared" si="4"/>
        <v>71</v>
      </c>
    </row>
    <row r="36" spans="1:12" ht="17.100000000000001" customHeight="1">
      <c r="A36" s="1067" t="s">
        <v>985</v>
      </c>
      <c r="B36" s="1075"/>
      <c r="C36" s="869">
        <v>10</v>
      </c>
      <c r="D36" s="873">
        <v>2</v>
      </c>
      <c r="E36" s="960">
        <v>0</v>
      </c>
      <c r="F36" s="869">
        <v>34</v>
      </c>
      <c r="G36" s="873">
        <v>0</v>
      </c>
      <c r="H36" s="960">
        <v>0</v>
      </c>
      <c r="I36" s="189">
        <f t="shared" si="2"/>
        <v>1930</v>
      </c>
      <c r="J36" s="189">
        <f t="shared" si="3"/>
        <v>480</v>
      </c>
      <c r="K36" s="189">
        <f t="shared" si="3"/>
        <v>47</v>
      </c>
    </row>
    <row r="37" spans="1:12" ht="18" customHeight="1">
      <c r="A37" s="1117" t="s">
        <v>917</v>
      </c>
      <c r="B37" s="1489"/>
      <c r="C37" s="963">
        <f t="shared" ref="C37:K37" si="5">SUM(C26:C36)</f>
        <v>53</v>
      </c>
      <c r="D37" s="731">
        <f t="shared" si="5"/>
        <v>247</v>
      </c>
      <c r="E37" s="964">
        <f t="shared" si="5"/>
        <v>0</v>
      </c>
      <c r="F37" s="963">
        <f t="shared" si="5"/>
        <v>91</v>
      </c>
      <c r="G37" s="731">
        <f t="shared" si="5"/>
        <v>210</v>
      </c>
      <c r="H37" s="964">
        <f t="shared" si="5"/>
        <v>0</v>
      </c>
      <c r="I37" s="963">
        <f t="shared" si="5"/>
        <v>9834</v>
      </c>
      <c r="J37" s="964">
        <f t="shared" si="5"/>
        <v>3916</v>
      </c>
      <c r="K37" s="964">
        <f t="shared" si="5"/>
        <v>870</v>
      </c>
      <c r="L37" s="175"/>
    </row>
    <row r="38" spans="1:12" ht="17.100000000000001" customHeight="1">
      <c r="A38" s="1487" t="s">
        <v>986</v>
      </c>
      <c r="B38" s="1493"/>
      <c r="C38" s="965">
        <v>0</v>
      </c>
      <c r="D38" s="923">
        <v>188</v>
      </c>
      <c r="E38" s="966">
        <v>0</v>
      </c>
      <c r="F38" s="965">
        <v>0</v>
      </c>
      <c r="G38" s="923">
        <v>48</v>
      </c>
      <c r="H38" s="966">
        <v>0</v>
      </c>
      <c r="I38" s="982">
        <f t="shared" si="3"/>
        <v>0</v>
      </c>
      <c r="J38" s="189">
        <f t="shared" si="3"/>
        <v>2511</v>
      </c>
      <c r="K38" s="189">
        <f t="shared" si="3"/>
        <v>0</v>
      </c>
    </row>
    <row r="39" spans="1:12" ht="17.100000000000001" customHeight="1">
      <c r="A39" s="1488" t="s">
        <v>972</v>
      </c>
      <c r="B39" s="1189"/>
      <c r="C39" s="968">
        <v>0</v>
      </c>
      <c r="D39" s="928">
        <v>0</v>
      </c>
      <c r="E39" s="969">
        <v>0</v>
      </c>
      <c r="F39" s="968">
        <v>0</v>
      </c>
      <c r="G39" s="928">
        <v>3</v>
      </c>
      <c r="H39" s="969">
        <v>0</v>
      </c>
      <c r="I39" s="983">
        <f t="shared" si="3"/>
        <v>0</v>
      </c>
      <c r="J39" s="189">
        <f t="shared" si="3"/>
        <v>200</v>
      </c>
      <c r="K39" s="189">
        <f t="shared" si="3"/>
        <v>0</v>
      </c>
    </row>
    <row r="40" spans="1:12" ht="17.100000000000001" customHeight="1">
      <c r="A40" s="1117" t="s">
        <v>917</v>
      </c>
      <c r="B40" s="1489"/>
      <c r="C40" s="970">
        <v>0</v>
      </c>
      <c r="D40" s="731">
        <f>SUM(D38:D39)</f>
        <v>188</v>
      </c>
      <c r="E40" s="731">
        <f>SUM(E38:E39)</f>
        <v>0</v>
      </c>
      <c r="F40" s="970">
        <v>0</v>
      </c>
      <c r="G40" s="731">
        <f>SUM(G38:G39)</f>
        <v>51</v>
      </c>
      <c r="H40" s="731">
        <f>SUM(H38:H39)</f>
        <v>0</v>
      </c>
      <c r="I40" s="970">
        <v>0</v>
      </c>
      <c r="J40" s="731">
        <f>SUM(J38:J39)</f>
        <v>2711</v>
      </c>
      <c r="K40" s="731">
        <f>SUM(K38:K39)</f>
        <v>0</v>
      </c>
    </row>
    <row r="41" spans="1:12" ht="18" customHeight="1">
      <c r="A41" s="1077" t="s">
        <v>920</v>
      </c>
      <c r="B41" s="1487"/>
      <c r="C41" s="984"/>
      <c r="D41" s="539">
        <f>C37+D37+D40+E37</f>
        <v>488</v>
      </c>
      <c r="E41" s="539"/>
      <c r="F41" s="984"/>
      <c r="G41" s="539">
        <v>352</v>
      </c>
      <c r="H41" s="539"/>
      <c r="I41" s="973"/>
      <c r="J41" s="985">
        <f>D19+G19+J19+D41+G41</f>
        <v>17331</v>
      </c>
      <c r="K41" s="539"/>
    </row>
    <row r="42" spans="1:12" ht="16.5" customHeight="1">
      <c r="A42" s="1490" t="s">
        <v>973</v>
      </c>
      <c r="B42" s="1490"/>
      <c r="C42" s="974"/>
      <c r="D42" s="986">
        <v>0</v>
      </c>
      <c r="E42" s="987"/>
      <c r="F42" s="988"/>
      <c r="G42" s="986">
        <v>0</v>
      </c>
      <c r="H42" s="976"/>
      <c r="I42" s="974"/>
      <c r="J42" s="985">
        <f>D20+G20+J20+D42+G42</f>
        <v>521</v>
      </c>
      <c r="K42" s="976"/>
    </row>
    <row r="43" spans="1:12" ht="15" customHeight="1" thickBot="1">
      <c r="A43" s="1491" t="s">
        <v>974</v>
      </c>
      <c r="B43" s="1492"/>
      <c r="C43" s="65"/>
      <c r="D43" s="530">
        <v>1</v>
      </c>
      <c r="F43" s="65"/>
      <c r="G43" s="530">
        <v>0</v>
      </c>
      <c r="I43" s="65"/>
      <c r="J43" s="989">
        <f>D21+G21+J21+D43+G43</f>
        <v>11</v>
      </c>
      <c r="K43" s="521"/>
    </row>
    <row r="44" spans="1:12" ht="21" customHeight="1" thickTop="1" thickBot="1">
      <c r="A44" s="1284" t="s">
        <v>929</v>
      </c>
      <c r="B44" s="1285"/>
      <c r="C44" s="979"/>
      <c r="D44" s="980">
        <f>SUM(D41:D43)</f>
        <v>489</v>
      </c>
      <c r="E44" s="980"/>
      <c r="F44" s="979"/>
      <c r="G44" s="980">
        <f>SUM(G41:G43)</f>
        <v>352</v>
      </c>
      <c r="H44" s="980"/>
      <c r="I44" s="791"/>
      <c r="J44" s="539">
        <f>D22+G22+J22+D44+G44</f>
        <v>17863</v>
      </c>
      <c r="K44" s="980"/>
    </row>
    <row r="45" spans="1:12" ht="15" customHeight="1">
      <c r="A45" s="32"/>
      <c r="B45" s="590"/>
      <c r="C45" s="166"/>
      <c r="D45" s="348"/>
      <c r="E45" s="166"/>
      <c r="F45" s="166"/>
      <c r="G45" s="348"/>
      <c r="H45" s="166"/>
      <c r="I45" s="166"/>
      <c r="J45" s="348"/>
      <c r="K45" s="166"/>
    </row>
    <row r="46" spans="1:12" ht="20.100000000000001" customHeight="1">
      <c r="A46" s="320" t="s">
        <v>987</v>
      </c>
    </row>
    <row r="47" spans="1:12" ht="7.5" customHeight="1">
      <c r="A47" s="320"/>
    </row>
    <row r="48" spans="1:12" ht="20.100000000000001" customHeight="1" thickBot="1">
      <c r="A48" s="320" t="s">
        <v>943</v>
      </c>
      <c r="D48" s="28"/>
      <c r="I48" s="647"/>
      <c r="J48" s="647" t="s">
        <v>988</v>
      </c>
      <c r="K48" s="609"/>
    </row>
    <row r="49" spans="1:12" ht="18" customHeight="1">
      <c r="A49" s="1073" t="s">
        <v>265</v>
      </c>
      <c r="B49" s="1074"/>
      <c r="C49" s="1073" t="s">
        <v>989</v>
      </c>
      <c r="D49" s="1073"/>
      <c r="E49" s="1249" t="s">
        <v>990</v>
      </c>
      <c r="F49" s="1357"/>
      <c r="G49" s="1249" t="s">
        <v>991</v>
      </c>
      <c r="H49" s="1074"/>
      <c r="I49" s="1313" t="s">
        <v>992</v>
      </c>
      <c r="J49" s="1073"/>
      <c r="K49" s="609"/>
      <c r="L49" s="609"/>
    </row>
    <row r="50" spans="1:12" ht="18" customHeight="1">
      <c r="A50" s="590" t="s">
        <v>993</v>
      </c>
      <c r="B50" s="349" t="s">
        <v>50</v>
      </c>
      <c r="C50" s="350"/>
      <c r="D50" s="189">
        <v>875</v>
      </c>
      <c r="E50" s="189"/>
      <c r="F50" s="189">
        <v>37</v>
      </c>
      <c r="G50" s="189"/>
      <c r="H50" s="189">
        <v>1026</v>
      </c>
      <c r="I50" s="189"/>
      <c r="J50" s="189">
        <v>1938</v>
      </c>
      <c r="K50" s="609"/>
      <c r="L50" s="609"/>
    </row>
    <row r="51" spans="1:12" ht="18" customHeight="1">
      <c r="A51" s="590">
        <v>26</v>
      </c>
      <c r="B51" s="1" t="s">
        <v>51</v>
      </c>
      <c r="C51" s="189"/>
      <c r="D51" s="189">
        <v>889</v>
      </c>
      <c r="E51" s="189"/>
      <c r="F51" s="189">
        <v>32</v>
      </c>
      <c r="G51" s="189"/>
      <c r="H51" s="189">
        <v>951</v>
      </c>
      <c r="I51" s="189"/>
      <c r="J51" s="189">
        <v>1872</v>
      </c>
      <c r="K51" s="609"/>
      <c r="L51" s="609"/>
    </row>
    <row r="52" spans="1:12" ht="18" customHeight="1">
      <c r="A52" s="590">
        <v>27</v>
      </c>
      <c r="B52" s="1" t="s">
        <v>52</v>
      </c>
      <c r="C52" s="189"/>
      <c r="D52" s="189">
        <v>991</v>
      </c>
      <c r="E52" s="189"/>
      <c r="F52" s="189">
        <v>46</v>
      </c>
      <c r="G52" s="189"/>
      <c r="H52" s="189">
        <v>968</v>
      </c>
      <c r="I52" s="189"/>
      <c r="J52" s="189">
        <v>2005</v>
      </c>
      <c r="K52" s="609"/>
      <c r="L52" s="609"/>
    </row>
    <row r="53" spans="1:12" ht="18" customHeight="1">
      <c r="A53" s="590">
        <v>28</v>
      </c>
      <c r="B53" s="1" t="s">
        <v>53</v>
      </c>
      <c r="C53" s="189"/>
      <c r="D53" s="189">
        <v>927</v>
      </c>
      <c r="E53" s="189"/>
      <c r="F53" s="189">
        <v>28</v>
      </c>
      <c r="G53" s="189"/>
      <c r="H53" s="189">
        <v>869</v>
      </c>
      <c r="I53" s="189"/>
      <c r="J53" s="189">
        <v>1824</v>
      </c>
      <c r="K53" s="609"/>
      <c r="L53" s="609"/>
    </row>
    <row r="54" spans="1:12" s="44" customFormat="1" ht="18" customHeight="1">
      <c r="A54" s="590">
        <v>29</v>
      </c>
      <c r="B54" s="1" t="s">
        <v>54</v>
      </c>
      <c r="C54" s="187"/>
      <c r="D54" s="189">
        <v>957</v>
      </c>
      <c r="E54" s="189"/>
      <c r="F54" s="189">
        <v>38</v>
      </c>
      <c r="G54" s="189"/>
      <c r="H54" s="189">
        <v>897</v>
      </c>
      <c r="I54" s="189"/>
      <c r="J54" s="141">
        <v>1892</v>
      </c>
      <c r="K54" s="609"/>
      <c r="L54" s="609"/>
    </row>
    <row r="55" spans="1:12" s="44" customFormat="1" ht="18" customHeight="1" thickBot="1">
      <c r="A55" s="621">
        <v>30</v>
      </c>
      <c r="B55" s="351" t="s">
        <v>1214</v>
      </c>
      <c r="C55" s="811"/>
      <c r="D55" s="811">
        <v>922</v>
      </c>
      <c r="E55" s="811"/>
      <c r="F55" s="811">
        <v>35</v>
      </c>
      <c r="G55" s="811"/>
      <c r="H55" s="811">
        <v>839</v>
      </c>
      <c r="I55" s="811"/>
      <c r="J55" s="990">
        <v>1796</v>
      </c>
      <c r="K55" s="609"/>
      <c r="L55" s="609"/>
    </row>
    <row r="56" spans="1:12" ht="7.5" customHeight="1">
      <c r="A56" s="601"/>
      <c r="B56" s="601"/>
      <c r="C56" s="348"/>
      <c r="D56" s="166"/>
      <c r="E56" s="166"/>
      <c r="F56" s="166"/>
      <c r="G56" s="348"/>
      <c r="H56" s="166"/>
      <c r="I56" s="166"/>
      <c r="J56" s="348"/>
      <c r="K56" s="609"/>
      <c r="L56" s="609"/>
    </row>
    <row r="57" spans="1:12" ht="20.100000000000001" customHeight="1" thickBot="1">
      <c r="A57" s="352" t="s">
        <v>961</v>
      </c>
      <c r="B57" s="352"/>
      <c r="C57" s="609"/>
      <c r="D57" s="609"/>
      <c r="E57" s="353"/>
      <c r="F57" s="609"/>
      <c r="G57" s="609"/>
      <c r="H57" s="609"/>
      <c r="I57" s="609"/>
      <c r="J57" s="648" t="s">
        <v>994</v>
      </c>
      <c r="K57" s="648"/>
      <c r="L57" s="648"/>
    </row>
    <row r="58" spans="1:12" ht="18" customHeight="1">
      <c r="A58" s="1073" t="s">
        <v>265</v>
      </c>
      <c r="B58" s="1074"/>
      <c r="C58" s="1073" t="s">
        <v>989</v>
      </c>
      <c r="D58" s="1073"/>
      <c r="E58" s="1249" t="s">
        <v>990</v>
      </c>
      <c r="F58" s="1357"/>
      <c r="G58" s="1249" t="s">
        <v>991</v>
      </c>
      <c r="H58" s="1074"/>
      <c r="I58" s="1313" t="s">
        <v>992</v>
      </c>
      <c r="J58" s="1073"/>
      <c r="K58" s="609"/>
      <c r="L58" s="609"/>
    </row>
    <row r="59" spans="1:12" ht="18" customHeight="1">
      <c r="A59" s="590" t="s">
        <v>993</v>
      </c>
      <c r="B59" s="349" t="s">
        <v>50</v>
      </c>
      <c r="C59" s="189"/>
      <c r="D59" s="189">
        <v>257</v>
      </c>
      <c r="E59" s="189"/>
      <c r="F59" s="189">
        <v>8</v>
      </c>
      <c r="G59" s="189"/>
      <c r="H59" s="189">
        <v>315</v>
      </c>
      <c r="I59" s="189"/>
      <c r="J59" s="189">
        <v>580</v>
      </c>
      <c r="K59" s="609"/>
      <c r="L59" s="609"/>
    </row>
    <row r="60" spans="1:12" s="44" customFormat="1" ht="18" customHeight="1">
      <c r="A60" s="590">
        <v>26</v>
      </c>
      <c r="B60" s="1" t="s">
        <v>51</v>
      </c>
      <c r="C60" s="189"/>
      <c r="D60" s="189">
        <v>245</v>
      </c>
      <c r="E60" s="189"/>
      <c r="F60" s="189">
        <v>5</v>
      </c>
      <c r="G60" s="189"/>
      <c r="H60" s="189">
        <v>280</v>
      </c>
      <c r="I60" s="189"/>
      <c r="J60" s="189">
        <v>530</v>
      </c>
      <c r="K60" s="609"/>
      <c r="L60" s="609"/>
    </row>
    <row r="61" spans="1:12" s="44" customFormat="1" ht="18" customHeight="1">
      <c r="A61" s="590">
        <v>27</v>
      </c>
      <c r="B61" s="1" t="s">
        <v>52</v>
      </c>
      <c r="C61" s="189"/>
      <c r="D61" s="189">
        <v>205</v>
      </c>
      <c r="E61" s="189"/>
      <c r="F61" s="189">
        <v>3</v>
      </c>
      <c r="G61" s="189"/>
      <c r="H61" s="189">
        <v>272</v>
      </c>
      <c r="I61" s="189"/>
      <c r="J61" s="189">
        <v>480</v>
      </c>
      <c r="K61" s="609"/>
      <c r="L61" s="609"/>
    </row>
    <row r="62" spans="1:12" s="44" customFormat="1" ht="18" customHeight="1">
      <c r="A62" s="590">
        <v>28</v>
      </c>
      <c r="B62" s="1" t="s">
        <v>53</v>
      </c>
      <c r="C62" s="189"/>
      <c r="D62" s="189">
        <v>241</v>
      </c>
      <c r="E62" s="189"/>
      <c r="F62" s="189">
        <v>6</v>
      </c>
      <c r="G62" s="189"/>
      <c r="H62" s="189">
        <v>230</v>
      </c>
      <c r="I62" s="189"/>
      <c r="J62" s="189">
        <v>477</v>
      </c>
      <c r="K62" s="609"/>
      <c r="L62" s="609"/>
    </row>
    <row r="63" spans="1:12" s="44" customFormat="1" ht="18" customHeight="1">
      <c r="A63" s="590">
        <v>29</v>
      </c>
      <c r="B63" s="1" t="s">
        <v>995</v>
      </c>
      <c r="C63" s="189"/>
      <c r="D63" s="189">
        <v>266</v>
      </c>
      <c r="E63" s="189"/>
      <c r="F63" s="189">
        <v>1</v>
      </c>
      <c r="G63" s="189"/>
      <c r="H63" s="189">
        <v>238</v>
      </c>
      <c r="I63" s="189"/>
      <c r="J63" s="141">
        <v>505</v>
      </c>
      <c r="K63" s="609"/>
      <c r="L63" s="609"/>
    </row>
    <row r="64" spans="1:12" s="44" customFormat="1" ht="18" customHeight="1" thickBot="1">
      <c r="A64" s="621">
        <v>30</v>
      </c>
      <c r="B64" s="351" t="s">
        <v>1214</v>
      </c>
      <c r="C64" s="811"/>
      <c r="D64" s="811">
        <v>258</v>
      </c>
      <c r="E64" s="811"/>
      <c r="F64" s="811">
        <v>2</v>
      </c>
      <c r="G64" s="811"/>
      <c r="H64" s="811">
        <v>230</v>
      </c>
      <c r="I64" s="811"/>
      <c r="J64" s="990">
        <v>490</v>
      </c>
      <c r="K64" s="609"/>
      <c r="L64" s="609"/>
    </row>
    <row r="65" spans="1:12" ht="7.5" customHeight="1">
      <c r="A65" s="354"/>
      <c r="B65" s="354"/>
      <c r="C65" s="189"/>
      <c r="D65" s="189"/>
      <c r="E65" s="609"/>
      <c r="F65" s="609"/>
      <c r="G65" s="609"/>
      <c r="H65" s="609"/>
      <c r="I65" s="609"/>
      <c r="J65" s="141"/>
      <c r="K65" s="609"/>
      <c r="L65" s="609"/>
    </row>
    <row r="66" spans="1:12" ht="20.100000000000001" customHeight="1" thickBot="1">
      <c r="A66" s="352" t="s">
        <v>965</v>
      </c>
      <c r="B66" s="352"/>
      <c r="C66" s="609"/>
      <c r="D66" s="609"/>
      <c r="E66" s="353"/>
      <c r="F66" s="609"/>
      <c r="G66" s="609"/>
      <c r="H66" s="609"/>
      <c r="I66" s="609"/>
      <c r="J66" s="648" t="s">
        <v>994</v>
      </c>
      <c r="K66" s="648"/>
      <c r="L66" s="648"/>
    </row>
    <row r="67" spans="1:12" ht="18" customHeight="1">
      <c r="A67" s="1073" t="s">
        <v>265</v>
      </c>
      <c r="B67" s="1074"/>
      <c r="C67" s="1073" t="s">
        <v>996</v>
      </c>
      <c r="D67" s="1073"/>
      <c r="E67" s="1249" t="s">
        <v>990</v>
      </c>
      <c r="F67" s="1357"/>
      <c r="G67" s="1249" t="s">
        <v>991</v>
      </c>
      <c r="H67" s="1074"/>
      <c r="I67" s="1313" t="s">
        <v>992</v>
      </c>
      <c r="J67" s="1073"/>
      <c r="K67" s="609"/>
      <c r="L67" s="609"/>
    </row>
    <row r="68" spans="1:12" ht="18" customHeight="1">
      <c r="A68" s="590" t="s">
        <v>993</v>
      </c>
      <c r="B68" s="349" t="s">
        <v>50</v>
      </c>
      <c r="C68" s="189"/>
      <c r="D68" s="189">
        <v>82</v>
      </c>
      <c r="E68" s="609"/>
      <c r="F68" s="609">
        <v>3</v>
      </c>
      <c r="G68" s="609"/>
      <c r="H68" s="609">
        <v>81</v>
      </c>
      <c r="I68" s="609"/>
      <c r="J68" s="141">
        <v>166</v>
      </c>
      <c r="K68" s="609"/>
      <c r="L68" s="609"/>
    </row>
    <row r="69" spans="1:12" s="44" customFormat="1" ht="18" customHeight="1">
      <c r="A69" s="590">
        <v>26</v>
      </c>
      <c r="B69" s="1" t="s">
        <v>51</v>
      </c>
      <c r="C69" s="189"/>
      <c r="D69" s="189">
        <v>52</v>
      </c>
      <c r="E69" s="609"/>
      <c r="F69" s="609">
        <v>3</v>
      </c>
      <c r="G69" s="609"/>
      <c r="H69" s="609">
        <v>74</v>
      </c>
      <c r="I69" s="609"/>
      <c r="J69" s="141">
        <v>129</v>
      </c>
      <c r="K69" s="609"/>
      <c r="L69" s="609"/>
    </row>
    <row r="70" spans="1:12" s="44" customFormat="1" ht="18" customHeight="1">
      <c r="A70" s="590">
        <v>27</v>
      </c>
      <c r="B70" s="1" t="s">
        <v>52</v>
      </c>
      <c r="C70" s="189"/>
      <c r="D70" s="189">
        <v>77</v>
      </c>
      <c r="E70" s="609"/>
      <c r="F70" s="609">
        <v>2</v>
      </c>
      <c r="G70" s="609"/>
      <c r="H70" s="609">
        <v>76</v>
      </c>
      <c r="I70" s="609"/>
      <c r="J70" s="141">
        <v>155</v>
      </c>
      <c r="K70" s="609"/>
      <c r="L70" s="609"/>
    </row>
    <row r="71" spans="1:12" s="44" customFormat="1" ht="18" customHeight="1">
      <c r="A71" s="590">
        <v>28</v>
      </c>
      <c r="B71" s="1" t="s">
        <v>53</v>
      </c>
      <c r="C71" s="189"/>
      <c r="D71" s="189">
        <v>102</v>
      </c>
      <c r="E71" s="609"/>
      <c r="F71" s="609">
        <v>2</v>
      </c>
      <c r="G71" s="609"/>
      <c r="H71" s="609">
        <v>97</v>
      </c>
      <c r="I71" s="609"/>
      <c r="J71" s="141">
        <v>201</v>
      </c>
      <c r="K71" s="609"/>
      <c r="L71" s="609"/>
    </row>
    <row r="72" spans="1:12" s="44" customFormat="1" ht="18" customHeight="1">
      <c r="A72" s="590">
        <v>29</v>
      </c>
      <c r="B72" s="1" t="s">
        <v>995</v>
      </c>
      <c r="C72" s="189"/>
      <c r="D72" s="189">
        <v>32</v>
      </c>
      <c r="E72" s="609"/>
      <c r="F72" s="609">
        <v>0</v>
      </c>
      <c r="G72" s="609"/>
      <c r="H72" s="609">
        <v>80</v>
      </c>
      <c r="I72" s="609"/>
      <c r="J72" s="141">
        <v>112</v>
      </c>
      <c r="K72" s="609"/>
      <c r="L72" s="609"/>
    </row>
    <row r="73" spans="1:12" s="44" customFormat="1" ht="18" customHeight="1" thickBot="1">
      <c r="A73" s="621">
        <v>30</v>
      </c>
      <c r="B73" s="351" t="s">
        <v>1214</v>
      </c>
      <c r="C73" s="811"/>
      <c r="D73" s="811">
        <v>34</v>
      </c>
      <c r="E73" s="811"/>
      <c r="F73" s="811">
        <v>1</v>
      </c>
      <c r="G73" s="811"/>
      <c r="H73" s="811">
        <v>68</v>
      </c>
      <c r="I73" s="811"/>
      <c r="J73" s="990">
        <v>103</v>
      </c>
      <c r="K73" s="609"/>
      <c r="L73" s="609"/>
    </row>
    <row r="74" spans="1:12" ht="18" customHeight="1">
      <c r="A74" s="352"/>
      <c r="B74" s="609"/>
      <c r="C74" s="609"/>
      <c r="D74" s="353"/>
      <c r="E74" s="609"/>
      <c r="F74" s="609"/>
      <c r="G74" s="609"/>
      <c r="H74" s="609"/>
      <c r="I74" s="648"/>
      <c r="J74" s="648"/>
      <c r="K74" s="648"/>
    </row>
    <row r="75" spans="1:12" ht="20.100000000000001" customHeight="1" thickBot="1">
      <c r="A75" s="355" t="s">
        <v>997</v>
      </c>
      <c r="B75" s="72"/>
      <c r="C75" s="72"/>
      <c r="D75" s="72"/>
      <c r="E75" s="72"/>
      <c r="F75" s="952"/>
      <c r="G75" s="952" t="s">
        <v>1215</v>
      </c>
    </row>
    <row r="76" spans="1:12" ht="18" customHeight="1">
      <c r="A76" s="1162" t="s">
        <v>998</v>
      </c>
      <c r="B76" s="1162"/>
      <c r="C76" s="1162" t="s">
        <v>999</v>
      </c>
      <c r="D76" s="1162"/>
      <c r="E76" s="1321"/>
      <c r="F76" s="1162" t="s">
        <v>1000</v>
      </c>
      <c r="G76" s="1162"/>
    </row>
    <row r="77" spans="1:12" ht="18" customHeight="1">
      <c r="A77" s="1353" t="s">
        <v>900</v>
      </c>
      <c r="B77" s="1353"/>
      <c r="C77" s="326" t="s">
        <v>1001</v>
      </c>
      <c r="D77" s="356"/>
      <c r="E77" s="71"/>
      <c r="F77" s="648"/>
      <c r="G77" s="991">
        <v>2666</v>
      </c>
      <c r="H77" s="356"/>
      <c r="I77" s="356"/>
      <c r="J77" s="356"/>
      <c r="K77" s="356"/>
    </row>
    <row r="78" spans="1:12" ht="18" customHeight="1">
      <c r="A78" s="1353"/>
      <c r="B78" s="1353"/>
      <c r="C78" s="326" t="s">
        <v>1002</v>
      </c>
      <c r="D78" s="356"/>
      <c r="E78" s="71"/>
      <c r="F78" s="648"/>
      <c r="G78" s="356">
        <v>713</v>
      </c>
      <c r="H78" s="356"/>
      <c r="I78" s="356"/>
      <c r="J78" s="356"/>
      <c r="K78" s="356"/>
    </row>
    <row r="79" spans="1:12" ht="18" customHeight="1">
      <c r="A79" s="1353"/>
      <c r="B79" s="1353"/>
      <c r="C79" s="326" t="s">
        <v>1003</v>
      </c>
      <c r="D79" s="356"/>
      <c r="E79" s="71"/>
      <c r="F79" s="648"/>
      <c r="G79" s="356">
        <v>633</v>
      </c>
      <c r="H79" s="647"/>
      <c r="I79" s="356"/>
      <c r="J79" s="356"/>
      <c r="K79" s="356"/>
    </row>
    <row r="80" spans="1:12" ht="18" customHeight="1">
      <c r="A80" s="1453"/>
      <c r="B80" s="1453"/>
      <c r="C80" s="357" t="s">
        <v>1004</v>
      </c>
      <c r="D80" s="358"/>
      <c r="E80" s="359"/>
      <c r="F80" s="953"/>
      <c r="G80" s="992">
        <v>2330</v>
      </c>
      <c r="H80" s="356"/>
      <c r="I80" s="356"/>
      <c r="J80" s="356"/>
      <c r="K80" s="356"/>
    </row>
    <row r="81" spans="1:11" ht="18" customHeight="1">
      <c r="A81" s="1353" t="s">
        <v>901</v>
      </c>
      <c r="B81" s="1353"/>
      <c r="C81" s="326" t="s">
        <v>1001</v>
      </c>
      <c r="D81" s="356"/>
      <c r="E81" s="71"/>
      <c r="F81" s="648"/>
      <c r="G81" s="991">
        <v>2149</v>
      </c>
      <c r="H81" s="356"/>
      <c r="I81" s="356"/>
      <c r="J81" s="356"/>
      <c r="K81" s="356"/>
    </row>
    <row r="82" spans="1:11" ht="18" customHeight="1">
      <c r="A82" s="1353"/>
      <c r="B82" s="1353"/>
      <c r="C82" s="326" t="s">
        <v>1002</v>
      </c>
      <c r="D82" s="356"/>
      <c r="E82" s="71"/>
      <c r="F82" s="648"/>
      <c r="G82" s="356">
        <v>6</v>
      </c>
      <c r="H82" s="356"/>
      <c r="I82" s="356"/>
      <c r="J82" s="356"/>
      <c r="K82" s="356"/>
    </row>
    <row r="83" spans="1:11" ht="18" customHeight="1">
      <c r="A83" s="1353"/>
      <c r="B83" s="1353"/>
      <c r="C83" s="326" t="s">
        <v>1003</v>
      </c>
      <c r="D83" s="356"/>
      <c r="E83" s="71"/>
      <c r="F83" s="648"/>
      <c r="G83" s="356">
        <v>24</v>
      </c>
      <c r="H83" s="356"/>
      <c r="I83" s="356"/>
      <c r="J83" s="356"/>
      <c r="K83" s="356"/>
    </row>
    <row r="84" spans="1:11" ht="18" customHeight="1">
      <c r="A84" s="1453"/>
      <c r="B84" s="1453"/>
      <c r="C84" s="357" t="s">
        <v>1004</v>
      </c>
      <c r="D84" s="358"/>
      <c r="E84" s="359"/>
      <c r="F84" s="953"/>
      <c r="G84" s="358">
        <v>949</v>
      </c>
      <c r="H84" s="356"/>
      <c r="I84" s="356"/>
      <c r="J84" s="356"/>
      <c r="K84" s="356"/>
    </row>
    <row r="85" spans="1:11" ht="18" customHeight="1">
      <c r="A85" s="1353" t="s">
        <v>902</v>
      </c>
      <c r="B85" s="1353"/>
      <c r="C85" s="326" t="s">
        <v>1001</v>
      </c>
      <c r="D85" s="63"/>
      <c r="E85" s="71"/>
      <c r="F85" s="648"/>
      <c r="G85" s="63">
        <v>440</v>
      </c>
      <c r="H85" s="356"/>
      <c r="I85" s="356"/>
      <c r="J85" s="356"/>
      <c r="K85" s="356"/>
    </row>
    <row r="86" spans="1:11" ht="18" customHeight="1">
      <c r="A86" s="1353"/>
      <c r="B86" s="1353"/>
      <c r="C86" s="326" t="s">
        <v>1002</v>
      </c>
      <c r="D86" s="63"/>
      <c r="E86" s="71"/>
      <c r="F86" s="632"/>
      <c r="G86" s="648">
        <v>28</v>
      </c>
      <c r="H86" s="356"/>
      <c r="I86" s="356"/>
      <c r="J86" s="356"/>
      <c r="K86" s="356"/>
    </row>
    <row r="87" spans="1:11" ht="18" customHeight="1">
      <c r="A87" s="1353"/>
      <c r="B87" s="1353"/>
      <c r="C87" s="326" t="s">
        <v>1003</v>
      </c>
      <c r="D87" s="63"/>
      <c r="E87" s="71"/>
      <c r="F87" s="632"/>
      <c r="G87" s="648">
        <v>5</v>
      </c>
      <c r="H87" s="356"/>
      <c r="I87" s="356"/>
      <c r="J87" s="356"/>
      <c r="K87" s="356"/>
    </row>
    <row r="88" spans="1:11" ht="18" customHeight="1" thickBot="1">
      <c r="A88" s="1462"/>
      <c r="B88" s="1462"/>
      <c r="C88" s="360" t="s">
        <v>1004</v>
      </c>
      <c r="D88" s="73"/>
      <c r="E88" s="74"/>
      <c r="F88" s="952"/>
      <c r="G88" s="73">
        <v>444</v>
      </c>
      <c r="H88" s="356"/>
      <c r="I88" s="356"/>
      <c r="J88" s="356"/>
      <c r="K88" s="356"/>
    </row>
    <row r="89" spans="1:11" ht="17.100000000000001" customHeight="1">
      <c r="A89" s="63" t="s">
        <v>1005</v>
      </c>
      <c r="B89" s="356"/>
      <c r="C89" s="356"/>
      <c r="D89" s="356"/>
      <c r="E89" s="356"/>
      <c r="F89" s="356"/>
      <c r="G89" s="356"/>
      <c r="H89" s="356"/>
      <c r="I89" s="356"/>
      <c r="J89" s="356"/>
      <c r="K89" s="356"/>
    </row>
  </sheetData>
  <customSheetViews>
    <customSheetView guid="{676DC416-CC6C-4663-B2BC-E7307C535C80}"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
      <headerFooter alignWithMargins="0"/>
    </customSheetView>
    <customSheetView guid="{A9FAE077-5C36-4502-A307-F5F7DF354F81}"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2"/>
      <headerFooter alignWithMargins="0"/>
    </customSheetView>
    <customSheetView guid="{D244CBD3-20C8-4E64-93F1-8305B8033E05}" showPageBreaks="1" printArea="1" view="pageBreakPreview">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3"/>
      <headerFooter alignWithMargins="0"/>
    </customSheetView>
    <customSheetView guid="{ACCC9A1C-74E4-4A07-8C69-201B2C75F995}"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4"/>
      <headerFooter alignWithMargins="0"/>
    </customSheetView>
    <customSheetView guid="{C35433B0-31B6-4088-8FE4-5880F028D902}"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5"/>
      <headerFooter alignWithMargins="0"/>
    </customSheetView>
    <customSheetView guid="{6C8CA477-863E-484A-88AC-2F7B34BF5742}"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6"/>
      <headerFooter alignWithMargins="0"/>
    </customSheetView>
    <customSheetView guid="{F9820D02-85B6-432B-AB25-E79E6E3CE8BD}"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7"/>
      <headerFooter alignWithMargins="0"/>
    </customSheetView>
    <customSheetView guid="{54E8C2A0-7B52-4DAB-8ABD-D0AD26D0A0DB}"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8"/>
      <headerFooter alignWithMargins="0"/>
    </customSheetView>
    <customSheetView guid="{4B660A93-3844-409A-B1B8-F0D2E63212C8}"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9"/>
      <headerFooter alignWithMargins="0"/>
    </customSheetView>
    <customSheetView guid="{9B74B00A-A640-416F-A432-6A34C75E3BAB}"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0"/>
      <headerFooter alignWithMargins="0"/>
    </customSheetView>
    <customSheetView guid="{088E71DE-B7B4-46D8-A92F-2B36F5DE4D60}"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1"/>
      <headerFooter alignWithMargins="0"/>
    </customSheetView>
    <customSheetView guid="{53ABA5C2-131F-4519-ADBD-143B4641C355}" showPageBreaks="1" printArea="1" view="pageBreakPreview">
      <selection activeCell="D12" sqref="D12"/>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2"/>
      <headerFooter alignWithMargins="0"/>
    </customSheetView>
    <customSheetView guid="{93AD3119-4B9E-4DD3-92AC-14DD93F7352A}" showPageBreaks="1" printArea="1" view="pageBreakPreview" topLeftCell="A50">
      <selection activeCell="I76" sqref="I76"/>
      <rowBreaks count="2" manualBreakCount="2">
        <brk id="45" max="10" man="1"/>
        <brk id="93" max="11" man="1"/>
      </rowBreaks>
      <pageMargins left="0.78740157480314965" right="0.78740157480314965" top="0.78740157480314965" bottom="0.78740157480314965" header="0" footer="0"/>
      <pageSetup paperSize="9" scale="92" firstPageNumber="192" pageOrder="overThenDown" orientation="portrait" useFirstPageNumber="1" r:id="rId13"/>
      <headerFooter alignWithMargins="0"/>
    </customSheetView>
  </customSheetViews>
  <mergeCells count="68">
    <mergeCell ref="A77:B80"/>
    <mergeCell ref="A81:B84"/>
    <mergeCell ref="A85:B88"/>
    <mergeCell ref="A67:B67"/>
    <mergeCell ref="C67:D67"/>
    <mergeCell ref="E67:F67"/>
    <mergeCell ref="G67:H67"/>
    <mergeCell ref="I67:J67"/>
    <mergeCell ref="A76:B76"/>
    <mergeCell ref="C76:E76"/>
    <mergeCell ref="F76:G76"/>
    <mergeCell ref="E49:F49"/>
    <mergeCell ref="G49:H49"/>
    <mergeCell ref="I49:J49"/>
    <mergeCell ref="A58:B58"/>
    <mergeCell ref="C58:D58"/>
    <mergeCell ref="E58:F58"/>
    <mergeCell ref="G58:H58"/>
    <mergeCell ref="I58:J58"/>
    <mergeCell ref="C49:D49"/>
    <mergeCell ref="A41:B41"/>
    <mergeCell ref="A42:B42"/>
    <mergeCell ref="A43:B43"/>
    <mergeCell ref="A44:B44"/>
    <mergeCell ref="A49:B49"/>
    <mergeCell ref="A40:B40"/>
    <mergeCell ref="A29:B29"/>
    <mergeCell ref="A30:B30"/>
    <mergeCell ref="A31:B31"/>
    <mergeCell ref="A32:B32"/>
    <mergeCell ref="A33:B33"/>
    <mergeCell ref="A34:B34"/>
    <mergeCell ref="A35:B35"/>
    <mergeCell ref="A36:B36"/>
    <mergeCell ref="A37:B37"/>
    <mergeCell ref="A38:B38"/>
    <mergeCell ref="A39:B39"/>
    <mergeCell ref="C24:E24"/>
    <mergeCell ref="F24:H24"/>
    <mergeCell ref="I24:K24"/>
    <mergeCell ref="A26:B26"/>
    <mergeCell ref="A27:B27"/>
    <mergeCell ref="A28:B28"/>
    <mergeCell ref="A18:B18"/>
    <mergeCell ref="A19:B19"/>
    <mergeCell ref="A20:B20"/>
    <mergeCell ref="A21:B21"/>
    <mergeCell ref="A22:B22"/>
    <mergeCell ref="A24:B25"/>
    <mergeCell ref="A17:B17"/>
    <mergeCell ref="A6:B6"/>
    <mergeCell ref="A7:B7"/>
    <mergeCell ref="A8:B8"/>
    <mergeCell ref="A9:B9"/>
    <mergeCell ref="A10:B10"/>
    <mergeCell ref="A11:B11"/>
    <mergeCell ref="A12:B12"/>
    <mergeCell ref="A13:B13"/>
    <mergeCell ref="A14:B14"/>
    <mergeCell ref="A15:B15"/>
    <mergeCell ref="A16:B16"/>
    <mergeCell ref="H1:K1"/>
    <mergeCell ref="A5:B5"/>
    <mergeCell ref="A2:B3"/>
    <mergeCell ref="C2:E2"/>
    <mergeCell ref="F2:H2"/>
    <mergeCell ref="I2:K2"/>
    <mergeCell ref="A4:B4"/>
  </mergeCells>
  <phoneticPr fontId="2"/>
  <printOptions gridLinesSet="0"/>
  <pageMargins left="0.78740157480314965" right="0.78740157480314965" top="0.78740157480314965" bottom="0.78740157480314965" header="0" footer="0"/>
  <pageSetup paperSize="9" scale="92" firstPageNumber="192" pageOrder="overThenDown" orientation="portrait" useFirstPageNumber="1" r:id="rId14"/>
  <headerFooter alignWithMargins="0"/>
  <rowBreaks count="2" manualBreakCount="2">
    <brk id="45" max="10" man="1"/>
    <brk id="96"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view="pageBreakPreview" topLeftCell="A21" zoomScaleNormal="100" zoomScaleSheetLayoutView="100" workbookViewId="0">
      <selection activeCell="C30" sqref="C30"/>
    </sheetView>
  </sheetViews>
  <sheetFormatPr defaultColWidth="10.375" defaultRowHeight="9.9499999999999993" customHeight="1"/>
  <cols>
    <col min="1" max="1" width="6.75" style="27" customWidth="1"/>
    <col min="2" max="2" width="5.875" style="27" customWidth="1"/>
    <col min="3" max="15" width="8.5" style="27" customWidth="1"/>
    <col min="16" max="16" width="12.75" style="27" customWidth="1"/>
    <col min="17" max="19" width="8.5" style="27" customWidth="1"/>
    <col min="20" max="256" width="10.375" style="27"/>
    <col min="257" max="257" width="6.75" style="27" customWidth="1"/>
    <col min="258" max="258" width="5.875" style="27" customWidth="1"/>
    <col min="259" max="271" width="8.5" style="27" customWidth="1"/>
    <col min="272" max="272" width="12.75" style="27" customWidth="1"/>
    <col min="273" max="275" width="8.5" style="27" customWidth="1"/>
    <col min="276" max="512" width="10.375" style="27"/>
    <col min="513" max="513" width="6.75" style="27" customWidth="1"/>
    <col min="514" max="514" width="5.875" style="27" customWidth="1"/>
    <col min="515" max="527" width="8.5" style="27" customWidth="1"/>
    <col min="528" max="528" width="12.75" style="27" customWidth="1"/>
    <col min="529" max="531" width="8.5" style="27" customWidth="1"/>
    <col min="532" max="768" width="10.375" style="27"/>
    <col min="769" max="769" width="6.75" style="27" customWidth="1"/>
    <col min="770" max="770" width="5.875" style="27" customWidth="1"/>
    <col min="771" max="783" width="8.5" style="27" customWidth="1"/>
    <col min="784" max="784" width="12.75" style="27" customWidth="1"/>
    <col min="785" max="787" width="8.5" style="27" customWidth="1"/>
    <col min="788" max="1024" width="10.375" style="27"/>
    <col min="1025" max="1025" width="6.75" style="27" customWidth="1"/>
    <col min="1026" max="1026" width="5.875" style="27" customWidth="1"/>
    <col min="1027" max="1039" width="8.5" style="27" customWidth="1"/>
    <col min="1040" max="1040" width="12.75" style="27" customWidth="1"/>
    <col min="1041" max="1043" width="8.5" style="27" customWidth="1"/>
    <col min="1044" max="1280" width="10.375" style="27"/>
    <col min="1281" max="1281" width="6.75" style="27" customWidth="1"/>
    <col min="1282" max="1282" width="5.875" style="27" customWidth="1"/>
    <col min="1283" max="1295" width="8.5" style="27" customWidth="1"/>
    <col min="1296" max="1296" width="12.75" style="27" customWidth="1"/>
    <col min="1297" max="1299" width="8.5" style="27" customWidth="1"/>
    <col min="1300" max="1536" width="10.375" style="27"/>
    <col min="1537" max="1537" width="6.75" style="27" customWidth="1"/>
    <col min="1538" max="1538" width="5.875" style="27" customWidth="1"/>
    <col min="1539" max="1551" width="8.5" style="27" customWidth="1"/>
    <col min="1552" max="1552" width="12.75" style="27" customWidth="1"/>
    <col min="1553" max="1555" width="8.5" style="27" customWidth="1"/>
    <col min="1556" max="1792" width="10.375" style="27"/>
    <col min="1793" max="1793" width="6.75" style="27" customWidth="1"/>
    <col min="1794" max="1794" width="5.875" style="27" customWidth="1"/>
    <col min="1795" max="1807" width="8.5" style="27" customWidth="1"/>
    <col min="1808" max="1808" width="12.75" style="27" customWidth="1"/>
    <col min="1809" max="1811" width="8.5" style="27" customWidth="1"/>
    <col min="1812" max="2048" width="10.375" style="27"/>
    <col min="2049" max="2049" width="6.75" style="27" customWidth="1"/>
    <col min="2050" max="2050" width="5.875" style="27" customWidth="1"/>
    <col min="2051" max="2063" width="8.5" style="27" customWidth="1"/>
    <col min="2064" max="2064" width="12.75" style="27" customWidth="1"/>
    <col min="2065" max="2067" width="8.5" style="27" customWidth="1"/>
    <col min="2068" max="2304" width="10.375" style="27"/>
    <col min="2305" max="2305" width="6.75" style="27" customWidth="1"/>
    <col min="2306" max="2306" width="5.875" style="27" customWidth="1"/>
    <col min="2307" max="2319" width="8.5" style="27" customWidth="1"/>
    <col min="2320" max="2320" width="12.75" style="27" customWidth="1"/>
    <col min="2321" max="2323" width="8.5" style="27" customWidth="1"/>
    <col min="2324" max="2560" width="10.375" style="27"/>
    <col min="2561" max="2561" width="6.75" style="27" customWidth="1"/>
    <col min="2562" max="2562" width="5.875" style="27" customWidth="1"/>
    <col min="2563" max="2575" width="8.5" style="27" customWidth="1"/>
    <col min="2576" max="2576" width="12.75" style="27" customWidth="1"/>
    <col min="2577" max="2579" width="8.5" style="27" customWidth="1"/>
    <col min="2580" max="2816" width="10.375" style="27"/>
    <col min="2817" max="2817" width="6.75" style="27" customWidth="1"/>
    <col min="2818" max="2818" width="5.875" style="27" customWidth="1"/>
    <col min="2819" max="2831" width="8.5" style="27" customWidth="1"/>
    <col min="2832" max="2832" width="12.75" style="27" customWidth="1"/>
    <col min="2833" max="2835" width="8.5" style="27" customWidth="1"/>
    <col min="2836" max="3072" width="10.375" style="27"/>
    <col min="3073" max="3073" width="6.75" style="27" customWidth="1"/>
    <col min="3074" max="3074" width="5.875" style="27" customWidth="1"/>
    <col min="3075" max="3087" width="8.5" style="27" customWidth="1"/>
    <col min="3088" max="3088" width="12.75" style="27" customWidth="1"/>
    <col min="3089" max="3091" width="8.5" style="27" customWidth="1"/>
    <col min="3092" max="3328" width="10.375" style="27"/>
    <col min="3329" max="3329" width="6.75" style="27" customWidth="1"/>
    <col min="3330" max="3330" width="5.875" style="27" customWidth="1"/>
    <col min="3331" max="3343" width="8.5" style="27" customWidth="1"/>
    <col min="3344" max="3344" width="12.75" style="27" customWidth="1"/>
    <col min="3345" max="3347" width="8.5" style="27" customWidth="1"/>
    <col min="3348" max="3584" width="10.375" style="27"/>
    <col min="3585" max="3585" width="6.75" style="27" customWidth="1"/>
    <col min="3586" max="3586" width="5.875" style="27" customWidth="1"/>
    <col min="3587" max="3599" width="8.5" style="27" customWidth="1"/>
    <col min="3600" max="3600" width="12.75" style="27" customWidth="1"/>
    <col min="3601" max="3603" width="8.5" style="27" customWidth="1"/>
    <col min="3604" max="3840" width="10.375" style="27"/>
    <col min="3841" max="3841" width="6.75" style="27" customWidth="1"/>
    <col min="3842" max="3842" width="5.875" style="27" customWidth="1"/>
    <col min="3843" max="3855" width="8.5" style="27" customWidth="1"/>
    <col min="3856" max="3856" width="12.75" style="27" customWidth="1"/>
    <col min="3857" max="3859" width="8.5" style="27" customWidth="1"/>
    <col min="3860" max="4096" width="10.375" style="27"/>
    <col min="4097" max="4097" width="6.75" style="27" customWidth="1"/>
    <col min="4098" max="4098" width="5.875" style="27" customWidth="1"/>
    <col min="4099" max="4111" width="8.5" style="27" customWidth="1"/>
    <col min="4112" max="4112" width="12.75" style="27" customWidth="1"/>
    <col min="4113" max="4115" width="8.5" style="27" customWidth="1"/>
    <col min="4116" max="4352" width="10.375" style="27"/>
    <col min="4353" max="4353" width="6.75" style="27" customWidth="1"/>
    <col min="4354" max="4354" width="5.875" style="27" customWidth="1"/>
    <col min="4355" max="4367" width="8.5" style="27" customWidth="1"/>
    <col min="4368" max="4368" width="12.75" style="27" customWidth="1"/>
    <col min="4369" max="4371" width="8.5" style="27" customWidth="1"/>
    <col min="4372" max="4608" width="10.375" style="27"/>
    <col min="4609" max="4609" width="6.75" style="27" customWidth="1"/>
    <col min="4610" max="4610" width="5.875" style="27" customWidth="1"/>
    <col min="4611" max="4623" width="8.5" style="27" customWidth="1"/>
    <col min="4624" max="4624" width="12.75" style="27" customWidth="1"/>
    <col min="4625" max="4627" width="8.5" style="27" customWidth="1"/>
    <col min="4628" max="4864" width="10.375" style="27"/>
    <col min="4865" max="4865" width="6.75" style="27" customWidth="1"/>
    <col min="4866" max="4866" width="5.875" style="27" customWidth="1"/>
    <col min="4867" max="4879" width="8.5" style="27" customWidth="1"/>
    <col min="4880" max="4880" width="12.75" style="27" customWidth="1"/>
    <col min="4881" max="4883" width="8.5" style="27" customWidth="1"/>
    <col min="4884" max="5120" width="10.375" style="27"/>
    <col min="5121" max="5121" width="6.75" style="27" customWidth="1"/>
    <col min="5122" max="5122" width="5.875" style="27" customWidth="1"/>
    <col min="5123" max="5135" width="8.5" style="27" customWidth="1"/>
    <col min="5136" max="5136" width="12.75" style="27" customWidth="1"/>
    <col min="5137" max="5139" width="8.5" style="27" customWidth="1"/>
    <col min="5140" max="5376" width="10.375" style="27"/>
    <col min="5377" max="5377" width="6.75" style="27" customWidth="1"/>
    <col min="5378" max="5378" width="5.875" style="27" customWidth="1"/>
    <col min="5379" max="5391" width="8.5" style="27" customWidth="1"/>
    <col min="5392" max="5392" width="12.75" style="27" customWidth="1"/>
    <col min="5393" max="5395" width="8.5" style="27" customWidth="1"/>
    <col min="5396" max="5632" width="10.375" style="27"/>
    <col min="5633" max="5633" width="6.75" style="27" customWidth="1"/>
    <col min="5634" max="5634" width="5.875" style="27" customWidth="1"/>
    <col min="5635" max="5647" width="8.5" style="27" customWidth="1"/>
    <col min="5648" max="5648" width="12.75" style="27" customWidth="1"/>
    <col min="5649" max="5651" width="8.5" style="27" customWidth="1"/>
    <col min="5652" max="5888" width="10.375" style="27"/>
    <col min="5889" max="5889" width="6.75" style="27" customWidth="1"/>
    <col min="5890" max="5890" width="5.875" style="27" customWidth="1"/>
    <col min="5891" max="5903" width="8.5" style="27" customWidth="1"/>
    <col min="5904" max="5904" width="12.75" style="27" customWidth="1"/>
    <col min="5905" max="5907" width="8.5" style="27" customWidth="1"/>
    <col min="5908" max="6144" width="10.375" style="27"/>
    <col min="6145" max="6145" width="6.75" style="27" customWidth="1"/>
    <col min="6146" max="6146" width="5.875" style="27" customWidth="1"/>
    <col min="6147" max="6159" width="8.5" style="27" customWidth="1"/>
    <col min="6160" max="6160" width="12.75" style="27" customWidth="1"/>
    <col min="6161" max="6163" width="8.5" style="27" customWidth="1"/>
    <col min="6164" max="6400" width="10.375" style="27"/>
    <col min="6401" max="6401" width="6.75" style="27" customWidth="1"/>
    <col min="6402" max="6402" width="5.875" style="27" customWidth="1"/>
    <col min="6403" max="6415" width="8.5" style="27" customWidth="1"/>
    <col min="6416" max="6416" width="12.75" style="27" customWidth="1"/>
    <col min="6417" max="6419" width="8.5" style="27" customWidth="1"/>
    <col min="6420" max="6656" width="10.375" style="27"/>
    <col min="6657" max="6657" width="6.75" style="27" customWidth="1"/>
    <col min="6658" max="6658" width="5.875" style="27" customWidth="1"/>
    <col min="6659" max="6671" width="8.5" style="27" customWidth="1"/>
    <col min="6672" max="6672" width="12.75" style="27" customWidth="1"/>
    <col min="6673" max="6675" width="8.5" style="27" customWidth="1"/>
    <col min="6676" max="6912" width="10.375" style="27"/>
    <col min="6913" max="6913" width="6.75" style="27" customWidth="1"/>
    <col min="6914" max="6914" width="5.875" style="27" customWidth="1"/>
    <col min="6915" max="6927" width="8.5" style="27" customWidth="1"/>
    <col min="6928" max="6928" width="12.75" style="27" customWidth="1"/>
    <col min="6929" max="6931" width="8.5" style="27" customWidth="1"/>
    <col min="6932" max="7168" width="10.375" style="27"/>
    <col min="7169" max="7169" width="6.75" style="27" customWidth="1"/>
    <col min="7170" max="7170" width="5.875" style="27" customWidth="1"/>
    <col min="7171" max="7183" width="8.5" style="27" customWidth="1"/>
    <col min="7184" max="7184" width="12.75" style="27" customWidth="1"/>
    <col min="7185" max="7187" width="8.5" style="27" customWidth="1"/>
    <col min="7188" max="7424" width="10.375" style="27"/>
    <col min="7425" max="7425" width="6.75" style="27" customWidth="1"/>
    <col min="7426" max="7426" width="5.875" style="27" customWidth="1"/>
    <col min="7427" max="7439" width="8.5" style="27" customWidth="1"/>
    <col min="7440" max="7440" width="12.75" style="27" customWidth="1"/>
    <col min="7441" max="7443" width="8.5" style="27" customWidth="1"/>
    <col min="7444" max="7680" width="10.375" style="27"/>
    <col min="7681" max="7681" width="6.75" style="27" customWidth="1"/>
    <col min="7682" max="7682" width="5.875" style="27" customWidth="1"/>
    <col min="7683" max="7695" width="8.5" style="27" customWidth="1"/>
    <col min="7696" max="7696" width="12.75" style="27" customWidth="1"/>
    <col min="7697" max="7699" width="8.5" style="27" customWidth="1"/>
    <col min="7700" max="7936" width="10.375" style="27"/>
    <col min="7937" max="7937" width="6.75" style="27" customWidth="1"/>
    <col min="7938" max="7938" width="5.875" style="27" customWidth="1"/>
    <col min="7939" max="7951" width="8.5" style="27" customWidth="1"/>
    <col min="7952" max="7952" width="12.75" style="27" customWidth="1"/>
    <col min="7953" max="7955" width="8.5" style="27" customWidth="1"/>
    <col min="7956" max="8192" width="10.375" style="27"/>
    <col min="8193" max="8193" width="6.75" style="27" customWidth="1"/>
    <col min="8194" max="8194" width="5.875" style="27" customWidth="1"/>
    <col min="8195" max="8207" width="8.5" style="27" customWidth="1"/>
    <col min="8208" max="8208" width="12.75" style="27" customWidth="1"/>
    <col min="8209" max="8211" width="8.5" style="27" customWidth="1"/>
    <col min="8212" max="8448" width="10.375" style="27"/>
    <col min="8449" max="8449" width="6.75" style="27" customWidth="1"/>
    <col min="8450" max="8450" width="5.875" style="27" customWidth="1"/>
    <col min="8451" max="8463" width="8.5" style="27" customWidth="1"/>
    <col min="8464" max="8464" width="12.75" style="27" customWidth="1"/>
    <col min="8465" max="8467" width="8.5" style="27" customWidth="1"/>
    <col min="8468" max="8704" width="10.375" style="27"/>
    <col min="8705" max="8705" width="6.75" style="27" customWidth="1"/>
    <col min="8706" max="8706" width="5.875" style="27" customWidth="1"/>
    <col min="8707" max="8719" width="8.5" style="27" customWidth="1"/>
    <col min="8720" max="8720" width="12.75" style="27" customWidth="1"/>
    <col min="8721" max="8723" width="8.5" style="27" customWidth="1"/>
    <col min="8724" max="8960" width="10.375" style="27"/>
    <col min="8961" max="8961" width="6.75" style="27" customWidth="1"/>
    <col min="8962" max="8962" width="5.875" style="27" customWidth="1"/>
    <col min="8963" max="8975" width="8.5" style="27" customWidth="1"/>
    <col min="8976" max="8976" width="12.75" style="27" customWidth="1"/>
    <col min="8977" max="8979" width="8.5" style="27" customWidth="1"/>
    <col min="8980" max="9216" width="10.375" style="27"/>
    <col min="9217" max="9217" width="6.75" style="27" customWidth="1"/>
    <col min="9218" max="9218" width="5.875" style="27" customWidth="1"/>
    <col min="9219" max="9231" width="8.5" style="27" customWidth="1"/>
    <col min="9232" max="9232" width="12.75" style="27" customWidth="1"/>
    <col min="9233" max="9235" width="8.5" style="27" customWidth="1"/>
    <col min="9236" max="9472" width="10.375" style="27"/>
    <col min="9473" max="9473" width="6.75" style="27" customWidth="1"/>
    <col min="9474" max="9474" width="5.875" style="27" customWidth="1"/>
    <col min="9475" max="9487" width="8.5" style="27" customWidth="1"/>
    <col min="9488" max="9488" width="12.75" style="27" customWidth="1"/>
    <col min="9489" max="9491" width="8.5" style="27" customWidth="1"/>
    <col min="9492" max="9728" width="10.375" style="27"/>
    <col min="9729" max="9729" width="6.75" style="27" customWidth="1"/>
    <col min="9730" max="9730" width="5.875" style="27" customWidth="1"/>
    <col min="9731" max="9743" width="8.5" style="27" customWidth="1"/>
    <col min="9744" max="9744" width="12.75" style="27" customWidth="1"/>
    <col min="9745" max="9747" width="8.5" style="27" customWidth="1"/>
    <col min="9748" max="9984" width="10.375" style="27"/>
    <col min="9985" max="9985" width="6.75" style="27" customWidth="1"/>
    <col min="9986" max="9986" width="5.875" style="27" customWidth="1"/>
    <col min="9987" max="9999" width="8.5" style="27" customWidth="1"/>
    <col min="10000" max="10000" width="12.75" style="27" customWidth="1"/>
    <col min="10001" max="10003" width="8.5" style="27" customWidth="1"/>
    <col min="10004" max="10240" width="10.375" style="27"/>
    <col min="10241" max="10241" width="6.75" style="27" customWidth="1"/>
    <col min="10242" max="10242" width="5.875" style="27" customWidth="1"/>
    <col min="10243" max="10255" width="8.5" style="27" customWidth="1"/>
    <col min="10256" max="10256" width="12.75" style="27" customWidth="1"/>
    <col min="10257" max="10259" width="8.5" style="27" customWidth="1"/>
    <col min="10260" max="10496" width="10.375" style="27"/>
    <col min="10497" max="10497" width="6.75" style="27" customWidth="1"/>
    <col min="10498" max="10498" width="5.875" style="27" customWidth="1"/>
    <col min="10499" max="10511" width="8.5" style="27" customWidth="1"/>
    <col min="10512" max="10512" width="12.75" style="27" customWidth="1"/>
    <col min="10513" max="10515" width="8.5" style="27" customWidth="1"/>
    <col min="10516" max="10752" width="10.375" style="27"/>
    <col min="10753" max="10753" width="6.75" style="27" customWidth="1"/>
    <col min="10754" max="10754" width="5.875" style="27" customWidth="1"/>
    <col min="10755" max="10767" width="8.5" style="27" customWidth="1"/>
    <col min="10768" max="10768" width="12.75" style="27" customWidth="1"/>
    <col min="10769" max="10771" width="8.5" style="27" customWidth="1"/>
    <col min="10772" max="11008" width="10.375" style="27"/>
    <col min="11009" max="11009" width="6.75" style="27" customWidth="1"/>
    <col min="11010" max="11010" width="5.875" style="27" customWidth="1"/>
    <col min="11011" max="11023" width="8.5" style="27" customWidth="1"/>
    <col min="11024" max="11024" width="12.75" style="27" customWidth="1"/>
    <col min="11025" max="11027" width="8.5" style="27" customWidth="1"/>
    <col min="11028" max="11264" width="10.375" style="27"/>
    <col min="11265" max="11265" width="6.75" style="27" customWidth="1"/>
    <col min="11266" max="11266" width="5.875" style="27" customWidth="1"/>
    <col min="11267" max="11279" width="8.5" style="27" customWidth="1"/>
    <col min="11280" max="11280" width="12.75" style="27" customWidth="1"/>
    <col min="11281" max="11283" width="8.5" style="27" customWidth="1"/>
    <col min="11284" max="11520" width="10.375" style="27"/>
    <col min="11521" max="11521" width="6.75" style="27" customWidth="1"/>
    <col min="11522" max="11522" width="5.875" style="27" customWidth="1"/>
    <col min="11523" max="11535" width="8.5" style="27" customWidth="1"/>
    <col min="11536" max="11536" width="12.75" style="27" customWidth="1"/>
    <col min="11537" max="11539" width="8.5" style="27" customWidth="1"/>
    <col min="11540" max="11776" width="10.375" style="27"/>
    <col min="11777" max="11777" width="6.75" style="27" customWidth="1"/>
    <col min="11778" max="11778" width="5.875" style="27" customWidth="1"/>
    <col min="11779" max="11791" width="8.5" style="27" customWidth="1"/>
    <col min="11792" max="11792" width="12.75" style="27" customWidth="1"/>
    <col min="11793" max="11795" width="8.5" style="27" customWidth="1"/>
    <col min="11796" max="12032" width="10.375" style="27"/>
    <col min="12033" max="12033" width="6.75" style="27" customWidth="1"/>
    <col min="12034" max="12034" width="5.875" style="27" customWidth="1"/>
    <col min="12035" max="12047" width="8.5" style="27" customWidth="1"/>
    <col min="12048" max="12048" width="12.75" style="27" customWidth="1"/>
    <col min="12049" max="12051" width="8.5" style="27" customWidth="1"/>
    <col min="12052" max="12288" width="10.375" style="27"/>
    <col min="12289" max="12289" width="6.75" style="27" customWidth="1"/>
    <col min="12290" max="12290" width="5.875" style="27" customWidth="1"/>
    <col min="12291" max="12303" width="8.5" style="27" customWidth="1"/>
    <col min="12304" max="12304" width="12.75" style="27" customWidth="1"/>
    <col min="12305" max="12307" width="8.5" style="27" customWidth="1"/>
    <col min="12308" max="12544" width="10.375" style="27"/>
    <col min="12545" max="12545" width="6.75" style="27" customWidth="1"/>
    <col min="12546" max="12546" width="5.875" style="27" customWidth="1"/>
    <col min="12547" max="12559" width="8.5" style="27" customWidth="1"/>
    <col min="12560" max="12560" width="12.75" style="27" customWidth="1"/>
    <col min="12561" max="12563" width="8.5" style="27" customWidth="1"/>
    <col min="12564" max="12800" width="10.375" style="27"/>
    <col min="12801" max="12801" width="6.75" style="27" customWidth="1"/>
    <col min="12802" max="12802" width="5.875" style="27" customWidth="1"/>
    <col min="12803" max="12815" width="8.5" style="27" customWidth="1"/>
    <col min="12816" max="12816" width="12.75" style="27" customWidth="1"/>
    <col min="12817" max="12819" width="8.5" style="27" customWidth="1"/>
    <col min="12820" max="13056" width="10.375" style="27"/>
    <col min="13057" max="13057" width="6.75" style="27" customWidth="1"/>
    <col min="13058" max="13058" width="5.875" style="27" customWidth="1"/>
    <col min="13059" max="13071" width="8.5" style="27" customWidth="1"/>
    <col min="13072" max="13072" width="12.75" style="27" customWidth="1"/>
    <col min="13073" max="13075" width="8.5" style="27" customWidth="1"/>
    <col min="13076" max="13312" width="10.375" style="27"/>
    <col min="13313" max="13313" width="6.75" style="27" customWidth="1"/>
    <col min="13314" max="13314" width="5.875" style="27" customWidth="1"/>
    <col min="13315" max="13327" width="8.5" style="27" customWidth="1"/>
    <col min="13328" max="13328" width="12.75" style="27" customWidth="1"/>
    <col min="13329" max="13331" width="8.5" style="27" customWidth="1"/>
    <col min="13332" max="13568" width="10.375" style="27"/>
    <col min="13569" max="13569" width="6.75" style="27" customWidth="1"/>
    <col min="13570" max="13570" width="5.875" style="27" customWidth="1"/>
    <col min="13571" max="13583" width="8.5" style="27" customWidth="1"/>
    <col min="13584" max="13584" width="12.75" style="27" customWidth="1"/>
    <col min="13585" max="13587" width="8.5" style="27" customWidth="1"/>
    <col min="13588" max="13824" width="10.375" style="27"/>
    <col min="13825" max="13825" width="6.75" style="27" customWidth="1"/>
    <col min="13826" max="13826" width="5.875" style="27" customWidth="1"/>
    <col min="13827" max="13839" width="8.5" style="27" customWidth="1"/>
    <col min="13840" max="13840" width="12.75" style="27" customWidth="1"/>
    <col min="13841" max="13843" width="8.5" style="27" customWidth="1"/>
    <col min="13844" max="14080" width="10.375" style="27"/>
    <col min="14081" max="14081" width="6.75" style="27" customWidth="1"/>
    <col min="14082" max="14082" width="5.875" style="27" customWidth="1"/>
    <col min="14083" max="14095" width="8.5" style="27" customWidth="1"/>
    <col min="14096" max="14096" width="12.75" style="27" customWidth="1"/>
    <col min="14097" max="14099" width="8.5" style="27" customWidth="1"/>
    <col min="14100" max="14336" width="10.375" style="27"/>
    <col min="14337" max="14337" width="6.75" style="27" customWidth="1"/>
    <col min="14338" max="14338" width="5.875" style="27" customWidth="1"/>
    <col min="14339" max="14351" width="8.5" style="27" customWidth="1"/>
    <col min="14352" max="14352" width="12.75" style="27" customWidth="1"/>
    <col min="14353" max="14355" width="8.5" style="27" customWidth="1"/>
    <col min="14356" max="14592" width="10.375" style="27"/>
    <col min="14593" max="14593" width="6.75" style="27" customWidth="1"/>
    <col min="14594" max="14594" width="5.875" style="27" customWidth="1"/>
    <col min="14595" max="14607" width="8.5" style="27" customWidth="1"/>
    <col min="14608" max="14608" width="12.75" style="27" customWidth="1"/>
    <col min="14609" max="14611" width="8.5" style="27" customWidth="1"/>
    <col min="14612" max="14848" width="10.375" style="27"/>
    <col min="14849" max="14849" width="6.75" style="27" customWidth="1"/>
    <col min="14850" max="14850" width="5.875" style="27" customWidth="1"/>
    <col min="14851" max="14863" width="8.5" style="27" customWidth="1"/>
    <col min="14864" max="14864" width="12.75" style="27" customWidth="1"/>
    <col min="14865" max="14867" width="8.5" style="27" customWidth="1"/>
    <col min="14868" max="15104" width="10.375" style="27"/>
    <col min="15105" max="15105" width="6.75" style="27" customWidth="1"/>
    <col min="15106" max="15106" width="5.875" style="27" customWidth="1"/>
    <col min="15107" max="15119" width="8.5" style="27" customWidth="1"/>
    <col min="15120" max="15120" width="12.75" style="27" customWidth="1"/>
    <col min="15121" max="15123" width="8.5" style="27" customWidth="1"/>
    <col min="15124" max="15360" width="10.375" style="27"/>
    <col min="15361" max="15361" width="6.75" style="27" customWidth="1"/>
    <col min="15362" max="15362" width="5.875" style="27" customWidth="1"/>
    <col min="15363" max="15375" width="8.5" style="27" customWidth="1"/>
    <col min="15376" max="15376" width="12.75" style="27" customWidth="1"/>
    <col min="15377" max="15379" width="8.5" style="27" customWidth="1"/>
    <col min="15380" max="15616" width="10.375" style="27"/>
    <col min="15617" max="15617" width="6.75" style="27" customWidth="1"/>
    <col min="15618" max="15618" width="5.875" style="27" customWidth="1"/>
    <col min="15619" max="15631" width="8.5" style="27" customWidth="1"/>
    <col min="15632" max="15632" width="12.75" style="27" customWidth="1"/>
    <col min="15633" max="15635" width="8.5" style="27" customWidth="1"/>
    <col min="15636" max="15872" width="10.375" style="27"/>
    <col min="15873" max="15873" width="6.75" style="27" customWidth="1"/>
    <col min="15874" max="15874" width="5.875" style="27" customWidth="1"/>
    <col min="15875" max="15887" width="8.5" style="27" customWidth="1"/>
    <col min="15888" max="15888" width="12.75" style="27" customWidth="1"/>
    <col min="15889" max="15891" width="8.5" style="27" customWidth="1"/>
    <col min="15892" max="16128" width="10.375" style="27"/>
    <col min="16129" max="16129" width="6.75" style="27" customWidth="1"/>
    <col min="16130" max="16130" width="5.875" style="27" customWidth="1"/>
    <col min="16131" max="16143" width="8.5" style="27" customWidth="1"/>
    <col min="16144" max="16144" width="12.75" style="27" customWidth="1"/>
    <col min="16145" max="16147" width="8.5" style="27" customWidth="1"/>
    <col min="16148" max="16384" width="10.375" style="27"/>
  </cols>
  <sheetData>
    <row r="1" spans="1:19" s="5" customFormat="1" ht="25.5" customHeight="1" thickBot="1">
      <c r="A1" s="2" t="s">
        <v>69</v>
      </c>
      <c r="B1" s="3"/>
      <c r="C1" s="3"/>
      <c r="D1" s="3"/>
      <c r="E1" s="3"/>
      <c r="F1" s="4"/>
      <c r="G1" s="3"/>
      <c r="H1" s="3"/>
      <c r="I1" s="3"/>
      <c r="J1" s="3"/>
      <c r="K1" s="3"/>
      <c r="L1" s="3"/>
      <c r="M1" s="3"/>
      <c r="N1" s="3"/>
      <c r="O1" s="3"/>
      <c r="P1" s="3"/>
      <c r="Q1" s="3"/>
      <c r="R1" s="3"/>
      <c r="S1" s="372" t="s">
        <v>1037</v>
      </c>
    </row>
    <row r="2" spans="1:19" s="5" customFormat="1" ht="18.75" customHeight="1">
      <c r="A2" s="6" t="s">
        <v>1</v>
      </c>
      <c r="B2" s="1056" t="s">
        <v>2</v>
      </c>
      <c r="C2" s="1054" t="s">
        <v>70</v>
      </c>
      <c r="D2" s="1055"/>
      <c r="E2" s="1058"/>
      <c r="F2" s="1054" t="s">
        <v>71</v>
      </c>
      <c r="G2" s="1055"/>
      <c r="H2" s="1058"/>
      <c r="I2" s="1054" t="s">
        <v>72</v>
      </c>
      <c r="J2" s="1055"/>
      <c r="K2" s="1058"/>
      <c r="L2" s="1054" t="s">
        <v>73</v>
      </c>
      <c r="M2" s="1055"/>
      <c r="N2" s="1058"/>
      <c r="O2" s="1056" t="s">
        <v>10</v>
      </c>
      <c r="P2" s="7" t="s">
        <v>74</v>
      </c>
      <c r="Q2" s="1054" t="s">
        <v>12</v>
      </c>
      <c r="R2" s="1055"/>
      <c r="S2" s="1055"/>
    </row>
    <row r="3" spans="1:19" s="5" customFormat="1" ht="18.75" customHeight="1">
      <c r="A3" s="8" t="s">
        <v>1033</v>
      </c>
      <c r="B3" s="1057"/>
      <c r="C3" s="9" t="s">
        <v>13</v>
      </c>
      <c r="D3" s="9" t="s">
        <v>14</v>
      </c>
      <c r="E3" s="9" t="s">
        <v>15</v>
      </c>
      <c r="F3" s="9" t="s">
        <v>17</v>
      </c>
      <c r="G3" s="9" t="s">
        <v>14</v>
      </c>
      <c r="H3" s="9" t="s">
        <v>15</v>
      </c>
      <c r="I3" s="9" t="s">
        <v>17</v>
      </c>
      <c r="J3" s="10" t="s">
        <v>14</v>
      </c>
      <c r="K3" s="11" t="s">
        <v>15</v>
      </c>
      <c r="L3" s="9" t="s">
        <v>17</v>
      </c>
      <c r="M3" s="9" t="s">
        <v>14</v>
      </c>
      <c r="N3" s="9" t="s">
        <v>15</v>
      </c>
      <c r="O3" s="1057"/>
      <c r="P3" s="12" t="s">
        <v>75</v>
      </c>
      <c r="Q3" s="9" t="s">
        <v>17</v>
      </c>
      <c r="R3" s="9" t="s">
        <v>14</v>
      </c>
      <c r="S3" s="9" t="s">
        <v>15</v>
      </c>
    </row>
    <row r="4" spans="1:19" s="5" customFormat="1" ht="27" hidden="1" customHeight="1">
      <c r="A4" s="13" t="s">
        <v>76</v>
      </c>
      <c r="B4" s="14">
        <v>9</v>
      </c>
      <c r="C4" s="15">
        <v>3118</v>
      </c>
      <c r="D4" s="16">
        <v>1571</v>
      </c>
      <c r="E4" s="16">
        <v>1547</v>
      </c>
      <c r="F4" s="15">
        <v>1064</v>
      </c>
      <c r="G4" s="16">
        <v>552</v>
      </c>
      <c r="H4" s="16">
        <v>512</v>
      </c>
      <c r="I4" s="16">
        <v>1037</v>
      </c>
      <c r="J4" s="16">
        <v>503</v>
      </c>
      <c r="K4" s="16">
        <v>534</v>
      </c>
      <c r="L4" s="16">
        <v>1017</v>
      </c>
      <c r="M4" s="16">
        <v>516</v>
      </c>
      <c r="N4" s="16">
        <v>501</v>
      </c>
      <c r="O4" s="15">
        <v>102</v>
      </c>
      <c r="P4" s="17">
        <v>30.568627450980394</v>
      </c>
      <c r="Q4" s="15">
        <v>229</v>
      </c>
      <c r="R4" s="16">
        <v>141</v>
      </c>
      <c r="S4" s="16">
        <v>88</v>
      </c>
    </row>
    <row r="5" spans="1:19" s="5" customFormat="1" ht="27" hidden="1" customHeight="1">
      <c r="A5" s="13" t="s">
        <v>1230</v>
      </c>
      <c r="B5" s="14">
        <v>9</v>
      </c>
      <c r="C5" s="15">
        <v>3161</v>
      </c>
      <c r="D5" s="16">
        <v>1621</v>
      </c>
      <c r="E5" s="16">
        <v>1540</v>
      </c>
      <c r="F5" s="15">
        <v>1064</v>
      </c>
      <c r="G5" s="16">
        <v>569</v>
      </c>
      <c r="H5" s="16">
        <v>495</v>
      </c>
      <c r="I5" s="16">
        <v>1065</v>
      </c>
      <c r="J5" s="16">
        <v>553</v>
      </c>
      <c r="K5" s="16">
        <v>512</v>
      </c>
      <c r="L5" s="16">
        <v>1032</v>
      </c>
      <c r="M5" s="16">
        <v>499</v>
      </c>
      <c r="N5" s="16">
        <v>533</v>
      </c>
      <c r="O5" s="15">
        <v>103</v>
      </c>
      <c r="P5" s="17">
        <v>30.7</v>
      </c>
      <c r="Q5" s="15">
        <v>236</v>
      </c>
      <c r="R5" s="16">
        <v>149</v>
      </c>
      <c r="S5" s="16">
        <v>87</v>
      </c>
    </row>
    <row r="6" spans="1:19" s="3" customFormat="1" ht="27" customHeight="1">
      <c r="A6" s="13" t="s">
        <v>1247</v>
      </c>
      <c r="B6" s="14">
        <v>9</v>
      </c>
      <c r="C6" s="15">
        <v>3155</v>
      </c>
      <c r="D6" s="16">
        <v>1671</v>
      </c>
      <c r="E6" s="16">
        <v>1484</v>
      </c>
      <c r="F6" s="15">
        <v>1020</v>
      </c>
      <c r="G6" s="16">
        <v>548</v>
      </c>
      <c r="H6" s="16">
        <v>472</v>
      </c>
      <c r="I6" s="16">
        <v>1069</v>
      </c>
      <c r="J6" s="16">
        <v>569</v>
      </c>
      <c r="K6" s="16">
        <v>500</v>
      </c>
      <c r="L6" s="16">
        <v>1066</v>
      </c>
      <c r="M6" s="16">
        <v>554</v>
      </c>
      <c r="N6" s="16">
        <v>512</v>
      </c>
      <c r="O6" s="15">
        <v>102</v>
      </c>
      <c r="P6" s="17">
        <v>30.9</v>
      </c>
      <c r="Q6" s="15">
        <v>235</v>
      </c>
      <c r="R6" s="16">
        <v>150</v>
      </c>
      <c r="S6" s="16">
        <v>85</v>
      </c>
    </row>
    <row r="7" spans="1:19" s="3" customFormat="1" ht="27" customHeight="1">
      <c r="A7" s="13" t="s">
        <v>21</v>
      </c>
      <c r="B7" s="14">
        <v>9</v>
      </c>
      <c r="C7" s="15">
        <v>3225</v>
      </c>
      <c r="D7" s="16">
        <v>1702</v>
      </c>
      <c r="E7" s="16">
        <v>1523</v>
      </c>
      <c r="F7" s="15">
        <v>1134</v>
      </c>
      <c r="G7" s="16">
        <v>587</v>
      </c>
      <c r="H7" s="16">
        <v>547</v>
      </c>
      <c r="I7" s="16">
        <v>1020</v>
      </c>
      <c r="J7" s="16">
        <v>548</v>
      </c>
      <c r="K7" s="16">
        <v>472</v>
      </c>
      <c r="L7" s="16">
        <v>1071</v>
      </c>
      <c r="M7" s="16">
        <v>567</v>
      </c>
      <c r="N7" s="16">
        <v>504</v>
      </c>
      <c r="O7" s="15">
        <v>106</v>
      </c>
      <c r="P7" s="17">
        <v>30.424528301886792</v>
      </c>
      <c r="Q7" s="15">
        <v>240</v>
      </c>
      <c r="R7" s="16">
        <v>152</v>
      </c>
      <c r="S7" s="16">
        <v>88</v>
      </c>
    </row>
    <row r="8" spans="1:19" s="3" customFormat="1" ht="27" customHeight="1">
      <c r="A8" s="13" t="s">
        <v>22</v>
      </c>
      <c r="B8" s="14">
        <v>9</v>
      </c>
      <c r="C8" s="15">
        <v>3183</v>
      </c>
      <c r="D8" s="16">
        <v>1652</v>
      </c>
      <c r="E8" s="16">
        <v>1531</v>
      </c>
      <c r="F8" s="15">
        <v>1036</v>
      </c>
      <c r="G8" s="16">
        <v>519</v>
      </c>
      <c r="H8" s="16">
        <v>517</v>
      </c>
      <c r="I8" s="16">
        <v>1127</v>
      </c>
      <c r="J8" s="16">
        <v>584</v>
      </c>
      <c r="K8" s="16">
        <v>543</v>
      </c>
      <c r="L8" s="16">
        <v>1020</v>
      </c>
      <c r="M8" s="16">
        <v>549</v>
      </c>
      <c r="N8" s="16">
        <v>471</v>
      </c>
      <c r="O8" s="15">
        <v>117</v>
      </c>
      <c r="P8" s="17">
        <v>27.205128205128204</v>
      </c>
      <c r="Q8" s="15">
        <v>231</v>
      </c>
      <c r="R8" s="16">
        <v>141</v>
      </c>
      <c r="S8" s="16">
        <v>90</v>
      </c>
    </row>
    <row r="9" spans="1:19" s="3" customFormat="1" ht="27" customHeight="1">
      <c r="A9" s="13" t="s">
        <v>23</v>
      </c>
      <c r="B9" s="554">
        <v>9</v>
      </c>
      <c r="C9" s="15">
        <v>3169</v>
      </c>
      <c r="D9" s="16">
        <v>1636</v>
      </c>
      <c r="E9" s="16">
        <v>1533</v>
      </c>
      <c r="F9" s="15">
        <v>999</v>
      </c>
      <c r="G9" s="16">
        <v>529</v>
      </c>
      <c r="H9" s="16">
        <v>470</v>
      </c>
      <c r="I9" s="16">
        <v>1041</v>
      </c>
      <c r="J9" s="16">
        <v>522</v>
      </c>
      <c r="K9" s="16">
        <v>519</v>
      </c>
      <c r="L9" s="16">
        <v>1129</v>
      </c>
      <c r="M9" s="16">
        <v>585</v>
      </c>
      <c r="N9" s="555">
        <v>544</v>
      </c>
      <c r="O9" s="15">
        <v>118</v>
      </c>
      <c r="P9" s="556">
        <v>26.9</v>
      </c>
      <c r="Q9" s="15">
        <v>230</v>
      </c>
      <c r="R9" s="16">
        <v>142</v>
      </c>
      <c r="S9" s="16">
        <v>88</v>
      </c>
    </row>
    <row r="10" spans="1:19" s="3" customFormat="1" ht="27" customHeight="1">
      <c r="A10" s="560" t="s">
        <v>1229</v>
      </c>
      <c r="B10" s="1023">
        <v>9</v>
      </c>
      <c r="C10" s="1024">
        <v>3089</v>
      </c>
      <c r="D10" s="1025">
        <v>1595</v>
      </c>
      <c r="E10" s="1026">
        <v>1494</v>
      </c>
      <c r="F10" s="1024">
        <v>1043</v>
      </c>
      <c r="G10" s="1025">
        <v>542</v>
      </c>
      <c r="H10" s="1025">
        <v>501</v>
      </c>
      <c r="I10" s="1025">
        <v>1001</v>
      </c>
      <c r="J10" s="1025">
        <v>529</v>
      </c>
      <c r="K10" s="1025">
        <v>472</v>
      </c>
      <c r="L10" s="1025">
        <v>1045</v>
      </c>
      <c r="M10" s="1025">
        <v>524</v>
      </c>
      <c r="N10" s="1025">
        <v>521</v>
      </c>
      <c r="O10" s="1024">
        <v>112</v>
      </c>
      <c r="P10" s="1027">
        <v>27.6</v>
      </c>
      <c r="Q10" s="1024">
        <v>227</v>
      </c>
      <c r="R10" s="1025">
        <v>138</v>
      </c>
      <c r="S10" s="1025">
        <v>89</v>
      </c>
    </row>
    <row r="11" spans="1:19" s="5" customFormat="1" ht="18.75" customHeight="1">
      <c r="A11" s="18" t="s">
        <v>77</v>
      </c>
      <c r="B11" s="18"/>
      <c r="C11" s="1028">
        <v>85</v>
      </c>
      <c r="D11" s="3">
        <v>48</v>
      </c>
      <c r="E11" s="18">
        <v>37</v>
      </c>
      <c r="F11" s="1029">
        <v>29</v>
      </c>
      <c r="G11" s="1030">
        <v>18</v>
      </c>
      <c r="H11" s="1030">
        <v>11</v>
      </c>
      <c r="I11" s="1030">
        <v>27</v>
      </c>
      <c r="J11" s="1030">
        <v>13</v>
      </c>
      <c r="K11" s="18">
        <v>14</v>
      </c>
      <c r="L11" s="1030">
        <v>29</v>
      </c>
      <c r="M11" s="1030">
        <v>17</v>
      </c>
      <c r="N11" s="18">
        <v>12</v>
      </c>
      <c r="O11" s="1031">
        <v>3</v>
      </c>
      <c r="P11" s="556">
        <v>28.3</v>
      </c>
      <c r="Q11" s="1028">
        <v>11</v>
      </c>
      <c r="R11" s="18">
        <v>6</v>
      </c>
      <c r="S11" s="18">
        <v>5</v>
      </c>
    </row>
    <row r="12" spans="1:19" s="5" customFormat="1" ht="18.75" customHeight="1">
      <c r="A12" s="3" t="s">
        <v>78</v>
      </c>
      <c r="B12" s="3"/>
      <c r="C12" s="1028">
        <v>538</v>
      </c>
      <c r="D12" s="3">
        <v>270</v>
      </c>
      <c r="E12" s="3">
        <v>268</v>
      </c>
      <c r="F12" s="1028">
        <v>170</v>
      </c>
      <c r="G12" s="1032">
        <v>86</v>
      </c>
      <c r="H12" s="1032">
        <v>84</v>
      </c>
      <c r="I12" s="1032">
        <v>187</v>
      </c>
      <c r="J12" s="1032">
        <v>88</v>
      </c>
      <c r="K12" s="3">
        <v>99</v>
      </c>
      <c r="L12" s="1032">
        <v>181</v>
      </c>
      <c r="M12" s="1032">
        <v>96</v>
      </c>
      <c r="N12" s="3">
        <v>85</v>
      </c>
      <c r="O12" s="1031">
        <v>19</v>
      </c>
      <c r="P12" s="556">
        <v>28.3</v>
      </c>
      <c r="Q12" s="1028">
        <v>44</v>
      </c>
      <c r="R12" s="3">
        <v>26</v>
      </c>
      <c r="S12" s="3">
        <v>18</v>
      </c>
    </row>
    <row r="13" spans="1:19" s="5" customFormat="1" ht="18.75" customHeight="1">
      <c r="A13" s="3" t="s">
        <v>79</v>
      </c>
      <c r="B13" s="3"/>
      <c r="C13" s="1028">
        <v>641</v>
      </c>
      <c r="D13" s="3">
        <v>348</v>
      </c>
      <c r="E13" s="3">
        <v>293</v>
      </c>
      <c r="F13" s="1028">
        <v>224</v>
      </c>
      <c r="G13" s="1032">
        <v>124</v>
      </c>
      <c r="H13" s="1032">
        <v>100</v>
      </c>
      <c r="I13" s="1032">
        <v>192</v>
      </c>
      <c r="J13" s="1032">
        <v>102</v>
      </c>
      <c r="K13" s="3">
        <v>90</v>
      </c>
      <c r="L13" s="1032">
        <v>225</v>
      </c>
      <c r="M13" s="1032">
        <v>122</v>
      </c>
      <c r="N13" s="3">
        <v>103</v>
      </c>
      <c r="O13" s="1031">
        <v>23</v>
      </c>
      <c r="P13" s="556">
        <v>27.9</v>
      </c>
      <c r="Q13" s="1028">
        <v>41</v>
      </c>
      <c r="R13" s="3">
        <v>21</v>
      </c>
      <c r="S13" s="3">
        <v>20</v>
      </c>
    </row>
    <row r="14" spans="1:19" s="5" customFormat="1" ht="18.75" customHeight="1">
      <c r="A14" s="3" t="s">
        <v>80</v>
      </c>
      <c r="B14" s="3"/>
      <c r="C14" s="1028">
        <v>406</v>
      </c>
      <c r="D14" s="3">
        <v>212</v>
      </c>
      <c r="E14" s="3">
        <v>194</v>
      </c>
      <c r="F14" s="1028">
        <v>140</v>
      </c>
      <c r="G14" s="1032">
        <v>79</v>
      </c>
      <c r="H14" s="1032">
        <v>61</v>
      </c>
      <c r="I14" s="1032">
        <v>141</v>
      </c>
      <c r="J14" s="1032">
        <v>75</v>
      </c>
      <c r="K14" s="3">
        <v>66</v>
      </c>
      <c r="L14" s="1032">
        <v>125</v>
      </c>
      <c r="M14" s="1032">
        <v>58</v>
      </c>
      <c r="N14" s="3">
        <v>67</v>
      </c>
      <c r="O14" s="1031">
        <v>14</v>
      </c>
      <c r="P14" s="556">
        <v>29</v>
      </c>
      <c r="Q14" s="1028">
        <v>26</v>
      </c>
      <c r="R14" s="3">
        <v>18</v>
      </c>
      <c r="S14" s="3">
        <v>8</v>
      </c>
    </row>
    <row r="15" spans="1:19" s="5" customFormat="1" ht="18.75" customHeight="1">
      <c r="A15" s="5" t="s">
        <v>81</v>
      </c>
      <c r="B15" s="3"/>
      <c r="C15" s="1028">
        <v>130</v>
      </c>
      <c r="D15" s="3">
        <v>73</v>
      </c>
      <c r="E15" s="3">
        <v>57</v>
      </c>
      <c r="F15" s="1028">
        <v>48</v>
      </c>
      <c r="G15" s="1032">
        <v>21</v>
      </c>
      <c r="H15" s="1032">
        <v>27</v>
      </c>
      <c r="I15" s="1032">
        <v>47</v>
      </c>
      <c r="J15" s="1032">
        <v>27</v>
      </c>
      <c r="K15" s="3">
        <v>20</v>
      </c>
      <c r="L15" s="1032">
        <v>35</v>
      </c>
      <c r="M15" s="1032">
        <v>25</v>
      </c>
      <c r="N15" s="5">
        <v>10</v>
      </c>
      <c r="O15" s="1031">
        <v>6</v>
      </c>
      <c r="P15" s="556">
        <v>21.7</v>
      </c>
      <c r="Q15" s="1028">
        <v>12</v>
      </c>
      <c r="R15" s="3">
        <v>9</v>
      </c>
      <c r="S15" s="3">
        <v>3</v>
      </c>
    </row>
    <row r="16" spans="1:19" s="5" customFormat="1" ht="18.75" customHeight="1">
      <c r="A16" s="5" t="s">
        <v>82</v>
      </c>
      <c r="B16" s="3"/>
      <c r="C16" s="1028">
        <v>504</v>
      </c>
      <c r="D16" s="3">
        <v>256</v>
      </c>
      <c r="E16" s="3">
        <v>248</v>
      </c>
      <c r="F16" s="1028">
        <v>165</v>
      </c>
      <c r="G16" s="1032">
        <v>92</v>
      </c>
      <c r="H16" s="1032">
        <v>73</v>
      </c>
      <c r="I16" s="1032">
        <v>159</v>
      </c>
      <c r="J16" s="1032">
        <v>86</v>
      </c>
      <c r="K16" s="3">
        <v>73</v>
      </c>
      <c r="L16" s="1032">
        <v>180</v>
      </c>
      <c r="M16" s="1032">
        <v>78</v>
      </c>
      <c r="N16" s="3">
        <v>102</v>
      </c>
      <c r="O16" s="1031">
        <v>18</v>
      </c>
      <c r="P16" s="556">
        <v>28</v>
      </c>
      <c r="Q16" s="1028">
        <v>34</v>
      </c>
      <c r="R16" s="3">
        <v>22</v>
      </c>
      <c r="S16" s="3">
        <v>12</v>
      </c>
    </row>
    <row r="17" spans="1:20" s="5" customFormat="1" ht="18.75" customHeight="1">
      <c r="A17" s="3" t="s">
        <v>83</v>
      </c>
      <c r="B17" s="3"/>
      <c r="C17" s="1028">
        <v>192</v>
      </c>
      <c r="D17" s="3">
        <v>100</v>
      </c>
      <c r="E17" s="1033">
        <v>92</v>
      </c>
      <c r="F17" s="1028">
        <v>69</v>
      </c>
      <c r="G17" s="1032">
        <v>34</v>
      </c>
      <c r="H17" s="1032">
        <v>35</v>
      </c>
      <c r="I17" s="1032">
        <v>58</v>
      </c>
      <c r="J17" s="1032">
        <v>36</v>
      </c>
      <c r="K17" s="3">
        <v>22</v>
      </c>
      <c r="L17" s="1032">
        <v>65</v>
      </c>
      <c r="M17" s="1032">
        <v>30</v>
      </c>
      <c r="N17" s="3">
        <v>35</v>
      </c>
      <c r="O17" s="1034">
        <v>6</v>
      </c>
      <c r="P17" s="556">
        <v>32</v>
      </c>
      <c r="Q17" s="1028">
        <v>14</v>
      </c>
      <c r="R17" s="3">
        <v>7</v>
      </c>
      <c r="S17" s="3">
        <v>7</v>
      </c>
    </row>
    <row r="18" spans="1:20" s="5" customFormat="1" ht="18.75" customHeight="1">
      <c r="A18" s="3" t="s">
        <v>84</v>
      </c>
      <c r="B18" s="3"/>
      <c r="C18" s="1028">
        <v>310</v>
      </c>
      <c r="D18" s="3">
        <v>162</v>
      </c>
      <c r="E18" s="1033">
        <v>148</v>
      </c>
      <c r="F18" s="1028">
        <v>110</v>
      </c>
      <c r="G18" s="1032">
        <v>50</v>
      </c>
      <c r="H18" s="1032">
        <v>60</v>
      </c>
      <c r="I18" s="1032">
        <v>89</v>
      </c>
      <c r="J18" s="1032">
        <v>58</v>
      </c>
      <c r="K18" s="3">
        <v>31</v>
      </c>
      <c r="L18" s="1032">
        <v>111</v>
      </c>
      <c r="M18" s="1032">
        <v>54</v>
      </c>
      <c r="N18" s="3">
        <v>57</v>
      </c>
      <c r="O18" s="1034">
        <v>12</v>
      </c>
      <c r="P18" s="556">
        <v>25.8</v>
      </c>
      <c r="Q18" s="1028">
        <v>25</v>
      </c>
      <c r="R18" s="3">
        <v>17</v>
      </c>
      <c r="S18" s="3">
        <v>8</v>
      </c>
    </row>
    <row r="19" spans="1:20" s="5" customFormat="1" ht="18.75" customHeight="1" thickBot="1">
      <c r="A19" s="19" t="s">
        <v>85</v>
      </c>
      <c r="B19" s="20"/>
      <c r="C19" s="1035">
        <v>283</v>
      </c>
      <c r="D19" s="19">
        <v>126</v>
      </c>
      <c r="E19" s="19">
        <v>157</v>
      </c>
      <c r="F19" s="1036">
        <v>88</v>
      </c>
      <c r="G19" s="1037">
        <v>38</v>
      </c>
      <c r="H19" s="1037">
        <v>50</v>
      </c>
      <c r="I19" s="1037">
        <v>101</v>
      </c>
      <c r="J19" s="1037">
        <v>44</v>
      </c>
      <c r="K19" s="19">
        <v>57</v>
      </c>
      <c r="L19" s="1037">
        <v>94</v>
      </c>
      <c r="M19" s="1037">
        <v>44</v>
      </c>
      <c r="N19" s="19">
        <v>50</v>
      </c>
      <c r="O19" s="1038">
        <v>11</v>
      </c>
      <c r="P19" s="1039">
        <v>25.7</v>
      </c>
      <c r="Q19" s="1036">
        <v>20</v>
      </c>
      <c r="R19" s="19">
        <v>12</v>
      </c>
      <c r="S19" s="19">
        <v>8</v>
      </c>
    </row>
    <row r="20" spans="1:20" s="5" customFormat="1" ht="11.25" customHeight="1">
      <c r="A20" s="21" t="s">
        <v>46</v>
      </c>
      <c r="B20" s="3"/>
      <c r="C20" s="3"/>
      <c r="D20" s="3"/>
      <c r="E20" s="3"/>
      <c r="F20" s="3"/>
      <c r="G20" s="3"/>
      <c r="H20" s="3"/>
      <c r="I20" s="3"/>
      <c r="J20" s="3"/>
      <c r="K20" s="3"/>
      <c r="L20" s="3"/>
      <c r="M20" s="3"/>
      <c r="N20" s="3"/>
      <c r="O20" s="3"/>
      <c r="P20" s="3"/>
      <c r="Q20" s="3"/>
      <c r="R20" s="3"/>
      <c r="S20" s="3"/>
    </row>
    <row r="21" spans="1:20" s="5" customFormat="1" ht="14.25" customHeight="1"/>
    <row r="22" spans="1:20" s="5" customFormat="1" ht="25.5" customHeight="1" thickBot="1">
      <c r="A22" s="22" t="s">
        <v>86</v>
      </c>
      <c r="Q22" s="23"/>
      <c r="R22" s="23"/>
      <c r="S22" s="373" t="s">
        <v>1037</v>
      </c>
    </row>
    <row r="23" spans="1:20" s="5" customFormat="1" ht="18.75" customHeight="1">
      <c r="A23" s="6" t="s">
        <v>1</v>
      </c>
      <c r="B23" s="1056" t="s">
        <v>2</v>
      </c>
      <c r="C23" s="1054" t="s">
        <v>70</v>
      </c>
      <c r="D23" s="1055"/>
      <c r="E23" s="1058"/>
      <c r="F23" s="1054" t="s">
        <v>71</v>
      </c>
      <c r="G23" s="1055"/>
      <c r="H23" s="1058"/>
      <c r="I23" s="1054" t="s">
        <v>72</v>
      </c>
      <c r="J23" s="1055"/>
      <c r="K23" s="1058"/>
      <c r="L23" s="1054" t="s">
        <v>73</v>
      </c>
      <c r="M23" s="1055"/>
      <c r="N23" s="1058"/>
      <c r="O23" s="1056" t="s">
        <v>10</v>
      </c>
      <c r="P23" s="7" t="s">
        <v>74</v>
      </c>
      <c r="Q23" s="1054" t="s">
        <v>12</v>
      </c>
      <c r="R23" s="1055"/>
      <c r="S23" s="1055"/>
    </row>
    <row r="24" spans="1:20" s="5" customFormat="1" ht="18.75" customHeight="1">
      <c r="A24" s="8" t="s">
        <v>1033</v>
      </c>
      <c r="B24" s="1057"/>
      <c r="C24" s="9" t="s">
        <v>13</v>
      </c>
      <c r="D24" s="9" t="s">
        <v>14</v>
      </c>
      <c r="E24" s="9" t="s">
        <v>15</v>
      </c>
      <c r="F24" s="9" t="s">
        <v>17</v>
      </c>
      <c r="G24" s="9" t="s">
        <v>14</v>
      </c>
      <c r="H24" s="9" t="s">
        <v>15</v>
      </c>
      <c r="I24" s="9" t="s">
        <v>17</v>
      </c>
      <c r="J24" s="9" t="s">
        <v>14</v>
      </c>
      <c r="K24" s="24" t="s">
        <v>15</v>
      </c>
      <c r="L24" s="9" t="s">
        <v>17</v>
      </c>
      <c r="M24" s="9" t="s">
        <v>14</v>
      </c>
      <c r="N24" s="9" t="s">
        <v>15</v>
      </c>
      <c r="O24" s="1057"/>
      <c r="P24" s="12" t="s">
        <v>75</v>
      </c>
      <c r="Q24" s="9" t="s">
        <v>17</v>
      </c>
      <c r="R24" s="9" t="s">
        <v>14</v>
      </c>
      <c r="S24" s="9" t="s">
        <v>15</v>
      </c>
      <c r="T24" s="3"/>
    </row>
    <row r="25" spans="1:20" s="5" customFormat="1" ht="27" hidden="1" customHeight="1">
      <c r="A25" s="13" t="s">
        <v>76</v>
      </c>
      <c r="B25" s="25">
        <v>4</v>
      </c>
      <c r="C25" s="415">
        <v>2821</v>
      </c>
      <c r="D25" s="416">
        <v>1674</v>
      </c>
      <c r="E25" s="416">
        <v>1147</v>
      </c>
      <c r="F25" s="415">
        <v>939</v>
      </c>
      <c r="G25" s="416">
        <v>542</v>
      </c>
      <c r="H25" s="417">
        <v>397</v>
      </c>
      <c r="I25" s="416">
        <v>934</v>
      </c>
      <c r="J25" s="416">
        <v>573</v>
      </c>
      <c r="K25" s="417">
        <v>361</v>
      </c>
      <c r="L25" s="416">
        <v>948</v>
      </c>
      <c r="M25" s="416">
        <v>559</v>
      </c>
      <c r="N25" s="416">
        <v>389</v>
      </c>
      <c r="O25" s="415">
        <v>71</v>
      </c>
      <c r="P25" s="418">
        <v>39.732394366197184</v>
      </c>
      <c r="Q25" s="415">
        <v>198</v>
      </c>
      <c r="R25" s="416">
        <v>134</v>
      </c>
      <c r="S25" s="416">
        <v>64</v>
      </c>
      <c r="T25" s="3"/>
    </row>
    <row r="26" spans="1:20" s="5" customFormat="1" ht="27" hidden="1" customHeight="1">
      <c r="A26" s="13" t="s">
        <v>19</v>
      </c>
      <c r="B26" s="25">
        <v>4</v>
      </c>
      <c r="C26" s="415">
        <v>2775</v>
      </c>
      <c r="D26" s="416">
        <v>1641</v>
      </c>
      <c r="E26" s="416">
        <v>1134</v>
      </c>
      <c r="F26" s="415">
        <v>919</v>
      </c>
      <c r="G26" s="416">
        <v>536</v>
      </c>
      <c r="H26" s="419">
        <v>383</v>
      </c>
      <c r="I26" s="416">
        <v>931</v>
      </c>
      <c r="J26" s="416">
        <v>535</v>
      </c>
      <c r="K26" s="419">
        <v>396</v>
      </c>
      <c r="L26" s="416">
        <v>925</v>
      </c>
      <c r="M26" s="416">
        <v>570</v>
      </c>
      <c r="N26" s="416">
        <v>355</v>
      </c>
      <c r="O26" s="415">
        <v>71</v>
      </c>
      <c r="P26" s="418">
        <v>39.08</v>
      </c>
      <c r="Q26" s="415">
        <v>204</v>
      </c>
      <c r="R26" s="416">
        <v>136</v>
      </c>
      <c r="S26" s="416">
        <v>68</v>
      </c>
      <c r="T26" s="3"/>
    </row>
    <row r="27" spans="1:20" s="3" customFormat="1" ht="27" customHeight="1">
      <c r="A27" s="13" t="s">
        <v>1247</v>
      </c>
      <c r="B27" s="25">
        <v>4</v>
      </c>
      <c r="C27" s="415">
        <v>3155</v>
      </c>
      <c r="D27" s="416">
        <v>1591</v>
      </c>
      <c r="E27" s="416">
        <v>1155</v>
      </c>
      <c r="F27" s="415">
        <v>924</v>
      </c>
      <c r="G27" s="416">
        <v>537</v>
      </c>
      <c r="H27" s="419">
        <v>387</v>
      </c>
      <c r="I27" s="416">
        <v>909</v>
      </c>
      <c r="J27" s="416">
        <v>530</v>
      </c>
      <c r="K27" s="419">
        <v>379</v>
      </c>
      <c r="L27" s="416">
        <v>913</v>
      </c>
      <c r="M27" s="416">
        <v>524</v>
      </c>
      <c r="N27" s="416">
        <v>389</v>
      </c>
      <c r="O27" s="415">
        <v>71</v>
      </c>
      <c r="P27" s="418">
        <v>38.299999999999997</v>
      </c>
      <c r="Q27" s="415">
        <v>194</v>
      </c>
      <c r="R27" s="416">
        <v>134</v>
      </c>
      <c r="S27" s="416">
        <v>60</v>
      </c>
    </row>
    <row r="28" spans="1:20" s="3" customFormat="1" ht="27" customHeight="1">
      <c r="A28" s="13" t="s">
        <v>21</v>
      </c>
      <c r="B28" s="25">
        <v>4</v>
      </c>
      <c r="C28" s="415">
        <v>2779</v>
      </c>
      <c r="D28" s="416">
        <v>1626</v>
      </c>
      <c r="E28" s="416">
        <v>1153</v>
      </c>
      <c r="F28" s="420">
        <v>967</v>
      </c>
      <c r="G28" s="416">
        <v>571</v>
      </c>
      <c r="H28" s="419">
        <v>396</v>
      </c>
      <c r="I28" s="416">
        <v>917</v>
      </c>
      <c r="J28" s="416">
        <v>533</v>
      </c>
      <c r="K28" s="419">
        <v>384</v>
      </c>
      <c r="L28" s="416">
        <v>895</v>
      </c>
      <c r="M28" s="416">
        <v>522</v>
      </c>
      <c r="N28" s="416">
        <v>373</v>
      </c>
      <c r="O28" s="415">
        <v>71</v>
      </c>
      <c r="P28" s="418">
        <v>39.1</v>
      </c>
      <c r="Q28" s="415">
        <v>195</v>
      </c>
      <c r="R28" s="416">
        <v>131</v>
      </c>
      <c r="S28" s="416">
        <v>64</v>
      </c>
    </row>
    <row r="29" spans="1:20" s="3" customFormat="1" ht="27" customHeight="1">
      <c r="A29" s="13" t="s">
        <v>22</v>
      </c>
      <c r="B29" s="25">
        <v>4</v>
      </c>
      <c r="C29" s="415">
        <v>2813</v>
      </c>
      <c r="D29" s="416">
        <v>1635</v>
      </c>
      <c r="E29" s="416">
        <v>1178</v>
      </c>
      <c r="F29" s="420">
        <v>960</v>
      </c>
      <c r="G29" s="416">
        <v>546</v>
      </c>
      <c r="H29" s="419">
        <v>414</v>
      </c>
      <c r="I29" s="416">
        <v>951</v>
      </c>
      <c r="J29" s="416">
        <v>563</v>
      </c>
      <c r="K29" s="419">
        <v>388</v>
      </c>
      <c r="L29" s="416">
        <v>902</v>
      </c>
      <c r="M29" s="416">
        <v>526</v>
      </c>
      <c r="N29" s="416">
        <v>376</v>
      </c>
      <c r="O29" s="415">
        <v>72</v>
      </c>
      <c r="P29" s="418">
        <v>39.069444444444443</v>
      </c>
      <c r="Q29" s="415">
        <v>197</v>
      </c>
      <c r="R29" s="416">
        <v>130</v>
      </c>
      <c r="S29" s="416">
        <v>67</v>
      </c>
    </row>
    <row r="30" spans="1:20" s="3" customFormat="1" ht="27" customHeight="1">
      <c r="A30" s="13" t="s">
        <v>23</v>
      </c>
      <c r="B30" s="420">
        <v>4</v>
      </c>
      <c r="C30" s="415">
        <v>2774</v>
      </c>
      <c r="D30" s="416">
        <v>1614</v>
      </c>
      <c r="E30" s="419">
        <v>1160</v>
      </c>
      <c r="F30" s="416">
        <v>903</v>
      </c>
      <c r="G30" s="416">
        <v>530</v>
      </c>
      <c r="H30" s="419">
        <v>373</v>
      </c>
      <c r="I30" s="416">
        <v>940</v>
      </c>
      <c r="J30" s="416">
        <v>531</v>
      </c>
      <c r="K30" s="419">
        <v>409</v>
      </c>
      <c r="L30" s="416">
        <v>931</v>
      </c>
      <c r="M30" s="416">
        <v>553</v>
      </c>
      <c r="N30" s="419">
        <v>378</v>
      </c>
      <c r="O30" s="416">
        <v>72</v>
      </c>
      <c r="P30" s="543">
        <v>38.5</v>
      </c>
      <c r="Q30" s="416">
        <v>195</v>
      </c>
      <c r="R30" s="416">
        <v>132</v>
      </c>
      <c r="S30" s="416">
        <v>63</v>
      </c>
    </row>
    <row r="31" spans="1:20" s="3" customFormat="1" ht="27" customHeight="1">
      <c r="A31" s="560" t="s">
        <v>1229</v>
      </c>
      <c r="B31" s="561">
        <v>4</v>
      </c>
      <c r="C31" s="562">
        <f t="shared" ref="C31:O31" si="0">SUM(C32:C35)</f>
        <v>2733</v>
      </c>
      <c r="D31" s="563">
        <f t="shared" si="0"/>
        <v>1593</v>
      </c>
      <c r="E31" s="564">
        <f t="shared" si="0"/>
        <v>1140</v>
      </c>
      <c r="F31" s="562">
        <f t="shared" si="0"/>
        <v>921</v>
      </c>
      <c r="G31" s="563">
        <f t="shared" si="0"/>
        <v>549</v>
      </c>
      <c r="H31" s="564">
        <f t="shared" si="0"/>
        <v>372</v>
      </c>
      <c r="I31" s="562">
        <f t="shared" si="0"/>
        <v>886</v>
      </c>
      <c r="J31" s="563">
        <f t="shared" si="0"/>
        <v>523</v>
      </c>
      <c r="K31" s="564">
        <f t="shared" si="0"/>
        <v>363</v>
      </c>
      <c r="L31" s="562">
        <f t="shared" si="0"/>
        <v>926</v>
      </c>
      <c r="M31" s="563">
        <f t="shared" si="0"/>
        <v>521</v>
      </c>
      <c r="N31" s="564">
        <f t="shared" si="0"/>
        <v>405</v>
      </c>
      <c r="O31" s="563">
        <f t="shared" si="0"/>
        <v>71</v>
      </c>
      <c r="P31" s="565">
        <f>C31/O31</f>
        <v>38.492957746478872</v>
      </c>
      <c r="Q31" s="562">
        <f>SUM(Q32:Q35)</f>
        <v>200</v>
      </c>
      <c r="R31" s="563">
        <f>SUM(R32:R35)</f>
        <v>138</v>
      </c>
      <c r="S31" s="1040">
        <f>SUM(S32:S35)</f>
        <v>62</v>
      </c>
    </row>
    <row r="32" spans="1:20" s="5" customFormat="1" ht="18.75" customHeight="1">
      <c r="A32" s="1059" t="s">
        <v>87</v>
      </c>
      <c r="B32" s="1060"/>
      <c r="C32" s="566">
        <v>721</v>
      </c>
      <c r="D32" s="567">
        <v>294</v>
      </c>
      <c r="E32" s="567">
        <v>427</v>
      </c>
      <c r="F32" s="566">
        <v>236</v>
      </c>
      <c r="G32" s="567">
        <v>101</v>
      </c>
      <c r="H32" s="568">
        <v>135</v>
      </c>
      <c r="I32" s="567">
        <v>242</v>
      </c>
      <c r="J32" s="567">
        <v>107</v>
      </c>
      <c r="K32" s="567">
        <v>135</v>
      </c>
      <c r="L32" s="566">
        <v>243</v>
      </c>
      <c r="M32" s="567">
        <v>86</v>
      </c>
      <c r="N32" s="567">
        <v>157</v>
      </c>
      <c r="O32" s="566">
        <v>18</v>
      </c>
      <c r="P32" s="418">
        <f>C32/O32</f>
        <v>40.055555555555557</v>
      </c>
      <c r="Q32" s="566">
        <v>49</v>
      </c>
      <c r="R32" s="567">
        <v>28</v>
      </c>
      <c r="S32" s="567">
        <v>21</v>
      </c>
      <c r="T32" s="3"/>
    </row>
    <row r="33" spans="1:20" s="5" customFormat="1" ht="18.75" customHeight="1">
      <c r="A33" s="1059" t="s">
        <v>88</v>
      </c>
      <c r="B33" s="1060"/>
      <c r="C33" s="25">
        <f>D33+E33</f>
        <v>974</v>
      </c>
      <c r="D33" s="416">
        <v>494</v>
      </c>
      <c r="E33" s="558">
        <v>480</v>
      </c>
      <c r="F33" s="25">
        <f>G33+H33</f>
        <v>329</v>
      </c>
      <c r="G33" s="416">
        <v>177</v>
      </c>
      <c r="H33" s="416">
        <v>152</v>
      </c>
      <c r="I33" s="25">
        <f>J33+K33</f>
        <v>324</v>
      </c>
      <c r="J33" s="416">
        <v>168</v>
      </c>
      <c r="K33" s="416">
        <v>156</v>
      </c>
      <c r="L33" s="25">
        <f>M33+N33</f>
        <v>321</v>
      </c>
      <c r="M33" s="416">
        <v>149</v>
      </c>
      <c r="N33" s="558">
        <v>172</v>
      </c>
      <c r="O33" s="25">
        <v>24</v>
      </c>
      <c r="P33" s="418">
        <f>C33/O33</f>
        <v>40.583333333333336</v>
      </c>
      <c r="Q33" s="25">
        <f>R33+S33</f>
        <v>58</v>
      </c>
      <c r="R33" s="416">
        <v>40</v>
      </c>
      <c r="S33" s="416">
        <v>18</v>
      </c>
      <c r="T33" s="3"/>
    </row>
    <row r="34" spans="1:20" s="5" customFormat="1" ht="18.75" customHeight="1">
      <c r="A34" s="1059" t="s">
        <v>89</v>
      </c>
      <c r="B34" s="1060"/>
      <c r="C34" s="25">
        <v>593</v>
      </c>
      <c r="D34" s="416">
        <v>533</v>
      </c>
      <c r="E34" s="558">
        <v>60</v>
      </c>
      <c r="F34" s="25">
        <v>197</v>
      </c>
      <c r="G34" s="416">
        <v>172</v>
      </c>
      <c r="H34" s="416">
        <v>25</v>
      </c>
      <c r="I34" s="25">
        <v>166</v>
      </c>
      <c r="J34" s="416">
        <v>154</v>
      </c>
      <c r="K34" s="416">
        <v>12</v>
      </c>
      <c r="L34" s="25">
        <v>230</v>
      </c>
      <c r="M34" s="416">
        <v>207</v>
      </c>
      <c r="N34" s="558">
        <v>23</v>
      </c>
      <c r="O34" s="25">
        <v>16</v>
      </c>
      <c r="P34" s="418">
        <f>C34/O34</f>
        <v>37.0625</v>
      </c>
      <c r="Q34" s="25">
        <v>56</v>
      </c>
      <c r="R34" s="416">
        <v>46</v>
      </c>
      <c r="S34" s="416">
        <v>10</v>
      </c>
      <c r="T34" s="3"/>
    </row>
    <row r="35" spans="1:20" s="5" customFormat="1" ht="18.75" customHeight="1" thickBot="1">
      <c r="A35" s="1061" t="s">
        <v>90</v>
      </c>
      <c r="B35" s="1062"/>
      <c r="C35" s="569">
        <v>445</v>
      </c>
      <c r="D35" s="559">
        <v>272</v>
      </c>
      <c r="E35" s="559">
        <v>173</v>
      </c>
      <c r="F35" s="570">
        <v>159</v>
      </c>
      <c r="G35" s="571">
        <v>99</v>
      </c>
      <c r="H35" s="571">
        <v>60</v>
      </c>
      <c r="I35" s="570">
        <v>154</v>
      </c>
      <c r="J35" s="571">
        <v>94</v>
      </c>
      <c r="K35" s="571">
        <v>60</v>
      </c>
      <c r="L35" s="570">
        <v>132</v>
      </c>
      <c r="M35" s="571">
        <v>79</v>
      </c>
      <c r="N35" s="571">
        <v>53</v>
      </c>
      <c r="O35" s="570">
        <v>13</v>
      </c>
      <c r="P35" s="572">
        <f>C35/O35</f>
        <v>34.230769230769234</v>
      </c>
      <c r="Q35" s="570">
        <v>37</v>
      </c>
      <c r="R35" s="559">
        <v>24</v>
      </c>
      <c r="S35" s="559">
        <v>13</v>
      </c>
      <c r="T35" s="3"/>
    </row>
    <row r="36" spans="1:20" s="5" customFormat="1" ht="13.5" customHeight="1">
      <c r="A36" s="21" t="s">
        <v>91</v>
      </c>
      <c r="B36" s="3"/>
      <c r="C36" s="3"/>
      <c r="D36" s="3"/>
      <c r="E36" s="3"/>
      <c r="F36" s="3"/>
      <c r="G36" s="3"/>
      <c r="H36" s="3"/>
      <c r="I36" s="3"/>
      <c r="J36" s="3"/>
      <c r="K36" s="3"/>
      <c r="L36" s="3"/>
      <c r="M36" s="3"/>
      <c r="N36" s="3"/>
      <c r="P36" s="3"/>
      <c r="Q36" s="3" t="s">
        <v>92</v>
      </c>
      <c r="R36" s="26"/>
      <c r="S36" s="26"/>
    </row>
  </sheetData>
  <customSheetViews>
    <customSheetView guid="{676DC416-CC6C-4663-B2BC-E7307C535C80}" showPageBreaks="1" printArea="1" view="pageBreakPreview">
      <selection activeCell="I10" sqref="I10"/>
      <pageMargins left="0.78740157480314965" right="0.78740157480314965" top="0.78740157480314965" bottom="0.39370078740157483" header="0" footer="0"/>
      <pageSetup paperSize="9" scale="70" firstPageNumber="166" pageOrder="overThenDown" orientation="landscape" useFirstPageNumber="1" r:id="rId1"/>
      <headerFooter alignWithMargins="0"/>
    </customSheetView>
    <customSheetView guid="{A9FAE077-5C36-4502-A307-F5F7DF354F81}"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2"/>
      <headerFooter alignWithMargins="0"/>
    </customSheetView>
    <customSheetView guid="{D244CBD3-20C8-4E64-93F1-8305B8033E05}" showPageBreaks="1" printArea="1" view="pageBreakPreview">
      <pageMargins left="0.78740157480314965" right="0.78740157480314965" top="0.78740157480314965" bottom="0.39370078740157483" header="0" footer="0"/>
      <pageSetup paperSize="9" scale="70" firstPageNumber="166" pageOrder="overThenDown" orientation="landscape" useFirstPageNumber="1" r:id="rId3"/>
      <headerFooter alignWithMargins="0"/>
    </customSheetView>
    <customSheetView guid="{ACCC9A1C-74E4-4A07-8C69-201B2C75F995}"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4"/>
      <headerFooter alignWithMargins="0"/>
    </customSheetView>
    <customSheetView guid="{C35433B0-31B6-4088-8FE4-5880F028D902}"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5"/>
      <headerFooter alignWithMargins="0"/>
    </customSheetView>
    <customSheetView guid="{6C8CA477-863E-484A-88AC-2F7B34BF5742}"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6"/>
      <headerFooter alignWithMargins="0"/>
    </customSheetView>
    <customSheetView guid="{F9820D02-85B6-432B-AB25-E79E6E3CE8BD}"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7"/>
      <headerFooter alignWithMargins="0"/>
    </customSheetView>
    <customSheetView guid="{54E8C2A0-7B52-4DAB-8ABD-D0AD26D0A0DB}"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8"/>
      <headerFooter alignWithMargins="0"/>
    </customSheetView>
    <customSheetView guid="{4B660A93-3844-409A-B1B8-F0D2E63212C8}"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9"/>
      <headerFooter alignWithMargins="0"/>
    </customSheetView>
    <customSheetView guid="{9B74B00A-A640-416F-A432-6A34C75E3BAB}"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10"/>
      <headerFooter alignWithMargins="0"/>
    </customSheetView>
    <customSheetView guid="{088E71DE-B7B4-46D8-A92F-2B36F5DE4D60}" showPageBreaks="1" printArea="1" view="pageBreakPreview">
      <selection activeCell="L31" sqref="L31"/>
      <pageMargins left="0.78740157480314965" right="0.78740157480314965" top="0.78740157480314965" bottom="0.39370078740157483" header="0" footer="0"/>
      <pageSetup paperSize="9" scale="70" firstPageNumber="166" pageOrder="overThenDown" orientation="landscape" useFirstPageNumber="1" r:id="rId11"/>
      <headerFooter alignWithMargins="0"/>
    </customSheetView>
    <customSheetView guid="{53ABA5C2-131F-4519-ADBD-143B4641C355}" showPageBreaks="1" printArea="1" view="pageBreakPreview" topLeftCell="A10">
      <selection activeCell="L31" sqref="L31"/>
      <pageMargins left="0.78740157480314965" right="0.78740157480314965" top="0.78740157480314965" bottom="0.39370078740157483" header="0" footer="0"/>
      <pageSetup paperSize="9" scale="70" firstPageNumber="166" pageOrder="overThenDown" orientation="landscape" useFirstPageNumber="1" r:id="rId12"/>
      <headerFooter alignWithMargins="0"/>
    </customSheetView>
    <customSheetView guid="{93AD3119-4B9E-4DD3-92AC-14DD93F7352A}" showPageBreaks="1" printArea="1" view="pageBreakPreview">
      <selection activeCell="I10" sqref="I10"/>
      <pageMargins left="0.78740157480314965" right="0.78740157480314965" top="0.78740157480314965" bottom="0.39370078740157483" header="0" footer="0"/>
      <pageSetup paperSize="9" scale="70" firstPageNumber="166" pageOrder="overThenDown" orientation="landscape" useFirstPageNumber="1" r:id="rId13"/>
      <headerFooter alignWithMargins="0"/>
    </customSheetView>
  </customSheetViews>
  <mergeCells count="18">
    <mergeCell ref="A32:B32"/>
    <mergeCell ref="A33:B33"/>
    <mergeCell ref="A34:B34"/>
    <mergeCell ref="A35:B35"/>
    <mergeCell ref="Q2:S2"/>
    <mergeCell ref="B23:B24"/>
    <mergeCell ref="C23:E23"/>
    <mergeCell ref="F23:H23"/>
    <mergeCell ref="I23:K23"/>
    <mergeCell ref="L23:N23"/>
    <mergeCell ref="O23:O24"/>
    <mergeCell ref="Q23:S23"/>
    <mergeCell ref="B2:B3"/>
    <mergeCell ref="C2:E2"/>
    <mergeCell ref="F2:H2"/>
    <mergeCell ref="I2:K2"/>
    <mergeCell ref="L2:N2"/>
    <mergeCell ref="O2:O3"/>
  </mergeCells>
  <phoneticPr fontId="2"/>
  <printOptions gridLinesSet="0"/>
  <pageMargins left="0.78740157480314965" right="0.78740157480314965" top="0.78740157480314965" bottom="0.39370078740157483" header="0" footer="0"/>
  <pageSetup paperSize="9" scale="70" firstPageNumber="166" pageOrder="overThenDown" orientation="landscape" useFirstPageNumber="1"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topLeftCell="A31" zoomScaleNormal="100" zoomScaleSheetLayoutView="100" workbookViewId="0">
      <selection sqref="A1:XFD1048576"/>
    </sheetView>
  </sheetViews>
  <sheetFormatPr defaultColWidth="10.375" defaultRowHeight="20.45" customHeight="1"/>
  <cols>
    <col min="1" max="8" width="9.875" style="45" customWidth="1"/>
    <col min="9" max="9" width="7.75" style="45" customWidth="1"/>
    <col min="10" max="256" width="10.375" style="45"/>
    <col min="257" max="264" width="9.875" style="45" customWidth="1"/>
    <col min="265" max="265" width="7.75" style="45" customWidth="1"/>
    <col min="266" max="512" width="10.375" style="45"/>
    <col min="513" max="520" width="9.875" style="45" customWidth="1"/>
    <col min="521" max="521" width="7.75" style="45" customWidth="1"/>
    <col min="522" max="768" width="10.375" style="45"/>
    <col min="769" max="776" width="9.875" style="45" customWidth="1"/>
    <col min="777" max="777" width="7.75" style="45" customWidth="1"/>
    <col min="778" max="1024" width="10.375" style="45"/>
    <col min="1025" max="1032" width="9.875" style="45" customWidth="1"/>
    <col min="1033" max="1033" width="7.75" style="45" customWidth="1"/>
    <col min="1034" max="1280" width="10.375" style="45"/>
    <col min="1281" max="1288" width="9.875" style="45" customWidth="1"/>
    <col min="1289" max="1289" width="7.75" style="45" customWidth="1"/>
    <col min="1290" max="1536" width="10.375" style="45"/>
    <col min="1537" max="1544" width="9.875" style="45" customWidth="1"/>
    <col min="1545" max="1545" width="7.75" style="45" customWidth="1"/>
    <col min="1546" max="1792" width="10.375" style="45"/>
    <col min="1793" max="1800" width="9.875" style="45" customWidth="1"/>
    <col min="1801" max="1801" width="7.75" style="45" customWidth="1"/>
    <col min="1802" max="2048" width="10.375" style="45"/>
    <col min="2049" max="2056" width="9.875" style="45" customWidth="1"/>
    <col min="2057" max="2057" width="7.75" style="45" customWidth="1"/>
    <col min="2058" max="2304" width="10.375" style="45"/>
    <col min="2305" max="2312" width="9.875" style="45" customWidth="1"/>
    <col min="2313" max="2313" width="7.75" style="45" customWidth="1"/>
    <col min="2314" max="2560" width="10.375" style="45"/>
    <col min="2561" max="2568" width="9.875" style="45" customWidth="1"/>
    <col min="2569" max="2569" width="7.75" style="45" customWidth="1"/>
    <col min="2570" max="2816" width="10.375" style="45"/>
    <col min="2817" max="2824" width="9.875" style="45" customWidth="1"/>
    <col min="2825" max="2825" width="7.75" style="45" customWidth="1"/>
    <col min="2826" max="3072" width="10.375" style="45"/>
    <col min="3073" max="3080" width="9.875" style="45" customWidth="1"/>
    <col min="3081" max="3081" width="7.75" style="45" customWidth="1"/>
    <col min="3082" max="3328" width="10.375" style="45"/>
    <col min="3329" max="3336" width="9.875" style="45" customWidth="1"/>
    <col min="3337" max="3337" width="7.75" style="45" customWidth="1"/>
    <col min="3338" max="3584" width="10.375" style="45"/>
    <col min="3585" max="3592" width="9.875" style="45" customWidth="1"/>
    <col min="3593" max="3593" width="7.75" style="45" customWidth="1"/>
    <col min="3594" max="3840" width="10.375" style="45"/>
    <col min="3841" max="3848" width="9.875" style="45" customWidth="1"/>
    <col min="3849" max="3849" width="7.75" style="45" customWidth="1"/>
    <col min="3850" max="4096" width="10.375" style="45"/>
    <col min="4097" max="4104" width="9.875" style="45" customWidth="1"/>
    <col min="4105" max="4105" width="7.75" style="45" customWidth="1"/>
    <col min="4106" max="4352" width="10.375" style="45"/>
    <col min="4353" max="4360" width="9.875" style="45" customWidth="1"/>
    <col min="4361" max="4361" width="7.75" style="45" customWidth="1"/>
    <col min="4362" max="4608" width="10.375" style="45"/>
    <col min="4609" max="4616" width="9.875" style="45" customWidth="1"/>
    <col min="4617" max="4617" width="7.75" style="45" customWidth="1"/>
    <col min="4618" max="4864" width="10.375" style="45"/>
    <col min="4865" max="4872" width="9.875" style="45" customWidth="1"/>
    <col min="4873" max="4873" width="7.75" style="45" customWidth="1"/>
    <col min="4874" max="5120" width="10.375" style="45"/>
    <col min="5121" max="5128" width="9.875" style="45" customWidth="1"/>
    <col min="5129" max="5129" width="7.75" style="45" customWidth="1"/>
    <col min="5130" max="5376" width="10.375" style="45"/>
    <col min="5377" max="5384" width="9.875" style="45" customWidth="1"/>
    <col min="5385" max="5385" width="7.75" style="45" customWidth="1"/>
    <col min="5386" max="5632" width="10.375" style="45"/>
    <col min="5633" max="5640" width="9.875" style="45" customWidth="1"/>
    <col min="5641" max="5641" width="7.75" style="45" customWidth="1"/>
    <col min="5642" max="5888" width="10.375" style="45"/>
    <col min="5889" max="5896" width="9.875" style="45" customWidth="1"/>
    <col min="5897" max="5897" width="7.75" style="45" customWidth="1"/>
    <col min="5898" max="6144" width="10.375" style="45"/>
    <col min="6145" max="6152" width="9.875" style="45" customWidth="1"/>
    <col min="6153" max="6153" width="7.75" style="45" customWidth="1"/>
    <col min="6154" max="6400" width="10.375" style="45"/>
    <col min="6401" max="6408" width="9.875" style="45" customWidth="1"/>
    <col min="6409" max="6409" width="7.75" style="45" customWidth="1"/>
    <col min="6410" max="6656" width="10.375" style="45"/>
    <col min="6657" max="6664" width="9.875" style="45" customWidth="1"/>
    <col min="6665" max="6665" width="7.75" style="45" customWidth="1"/>
    <col min="6666" max="6912" width="10.375" style="45"/>
    <col min="6913" max="6920" width="9.875" style="45" customWidth="1"/>
    <col min="6921" max="6921" width="7.75" style="45" customWidth="1"/>
    <col min="6922" max="7168" width="10.375" style="45"/>
    <col min="7169" max="7176" width="9.875" style="45" customWidth="1"/>
    <col min="7177" max="7177" width="7.75" style="45" customWidth="1"/>
    <col min="7178" max="7424" width="10.375" style="45"/>
    <col min="7425" max="7432" width="9.875" style="45" customWidth="1"/>
    <col min="7433" max="7433" width="7.75" style="45" customWidth="1"/>
    <col min="7434" max="7680" width="10.375" style="45"/>
    <col min="7681" max="7688" width="9.875" style="45" customWidth="1"/>
    <col min="7689" max="7689" width="7.75" style="45" customWidth="1"/>
    <col min="7690" max="7936" width="10.375" style="45"/>
    <col min="7937" max="7944" width="9.875" style="45" customWidth="1"/>
    <col min="7945" max="7945" width="7.75" style="45" customWidth="1"/>
    <col min="7946" max="8192" width="10.375" style="45"/>
    <col min="8193" max="8200" width="9.875" style="45" customWidth="1"/>
    <col min="8201" max="8201" width="7.75" style="45" customWidth="1"/>
    <col min="8202" max="8448" width="10.375" style="45"/>
    <col min="8449" max="8456" width="9.875" style="45" customWidth="1"/>
    <col min="8457" max="8457" width="7.75" style="45" customWidth="1"/>
    <col min="8458" max="8704" width="10.375" style="45"/>
    <col min="8705" max="8712" width="9.875" style="45" customWidth="1"/>
    <col min="8713" max="8713" width="7.75" style="45" customWidth="1"/>
    <col min="8714" max="8960" width="10.375" style="45"/>
    <col min="8961" max="8968" width="9.875" style="45" customWidth="1"/>
    <col min="8969" max="8969" width="7.75" style="45" customWidth="1"/>
    <col min="8970" max="9216" width="10.375" style="45"/>
    <col min="9217" max="9224" width="9.875" style="45" customWidth="1"/>
    <col min="9225" max="9225" width="7.75" style="45" customWidth="1"/>
    <col min="9226" max="9472" width="10.375" style="45"/>
    <col min="9473" max="9480" width="9.875" style="45" customWidth="1"/>
    <col min="9481" max="9481" width="7.75" style="45" customWidth="1"/>
    <col min="9482" max="9728" width="10.375" style="45"/>
    <col min="9729" max="9736" width="9.875" style="45" customWidth="1"/>
    <col min="9737" max="9737" width="7.75" style="45" customWidth="1"/>
    <col min="9738" max="9984" width="10.375" style="45"/>
    <col min="9985" max="9992" width="9.875" style="45" customWidth="1"/>
    <col min="9993" max="9993" width="7.75" style="45" customWidth="1"/>
    <col min="9994" max="10240" width="10.375" style="45"/>
    <col min="10241" max="10248" width="9.875" style="45" customWidth="1"/>
    <col min="10249" max="10249" width="7.75" style="45" customWidth="1"/>
    <col min="10250" max="10496" width="10.375" style="45"/>
    <col min="10497" max="10504" width="9.875" style="45" customWidth="1"/>
    <col min="10505" max="10505" width="7.75" style="45" customWidth="1"/>
    <col min="10506" max="10752" width="10.375" style="45"/>
    <col min="10753" max="10760" width="9.875" style="45" customWidth="1"/>
    <col min="10761" max="10761" width="7.75" style="45" customWidth="1"/>
    <col min="10762" max="11008" width="10.375" style="45"/>
    <col min="11009" max="11016" width="9.875" style="45" customWidth="1"/>
    <col min="11017" max="11017" width="7.75" style="45" customWidth="1"/>
    <col min="11018" max="11264" width="10.375" style="45"/>
    <col min="11265" max="11272" width="9.875" style="45" customWidth="1"/>
    <col min="11273" max="11273" width="7.75" style="45" customWidth="1"/>
    <col min="11274" max="11520" width="10.375" style="45"/>
    <col min="11521" max="11528" width="9.875" style="45" customWidth="1"/>
    <col min="11529" max="11529" width="7.75" style="45" customWidth="1"/>
    <col min="11530" max="11776" width="10.375" style="45"/>
    <col min="11777" max="11784" width="9.875" style="45" customWidth="1"/>
    <col min="11785" max="11785" width="7.75" style="45" customWidth="1"/>
    <col min="11786" max="12032" width="10.375" style="45"/>
    <col min="12033" max="12040" width="9.875" style="45" customWidth="1"/>
    <col min="12041" max="12041" width="7.75" style="45" customWidth="1"/>
    <col min="12042" max="12288" width="10.375" style="45"/>
    <col min="12289" max="12296" width="9.875" style="45" customWidth="1"/>
    <col min="12297" max="12297" width="7.75" style="45" customWidth="1"/>
    <col min="12298" max="12544" width="10.375" style="45"/>
    <col min="12545" max="12552" width="9.875" style="45" customWidth="1"/>
    <col min="12553" max="12553" width="7.75" style="45" customWidth="1"/>
    <col min="12554" max="12800" width="10.375" style="45"/>
    <col min="12801" max="12808" width="9.875" style="45" customWidth="1"/>
    <col min="12809" max="12809" width="7.75" style="45" customWidth="1"/>
    <col min="12810" max="13056" width="10.375" style="45"/>
    <col min="13057" max="13064" width="9.875" style="45" customWidth="1"/>
    <col min="13065" max="13065" width="7.75" style="45" customWidth="1"/>
    <col min="13066" max="13312" width="10.375" style="45"/>
    <col min="13313" max="13320" width="9.875" style="45" customWidth="1"/>
    <col min="13321" max="13321" width="7.75" style="45" customWidth="1"/>
    <col min="13322" max="13568" width="10.375" style="45"/>
    <col min="13569" max="13576" width="9.875" style="45" customWidth="1"/>
    <col min="13577" max="13577" width="7.75" style="45" customWidth="1"/>
    <col min="13578" max="13824" width="10.375" style="45"/>
    <col min="13825" max="13832" width="9.875" style="45" customWidth="1"/>
    <col min="13833" max="13833" width="7.75" style="45" customWidth="1"/>
    <col min="13834" max="14080" width="10.375" style="45"/>
    <col min="14081" max="14088" width="9.875" style="45" customWidth="1"/>
    <col min="14089" max="14089" width="7.75" style="45" customWidth="1"/>
    <col min="14090" max="14336" width="10.375" style="45"/>
    <col min="14337" max="14344" width="9.875" style="45" customWidth="1"/>
    <col min="14345" max="14345" width="7.75" style="45" customWidth="1"/>
    <col min="14346" max="14592" width="10.375" style="45"/>
    <col min="14593" max="14600" width="9.875" style="45" customWidth="1"/>
    <col min="14601" max="14601" width="7.75" style="45" customWidth="1"/>
    <col min="14602" max="14848" width="10.375" style="45"/>
    <col min="14849" max="14856" width="9.875" style="45" customWidth="1"/>
    <col min="14857" max="14857" width="7.75" style="45" customWidth="1"/>
    <col min="14858" max="15104" width="10.375" style="45"/>
    <col min="15105" max="15112" width="9.875" style="45" customWidth="1"/>
    <col min="15113" max="15113" width="7.75" style="45" customWidth="1"/>
    <col min="15114" max="15360" width="10.375" style="45"/>
    <col min="15361" max="15368" width="9.875" style="45" customWidth="1"/>
    <col min="15369" max="15369" width="7.75" style="45" customWidth="1"/>
    <col min="15370" max="15616" width="10.375" style="45"/>
    <col min="15617" max="15624" width="9.875" style="45" customWidth="1"/>
    <col min="15625" max="15625" width="7.75" style="45" customWidth="1"/>
    <col min="15626" max="15872" width="10.375" style="45"/>
    <col min="15873" max="15880" width="9.875" style="45" customWidth="1"/>
    <col min="15881" max="15881" width="7.75" style="45" customWidth="1"/>
    <col min="15882" max="16128" width="10.375" style="45"/>
    <col min="16129" max="16136" width="9.875" style="45" customWidth="1"/>
    <col min="16137" max="16137" width="7.75" style="45" customWidth="1"/>
    <col min="16138" max="16384" width="10.375" style="45"/>
  </cols>
  <sheetData>
    <row r="1" spans="1:8" s="585" customFormat="1" ht="17.25">
      <c r="A1" s="611" t="s">
        <v>1105</v>
      </c>
      <c r="B1" s="611"/>
      <c r="G1" s="1271" t="s">
        <v>1006</v>
      </c>
      <c r="H1" s="1271"/>
    </row>
    <row r="2" spans="1:8" ht="7.5" customHeight="1" thickBot="1">
      <c r="G2" s="1272"/>
      <c r="H2" s="1272"/>
    </row>
    <row r="3" spans="1:8" s="585" customFormat="1" ht="15" customHeight="1">
      <c r="A3" s="624" t="s">
        <v>1007</v>
      </c>
      <c r="B3" s="1494" t="s">
        <v>1008</v>
      </c>
      <c r="C3" s="1495"/>
      <c r="D3" s="1496" t="s">
        <v>1009</v>
      </c>
      <c r="E3" s="1497"/>
      <c r="F3" s="1498" t="s">
        <v>1010</v>
      </c>
      <c r="G3" s="1497"/>
      <c r="H3" s="652" t="s">
        <v>1011</v>
      </c>
    </row>
    <row r="4" spans="1:8" s="585" customFormat="1" ht="21.95" customHeight="1">
      <c r="A4" s="325" t="s">
        <v>76</v>
      </c>
      <c r="B4" s="296"/>
      <c r="C4" s="507">
        <v>109857</v>
      </c>
      <c r="D4" s="508"/>
      <c r="E4" s="504">
        <v>91639</v>
      </c>
      <c r="F4" s="539"/>
      <c r="G4" s="504">
        <v>8108</v>
      </c>
      <c r="H4" s="537">
        <v>10110</v>
      </c>
    </row>
    <row r="5" spans="1:8" s="585" customFormat="1" ht="21.95" customHeight="1">
      <c r="A5" s="325" t="s">
        <v>19</v>
      </c>
      <c r="B5" s="296"/>
      <c r="C5" s="507">
        <v>117374</v>
      </c>
      <c r="D5" s="509"/>
      <c r="E5" s="504">
        <v>96228</v>
      </c>
      <c r="F5" s="539"/>
      <c r="G5" s="504">
        <v>9435</v>
      </c>
      <c r="H5" s="537">
        <v>11711</v>
      </c>
    </row>
    <row r="6" spans="1:8" s="585" customFormat="1" ht="21.95" customHeight="1">
      <c r="A6" s="325" t="s">
        <v>20</v>
      </c>
      <c r="B6" s="296"/>
      <c r="C6" s="510">
        <v>129660</v>
      </c>
      <c r="D6" s="539"/>
      <c r="E6" s="504">
        <v>109525</v>
      </c>
      <c r="F6" s="539"/>
      <c r="G6" s="504">
        <v>11602</v>
      </c>
      <c r="H6" s="537">
        <v>8533</v>
      </c>
    </row>
    <row r="7" spans="1:8" s="585" customFormat="1" ht="21.95" customHeight="1">
      <c r="A7" s="325" t="s">
        <v>21</v>
      </c>
      <c r="B7" s="296"/>
      <c r="C7" s="507">
        <v>140975</v>
      </c>
      <c r="D7" s="509"/>
      <c r="E7" s="504">
        <v>117305</v>
      </c>
      <c r="F7" s="539"/>
      <c r="G7" s="504">
        <v>15820</v>
      </c>
      <c r="H7" s="537">
        <v>7850</v>
      </c>
    </row>
    <row r="8" spans="1:8" s="585" customFormat="1" ht="21.95" customHeight="1">
      <c r="A8" s="325" t="s">
        <v>187</v>
      </c>
      <c r="B8" s="296"/>
      <c r="C8" s="507">
        <f>SUM(E8,G8,H8)</f>
        <v>148868</v>
      </c>
      <c r="D8" s="509"/>
      <c r="E8" s="504">
        <f>93563+29957+5104</f>
        <v>128624</v>
      </c>
      <c r="F8" s="539"/>
      <c r="G8" s="504">
        <f>11304+5720+1927</f>
        <v>18951</v>
      </c>
      <c r="H8" s="537">
        <v>1293</v>
      </c>
    </row>
    <row r="9" spans="1:8" s="585" customFormat="1" ht="21.95" customHeight="1" thickBot="1">
      <c r="A9" s="940" t="s">
        <v>1216</v>
      </c>
      <c r="B9" s="302"/>
      <c r="C9" s="994">
        <f>SUM(E9,G9,H9)</f>
        <v>123125</v>
      </c>
      <c r="D9" s="995"/>
      <c r="E9" s="996">
        <f>77166+4969+24663</f>
        <v>106798</v>
      </c>
      <c r="F9" s="539"/>
      <c r="G9" s="504">
        <f>9024+1893+4051</f>
        <v>14968</v>
      </c>
      <c r="H9" s="537">
        <f>1243+116</f>
        <v>1359</v>
      </c>
    </row>
    <row r="10" spans="1:8" s="585" customFormat="1" ht="14.25" customHeight="1">
      <c r="A10" s="70" t="s">
        <v>1012</v>
      </c>
      <c r="B10" s="378"/>
      <c r="C10" s="378" t="s">
        <v>1013</v>
      </c>
      <c r="D10" s="379"/>
      <c r="E10" s="380"/>
      <c r="F10" s="381"/>
      <c r="G10" s="380"/>
      <c r="H10" s="379"/>
    </row>
    <row r="11" spans="1:8" ht="12" customHeight="1">
      <c r="A11" s="43"/>
      <c r="B11" s="318"/>
      <c r="C11" s="175"/>
      <c r="D11" s="318"/>
      <c r="E11" s="175"/>
      <c r="F11" s="318"/>
      <c r="G11" s="175"/>
      <c r="H11" s="318"/>
    </row>
    <row r="12" spans="1:8" s="585" customFormat="1" ht="16.5" customHeight="1">
      <c r="A12" s="611" t="s">
        <v>1106</v>
      </c>
      <c r="B12" s="382"/>
      <c r="C12" s="383"/>
      <c r="D12" s="383"/>
      <c r="E12" s="383"/>
      <c r="F12" s="383"/>
      <c r="G12" s="1499" t="s">
        <v>1006</v>
      </c>
      <c r="H12" s="1499"/>
    </row>
    <row r="13" spans="1:8" ht="7.5" customHeight="1" thickBot="1">
      <c r="B13" s="361"/>
      <c r="C13" s="361"/>
      <c r="D13" s="361"/>
      <c r="E13" s="361"/>
      <c r="F13" s="361"/>
      <c r="G13" s="1500"/>
      <c r="H13" s="1500"/>
    </row>
    <row r="14" spans="1:8" s="585" customFormat="1" ht="15" customHeight="1">
      <c r="A14" s="624" t="s">
        <v>1007</v>
      </c>
      <c r="B14" s="1494" t="s">
        <v>1008</v>
      </c>
      <c r="C14" s="1495"/>
      <c r="D14" s="1496" t="s">
        <v>1009</v>
      </c>
      <c r="E14" s="1497"/>
      <c r="F14" s="1498" t="s">
        <v>1014</v>
      </c>
      <c r="G14" s="1497"/>
      <c r="H14" s="652" t="s">
        <v>1015</v>
      </c>
    </row>
    <row r="15" spans="1:8" s="585" customFormat="1" ht="21.95" customHeight="1">
      <c r="A15" s="325" t="s">
        <v>76</v>
      </c>
      <c r="B15" s="609"/>
      <c r="C15" s="504">
        <v>23126</v>
      </c>
      <c r="D15" s="506"/>
      <c r="E15" s="504">
        <v>16431</v>
      </c>
      <c r="F15" s="385"/>
      <c r="G15" s="504">
        <v>795</v>
      </c>
      <c r="H15" s="537">
        <v>5900</v>
      </c>
    </row>
    <row r="16" spans="1:8" s="585" customFormat="1" ht="21.95" customHeight="1">
      <c r="A16" s="325" t="s">
        <v>19</v>
      </c>
      <c r="B16" s="609"/>
      <c r="C16" s="503">
        <v>15857</v>
      </c>
      <c r="E16" s="504">
        <v>10010</v>
      </c>
      <c r="F16" s="385"/>
      <c r="G16" s="504">
        <v>502</v>
      </c>
      <c r="H16" s="537">
        <v>5345</v>
      </c>
    </row>
    <row r="17" spans="1:8" s="585" customFormat="1" ht="21.95" customHeight="1">
      <c r="A17" s="325" t="s">
        <v>20</v>
      </c>
      <c r="B17" s="609"/>
      <c r="C17" s="503">
        <v>23510</v>
      </c>
      <c r="E17" s="504">
        <v>14768</v>
      </c>
      <c r="F17" s="385"/>
      <c r="G17" s="504">
        <v>3231</v>
      </c>
      <c r="H17" s="537">
        <v>5511</v>
      </c>
    </row>
    <row r="18" spans="1:8" s="585" customFormat="1" ht="21.95" customHeight="1">
      <c r="A18" s="325" t="s">
        <v>21</v>
      </c>
      <c r="B18" s="609"/>
      <c r="C18" s="504">
        <v>21712</v>
      </c>
      <c r="D18" s="505"/>
      <c r="E18" s="504">
        <v>13479</v>
      </c>
      <c r="F18" s="385"/>
      <c r="G18" s="504">
        <v>3467</v>
      </c>
      <c r="H18" s="537">
        <v>4766</v>
      </c>
    </row>
    <row r="19" spans="1:8" s="585" customFormat="1" ht="21.95" customHeight="1">
      <c r="A19" s="325" t="s">
        <v>187</v>
      </c>
      <c r="B19" s="66"/>
      <c r="C19" s="503">
        <v>28249</v>
      </c>
      <c r="D19" s="609"/>
      <c r="E19" s="504">
        <v>18522</v>
      </c>
      <c r="F19" s="354"/>
      <c r="G19" s="504">
        <v>4282</v>
      </c>
      <c r="H19" s="537">
        <v>5445</v>
      </c>
    </row>
    <row r="20" spans="1:8" s="585" customFormat="1" ht="21.95" customHeight="1" thickBot="1">
      <c r="A20" s="940" t="s">
        <v>1216</v>
      </c>
      <c r="B20" s="302"/>
      <c r="C20" s="994">
        <v>27769</v>
      </c>
      <c r="D20" s="995"/>
      <c r="E20" s="996">
        <v>16677</v>
      </c>
      <c r="F20" s="997"/>
      <c r="G20" s="998">
        <v>5070</v>
      </c>
      <c r="H20" s="999">
        <v>6022</v>
      </c>
    </row>
    <row r="21" spans="1:8" s="585" customFormat="1" ht="12.75" customHeight="1">
      <c r="A21" s="70" t="s">
        <v>305</v>
      </c>
      <c r="B21" s="70"/>
      <c r="C21" s="609"/>
      <c r="D21" s="609"/>
      <c r="E21" s="609"/>
      <c r="F21" s="70"/>
      <c r="G21" s="609"/>
      <c r="H21" s="70"/>
    </row>
    <row r="22" spans="1:8" ht="12" customHeight="1">
      <c r="A22" s="43"/>
      <c r="B22" s="318"/>
      <c r="C22" s="175"/>
      <c r="D22" s="318"/>
      <c r="E22" s="175"/>
      <c r="F22" s="318"/>
      <c r="G22" s="175"/>
      <c r="H22" s="318"/>
    </row>
    <row r="23" spans="1:8" s="585" customFormat="1" ht="16.5" customHeight="1">
      <c r="A23" s="611" t="s">
        <v>1107</v>
      </c>
      <c r="B23" s="382"/>
      <c r="C23" s="383"/>
      <c r="D23" s="383"/>
      <c r="E23" s="383"/>
      <c r="F23" s="383"/>
      <c r="G23" s="1499" t="s">
        <v>1066</v>
      </c>
      <c r="H23" s="1499"/>
    </row>
    <row r="24" spans="1:8" ht="7.5" customHeight="1" thickBot="1">
      <c r="B24" s="361"/>
      <c r="C24" s="361"/>
      <c r="D24" s="361"/>
      <c r="E24" s="361"/>
      <c r="F24" s="361"/>
      <c r="G24" s="1500"/>
      <c r="H24" s="1500"/>
    </row>
    <row r="25" spans="1:8" s="585" customFormat="1" ht="15" customHeight="1">
      <c r="A25" s="624" t="s">
        <v>1007</v>
      </c>
      <c r="B25" s="1494" t="s">
        <v>1067</v>
      </c>
      <c r="C25" s="1495"/>
      <c r="D25" s="1496" t="s">
        <v>1009</v>
      </c>
      <c r="E25" s="1497"/>
      <c r="F25" s="1498" t="s">
        <v>1010</v>
      </c>
      <c r="G25" s="1497"/>
      <c r="H25" s="652" t="s">
        <v>1011</v>
      </c>
    </row>
    <row r="26" spans="1:8" s="585" customFormat="1" ht="21.95" customHeight="1">
      <c r="A26" s="325" t="s">
        <v>1169</v>
      </c>
      <c r="B26" s="609"/>
      <c r="C26" s="503">
        <v>52210</v>
      </c>
      <c r="E26" s="504">
        <v>41105</v>
      </c>
      <c r="F26" s="385"/>
      <c r="G26" s="504">
        <v>6247</v>
      </c>
      <c r="H26" s="537">
        <v>4858</v>
      </c>
    </row>
    <row r="27" spans="1:8" s="585" customFormat="1" ht="21.95" customHeight="1">
      <c r="A27" s="325" t="s">
        <v>21</v>
      </c>
      <c r="B27" s="609"/>
      <c r="C27" s="504">
        <v>33816</v>
      </c>
      <c r="D27" s="505"/>
      <c r="E27" s="504">
        <v>25096</v>
      </c>
      <c r="F27" s="385"/>
      <c r="G27" s="504">
        <v>5419</v>
      </c>
      <c r="H27" s="537">
        <v>3301</v>
      </c>
    </row>
    <row r="28" spans="1:8" s="585" customFormat="1" ht="21.95" customHeight="1">
      <c r="A28" s="325" t="s">
        <v>880</v>
      </c>
      <c r="B28" s="609"/>
      <c r="C28" s="503">
        <v>30005</v>
      </c>
      <c r="D28" s="609"/>
      <c r="E28" s="504">
        <v>20303</v>
      </c>
      <c r="F28" s="354"/>
      <c r="G28" s="504">
        <v>5517</v>
      </c>
      <c r="H28" s="537">
        <v>4185</v>
      </c>
    </row>
    <row r="29" spans="1:8" s="585" customFormat="1" ht="21.95" customHeight="1" thickBot="1">
      <c r="A29" s="940" t="s">
        <v>1216</v>
      </c>
      <c r="B29" s="302"/>
      <c r="C29" s="994">
        <v>27387</v>
      </c>
      <c r="D29" s="995"/>
      <c r="E29" s="996">
        <v>20071</v>
      </c>
      <c r="F29" s="997"/>
      <c r="G29" s="998">
        <v>4917</v>
      </c>
      <c r="H29" s="999">
        <v>2399</v>
      </c>
    </row>
    <row r="30" spans="1:8" s="585" customFormat="1" ht="12.75" customHeight="1">
      <c r="A30" s="70" t="s">
        <v>305</v>
      </c>
      <c r="B30" s="70"/>
      <c r="C30" s="70" t="s">
        <v>1170</v>
      </c>
      <c r="D30" s="609"/>
      <c r="E30" s="609"/>
      <c r="F30" s="70"/>
      <c r="G30" s="609"/>
      <c r="H30" s="70"/>
    </row>
    <row r="31" spans="1:8" ht="12" customHeight="1">
      <c r="A31" s="43"/>
      <c r="B31" s="318"/>
      <c r="C31" s="175"/>
      <c r="D31" s="318"/>
      <c r="E31" s="175"/>
      <c r="F31" s="318"/>
      <c r="G31" s="175"/>
      <c r="H31" s="318"/>
    </row>
    <row r="32" spans="1:8" s="585" customFormat="1" ht="15.75" customHeight="1">
      <c r="A32" s="611" t="s">
        <v>1108</v>
      </c>
      <c r="E32" s="609"/>
      <c r="G32" s="1499" t="s">
        <v>1016</v>
      </c>
      <c r="H32" s="1499"/>
    </row>
    <row r="33" spans="1:8" ht="7.5" customHeight="1" thickBot="1">
      <c r="G33" s="1500"/>
      <c r="H33" s="1500"/>
    </row>
    <row r="34" spans="1:8" s="585" customFormat="1" ht="15" customHeight="1">
      <c r="A34" s="1104" t="s">
        <v>1007</v>
      </c>
      <c r="B34" s="1502" t="s">
        <v>1017</v>
      </c>
      <c r="C34" s="1503"/>
      <c r="D34" s="649"/>
      <c r="E34" s="649"/>
      <c r="F34" s="1504" t="s">
        <v>1018</v>
      </c>
      <c r="G34" s="1506" t="s">
        <v>1019</v>
      </c>
      <c r="H34" s="1072" t="s">
        <v>13</v>
      </c>
    </row>
    <row r="35" spans="1:8" s="585" customFormat="1" ht="15" customHeight="1">
      <c r="A35" s="1501"/>
      <c r="B35" s="368"/>
      <c r="C35" s="369" t="s">
        <v>1020</v>
      </c>
      <c r="D35" s="370" t="s">
        <v>1021</v>
      </c>
      <c r="E35" s="371" t="s">
        <v>1022</v>
      </c>
      <c r="F35" s="1505"/>
      <c r="G35" s="1507"/>
      <c r="H35" s="1069"/>
    </row>
    <row r="36" spans="1:8" s="585" customFormat="1" ht="21.95" customHeight="1">
      <c r="A36" s="325" t="s">
        <v>76</v>
      </c>
      <c r="B36" s="498">
        <v>13082</v>
      </c>
      <c r="C36" s="537">
        <v>9049</v>
      </c>
      <c r="D36" s="537">
        <v>2619</v>
      </c>
      <c r="E36" s="537">
        <v>1414</v>
      </c>
      <c r="F36" s="537">
        <v>58</v>
      </c>
      <c r="G36" s="499">
        <v>2000</v>
      </c>
      <c r="H36" s="500">
        <v>15082</v>
      </c>
    </row>
    <row r="37" spans="1:8" s="585" customFormat="1" ht="21.95" customHeight="1">
      <c r="A37" s="325" t="s">
        <v>19</v>
      </c>
      <c r="B37" s="498">
        <v>13658</v>
      </c>
      <c r="C37" s="537">
        <v>10309</v>
      </c>
      <c r="D37" s="537">
        <v>2960</v>
      </c>
      <c r="E37" s="537">
        <v>389</v>
      </c>
      <c r="F37" s="537">
        <v>39</v>
      </c>
      <c r="G37" s="499">
        <v>1211</v>
      </c>
      <c r="H37" s="501">
        <v>14869</v>
      </c>
    </row>
    <row r="38" spans="1:8" s="585" customFormat="1" ht="21.95" customHeight="1">
      <c r="A38" s="325" t="s">
        <v>20</v>
      </c>
      <c r="B38" s="498">
        <v>16589</v>
      </c>
      <c r="C38" s="537">
        <v>13222</v>
      </c>
      <c r="D38" s="537">
        <v>2972</v>
      </c>
      <c r="E38" s="537">
        <v>395</v>
      </c>
      <c r="F38" s="537">
        <v>101</v>
      </c>
      <c r="G38" s="499">
        <v>1301</v>
      </c>
      <c r="H38" s="500">
        <v>17890</v>
      </c>
    </row>
    <row r="39" spans="1:8" s="585" customFormat="1" ht="21.95" customHeight="1">
      <c r="A39" s="325" t="s">
        <v>21</v>
      </c>
      <c r="B39" s="498">
        <v>18123</v>
      </c>
      <c r="C39" s="502">
        <v>14560</v>
      </c>
      <c r="D39" s="537">
        <v>2966</v>
      </c>
      <c r="E39" s="537">
        <v>597</v>
      </c>
      <c r="F39" s="537">
        <v>59</v>
      </c>
      <c r="G39" s="499">
        <v>1129</v>
      </c>
      <c r="H39" s="501">
        <v>19252</v>
      </c>
    </row>
    <row r="40" spans="1:8" s="585" customFormat="1" ht="21.95" customHeight="1">
      <c r="A40" s="325" t="s">
        <v>187</v>
      </c>
      <c r="B40" s="498">
        <f>SUM(C40:E40)</f>
        <v>21033</v>
      </c>
      <c r="C40" s="537">
        <v>17109</v>
      </c>
      <c r="D40" s="537">
        <v>3285</v>
      </c>
      <c r="E40" s="537">
        <v>639</v>
      </c>
      <c r="F40" s="537">
        <v>62</v>
      </c>
      <c r="G40" s="499">
        <v>1155</v>
      </c>
      <c r="H40" s="500">
        <f>SUM(C40:E40,G40)</f>
        <v>22188</v>
      </c>
    </row>
    <row r="41" spans="1:8" s="585" customFormat="1" ht="21.95" customHeight="1" thickBot="1">
      <c r="A41" s="993" t="s">
        <v>1216</v>
      </c>
      <c r="B41" s="1000">
        <f>SUM(C41:E41)</f>
        <v>22077</v>
      </c>
      <c r="C41" s="1001">
        <v>18256</v>
      </c>
      <c r="D41" s="1002">
        <v>3289</v>
      </c>
      <c r="E41" s="999">
        <v>532</v>
      </c>
      <c r="F41" s="1002">
        <f>11+27+8+6+14</f>
        <v>66</v>
      </c>
      <c r="G41" s="1003">
        <f>95+582+139+41+317</f>
        <v>1174</v>
      </c>
      <c r="H41" s="1004">
        <f>SUM(C41:E41,G41)</f>
        <v>23251</v>
      </c>
    </row>
    <row r="42" spans="1:8" s="585" customFormat="1" ht="12.75" customHeight="1">
      <c r="A42" s="156" t="s">
        <v>305</v>
      </c>
      <c r="B42" s="156"/>
      <c r="C42" s="649"/>
      <c r="D42" s="649"/>
      <c r="E42" s="381"/>
      <c r="F42" s="156"/>
      <c r="G42" s="649"/>
      <c r="H42" s="156"/>
    </row>
    <row r="43" spans="1:8" ht="12" customHeight="1">
      <c r="A43" s="43"/>
      <c r="B43" s="43"/>
      <c r="C43" s="44"/>
      <c r="D43" s="44"/>
      <c r="E43" s="44"/>
      <c r="F43" s="43"/>
      <c r="G43" s="44"/>
      <c r="H43" s="43"/>
    </row>
    <row r="60" spans="8:8" ht="20.45" customHeight="1">
      <c r="H60" s="44"/>
    </row>
  </sheetData>
  <customSheetViews>
    <customSheetView guid="{676DC416-CC6C-4663-B2BC-E7307C535C80}" showPageBreaks="1" view="pageBreakPreview" topLeftCell="A16">
      <selection activeCell="H30" sqref="H30"/>
      <pageMargins left="0.78740157480314965" right="0.78740157480314965" top="0.59055118110236227" bottom="0.45" header="0" footer="0"/>
      <pageSetup paperSize="9" scale="97" firstPageNumber="143" orientation="portrait" r:id="rId1"/>
      <headerFooter alignWithMargins="0"/>
    </customSheetView>
    <customSheetView guid="{A9FAE077-5C36-4502-A307-F5F7DF354F81}" showPageBreaks="1" view="pageBreakPreview">
      <selection activeCell="A45" sqref="A45:XFD45"/>
      <pageMargins left="0.78740157480314965" right="0.78740157480314965" top="0.59055118110236227" bottom="0.45" header="0" footer="0"/>
      <pageSetup paperSize="9" scale="97" firstPageNumber="143" orientation="portrait" r:id="rId2"/>
      <headerFooter alignWithMargins="0"/>
    </customSheetView>
    <customSheetView guid="{D244CBD3-20C8-4E64-93F1-8305B8033E05}" showPageBreaks="1" view="pageBreakPreview">
      <pageMargins left="0.78740157480314965" right="0.78740157480314965" top="0.59055118110236227" bottom="0.45" header="0" footer="0"/>
      <pageSetup paperSize="9" scale="97" firstPageNumber="143" orientation="portrait" r:id="rId3"/>
      <headerFooter alignWithMargins="0"/>
    </customSheetView>
    <customSheetView guid="{ACCC9A1C-74E4-4A07-8C69-201B2C75F995}" showPageBreaks="1" view="pageBreakPreview" topLeftCell="A31">
      <selection activeCell="A45" sqref="A45:XFD45"/>
      <pageMargins left="0.78740157480314965" right="0.78740157480314965" top="0.59055118110236227" bottom="0.45" header="0" footer="0"/>
      <pageSetup paperSize="9" scale="97" firstPageNumber="143" orientation="portrait" r:id="rId4"/>
      <headerFooter alignWithMargins="0"/>
    </customSheetView>
    <customSheetView guid="{C35433B0-31B6-4088-8FE4-5880F028D902}" showPageBreaks="1" view="pageBreakPreview" topLeftCell="A31">
      <selection activeCell="A45" sqref="A45:XFD45"/>
      <pageMargins left="0.78740157480314965" right="0.78740157480314965" top="0.59055118110236227" bottom="0.45" header="0" footer="0"/>
      <pageSetup paperSize="9" scale="97" firstPageNumber="143" orientation="portrait" r:id="rId5"/>
      <headerFooter alignWithMargins="0"/>
    </customSheetView>
    <customSheetView guid="{6C8CA477-863E-484A-88AC-2F7B34BF5742}" showPageBreaks="1" view="pageBreakPreview" topLeftCell="A31">
      <selection activeCell="A45" sqref="A45:XFD45"/>
      <pageMargins left="0.78740157480314965" right="0.78740157480314965" top="0.59055118110236227" bottom="0.45" header="0" footer="0"/>
      <pageSetup paperSize="9" scale="97" firstPageNumber="143" orientation="portrait" r:id="rId6"/>
      <headerFooter alignWithMargins="0"/>
    </customSheetView>
    <customSheetView guid="{F9820D02-85B6-432B-AB25-E79E6E3CE8BD}" showPageBreaks="1" view="pageBreakPreview">
      <selection activeCell="A45" sqref="A45:XFD45"/>
      <pageMargins left="0.78740157480314965" right="0.78740157480314965" top="0.59055118110236227" bottom="0.45" header="0" footer="0"/>
      <pageSetup paperSize="9" scale="97" firstPageNumber="143" orientation="portrait" r:id="rId7"/>
      <headerFooter alignWithMargins="0"/>
    </customSheetView>
    <customSheetView guid="{54E8C2A0-7B52-4DAB-8ABD-D0AD26D0A0DB}" showPageBreaks="1" view="pageBreakPreview">
      <selection activeCell="A45" sqref="A45:XFD45"/>
      <pageMargins left="0.78740157480314965" right="0.78740157480314965" top="0.59055118110236227" bottom="0.45" header="0" footer="0"/>
      <pageSetup paperSize="9" scale="97" firstPageNumber="143" orientation="portrait" r:id="rId8"/>
      <headerFooter alignWithMargins="0"/>
    </customSheetView>
    <customSheetView guid="{4B660A93-3844-409A-B1B8-F0D2E63212C8}" showPageBreaks="1" view="pageBreakPreview">
      <selection activeCell="A45" sqref="A45:XFD45"/>
      <pageMargins left="0.78740157480314965" right="0.78740157480314965" top="0.59055118110236227" bottom="0.45" header="0" footer="0"/>
      <pageSetup paperSize="9" scale="97" firstPageNumber="143" orientation="portrait" r:id="rId9"/>
      <headerFooter alignWithMargins="0"/>
    </customSheetView>
    <customSheetView guid="{9B74B00A-A640-416F-A432-6A34C75E3BAB}" showPageBreaks="1" view="pageBreakPreview" topLeftCell="A31">
      <selection activeCell="A45" sqref="A45:XFD45"/>
      <pageMargins left="0.78740157480314965" right="0.78740157480314965" top="0.59055118110236227" bottom="0.45" header="0" footer="0"/>
      <pageSetup paperSize="9" scale="97" firstPageNumber="143" orientation="portrait" r:id="rId10"/>
      <headerFooter alignWithMargins="0"/>
    </customSheetView>
    <customSheetView guid="{088E71DE-B7B4-46D8-A92F-2B36F5DE4D60}" showPageBreaks="1" view="pageBreakPreview" topLeftCell="A31">
      <selection activeCell="A45" sqref="A45:XFD45"/>
      <pageMargins left="0.78740157480314965" right="0.78740157480314965" top="0.59055118110236227" bottom="0.45" header="0" footer="0"/>
      <pageSetup paperSize="9" scale="97" firstPageNumber="143" orientation="portrait" r:id="rId11"/>
      <headerFooter alignWithMargins="0"/>
    </customSheetView>
    <customSheetView guid="{53ABA5C2-131F-4519-ADBD-143B4641C355}" showPageBreaks="1" view="pageBreakPreview">
      <selection activeCell="A45" sqref="A45:XFD45"/>
      <pageMargins left="0.78740157480314965" right="0.78740157480314965" top="0.59055118110236227" bottom="0.45" header="0" footer="0"/>
      <pageSetup paperSize="9" scale="97" firstPageNumber="143" orientation="portrait" r:id="rId12"/>
      <headerFooter alignWithMargins="0"/>
    </customSheetView>
    <customSheetView guid="{93AD3119-4B9E-4DD3-92AC-14DD93F7352A}" showPageBreaks="1" view="pageBreakPreview" topLeftCell="A16">
      <selection activeCell="H30" sqref="H30"/>
      <pageMargins left="0.78740157480314965" right="0.78740157480314965" top="0.59055118110236227" bottom="0.45" header="0" footer="0"/>
      <pageSetup paperSize="9" scale="97" firstPageNumber="143" orientation="portrait" r:id="rId13"/>
      <headerFooter alignWithMargins="0"/>
    </customSheetView>
  </customSheetViews>
  <mergeCells count="18">
    <mergeCell ref="A34:A35"/>
    <mergeCell ref="B34:C34"/>
    <mergeCell ref="F34:F35"/>
    <mergeCell ref="G34:G35"/>
    <mergeCell ref="H34:H35"/>
    <mergeCell ref="G32:H33"/>
    <mergeCell ref="G23:H24"/>
    <mergeCell ref="B25:C25"/>
    <mergeCell ref="D25:E25"/>
    <mergeCell ref="F25:G25"/>
    <mergeCell ref="B14:C14"/>
    <mergeCell ref="D14:E14"/>
    <mergeCell ref="F14:G14"/>
    <mergeCell ref="G1:H2"/>
    <mergeCell ref="B3:C3"/>
    <mergeCell ref="D3:E3"/>
    <mergeCell ref="F3:G3"/>
    <mergeCell ref="G12:H13"/>
  </mergeCells>
  <phoneticPr fontId="2"/>
  <conditionalFormatting sqref="A4:A7 A9">
    <cfRule type="duplicateValues" dxfId="11" priority="11" stopIfTrue="1"/>
  </conditionalFormatting>
  <conditionalFormatting sqref="A15:A18">
    <cfRule type="duplicateValues" dxfId="10" priority="10" stopIfTrue="1"/>
  </conditionalFormatting>
  <conditionalFormatting sqref="A36:A39">
    <cfRule type="duplicateValues" dxfId="9" priority="9" stopIfTrue="1"/>
  </conditionalFormatting>
  <conditionalFormatting sqref="A26:A28">
    <cfRule type="duplicateValues" dxfId="8" priority="7" stopIfTrue="1"/>
  </conditionalFormatting>
  <conditionalFormatting sqref="A8">
    <cfRule type="duplicateValues" dxfId="7" priority="6" stopIfTrue="1"/>
  </conditionalFormatting>
  <conditionalFormatting sqref="A19">
    <cfRule type="duplicateValues" dxfId="6" priority="5" stopIfTrue="1"/>
  </conditionalFormatting>
  <conditionalFormatting sqref="A20">
    <cfRule type="duplicateValues" dxfId="5" priority="4" stopIfTrue="1"/>
  </conditionalFormatting>
  <conditionalFormatting sqref="A29">
    <cfRule type="duplicateValues" dxfId="4" priority="3" stopIfTrue="1"/>
  </conditionalFormatting>
  <conditionalFormatting sqref="A40">
    <cfRule type="duplicateValues" dxfId="3" priority="2" stopIfTrue="1"/>
  </conditionalFormatting>
  <conditionalFormatting sqref="A41">
    <cfRule type="duplicateValues" dxfId="2" priority="1" stopIfTrue="1"/>
  </conditionalFormatting>
  <printOptions gridLinesSet="0"/>
  <pageMargins left="0.78740157480314965" right="0.78740157480314965" top="0.59055118110236227" bottom="0.45" header="0" footer="0"/>
  <pageSetup paperSize="9" scale="97" firstPageNumber="143" orientation="portrait" r:id="rId14"/>
  <headerFooter alignWithMargins="0"/>
  <rowBreaks count="1" manualBreakCount="1">
    <brk id="4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view="pageBreakPreview" topLeftCell="A34" zoomScaleNormal="100" zoomScaleSheetLayoutView="100" workbookViewId="0">
      <selection sqref="A1:XFD1048576"/>
    </sheetView>
  </sheetViews>
  <sheetFormatPr defaultColWidth="10.375" defaultRowHeight="20.45" customHeight="1"/>
  <cols>
    <col min="1" max="1" width="8.25" style="45" customWidth="1"/>
    <col min="2" max="8" width="9.875" style="45" customWidth="1"/>
    <col min="9" max="256" width="10.375" style="45"/>
    <col min="257" max="257" width="8.25" style="45" customWidth="1"/>
    <col min="258" max="258" width="8.125" style="45" customWidth="1"/>
    <col min="259" max="262" width="11.125" style="45" customWidth="1"/>
    <col min="263" max="512" width="10.375" style="45"/>
    <col min="513" max="513" width="8.25" style="45" customWidth="1"/>
    <col min="514" max="514" width="8.125" style="45" customWidth="1"/>
    <col min="515" max="518" width="11.125" style="45" customWidth="1"/>
    <col min="519" max="768" width="10.375" style="45"/>
    <col min="769" max="769" width="8.25" style="45" customWidth="1"/>
    <col min="770" max="770" width="8.125" style="45" customWidth="1"/>
    <col min="771" max="774" width="11.125" style="45" customWidth="1"/>
    <col min="775" max="1024" width="10.375" style="45"/>
    <col min="1025" max="1025" width="8.25" style="45" customWidth="1"/>
    <col min="1026" max="1026" width="8.125" style="45" customWidth="1"/>
    <col min="1027" max="1030" width="11.125" style="45" customWidth="1"/>
    <col min="1031" max="1280" width="10.375" style="45"/>
    <col min="1281" max="1281" width="8.25" style="45" customWidth="1"/>
    <col min="1282" max="1282" width="8.125" style="45" customWidth="1"/>
    <col min="1283" max="1286" width="11.125" style="45" customWidth="1"/>
    <col min="1287" max="1536" width="10.375" style="45"/>
    <col min="1537" max="1537" width="8.25" style="45" customWidth="1"/>
    <col min="1538" max="1538" width="8.125" style="45" customWidth="1"/>
    <col min="1539" max="1542" width="11.125" style="45" customWidth="1"/>
    <col min="1543" max="1792" width="10.375" style="45"/>
    <col min="1793" max="1793" width="8.25" style="45" customWidth="1"/>
    <col min="1794" max="1794" width="8.125" style="45" customWidth="1"/>
    <col min="1795" max="1798" width="11.125" style="45" customWidth="1"/>
    <col min="1799" max="2048" width="10.375" style="45"/>
    <col min="2049" max="2049" width="8.25" style="45" customWidth="1"/>
    <col min="2050" max="2050" width="8.125" style="45" customWidth="1"/>
    <col min="2051" max="2054" width="11.125" style="45" customWidth="1"/>
    <col min="2055" max="2304" width="10.375" style="45"/>
    <col min="2305" max="2305" width="8.25" style="45" customWidth="1"/>
    <col min="2306" max="2306" width="8.125" style="45" customWidth="1"/>
    <col min="2307" max="2310" width="11.125" style="45" customWidth="1"/>
    <col min="2311" max="2560" width="10.375" style="45"/>
    <col min="2561" max="2561" width="8.25" style="45" customWidth="1"/>
    <col min="2562" max="2562" width="8.125" style="45" customWidth="1"/>
    <col min="2563" max="2566" width="11.125" style="45" customWidth="1"/>
    <col min="2567" max="2816" width="10.375" style="45"/>
    <col min="2817" max="2817" width="8.25" style="45" customWidth="1"/>
    <col min="2818" max="2818" width="8.125" style="45" customWidth="1"/>
    <col min="2819" max="2822" width="11.125" style="45" customWidth="1"/>
    <col min="2823" max="3072" width="10.375" style="45"/>
    <col min="3073" max="3073" width="8.25" style="45" customWidth="1"/>
    <col min="3074" max="3074" width="8.125" style="45" customWidth="1"/>
    <col min="3075" max="3078" width="11.125" style="45" customWidth="1"/>
    <col min="3079" max="3328" width="10.375" style="45"/>
    <col min="3329" max="3329" width="8.25" style="45" customWidth="1"/>
    <col min="3330" max="3330" width="8.125" style="45" customWidth="1"/>
    <col min="3331" max="3334" width="11.125" style="45" customWidth="1"/>
    <col min="3335" max="3584" width="10.375" style="45"/>
    <col min="3585" max="3585" width="8.25" style="45" customWidth="1"/>
    <col min="3586" max="3586" width="8.125" style="45" customWidth="1"/>
    <col min="3587" max="3590" width="11.125" style="45" customWidth="1"/>
    <col min="3591" max="3840" width="10.375" style="45"/>
    <col min="3841" max="3841" width="8.25" style="45" customWidth="1"/>
    <col min="3842" max="3842" width="8.125" style="45" customWidth="1"/>
    <col min="3843" max="3846" width="11.125" style="45" customWidth="1"/>
    <col min="3847" max="4096" width="10.375" style="45"/>
    <col min="4097" max="4097" width="8.25" style="45" customWidth="1"/>
    <col min="4098" max="4098" width="8.125" style="45" customWidth="1"/>
    <col min="4099" max="4102" width="11.125" style="45" customWidth="1"/>
    <col min="4103" max="4352" width="10.375" style="45"/>
    <col min="4353" max="4353" width="8.25" style="45" customWidth="1"/>
    <col min="4354" max="4354" width="8.125" style="45" customWidth="1"/>
    <col min="4355" max="4358" width="11.125" style="45" customWidth="1"/>
    <col min="4359" max="4608" width="10.375" style="45"/>
    <col min="4609" max="4609" width="8.25" style="45" customWidth="1"/>
    <col min="4610" max="4610" width="8.125" style="45" customWidth="1"/>
    <col min="4611" max="4614" width="11.125" style="45" customWidth="1"/>
    <col min="4615" max="4864" width="10.375" style="45"/>
    <col min="4865" max="4865" width="8.25" style="45" customWidth="1"/>
    <col min="4866" max="4866" width="8.125" style="45" customWidth="1"/>
    <col min="4867" max="4870" width="11.125" style="45" customWidth="1"/>
    <col min="4871" max="5120" width="10.375" style="45"/>
    <col min="5121" max="5121" width="8.25" style="45" customWidth="1"/>
    <col min="5122" max="5122" width="8.125" style="45" customWidth="1"/>
    <col min="5123" max="5126" width="11.125" style="45" customWidth="1"/>
    <col min="5127" max="5376" width="10.375" style="45"/>
    <col min="5377" max="5377" width="8.25" style="45" customWidth="1"/>
    <col min="5378" max="5378" width="8.125" style="45" customWidth="1"/>
    <col min="5379" max="5382" width="11.125" style="45" customWidth="1"/>
    <col min="5383" max="5632" width="10.375" style="45"/>
    <col min="5633" max="5633" width="8.25" style="45" customWidth="1"/>
    <col min="5634" max="5634" width="8.125" style="45" customWidth="1"/>
    <col min="5635" max="5638" width="11.125" style="45" customWidth="1"/>
    <col min="5639" max="5888" width="10.375" style="45"/>
    <col min="5889" max="5889" width="8.25" style="45" customWidth="1"/>
    <col min="5890" max="5890" width="8.125" style="45" customWidth="1"/>
    <col min="5891" max="5894" width="11.125" style="45" customWidth="1"/>
    <col min="5895" max="6144" width="10.375" style="45"/>
    <col min="6145" max="6145" width="8.25" style="45" customWidth="1"/>
    <col min="6146" max="6146" width="8.125" style="45" customWidth="1"/>
    <col min="6147" max="6150" width="11.125" style="45" customWidth="1"/>
    <col min="6151" max="6400" width="10.375" style="45"/>
    <col min="6401" max="6401" width="8.25" style="45" customWidth="1"/>
    <col min="6402" max="6402" width="8.125" style="45" customWidth="1"/>
    <col min="6403" max="6406" width="11.125" style="45" customWidth="1"/>
    <col min="6407" max="6656" width="10.375" style="45"/>
    <col min="6657" max="6657" width="8.25" style="45" customWidth="1"/>
    <col min="6658" max="6658" width="8.125" style="45" customWidth="1"/>
    <col min="6659" max="6662" width="11.125" style="45" customWidth="1"/>
    <col min="6663" max="6912" width="10.375" style="45"/>
    <col min="6913" max="6913" width="8.25" style="45" customWidth="1"/>
    <col min="6914" max="6914" width="8.125" style="45" customWidth="1"/>
    <col min="6915" max="6918" width="11.125" style="45" customWidth="1"/>
    <col min="6919" max="7168" width="10.375" style="45"/>
    <col min="7169" max="7169" width="8.25" style="45" customWidth="1"/>
    <col min="7170" max="7170" width="8.125" style="45" customWidth="1"/>
    <col min="7171" max="7174" width="11.125" style="45" customWidth="1"/>
    <col min="7175" max="7424" width="10.375" style="45"/>
    <col min="7425" max="7425" width="8.25" style="45" customWidth="1"/>
    <col min="7426" max="7426" width="8.125" style="45" customWidth="1"/>
    <col min="7427" max="7430" width="11.125" style="45" customWidth="1"/>
    <col min="7431" max="7680" width="10.375" style="45"/>
    <col min="7681" max="7681" width="8.25" style="45" customWidth="1"/>
    <col min="7682" max="7682" width="8.125" style="45" customWidth="1"/>
    <col min="7683" max="7686" width="11.125" style="45" customWidth="1"/>
    <col min="7687" max="7936" width="10.375" style="45"/>
    <col min="7937" max="7937" width="8.25" style="45" customWidth="1"/>
    <col min="7938" max="7938" width="8.125" style="45" customWidth="1"/>
    <col min="7939" max="7942" width="11.125" style="45" customWidth="1"/>
    <col min="7943" max="8192" width="10.375" style="45"/>
    <col min="8193" max="8193" width="8.25" style="45" customWidth="1"/>
    <col min="8194" max="8194" width="8.125" style="45" customWidth="1"/>
    <col min="8195" max="8198" width="11.125" style="45" customWidth="1"/>
    <col min="8199" max="8448" width="10.375" style="45"/>
    <col min="8449" max="8449" width="8.25" style="45" customWidth="1"/>
    <col min="8450" max="8450" width="8.125" style="45" customWidth="1"/>
    <col min="8451" max="8454" width="11.125" style="45" customWidth="1"/>
    <col min="8455" max="8704" width="10.375" style="45"/>
    <col min="8705" max="8705" width="8.25" style="45" customWidth="1"/>
    <col min="8706" max="8706" width="8.125" style="45" customWidth="1"/>
    <col min="8707" max="8710" width="11.125" style="45" customWidth="1"/>
    <col min="8711" max="8960" width="10.375" style="45"/>
    <col min="8961" max="8961" width="8.25" style="45" customWidth="1"/>
    <col min="8962" max="8962" width="8.125" style="45" customWidth="1"/>
    <col min="8963" max="8966" width="11.125" style="45" customWidth="1"/>
    <col min="8967" max="9216" width="10.375" style="45"/>
    <col min="9217" max="9217" width="8.25" style="45" customWidth="1"/>
    <col min="9218" max="9218" width="8.125" style="45" customWidth="1"/>
    <col min="9219" max="9222" width="11.125" style="45" customWidth="1"/>
    <col min="9223" max="9472" width="10.375" style="45"/>
    <col min="9473" max="9473" width="8.25" style="45" customWidth="1"/>
    <col min="9474" max="9474" width="8.125" style="45" customWidth="1"/>
    <col min="9475" max="9478" width="11.125" style="45" customWidth="1"/>
    <col min="9479" max="9728" width="10.375" style="45"/>
    <col min="9729" max="9729" width="8.25" style="45" customWidth="1"/>
    <col min="9730" max="9730" width="8.125" style="45" customWidth="1"/>
    <col min="9731" max="9734" width="11.125" style="45" customWidth="1"/>
    <col min="9735" max="9984" width="10.375" style="45"/>
    <col min="9985" max="9985" width="8.25" style="45" customWidth="1"/>
    <col min="9986" max="9986" width="8.125" style="45" customWidth="1"/>
    <col min="9987" max="9990" width="11.125" style="45" customWidth="1"/>
    <col min="9991" max="10240" width="10.375" style="45"/>
    <col min="10241" max="10241" width="8.25" style="45" customWidth="1"/>
    <col min="10242" max="10242" width="8.125" style="45" customWidth="1"/>
    <col min="10243" max="10246" width="11.125" style="45" customWidth="1"/>
    <col min="10247" max="10496" width="10.375" style="45"/>
    <col min="10497" max="10497" width="8.25" style="45" customWidth="1"/>
    <col min="10498" max="10498" width="8.125" style="45" customWidth="1"/>
    <col min="10499" max="10502" width="11.125" style="45" customWidth="1"/>
    <col min="10503" max="10752" width="10.375" style="45"/>
    <col min="10753" max="10753" width="8.25" style="45" customWidth="1"/>
    <col min="10754" max="10754" width="8.125" style="45" customWidth="1"/>
    <col min="10755" max="10758" width="11.125" style="45" customWidth="1"/>
    <col min="10759" max="11008" width="10.375" style="45"/>
    <col min="11009" max="11009" width="8.25" style="45" customWidth="1"/>
    <col min="11010" max="11010" width="8.125" style="45" customWidth="1"/>
    <col min="11011" max="11014" width="11.125" style="45" customWidth="1"/>
    <col min="11015" max="11264" width="10.375" style="45"/>
    <col min="11265" max="11265" width="8.25" style="45" customWidth="1"/>
    <col min="11266" max="11266" width="8.125" style="45" customWidth="1"/>
    <col min="11267" max="11270" width="11.125" style="45" customWidth="1"/>
    <col min="11271" max="11520" width="10.375" style="45"/>
    <col min="11521" max="11521" width="8.25" style="45" customWidth="1"/>
    <col min="11522" max="11522" width="8.125" style="45" customWidth="1"/>
    <col min="11523" max="11526" width="11.125" style="45" customWidth="1"/>
    <col min="11527" max="11776" width="10.375" style="45"/>
    <col min="11777" max="11777" width="8.25" style="45" customWidth="1"/>
    <col min="11778" max="11778" width="8.125" style="45" customWidth="1"/>
    <col min="11779" max="11782" width="11.125" style="45" customWidth="1"/>
    <col min="11783" max="12032" width="10.375" style="45"/>
    <col min="12033" max="12033" width="8.25" style="45" customWidth="1"/>
    <col min="12034" max="12034" width="8.125" style="45" customWidth="1"/>
    <col min="12035" max="12038" width="11.125" style="45" customWidth="1"/>
    <col min="12039" max="12288" width="10.375" style="45"/>
    <col min="12289" max="12289" width="8.25" style="45" customWidth="1"/>
    <col min="12290" max="12290" width="8.125" style="45" customWidth="1"/>
    <col min="12291" max="12294" width="11.125" style="45" customWidth="1"/>
    <col min="12295" max="12544" width="10.375" style="45"/>
    <col min="12545" max="12545" width="8.25" style="45" customWidth="1"/>
    <col min="12546" max="12546" width="8.125" style="45" customWidth="1"/>
    <col min="12547" max="12550" width="11.125" style="45" customWidth="1"/>
    <col min="12551" max="12800" width="10.375" style="45"/>
    <col min="12801" max="12801" width="8.25" style="45" customWidth="1"/>
    <col min="12802" max="12802" width="8.125" style="45" customWidth="1"/>
    <col min="12803" max="12806" width="11.125" style="45" customWidth="1"/>
    <col min="12807" max="13056" width="10.375" style="45"/>
    <col min="13057" max="13057" width="8.25" style="45" customWidth="1"/>
    <col min="13058" max="13058" width="8.125" style="45" customWidth="1"/>
    <col min="13059" max="13062" width="11.125" style="45" customWidth="1"/>
    <col min="13063" max="13312" width="10.375" style="45"/>
    <col min="13313" max="13313" width="8.25" style="45" customWidth="1"/>
    <col min="13314" max="13314" width="8.125" style="45" customWidth="1"/>
    <col min="13315" max="13318" width="11.125" style="45" customWidth="1"/>
    <col min="13319" max="13568" width="10.375" style="45"/>
    <col min="13569" max="13569" width="8.25" style="45" customWidth="1"/>
    <col min="13570" max="13570" width="8.125" style="45" customWidth="1"/>
    <col min="13571" max="13574" width="11.125" style="45" customWidth="1"/>
    <col min="13575" max="13824" width="10.375" style="45"/>
    <col min="13825" max="13825" width="8.25" style="45" customWidth="1"/>
    <col min="13826" max="13826" width="8.125" style="45" customWidth="1"/>
    <col min="13827" max="13830" width="11.125" style="45" customWidth="1"/>
    <col min="13831" max="14080" width="10.375" style="45"/>
    <col min="14081" max="14081" width="8.25" style="45" customWidth="1"/>
    <col min="14082" max="14082" width="8.125" style="45" customWidth="1"/>
    <col min="14083" max="14086" width="11.125" style="45" customWidth="1"/>
    <col min="14087" max="14336" width="10.375" style="45"/>
    <col min="14337" max="14337" width="8.25" style="45" customWidth="1"/>
    <col min="14338" max="14338" width="8.125" style="45" customWidth="1"/>
    <col min="14339" max="14342" width="11.125" style="45" customWidth="1"/>
    <col min="14343" max="14592" width="10.375" style="45"/>
    <col min="14593" max="14593" width="8.25" style="45" customWidth="1"/>
    <col min="14594" max="14594" width="8.125" style="45" customWidth="1"/>
    <col min="14595" max="14598" width="11.125" style="45" customWidth="1"/>
    <col min="14599" max="14848" width="10.375" style="45"/>
    <col min="14849" max="14849" width="8.25" style="45" customWidth="1"/>
    <col min="14850" max="14850" width="8.125" style="45" customWidth="1"/>
    <col min="14851" max="14854" width="11.125" style="45" customWidth="1"/>
    <col min="14855" max="15104" width="10.375" style="45"/>
    <col min="15105" max="15105" width="8.25" style="45" customWidth="1"/>
    <col min="15106" max="15106" width="8.125" style="45" customWidth="1"/>
    <col min="15107" max="15110" width="11.125" style="45" customWidth="1"/>
    <col min="15111" max="15360" width="10.375" style="45"/>
    <col min="15361" max="15361" width="8.25" style="45" customWidth="1"/>
    <col min="15362" max="15362" width="8.125" style="45" customWidth="1"/>
    <col min="15363" max="15366" width="11.125" style="45" customWidth="1"/>
    <col min="15367" max="15616" width="10.375" style="45"/>
    <col min="15617" max="15617" width="8.25" style="45" customWidth="1"/>
    <col min="15618" max="15618" width="8.125" style="45" customWidth="1"/>
    <col min="15619" max="15622" width="11.125" style="45" customWidth="1"/>
    <col min="15623" max="15872" width="10.375" style="45"/>
    <col min="15873" max="15873" width="8.25" style="45" customWidth="1"/>
    <col min="15874" max="15874" width="8.125" style="45" customWidth="1"/>
    <col min="15875" max="15878" width="11.125" style="45" customWidth="1"/>
    <col min="15879" max="16128" width="10.375" style="45"/>
    <col min="16129" max="16129" width="8.25" style="45" customWidth="1"/>
    <col min="16130" max="16130" width="8.125" style="45" customWidth="1"/>
    <col min="16131" max="16134" width="11.125" style="45" customWidth="1"/>
    <col min="16135" max="16384" width="10.375" style="45"/>
  </cols>
  <sheetData>
    <row r="1" spans="1:8" s="585" customFormat="1" ht="15.75" customHeight="1">
      <c r="A1" s="611" t="s">
        <v>1109</v>
      </c>
      <c r="G1" s="1499" t="s">
        <v>1023</v>
      </c>
      <c r="H1" s="1499"/>
    </row>
    <row r="2" spans="1:8" ht="7.5" customHeight="1" thickBot="1">
      <c r="G2" s="1500"/>
      <c r="H2" s="1500"/>
    </row>
    <row r="3" spans="1:8" s="585" customFormat="1" ht="15" customHeight="1">
      <c r="A3" s="1104" t="s">
        <v>1007</v>
      </c>
      <c r="B3" s="1502" t="s">
        <v>1017</v>
      </c>
      <c r="C3" s="1503"/>
      <c r="D3" s="649"/>
      <c r="E3" s="649"/>
      <c r="F3" s="1510" t="s">
        <v>1018</v>
      </c>
      <c r="G3" s="1512" t="s">
        <v>1019</v>
      </c>
      <c r="H3" s="1072" t="s">
        <v>13</v>
      </c>
    </row>
    <row r="4" spans="1:8" s="585" customFormat="1" ht="15" customHeight="1">
      <c r="A4" s="1501"/>
      <c r="B4" s="368"/>
      <c r="C4" s="369" t="s">
        <v>1020</v>
      </c>
      <c r="D4" s="370" t="s">
        <v>1021</v>
      </c>
      <c r="E4" s="370" t="s">
        <v>1022</v>
      </c>
      <c r="F4" s="1511"/>
      <c r="G4" s="1513"/>
      <c r="H4" s="1069"/>
    </row>
    <row r="5" spans="1:8" s="585" customFormat="1" ht="21.95" customHeight="1">
      <c r="A5" s="325" t="s">
        <v>76</v>
      </c>
      <c r="B5" s="498">
        <v>5327</v>
      </c>
      <c r="C5" s="537">
        <v>4773</v>
      </c>
      <c r="D5" s="537">
        <v>146</v>
      </c>
      <c r="E5" s="537">
        <v>408</v>
      </c>
      <c r="F5" s="511">
        <v>1340</v>
      </c>
      <c r="G5" s="512">
        <v>11677</v>
      </c>
      <c r="H5" s="500">
        <v>17004</v>
      </c>
    </row>
    <row r="6" spans="1:8" s="585" customFormat="1" ht="21.95" customHeight="1">
      <c r="A6" s="325" t="s">
        <v>19</v>
      </c>
      <c r="B6" s="498">
        <v>8822</v>
      </c>
      <c r="C6" s="537">
        <v>7732</v>
      </c>
      <c r="D6" s="537">
        <v>328</v>
      </c>
      <c r="E6" s="537">
        <v>762</v>
      </c>
      <c r="F6" s="511">
        <v>460</v>
      </c>
      <c r="G6" s="512">
        <v>4912</v>
      </c>
      <c r="H6" s="501">
        <v>13734</v>
      </c>
    </row>
    <row r="7" spans="1:8" s="585" customFormat="1" ht="21.95" customHeight="1">
      <c r="A7" s="325" t="s">
        <v>20</v>
      </c>
      <c r="B7" s="498">
        <v>13108</v>
      </c>
      <c r="C7" s="537">
        <v>11779</v>
      </c>
      <c r="D7" s="537">
        <v>812</v>
      </c>
      <c r="E7" s="537">
        <v>517</v>
      </c>
      <c r="F7" s="511">
        <v>685</v>
      </c>
      <c r="G7" s="512">
        <v>9284</v>
      </c>
      <c r="H7" s="500">
        <v>22392</v>
      </c>
    </row>
    <row r="8" spans="1:8" s="585" customFormat="1" ht="21.95" customHeight="1">
      <c r="A8" s="325" t="s">
        <v>21</v>
      </c>
      <c r="B8" s="498">
        <v>15774</v>
      </c>
      <c r="C8" s="537">
        <v>13822</v>
      </c>
      <c r="D8" s="537">
        <v>851</v>
      </c>
      <c r="E8" s="537">
        <v>1101</v>
      </c>
      <c r="F8" s="511">
        <v>850</v>
      </c>
      <c r="G8" s="512">
        <v>9077</v>
      </c>
      <c r="H8" s="500">
        <v>24851</v>
      </c>
    </row>
    <row r="9" spans="1:8" s="585" customFormat="1" ht="21.95" customHeight="1">
      <c r="A9" s="325" t="s">
        <v>187</v>
      </c>
      <c r="B9" s="498">
        <f>SUM(C9:E9)</f>
        <v>17643</v>
      </c>
      <c r="C9" s="502">
        <f>5761+9632</f>
        <v>15393</v>
      </c>
      <c r="D9" s="537">
        <f>832+194</f>
        <v>1026</v>
      </c>
      <c r="E9" s="552">
        <f>963+249+12</f>
        <v>1224</v>
      </c>
      <c r="F9" s="553">
        <v>924</v>
      </c>
      <c r="G9" s="512">
        <v>9062</v>
      </c>
      <c r="H9" s="501">
        <f>SUM(C9:E9,G9)</f>
        <v>26705</v>
      </c>
    </row>
    <row r="10" spans="1:8" s="585" customFormat="1" ht="21.95" customHeight="1" thickBot="1">
      <c r="A10" s="940" t="s">
        <v>1217</v>
      </c>
      <c r="B10" s="1000">
        <f>SUM(C10:E10)</f>
        <v>14098</v>
      </c>
      <c r="C10" s="1007">
        <v>13101</v>
      </c>
      <c r="D10" s="1002">
        <v>758</v>
      </c>
      <c r="E10" s="1008">
        <v>239</v>
      </c>
      <c r="F10" s="1009">
        <v>1171</v>
      </c>
      <c r="G10" s="1010">
        <v>12595</v>
      </c>
      <c r="H10" s="1004">
        <f>SUM(C10:E10,G10)</f>
        <v>26693</v>
      </c>
    </row>
    <row r="11" spans="1:8" s="585" customFormat="1" ht="12.75" customHeight="1">
      <c r="A11" s="70" t="s">
        <v>305</v>
      </c>
      <c r="B11" s="156"/>
      <c r="C11" s="381" t="s">
        <v>1024</v>
      </c>
      <c r="D11" s="649"/>
      <c r="E11" s="381"/>
      <c r="F11" s="156"/>
      <c r="G11" s="649"/>
      <c r="H11" s="156"/>
    </row>
    <row r="12" spans="1:8" ht="12" customHeight="1">
      <c r="A12" s="43"/>
      <c r="B12" s="43"/>
      <c r="C12" s="44"/>
      <c r="D12" s="44"/>
      <c r="E12" s="44"/>
      <c r="F12" s="43"/>
      <c r="G12" s="44"/>
      <c r="H12" s="43"/>
    </row>
    <row r="13" spans="1:8" s="585" customFormat="1" ht="19.5" customHeight="1">
      <c r="A13" s="611" t="s">
        <v>1110</v>
      </c>
      <c r="F13" s="378"/>
      <c r="G13" s="384"/>
      <c r="H13" s="1508" t="s">
        <v>1025</v>
      </c>
    </row>
    <row r="14" spans="1:8" ht="7.5" customHeight="1" thickBot="1">
      <c r="B14" s="362"/>
      <c r="C14" s="363"/>
      <c r="D14" s="150"/>
      <c r="E14" s="364"/>
      <c r="F14" s="364"/>
      <c r="H14" s="1509"/>
    </row>
    <row r="15" spans="1:8" s="585" customFormat="1" ht="22.5" customHeight="1">
      <c r="A15" s="598" t="s">
        <v>265</v>
      </c>
      <c r="B15" s="365" t="s">
        <v>1246</v>
      </c>
      <c r="C15" s="365" t="s">
        <v>1026</v>
      </c>
      <c r="D15" s="365" t="s">
        <v>1027</v>
      </c>
      <c r="E15" s="365" t="s">
        <v>1028</v>
      </c>
      <c r="F15" s="365" t="s">
        <v>1029</v>
      </c>
      <c r="G15" s="365" t="s">
        <v>1030</v>
      </c>
      <c r="H15" s="365" t="s">
        <v>1218</v>
      </c>
    </row>
    <row r="16" spans="1:8" s="585" customFormat="1" ht="17.100000000000001" customHeight="1" thickBot="1">
      <c r="A16" s="532" t="s">
        <v>1031</v>
      </c>
      <c r="B16" s="533">
        <v>7542</v>
      </c>
      <c r="C16" s="533">
        <v>7914</v>
      </c>
      <c r="D16" s="533">
        <v>8006</v>
      </c>
      <c r="E16" s="533">
        <v>7498</v>
      </c>
      <c r="F16" s="533">
        <v>10640</v>
      </c>
      <c r="G16" s="533">
        <v>8676</v>
      </c>
      <c r="H16" s="533">
        <v>8874</v>
      </c>
    </row>
    <row r="17" spans="1:8" s="585" customFormat="1" ht="15" customHeight="1">
      <c r="A17" s="156" t="s">
        <v>305</v>
      </c>
      <c r="B17" s="156"/>
      <c r="H17" s="609"/>
    </row>
    <row r="18" spans="1:8" s="585" customFormat="1" ht="15" customHeight="1">
      <c r="A18" s="70"/>
      <c r="B18" s="70"/>
      <c r="H18" s="609"/>
    </row>
    <row r="19" spans="1:8" s="585" customFormat="1" ht="19.5" customHeight="1">
      <c r="A19" s="611" t="s">
        <v>1111</v>
      </c>
      <c r="B19" s="611"/>
      <c r="F19" s="1324" t="s">
        <v>498</v>
      </c>
    </row>
    <row r="20" spans="1:8" ht="9" customHeight="1" thickBot="1">
      <c r="A20" s="165"/>
      <c r="B20" s="165"/>
      <c r="C20" s="165"/>
      <c r="D20" s="165"/>
      <c r="E20" s="165"/>
      <c r="F20" s="1305"/>
      <c r="G20" s="165"/>
    </row>
    <row r="21" spans="1:8" s="218" customFormat="1" ht="15" customHeight="1">
      <c r="A21" s="1234" t="s">
        <v>499</v>
      </c>
      <c r="B21" s="1235"/>
      <c r="C21" s="1380" t="s">
        <v>500</v>
      </c>
      <c r="D21" s="1518" t="s">
        <v>501</v>
      </c>
      <c r="E21" s="1519" t="s">
        <v>502</v>
      </c>
      <c r="F21" s="1514" t="s">
        <v>503</v>
      </c>
    </row>
    <row r="22" spans="1:8" s="218" customFormat="1" ht="15" customHeight="1">
      <c r="A22" s="1236"/>
      <c r="B22" s="1237"/>
      <c r="C22" s="1381"/>
      <c r="D22" s="1381"/>
      <c r="E22" s="1237"/>
      <c r="F22" s="1239"/>
    </row>
    <row r="23" spans="1:8" s="210" customFormat="1" ht="18.75" customHeight="1">
      <c r="A23" s="152" t="s">
        <v>1054</v>
      </c>
      <c r="B23" s="394" t="s">
        <v>504</v>
      </c>
      <c r="C23" s="225">
        <v>97</v>
      </c>
      <c r="D23" s="226">
        <v>2908</v>
      </c>
      <c r="E23" s="227">
        <v>2447</v>
      </c>
      <c r="F23" s="227">
        <v>142</v>
      </c>
    </row>
    <row r="24" spans="1:8" s="210" customFormat="1" ht="18.75" customHeight="1">
      <c r="A24" s="152">
        <v>15</v>
      </c>
      <c r="B24" s="394" t="s">
        <v>505</v>
      </c>
      <c r="C24" s="228">
        <v>297</v>
      </c>
      <c r="D24" s="227">
        <v>4326</v>
      </c>
      <c r="E24" s="227">
        <v>3086</v>
      </c>
      <c r="F24" s="227">
        <v>184</v>
      </c>
    </row>
    <row r="25" spans="1:8" s="210" customFormat="1" ht="18.75" customHeight="1">
      <c r="A25" s="152">
        <v>20</v>
      </c>
      <c r="B25" s="395" t="s">
        <v>506</v>
      </c>
      <c r="C25" s="228">
        <v>291</v>
      </c>
      <c r="D25" s="227">
        <v>3452</v>
      </c>
      <c r="E25" s="227">
        <v>2222</v>
      </c>
      <c r="F25" s="227">
        <v>83</v>
      </c>
    </row>
    <row r="26" spans="1:8" s="229" customFormat="1" ht="18.75" hidden="1" customHeight="1">
      <c r="A26" s="97">
        <v>24</v>
      </c>
      <c r="B26" s="395" t="s">
        <v>507</v>
      </c>
      <c r="C26" s="220">
        <v>292</v>
      </c>
      <c r="D26" s="95">
        <v>2026</v>
      </c>
      <c r="E26" s="95">
        <v>1317</v>
      </c>
      <c r="F26" s="95">
        <v>26</v>
      </c>
    </row>
    <row r="27" spans="1:8" s="95" customFormat="1" ht="18.75" customHeight="1">
      <c r="A27" s="97">
        <v>25</v>
      </c>
      <c r="B27" s="395" t="s">
        <v>50</v>
      </c>
      <c r="C27" s="220">
        <v>289</v>
      </c>
      <c r="D27" s="95">
        <v>1946</v>
      </c>
      <c r="E27" s="95">
        <v>1079</v>
      </c>
      <c r="F27" s="95">
        <v>46</v>
      </c>
    </row>
    <row r="28" spans="1:8" s="95" customFormat="1" ht="18.75" customHeight="1">
      <c r="A28" s="97">
        <v>26</v>
      </c>
      <c r="B28" s="395" t="s">
        <v>51</v>
      </c>
      <c r="C28" s="220">
        <v>290</v>
      </c>
      <c r="D28" s="95">
        <v>1831</v>
      </c>
      <c r="E28" s="95">
        <v>1025</v>
      </c>
      <c r="F28" s="95">
        <v>38</v>
      </c>
    </row>
    <row r="29" spans="1:8" s="95" customFormat="1" ht="18.75" customHeight="1">
      <c r="A29" s="97">
        <v>27</v>
      </c>
      <c r="B29" s="395" t="s">
        <v>52</v>
      </c>
      <c r="C29" s="220">
        <v>243</v>
      </c>
      <c r="D29" s="95">
        <v>1944</v>
      </c>
      <c r="E29" s="95">
        <v>922</v>
      </c>
      <c r="F29" s="95">
        <v>44</v>
      </c>
    </row>
    <row r="30" spans="1:8" s="95" customFormat="1" ht="18.75" customHeight="1">
      <c r="A30" s="97">
        <v>28</v>
      </c>
      <c r="B30" s="395" t="s">
        <v>53</v>
      </c>
      <c r="C30" s="220">
        <v>294</v>
      </c>
      <c r="D30" s="95">
        <v>1872</v>
      </c>
      <c r="E30" s="95">
        <v>889</v>
      </c>
      <c r="F30" s="95">
        <v>0</v>
      </c>
    </row>
    <row r="31" spans="1:8" s="95" customFormat="1" ht="18.75" customHeight="1">
      <c r="A31" s="97">
        <v>29</v>
      </c>
      <c r="B31" s="395" t="s">
        <v>508</v>
      </c>
      <c r="C31" s="220">
        <v>288</v>
      </c>
      <c r="D31" s="95">
        <v>2644</v>
      </c>
      <c r="E31" s="95">
        <v>1023</v>
      </c>
      <c r="F31" s="95">
        <v>0</v>
      </c>
    </row>
    <row r="32" spans="1:8" s="95" customFormat="1" ht="18.75" customHeight="1">
      <c r="A32" s="1005">
        <v>30</v>
      </c>
      <c r="B32" s="1006" t="s">
        <v>1219</v>
      </c>
      <c r="C32" s="1011">
        <v>286</v>
      </c>
      <c r="D32" s="1012">
        <v>2092</v>
      </c>
      <c r="E32" s="1012">
        <v>624</v>
      </c>
      <c r="F32" s="1012">
        <v>0</v>
      </c>
    </row>
    <row r="33" spans="1:7" s="218" customFormat="1" ht="16.5" customHeight="1">
      <c r="A33" s="1515" t="s">
        <v>1220</v>
      </c>
      <c r="B33" s="1516"/>
      <c r="C33" s="1013">
        <v>25</v>
      </c>
      <c r="D33" s="1014">
        <v>216</v>
      </c>
      <c r="E33" s="1015">
        <v>80</v>
      </c>
      <c r="F33" s="1015">
        <v>0</v>
      </c>
    </row>
    <row r="34" spans="1:7" s="218" customFormat="1" ht="16.5" customHeight="1">
      <c r="A34" s="1222" t="s">
        <v>509</v>
      </c>
      <c r="B34" s="1517"/>
      <c r="C34" s="230">
        <v>25</v>
      </c>
      <c r="D34" s="233">
        <v>128</v>
      </c>
      <c r="E34" s="97">
        <v>52</v>
      </c>
      <c r="F34" s="97">
        <v>0</v>
      </c>
    </row>
    <row r="35" spans="1:7" s="218" customFormat="1" ht="16.5" customHeight="1">
      <c r="A35" s="1222" t="s">
        <v>510</v>
      </c>
      <c r="B35" s="1517"/>
      <c r="C35" s="230">
        <v>25</v>
      </c>
      <c r="D35" s="233">
        <v>88</v>
      </c>
      <c r="E35" s="97">
        <v>49</v>
      </c>
      <c r="F35" s="97">
        <v>0</v>
      </c>
    </row>
    <row r="36" spans="1:7" s="218" customFormat="1" ht="16.5" customHeight="1">
      <c r="A36" s="1222" t="s">
        <v>511</v>
      </c>
      <c r="B36" s="1517"/>
      <c r="C36" s="230">
        <v>25</v>
      </c>
      <c r="D36" s="233">
        <v>74</v>
      </c>
      <c r="E36" s="97">
        <v>20</v>
      </c>
      <c r="F36" s="97">
        <v>0</v>
      </c>
    </row>
    <row r="37" spans="1:7" s="218" customFormat="1" ht="16.5" customHeight="1">
      <c r="A37" s="1222" t="s">
        <v>512</v>
      </c>
      <c r="B37" s="1517"/>
      <c r="C37" s="230">
        <v>26</v>
      </c>
      <c r="D37" s="233">
        <v>339</v>
      </c>
      <c r="E37" s="97">
        <v>0</v>
      </c>
      <c r="F37" s="97">
        <v>0</v>
      </c>
    </row>
    <row r="38" spans="1:7" s="218" customFormat="1" ht="16.5" customHeight="1">
      <c r="A38" s="1222" t="s">
        <v>513</v>
      </c>
      <c r="B38" s="1517"/>
      <c r="C38" s="230">
        <v>25</v>
      </c>
      <c r="D38" s="233">
        <v>257</v>
      </c>
      <c r="E38" s="97">
        <v>0</v>
      </c>
      <c r="F38" s="97">
        <v>0</v>
      </c>
    </row>
    <row r="39" spans="1:7" s="218" customFormat="1" ht="16.5" customHeight="1">
      <c r="A39" s="1222" t="s">
        <v>514</v>
      </c>
      <c r="B39" s="1517"/>
      <c r="C39" s="230">
        <v>24</v>
      </c>
      <c r="D39" s="233">
        <v>418</v>
      </c>
      <c r="E39" s="97">
        <v>38</v>
      </c>
      <c r="F39" s="97">
        <v>0</v>
      </c>
    </row>
    <row r="40" spans="1:7" s="218" customFormat="1" ht="16.5" customHeight="1">
      <c r="A40" s="1222" t="s">
        <v>515</v>
      </c>
      <c r="B40" s="1517"/>
      <c r="C40" s="230">
        <v>25</v>
      </c>
      <c r="D40" s="233">
        <v>203</v>
      </c>
      <c r="E40" s="97">
        <v>114</v>
      </c>
      <c r="F40" s="97">
        <v>0</v>
      </c>
    </row>
    <row r="41" spans="1:7" s="218" customFormat="1" ht="16.5" customHeight="1">
      <c r="A41" s="1222" t="s">
        <v>516</v>
      </c>
      <c r="B41" s="1517"/>
      <c r="C41" s="230">
        <v>16</v>
      </c>
      <c r="D41" s="233">
        <v>55</v>
      </c>
      <c r="E41" s="97">
        <v>34</v>
      </c>
      <c r="F41" s="97">
        <v>0</v>
      </c>
    </row>
    <row r="42" spans="1:7" s="218" customFormat="1" ht="16.5" customHeight="1">
      <c r="A42" s="1222" t="s">
        <v>1221</v>
      </c>
      <c r="B42" s="1517"/>
      <c r="C42" s="230">
        <v>22</v>
      </c>
      <c r="D42" s="233">
        <v>82</v>
      </c>
      <c r="E42" s="97">
        <v>60</v>
      </c>
      <c r="F42" s="97">
        <v>0</v>
      </c>
    </row>
    <row r="43" spans="1:7" s="218" customFormat="1" ht="16.5" customHeight="1">
      <c r="A43" s="1222" t="s">
        <v>517</v>
      </c>
      <c r="B43" s="1517"/>
      <c r="C43" s="230">
        <v>23</v>
      </c>
      <c r="D43" s="233">
        <v>119</v>
      </c>
      <c r="E43" s="97">
        <v>73</v>
      </c>
      <c r="F43" s="97">
        <v>0</v>
      </c>
    </row>
    <row r="44" spans="1:7" s="218" customFormat="1" ht="16.5" customHeight="1" thickBot="1">
      <c r="A44" s="1520" t="s">
        <v>518</v>
      </c>
      <c r="B44" s="1521"/>
      <c r="C44" s="1016">
        <v>25</v>
      </c>
      <c r="D44" s="1017">
        <v>113</v>
      </c>
      <c r="E44" s="823">
        <v>104</v>
      </c>
      <c r="F44" s="823">
        <v>0</v>
      </c>
    </row>
    <row r="45" spans="1:7" s="585" customFormat="1" ht="12.75" customHeight="1">
      <c r="A45" s="32" t="s">
        <v>519</v>
      </c>
      <c r="B45" s="32"/>
      <c r="C45" s="305"/>
      <c r="D45" s="305"/>
      <c r="E45" s="305"/>
      <c r="F45" s="305"/>
    </row>
    <row r="46" spans="1:7" s="585" customFormat="1" ht="12" customHeight="1">
      <c r="A46" s="165"/>
      <c r="B46" s="165"/>
      <c r="C46" s="165"/>
      <c r="D46" s="165"/>
      <c r="E46" s="165"/>
      <c r="F46" s="165"/>
      <c r="G46" s="643"/>
    </row>
    <row r="72" s="585" customFormat="1" ht="20.45" customHeight="1"/>
  </sheetData>
  <customSheetViews>
    <customSheetView guid="{676DC416-CC6C-4663-B2BC-E7307C535C80}"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1"/>
      <headerFooter alignWithMargins="0"/>
    </customSheetView>
    <customSheetView guid="{A9FAE077-5C36-4502-A307-F5F7DF354F81}"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2"/>
      <headerFooter alignWithMargins="0"/>
    </customSheetView>
    <customSheetView guid="{D244CBD3-20C8-4E64-93F1-8305B8033E05}" showPageBreaks="1" printArea="1" hiddenRows="1" view="pageBreakPreview">
      <rowBreaks count="1" manualBreakCount="1">
        <brk id="52" max="5" man="1"/>
      </rowBreaks>
      <pageMargins left="0.81" right="0.78740157480314965" top="0.61" bottom="0.52" header="0.51181102362204722" footer="0"/>
      <pageSetup paperSize="9" scale="91" orientation="portrait" r:id="rId3"/>
      <headerFooter alignWithMargins="0"/>
    </customSheetView>
    <customSheetView guid="{ACCC9A1C-74E4-4A07-8C69-201B2C75F995}" showPageBreaks="1" printArea="1" hiddenRows="1" view="pageBreakPreview">
      <selection activeCell="H43" sqref="H43"/>
      <rowBreaks count="1" manualBreakCount="1">
        <brk id="52" max="5" man="1"/>
      </rowBreaks>
      <pageMargins left="0.81" right="0.78740157480314965" top="0.61" bottom="0.52" header="0.51181102362204722" footer="0"/>
      <pageSetup paperSize="9" scale="91" orientation="portrait" r:id="rId4"/>
      <headerFooter alignWithMargins="0"/>
    </customSheetView>
    <customSheetView guid="{C35433B0-31B6-4088-8FE4-5880F028D902}" showPageBreaks="1" printArea="1" hiddenRows="1" view="pageBreakPreview" topLeftCell="A6">
      <selection activeCell="H43" sqref="H43"/>
      <rowBreaks count="1" manualBreakCount="1">
        <brk id="52" max="5" man="1"/>
      </rowBreaks>
      <pageMargins left="0.81" right="0.78740157480314965" top="0.61" bottom="0.52" header="0.51181102362204722" footer="0"/>
      <pageSetup paperSize="9" scale="91" orientation="portrait" r:id="rId5"/>
      <headerFooter alignWithMargins="0"/>
    </customSheetView>
    <customSheetView guid="{6C8CA477-863E-484A-88AC-2F7B34BF5742}" showPageBreaks="1" printArea="1" hiddenRows="1" view="pageBreakPreview" topLeftCell="A35">
      <selection activeCell="H43" sqref="H43"/>
      <rowBreaks count="1" manualBreakCount="1">
        <brk id="52" max="5" man="1"/>
      </rowBreaks>
      <pageMargins left="0.81" right="0.78740157480314965" top="0.61" bottom="0.52" header="0.51181102362204722" footer="0"/>
      <pageSetup paperSize="9" scale="91" orientation="portrait" r:id="rId6"/>
      <headerFooter alignWithMargins="0"/>
    </customSheetView>
    <customSheetView guid="{F9820D02-85B6-432B-AB25-E79E6E3CE8BD}" showPageBreaks="1" printArea="1" hiddenRows="1" view="pageBreakPreview" topLeftCell="A7">
      <selection activeCell="H14" sqref="H14"/>
      <rowBreaks count="1" manualBreakCount="1">
        <brk id="52" max="5" man="1"/>
      </rowBreaks>
      <pageMargins left="0.81" right="0.78740157480314965" top="0.61" bottom="0.52" header="0.51181102362204722" footer="0"/>
      <pageSetup paperSize="9" scale="91" orientation="portrait" r:id="rId7"/>
      <headerFooter alignWithMargins="0"/>
    </customSheetView>
    <customSheetView guid="{54E8C2A0-7B52-4DAB-8ABD-D0AD26D0A0DB}"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8"/>
      <headerFooter alignWithMargins="0"/>
    </customSheetView>
    <customSheetView guid="{4B660A93-3844-409A-B1B8-F0D2E63212C8}"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9"/>
      <headerFooter alignWithMargins="0"/>
    </customSheetView>
    <customSheetView guid="{9B74B00A-A640-416F-A432-6A34C75E3BAB}" showPageBreaks="1" printArea="1" hiddenRows="1" view="pageBreakPreview" topLeftCell="A35">
      <selection activeCell="H14" sqref="H14"/>
      <rowBreaks count="1" manualBreakCount="1">
        <brk id="52" max="5" man="1"/>
      </rowBreaks>
      <pageMargins left="0.81" right="0.78740157480314965" top="0.61" bottom="0.52" header="0.51181102362204722" footer="0"/>
      <pageSetup paperSize="9" scale="91" orientation="portrait" r:id="rId10"/>
      <headerFooter alignWithMargins="0"/>
    </customSheetView>
    <customSheetView guid="{088E71DE-B7B4-46D8-A92F-2B36F5DE4D60}" showPageBreaks="1" printArea="1" hiddenRows="1" view="pageBreakPreview" topLeftCell="A6">
      <selection activeCell="H43" sqref="H43"/>
      <rowBreaks count="1" manualBreakCount="1">
        <brk id="52" max="5" man="1"/>
      </rowBreaks>
      <pageMargins left="0.81" right="0.78740157480314965" top="0.61" bottom="0.52" header="0.51181102362204722" footer="0"/>
      <pageSetup paperSize="9" scale="91" orientation="portrait" r:id="rId11"/>
      <headerFooter alignWithMargins="0"/>
    </customSheetView>
    <customSheetView guid="{53ABA5C2-131F-4519-ADBD-143B4641C355}"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12"/>
      <headerFooter alignWithMargins="0"/>
    </customSheetView>
    <customSheetView guid="{93AD3119-4B9E-4DD3-92AC-14DD93F7352A}" showPageBreaks="1" printArea="1" hiddenRows="1" view="pageBreakPreview">
      <selection activeCell="C33" sqref="C33"/>
      <rowBreaks count="1" manualBreakCount="1">
        <brk id="52" max="5" man="1"/>
      </rowBreaks>
      <pageMargins left="0.81" right="0.78740157480314965" top="0.61" bottom="0.52" header="0.51181102362204722" footer="0"/>
      <pageSetup paperSize="9" scale="91" orientation="portrait" r:id="rId13"/>
      <headerFooter alignWithMargins="0"/>
    </customSheetView>
  </customSheetViews>
  <mergeCells count="25">
    <mergeCell ref="A40:B40"/>
    <mergeCell ref="A41:B41"/>
    <mergeCell ref="A42:B42"/>
    <mergeCell ref="A43:B43"/>
    <mergeCell ref="A44:B44"/>
    <mergeCell ref="F19:F20"/>
    <mergeCell ref="F21:F22"/>
    <mergeCell ref="A33:B33"/>
    <mergeCell ref="A39:B39"/>
    <mergeCell ref="A21:B22"/>
    <mergeCell ref="C21:C22"/>
    <mergeCell ref="D21:D22"/>
    <mergeCell ref="E21:E22"/>
    <mergeCell ref="A34:B34"/>
    <mergeCell ref="A35:B35"/>
    <mergeCell ref="A36:B36"/>
    <mergeCell ref="A37:B37"/>
    <mergeCell ref="A38:B38"/>
    <mergeCell ref="H13:H14"/>
    <mergeCell ref="G1:H2"/>
    <mergeCell ref="A3:A4"/>
    <mergeCell ref="B3:C3"/>
    <mergeCell ref="F3:F4"/>
    <mergeCell ref="G3:G4"/>
    <mergeCell ref="H3:H4"/>
  </mergeCells>
  <phoneticPr fontId="2"/>
  <conditionalFormatting sqref="A5:A8 A10">
    <cfRule type="duplicateValues" dxfId="1" priority="2" stopIfTrue="1"/>
  </conditionalFormatting>
  <conditionalFormatting sqref="A9">
    <cfRule type="duplicateValues" dxfId="0" priority="1" stopIfTrue="1"/>
  </conditionalFormatting>
  <pageMargins left="0.81" right="0.78740157480314965" top="0.61" bottom="0.52" header="0.51181102362204722" footer="0"/>
  <pageSetup paperSize="9" scale="91" orientation="portrait" r:id="rId14"/>
  <headerFooter alignWithMargins="0"/>
  <rowBreaks count="1" manualBreakCount="1">
    <brk id="71" max="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view="pageBreakPreview" topLeftCell="A29" zoomScaleNormal="100" zoomScaleSheetLayoutView="100" workbookViewId="0">
      <selection activeCell="A14" sqref="A1:XFD1048576"/>
    </sheetView>
  </sheetViews>
  <sheetFormatPr defaultRowHeight="13.5"/>
  <cols>
    <col min="1" max="1" width="19.125" style="251" customWidth="1"/>
    <col min="2" max="6" width="10" style="251" customWidth="1"/>
    <col min="7" max="8" width="8.625" style="251" customWidth="1"/>
    <col min="9" max="254" width="9" style="251"/>
    <col min="255" max="255" width="19.125" style="251" customWidth="1"/>
    <col min="256" max="261" width="10" style="251" customWidth="1"/>
    <col min="262" max="264" width="8.625" style="251" customWidth="1"/>
    <col min="265" max="510" width="9" style="251"/>
    <col min="511" max="511" width="19.125" style="251" customWidth="1"/>
    <col min="512" max="517" width="10" style="251" customWidth="1"/>
    <col min="518" max="520" width="8.625" style="251" customWidth="1"/>
    <col min="521" max="766" width="9" style="251"/>
    <col min="767" max="767" width="19.125" style="251" customWidth="1"/>
    <col min="768" max="773" width="10" style="251" customWidth="1"/>
    <col min="774" max="776" width="8.625" style="251" customWidth="1"/>
    <col min="777" max="1022" width="9" style="251"/>
    <col min="1023" max="1023" width="19.125" style="251" customWidth="1"/>
    <col min="1024" max="1029" width="10" style="251" customWidth="1"/>
    <col min="1030" max="1032" width="8.625" style="251" customWidth="1"/>
    <col min="1033" max="1278" width="9" style="251"/>
    <col min="1279" max="1279" width="19.125" style="251" customWidth="1"/>
    <col min="1280" max="1285" width="10" style="251" customWidth="1"/>
    <col min="1286" max="1288" width="8.625" style="251" customWidth="1"/>
    <col min="1289" max="1534" width="9" style="251"/>
    <col min="1535" max="1535" width="19.125" style="251" customWidth="1"/>
    <col min="1536" max="1541" width="10" style="251" customWidth="1"/>
    <col min="1542" max="1544" width="8.625" style="251" customWidth="1"/>
    <col min="1545" max="1790" width="9" style="251"/>
    <col min="1791" max="1791" width="19.125" style="251" customWidth="1"/>
    <col min="1792" max="1797" width="10" style="251" customWidth="1"/>
    <col min="1798" max="1800" width="8.625" style="251" customWidth="1"/>
    <col min="1801" max="2046" width="9" style="251"/>
    <col min="2047" max="2047" width="19.125" style="251" customWidth="1"/>
    <col min="2048" max="2053" width="10" style="251" customWidth="1"/>
    <col min="2054" max="2056" width="8.625" style="251" customWidth="1"/>
    <col min="2057" max="2302" width="9" style="251"/>
    <col min="2303" max="2303" width="19.125" style="251" customWidth="1"/>
    <col min="2304" max="2309" width="10" style="251" customWidth="1"/>
    <col min="2310" max="2312" width="8.625" style="251" customWidth="1"/>
    <col min="2313" max="2558" width="9" style="251"/>
    <col min="2559" max="2559" width="19.125" style="251" customWidth="1"/>
    <col min="2560" max="2565" width="10" style="251" customWidth="1"/>
    <col min="2566" max="2568" width="8.625" style="251" customWidth="1"/>
    <col min="2569" max="2814" width="9" style="251"/>
    <col min="2815" max="2815" width="19.125" style="251" customWidth="1"/>
    <col min="2816" max="2821" width="10" style="251" customWidth="1"/>
    <col min="2822" max="2824" width="8.625" style="251" customWidth="1"/>
    <col min="2825" max="3070" width="9" style="251"/>
    <col min="3071" max="3071" width="19.125" style="251" customWidth="1"/>
    <col min="3072" max="3077" width="10" style="251" customWidth="1"/>
    <col min="3078" max="3080" width="8.625" style="251" customWidth="1"/>
    <col min="3081" max="3326" width="9" style="251"/>
    <col min="3327" max="3327" width="19.125" style="251" customWidth="1"/>
    <col min="3328" max="3333" width="10" style="251" customWidth="1"/>
    <col min="3334" max="3336" width="8.625" style="251" customWidth="1"/>
    <col min="3337" max="3582" width="9" style="251"/>
    <col min="3583" max="3583" width="19.125" style="251" customWidth="1"/>
    <col min="3584" max="3589" width="10" style="251" customWidth="1"/>
    <col min="3590" max="3592" width="8.625" style="251" customWidth="1"/>
    <col min="3593" max="3838" width="9" style="251"/>
    <col min="3839" max="3839" width="19.125" style="251" customWidth="1"/>
    <col min="3840" max="3845" width="10" style="251" customWidth="1"/>
    <col min="3846" max="3848" width="8.625" style="251" customWidth="1"/>
    <col min="3849" max="4094" width="9" style="251"/>
    <col min="4095" max="4095" width="19.125" style="251" customWidth="1"/>
    <col min="4096" max="4101" width="10" style="251" customWidth="1"/>
    <col min="4102" max="4104" width="8.625" style="251" customWidth="1"/>
    <col min="4105" max="4350" width="9" style="251"/>
    <col min="4351" max="4351" width="19.125" style="251" customWidth="1"/>
    <col min="4352" max="4357" width="10" style="251" customWidth="1"/>
    <col min="4358" max="4360" width="8.625" style="251" customWidth="1"/>
    <col min="4361" max="4606" width="9" style="251"/>
    <col min="4607" max="4607" width="19.125" style="251" customWidth="1"/>
    <col min="4608" max="4613" width="10" style="251" customWidth="1"/>
    <col min="4614" max="4616" width="8.625" style="251" customWidth="1"/>
    <col min="4617" max="4862" width="9" style="251"/>
    <col min="4863" max="4863" width="19.125" style="251" customWidth="1"/>
    <col min="4864" max="4869" width="10" style="251" customWidth="1"/>
    <col min="4870" max="4872" width="8.625" style="251" customWidth="1"/>
    <col min="4873" max="5118" width="9" style="251"/>
    <col min="5119" max="5119" width="19.125" style="251" customWidth="1"/>
    <col min="5120" max="5125" width="10" style="251" customWidth="1"/>
    <col min="5126" max="5128" width="8.625" style="251" customWidth="1"/>
    <col min="5129" max="5374" width="9" style="251"/>
    <col min="5375" max="5375" width="19.125" style="251" customWidth="1"/>
    <col min="5376" max="5381" width="10" style="251" customWidth="1"/>
    <col min="5382" max="5384" width="8.625" style="251" customWidth="1"/>
    <col min="5385" max="5630" width="9" style="251"/>
    <col min="5631" max="5631" width="19.125" style="251" customWidth="1"/>
    <col min="5632" max="5637" width="10" style="251" customWidth="1"/>
    <col min="5638" max="5640" width="8.625" style="251" customWidth="1"/>
    <col min="5641" max="5886" width="9" style="251"/>
    <col min="5887" max="5887" width="19.125" style="251" customWidth="1"/>
    <col min="5888" max="5893" width="10" style="251" customWidth="1"/>
    <col min="5894" max="5896" width="8.625" style="251" customWidth="1"/>
    <col min="5897" max="6142" width="9" style="251"/>
    <col min="6143" max="6143" width="19.125" style="251" customWidth="1"/>
    <col min="6144" max="6149" width="10" style="251" customWidth="1"/>
    <col min="6150" max="6152" width="8.625" style="251" customWidth="1"/>
    <col min="6153" max="6398" width="9" style="251"/>
    <col min="6399" max="6399" width="19.125" style="251" customWidth="1"/>
    <col min="6400" max="6405" width="10" style="251" customWidth="1"/>
    <col min="6406" max="6408" width="8.625" style="251" customWidth="1"/>
    <col min="6409" max="6654" width="9" style="251"/>
    <col min="6655" max="6655" width="19.125" style="251" customWidth="1"/>
    <col min="6656" max="6661" width="10" style="251" customWidth="1"/>
    <col min="6662" max="6664" width="8.625" style="251" customWidth="1"/>
    <col min="6665" max="6910" width="9" style="251"/>
    <col min="6911" max="6911" width="19.125" style="251" customWidth="1"/>
    <col min="6912" max="6917" width="10" style="251" customWidth="1"/>
    <col min="6918" max="6920" width="8.625" style="251" customWidth="1"/>
    <col min="6921" max="7166" width="9" style="251"/>
    <col min="7167" max="7167" width="19.125" style="251" customWidth="1"/>
    <col min="7168" max="7173" width="10" style="251" customWidth="1"/>
    <col min="7174" max="7176" width="8.625" style="251" customWidth="1"/>
    <col min="7177" max="7422" width="9" style="251"/>
    <col min="7423" max="7423" width="19.125" style="251" customWidth="1"/>
    <col min="7424" max="7429" width="10" style="251" customWidth="1"/>
    <col min="7430" max="7432" width="8.625" style="251" customWidth="1"/>
    <col min="7433" max="7678" width="9" style="251"/>
    <col min="7679" max="7679" width="19.125" style="251" customWidth="1"/>
    <col min="7680" max="7685" width="10" style="251" customWidth="1"/>
    <col min="7686" max="7688" width="8.625" style="251" customWidth="1"/>
    <col min="7689" max="7934" width="9" style="251"/>
    <col min="7935" max="7935" width="19.125" style="251" customWidth="1"/>
    <col min="7936" max="7941" width="10" style="251" customWidth="1"/>
    <col min="7942" max="7944" width="8.625" style="251" customWidth="1"/>
    <col min="7945" max="8190" width="9" style="251"/>
    <col min="8191" max="8191" width="19.125" style="251" customWidth="1"/>
    <col min="8192" max="8197" width="10" style="251" customWidth="1"/>
    <col min="8198" max="8200" width="8.625" style="251" customWidth="1"/>
    <col min="8201" max="8446" width="9" style="251"/>
    <col min="8447" max="8447" width="19.125" style="251" customWidth="1"/>
    <col min="8448" max="8453" width="10" style="251" customWidth="1"/>
    <col min="8454" max="8456" width="8.625" style="251" customWidth="1"/>
    <col min="8457" max="8702" width="9" style="251"/>
    <col min="8703" max="8703" width="19.125" style="251" customWidth="1"/>
    <col min="8704" max="8709" width="10" style="251" customWidth="1"/>
    <col min="8710" max="8712" width="8.625" style="251" customWidth="1"/>
    <col min="8713" max="8958" width="9" style="251"/>
    <col min="8959" max="8959" width="19.125" style="251" customWidth="1"/>
    <col min="8960" max="8965" width="10" style="251" customWidth="1"/>
    <col min="8966" max="8968" width="8.625" style="251" customWidth="1"/>
    <col min="8969" max="9214" width="9" style="251"/>
    <col min="9215" max="9215" width="19.125" style="251" customWidth="1"/>
    <col min="9216" max="9221" width="10" style="251" customWidth="1"/>
    <col min="9222" max="9224" width="8.625" style="251" customWidth="1"/>
    <col min="9225" max="9470" width="9" style="251"/>
    <col min="9471" max="9471" width="19.125" style="251" customWidth="1"/>
    <col min="9472" max="9477" width="10" style="251" customWidth="1"/>
    <col min="9478" max="9480" width="8.625" style="251" customWidth="1"/>
    <col min="9481" max="9726" width="9" style="251"/>
    <col min="9727" max="9727" width="19.125" style="251" customWidth="1"/>
    <col min="9728" max="9733" width="10" style="251" customWidth="1"/>
    <col min="9734" max="9736" width="8.625" style="251" customWidth="1"/>
    <col min="9737" max="9982" width="9" style="251"/>
    <col min="9983" max="9983" width="19.125" style="251" customWidth="1"/>
    <col min="9984" max="9989" width="10" style="251" customWidth="1"/>
    <col min="9990" max="9992" width="8.625" style="251" customWidth="1"/>
    <col min="9993" max="10238" width="9" style="251"/>
    <col min="10239" max="10239" width="19.125" style="251" customWidth="1"/>
    <col min="10240" max="10245" width="10" style="251" customWidth="1"/>
    <col min="10246" max="10248" width="8.625" style="251" customWidth="1"/>
    <col min="10249" max="10494" width="9" style="251"/>
    <col min="10495" max="10495" width="19.125" style="251" customWidth="1"/>
    <col min="10496" max="10501" width="10" style="251" customWidth="1"/>
    <col min="10502" max="10504" width="8.625" style="251" customWidth="1"/>
    <col min="10505" max="10750" width="9" style="251"/>
    <col min="10751" max="10751" width="19.125" style="251" customWidth="1"/>
    <col min="10752" max="10757" width="10" style="251" customWidth="1"/>
    <col min="10758" max="10760" width="8.625" style="251" customWidth="1"/>
    <col min="10761" max="11006" width="9" style="251"/>
    <col min="11007" max="11007" width="19.125" style="251" customWidth="1"/>
    <col min="11008" max="11013" width="10" style="251" customWidth="1"/>
    <col min="11014" max="11016" width="8.625" style="251" customWidth="1"/>
    <col min="11017" max="11262" width="9" style="251"/>
    <col min="11263" max="11263" width="19.125" style="251" customWidth="1"/>
    <col min="11264" max="11269" width="10" style="251" customWidth="1"/>
    <col min="11270" max="11272" width="8.625" style="251" customWidth="1"/>
    <col min="11273" max="11518" width="9" style="251"/>
    <col min="11519" max="11519" width="19.125" style="251" customWidth="1"/>
    <col min="11520" max="11525" width="10" style="251" customWidth="1"/>
    <col min="11526" max="11528" width="8.625" style="251" customWidth="1"/>
    <col min="11529" max="11774" width="9" style="251"/>
    <col min="11775" max="11775" width="19.125" style="251" customWidth="1"/>
    <col min="11776" max="11781" width="10" style="251" customWidth="1"/>
    <col min="11782" max="11784" width="8.625" style="251" customWidth="1"/>
    <col min="11785" max="12030" width="9" style="251"/>
    <col min="12031" max="12031" width="19.125" style="251" customWidth="1"/>
    <col min="12032" max="12037" width="10" style="251" customWidth="1"/>
    <col min="12038" max="12040" width="8.625" style="251" customWidth="1"/>
    <col min="12041" max="12286" width="9" style="251"/>
    <col min="12287" max="12287" width="19.125" style="251" customWidth="1"/>
    <col min="12288" max="12293" width="10" style="251" customWidth="1"/>
    <col min="12294" max="12296" width="8.625" style="251" customWidth="1"/>
    <col min="12297" max="12542" width="9" style="251"/>
    <col min="12543" max="12543" width="19.125" style="251" customWidth="1"/>
    <col min="12544" max="12549" width="10" style="251" customWidth="1"/>
    <col min="12550" max="12552" width="8.625" style="251" customWidth="1"/>
    <col min="12553" max="12798" width="9" style="251"/>
    <col min="12799" max="12799" width="19.125" style="251" customWidth="1"/>
    <col min="12800" max="12805" width="10" style="251" customWidth="1"/>
    <col min="12806" max="12808" width="8.625" style="251" customWidth="1"/>
    <col min="12809" max="13054" width="9" style="251"/>
    <col min="13055" max="13055" width="19.125" style="251" customWidth="1"/>
    <col min="13056" max="13061" width="10" style="251" customWidth="1"/>
    <col min="13062" max="13064" width="8.625" style="251" customWidth="1"/>
    <col min="13065" max="13310" width="9" style="251"/>
    <col min="13311" max="13311" width="19.125" style="251" customWidth="1"/>
    <col min="13312" max="13317" width="10" style="251" customWidth="1"/>
    <col min="13318" max="13320" width="8.625" style="251" customWidth="1"/>
    <col min="13321" max="13566" width="9" style="251"/>
    <col min="13567" max="13567" width="19.125" style="251" customWidth="1"/>
    <col min="13568" max="13573" width="10" style="251" customWidth="1"/>
    <col min="13574" max="13576" width="8.625" style="251" customWidth="1"/>
    <col min="13577" max="13822" width="9" style="251"/>
    <col min="13823" max="13823" width="19.125" style="251" customWidth="1"/>
    <col min="13824" max="13829" width="10" style="251" customWidth="1"/>
    <col min="13830" max="13832" width="8.625" style="251" customWidth="1"/>
    <col min="13833" max="14078" width="9" style="251"/>
    <col min="14079" max="14079" width="19.125" style="251" customWidth="1"/>
    <col min="14080" max="14085" width="10" style="251" customWidth="1"/>
    <col min="14086" max="14088" width="8.625" style="251" customWidth="1"/>
    <col min="14089" max="14334" width="9" style="251"/>
    <col min="14335" max="14335" width="19.125" style="251" customWidth="1"/>
    <col min="14336" max="14341" width="10" style="251" customWidth="1"/>
    <col min="14342" max="14344" width="8.625" style="251" customWidth="1"/>
    <col min="14345" max="14590" width="9" style="251"/>
    <col min="14591" max="14591" width="19.125" style="251" customWidth="1"/>
    <col min="14592" max="14597" width="10" style="251" customWidth="1"/>
    <col min="14598" max="14600" width="8.625" style="251" customWidth="1"/>
    <col min="14601" max="14846" width="9" style="251"/>
    <col min="14847" max="14847" width="19.125" style="251" customWidth="1"/>
    <col min="14848" max="14853" width="10" style="251" customWidth="1"/>
    <col min="14854" max="14856" width="8.625" style="251" customWidth="1"/>
    <col min="14857" max="15102" width="9" style="251"/>
    <col min="15103" max="15103" width="19.125" style="251" customWidth="1"/>
    <col min="15104" max="15109" width="10" style="251" customWidth="1"/>
    <col min="15110" max="15112" width="8.625" style="251" customWidth="1"/>
    <col min="15113" max="15358" width="9" style="251"/>
    <col min="15359" max="15359" width="19.125" style="251" customWidth="1"/>
    <col min="15360" max="15365" width="10" style="251" customWidth="1"/>
    <col min="15366" max="15368" width="8.625" style="251" customWidth="1"/>
    <col min="15369" max="15614" width="9" style="251"/>
    <col min="15615" max="15615" width="19.125" style="251" customWidth="1"/>
    <col min="15616" max="15621" width="10" style="251" customWidth="1"/>
    <col min="15622" max="15624" width="8.625" style="251" customWidth="1"/>
    <col min="15625" max="15870" width="9" style="251"/>
    <col min="15871" max="15871" width="19.125" style="251" customWidth="1"/>
    <col min="15872" max="15877" width="10" style="251" customWidth="1"/>
    <col min="15878" max="15880" width="8.625" style="251" customWidth="1"/>
    <col min="15881" max="16126" width="9" style="251"/>
    <col min="16127" max="16127" width="19.125" style="251" customWidth="1"/>
    <col min="16128" max="16133" width="10" style="251" customWidth="1"/>
    <col min="16134" max="16136" width="8.625" style="251" customWidth="1"/>
    <col min="16137" max="16384" width="9" style="251"/>
  </cols>
  <sheetData>
    <row r="1" spans="1:6" s="585" customFormat="1" ht="19.5" customHeight="1">
      <c r="A1" s="611" t="s">
        <v>1112</v>
      </c>
      <c r="B1" s="611"/>
      <c r="F1" s="224"/>
    </row>
    <row r="2" spans="1:6" s="585" customFormat="1" ht="12.75" customHeight="1" thickBot="1">
      <c r="A2" s="165"/>
      <c r="B2" s="165"/>
      <c r="C2" s="224" t="s">
        <v>498</v>
      </c>
      <c r="D2" s="165"/>
    </row>
    <row r="3" spans="1:6" s="585" customFormat="1" ht="11.25" customHeight="1">
      <c r="A3" s="1323" t="s">
        <v>499</v>
      </c>
      <c r="B3" s="1522" t="s">
        <v>500</v>
      </c>
      <c r="C3" s="1524" t="s">
        <v>501</v>
      </c>
    </row>
    <row r="4" spans="1:6" s="585" customFormat="1" ht="11.25" customHeight="1">
      <c r="A4" s="1130"/>
      <c r="B4" s="1523"/>
      <c r="C4" s="1113"/>
    </row>
    <row r="5" spans="1:6" s="585" customFormat="1" ht="16.5" customHeight="1">
      <c r="A5" s="623" t="s">
        <v>1171</v>
      </c>
      <c r="B5" s="230">
        <v>357</v>
      </c>
      <c r="C5" s="231">
        <v>627</v>
      </c>
      <c r="D5" s="232"/>
      <c r="E5" s="232"/>
    </row>
    <row r="6" spans="1:6" s="585" customFormat="1" ht="18.75" customHeight="1">
      <c r="A6" s="623" t="s">
        <v>1172</v>
      </c>
      <c r="B6" s="230">
        <v>307</v>
      </c>
      <c r="C6" s="231">
        <v>1167</v>
      </c>
      <c r="D6" s="232"/>
      <c r="E6" s="232"/>
    </row>
    <row r="7" spans="1:6" s="585" customFormat="1" ht="18.75" hidden="1" customHeight="1">
      <c r="A7" s="623">
        <v>24</v>
      </c>
      <c r="B7" s="230">
        <v>308</v>
      </c>
      <c r="C7" s="233">
        <v>404</v>
      </c>
      <c r="D7" s="232"/>
      <c r="E7" s="232"/>
    </row>
    <row r="8" spans="1:6" s="609" customFormat="1" ht="18.75" customHeight="1">
      <c r="A8" s="623" t="s">
        <v>1173</v>
      </c>
      <c r="B8" s="230">
        <v>305</v>
      </c>
      <c r="C8" s="233">
        <v>655</v>
      </c>
      <c r="D8" s="232"/>
      <c r="E8" s="232"/>
    </row>
    <row r="9" spans="1:6" s="609" customFormat="1" ht="18.75" customHeight="1">
      <c r="A9" s="623" t="s">
        <v>1174</v>
      </c>
      <c r="B9" s="230">
        <v>306</v>
      </c>
      <c r="C9" s="233">
        <v>657</v>
      </c>
      <c r="D9" s="232"/>
      <c r="E9" s="232"/>
    </row>
    <row r="10" spans="1:6" s="609" customFormat="1" ht="18.75" customHeight="1">
      <c r="A10" s="623" t="s">
        <v>1175</v>
      </c>
      <c r="B10" s="230">
        <v>308</v>
      </c>
      <c r="C10" s="233">
        <v>740</v>
      </c>
      <c r="D10" s="232"/>
      <c r="E10" s="232"/>
    </row>
    <row r="11" spans="1:6" s="609" customFormat="1" ht="18.75" customHeight="1">
      <c r="A11" s="623" t="s">
        <v>1176</v>
      </c>
      <c r="B11" s="230">
        <v>306</v>
      </c>
      <c r="C11" s="233">
        <v>964</v>
      </c>
      <c r="D11" s="232"/>
      <c r="E11" s="232"/>
    </row>
    <row r="12" spans="1:6" s="609" customFormat="1" ht="18.75" customHeight="1">
      <c r="A12" s="623" t="s">
        <v>1177</v>
      </c>
      <c r="B12" s="230">
        <v>306</v>
      </c>
      <c r="C12" s="233">
        <v>931</v>
      </c>
      <c r="D12" s="232"/>
      <c r="E12" s="232"/>
      <c r="F12" s="537"/>
    </row>
    <row r="13" spans="1:6" s="609" customFormat="1" ht="18.75" customHeight="1">
      <c r="A13" s="623" t="s">
        <v>1222</v>
      </c>
      <c r="B13" s="230">
        <v>306</v>
      </c>
      <c r="C13" s="1020">
        <v>1076</v>
      </c>
      <c r="D13" s="232"/>
      <c r="E13" s="232"/>
      <c r="F13" s="537"/>
    </row>
    <row r="14" spans="1:6" s="585" customFormat="1" ht="16.5" customHeight="1">
      <c r="A14" s="1018" t="s">
        <v>1223</v>
      </c>
      <c r="B14" s="1013">
        <v>25</v>
      </c>
      <c r="C14" s="1014">
        <v>115</v>
      </c>
      <c r="D14" s="234"/>
      <c r="E14" s="234"/>
      <c r="F14" s="537"/>
    </row>
    <row r="15" spans="1:6" s="585" customFormat="1" ht="16.5" customHeight="1">
      <c r="A15" s="623" t="s">
        <v>1178</v>
      </c>
      <c r="B15" s="230">
        <v>27</v>
      </c>
      <c r="C15" s="233">
        <v>221</v>
      </c>
      <c r="D15" s="234"/>
      <c r="E15" s="234"/>
      <c r="F15" s="537"/>
    </row>
    <row r="16" spans="1:6" s="585" customFormat="1" ht="16.5" customHeight="1">
      <c r="A16" s="623" t="s">
        <v>1179</v>
      </c>
      <c r="B16" s="230">
        <v>26</v>
      </c>
      <c r="C16" s="233">
        <v>54</v>
      </c>
      <c r="D16" s="234"/>
      <c r="E16" s="234"/>
      <c r="F16" s="537"/>
    </row>
    <row r="17" spans="1:9" s="585" customFormat="1" ht="16.5" customHeight="1">
      <c r="A17" s="623" t="s">
        <v>1180</v>
      </c>
      <c r="B17" s="230">
        <v>26</v>
      </c>
      <c r="C17" s="233">
        <v>130</v>
      </c>
      <c r="D17" s="234"/>
      <c r="E17" s="234"/>
      <c r="F17" s="537"/>
    </row>
    <row r="18" spans="1:9" s="585" customFormat="1" ht="16.5" customHeight="1">
      <c r="A18" s="623" t="s">
        <v>1181</v>
      </c>
      <c r="B18" s="230">
        <v>27</v>
      </c>
      <c r="C18" s="233">
        <v>31</v>
      </c>
      <c r="D18" s="234"/>
      <c r="E18" s="234"/>
      <c r="F18" s="537"/>
    </row>
    <row r="19" spans="1:9" s="585" customFormat="1" ht="16.5" customHeight="1">
      <c r="A19" s="623" t="s">
        <v>1182</v>
      </c>
      <c r="B19" s="230">
        <v>26</v>
      </c>
      <c r="C19" s="233">
        <v>21</v>
      </c>
      <c r="D19" s="234"/>
      <c r="E19" s="234"/>
      <c r="F19" s="537"/>
    </row>
    <row r="20" spans="1:9" s="585" customFormat="1" ht="16.5" customHeight="1">
      <c r="A20" s="623" t="s">
        <v>1183</v>
      </c>
      <c r="B20" s="230">
        <v>26</v>
      </c>
      <c r="C20" s="233">
        <v>186</v>
      </c>
      <c r="D20" s="234"/>
      <c r="E20" s="234"/>
    </row>
    <row r="21" spans="1:9" s="585" customFormat="1" ht="16.5" customHeight="1">
      <c r="A21" s="623" t="s">
        <v>1184</v>
      </c>
      <c r="B21" s="230">
        <v>26</v>
      </c>
      <c r="C21" s="233">
        <v>27</v>
      </c>
      <c r="D21" s="234"/>
      <c r="E21" s="234"/>
    </row>
    <row r="22" spans="1:9" s="585" customFormat="1" ht="16.5" customHeight="1">
      <c r="A22" s="623" t="s">
        <v>1185</v>
      </c>
      <c r="B22" s="230">
        <v>23</v>
      </c>
      <c r="C22" s="233">
        <v>33</v>
      </c>
      <c r="D22" s="234"/>
      <c r="E22" s="234"/>
    </row>
    <row r="23" spans="1:9" s="585" customFormat="1" ht="16.5" customHeight="1">
      <c r="A23" s="623" t="s">
        <v>1224</v>
      </c>
      <c r="B23" s="230">
        <v>23</v>
      </c>
      <c r="C23" s="233">
        <v>151</v>
      </c>
      <c r="D23" s="234"/>
      <c r="E23" s="234"/>
    </row>
    <row r="24" spans="1:9" s="585" customFormat="1" ht="16.5" customHeight="1">
      <c r="A24" s="623" t="s">
        <v>1186</v>
      </c>
      <c r="B24" s="230">
        <v>24</v>
      </c>
      <c r="C24" s="233">
        <v>54</v>
      </c>
      <c r="D24" s="234"/>
      <c r="E24" s="234"/>
    </row>
    <row r="25" spans="1:9" s="585" customFormat="1" ht="16.5" customHeight="1" thickBot="1">
      <c r="A25" s="1019" t="s">
        <v>1187</v>
      </c>
      <c r="B25" s="1016">
        <v>27</v>
      </c>
      <c r="C25" s="1017">
        <v>53</v>
      </c>
      <c r="D25" s="234"/>
      <c r="E25" s="234"/>
    </row>
    <row r="26" spans="1:9" s="585" customFormat="1" ht="12.75" customHeight="1">
      <c r="A26" s="32" t="s">
        <v>519</v>
      </c>
      <c r="B26" s="32"/>
      <c r="C26" s="165"/>
      <c r="D26" s="165"/>
      <c r="E26" s="165"/>
      <c r="F26" s="165"/>
    </row>
    <row r="27" spans="1:9" s="585" customFormat="1" ht="12.75" customHeight="1">
      <c r="A27" s="32"/>
      <c r="B27" s="32"/>
      <c r="C27" s="165"/>
      <c r="D27" s="165"/>
      <c r="E27" s="165"/>
      <c r="F27" s="165"/>
    </row>
    <row r="28" spans="1:9" s="236" customFormat="1" ht="17.25">
      <c r="A28" s="235" t="s">
        <v>1113</v>
      </c>
    </row>
    <row r="29" spans="1:9" s="236" customFormat="1" ht="14.25" customHeight="1" thickBot="1">
      <c r="B29" s="237"/>
      <c r="C29" s="237"/>
      <c r="D29" s="237"/>
      <c r="E29" s="237"/>
      <c r="F29" s="238"/>
      <c r="G29" s="238" t="s">
        <v>498</v>
      </c>
      <c r="H29" s="557"/>
      <c r="I29" s="493"/>
    </row>
    <row r="30" spans="1:9" s="236" customFormat="1" ht="26.25" customHeight="1">
      <c r="A30" s="239" t="s">
        <v>520</v>
      </c>
      <c r="B30" s="1525" t="s">
        <v>521</v>
      </c>
      <c r="C30" s="1526"/>
      <c r="D30" s="1526"/>
      <c r="E30" s="1526"/>
      <c r="F30" s="1526"/>
      <c r="G30" s="1526"/>
    </row>
    <row r="31" spans="1:9" s="236" customFormat="1" ht="30" customHeight="1">
      <c r="A31" s="396" t="s">
        <v>522</v>
      </c>
      <c r="B31" s="240" t="s">
        <v>1188</v>
      </c>
      <c r="C31" s="240" t="s">
        <v>523</v>
      </c>
      <c r="D31" s="240" t="s">
        <v>524</v>
      </c>
      <c r="E31" s="240" t="s">
        <v>525</v>
      </c>
      <c r="F31" s="240" t="s">
        <v>526</v>
      </c>
      <c r="G31" s="240" t="s">
        <v>1225</v>
      </c>
    </row>
    <row r="32" spans="1:9" s="236" customFormat="1" ht="26.25" customHeight="1" thickBot="1">
      <c r="A32" s="241" t="s">
        <v>527</v>
      </c>
      <c r="B32" s="242">
        <v>98</v>
      </c>
      <c r="C32" s="242">
        <v>88</v>
      </c>
      <c r="D32" s="242">
        <v>104</v>
      </c>
      <c r="E32" s="242">
        <v>69</v>
      </c>
      <c r="F32" s="242">
        <f>SUM(F33:F35)</f>
        <v>81</v>
      </c>
      <c r="G32" s="242">
        <f>SUM(G34:G35)</f>
        <v>55</v>
      </c>
    </row>
    <row r="33" spans="1:7" s="236" customFormat="1" ht="22.5" customHeight="1" thickTop="1">
      <c r="A33" s="243" t="s">
        <v>528</v>
      </c>
      <c r="B33" s="244">
        <v>0</v>
      </c>
      <c r="C33" s="244">
        <v>0</v>
      </c>
      <c r="D33" s="244">
        <v>0</v>
      </c>
      <c r="E33" s="244">
        <v>0</v>
      </c>
      <c r="F33" s="244">
        <v>0</v>
      </c>
      <c r="G33" s="244">
        <v>0</v>
      </c>
    </row>
    <row r="34" spans="1:7" s="236" customFormat="1" ht="22.5" customHeight="1">
      <c r="A34" s="245" t="s">
        <v>529</v>
      </c>
      <c r="B34" s="244">
        <v>83</v>
      </c>
      <c r="C34" s="244">
        <v>78</v>
      </c>
      <c r="D34" s="244">
        <v>84</v>
      </c>
      <c r="E34" s="244">
        <v>44</v>
      </c>
      <c r="F34" s="244">
        <v>64</v>
      </c>
      <c r="G34" s="244">
        <v>36</v>
      </c>
    </row>
    <row r="35" spans="1:7" s="236" customFormat="1" ht="22.5" customHeight="1" thickBot="1">
      <c r="A35" s="246" t="s">
        <v>530</v>
      </c>
      <c r="B35" s="247">
        <v>15</v>
      </c>
      <c r="C35" s="247">
        <v>10</v>
      </c>
      <c r="D35" s="247">
        <v>20</v>
      </c>
      <c r="E35" s="247">
        <v>25</v>
      </c>
      <c r="F35" s="247">
        <v>17</v>
      </c>
      <c r="G35" s="247">
        <v>19</v>
      </c>
    </row>
    <row r="36" spans="1:7" s="236" customFormat="1" ht="22.5" customHeight="1">
      <c r="A36" s="248" t="s">
        <v>531</v>
      </c>
      <c r="B36" s="249"/>
      <c r="C36" s="249"/>
      <c r="D36" s="250"/>
      <c r="E36" s="250"/>
      <c r="F36" s="250"/>
    </row>
    <row r="37" spans="1:7">
      <c r="B37" s="252"/>
      <c r="C37" s="252"/>
      <c r="D37" s="252"/>
      <c r="E37" s="252"/>
      <c r="F37" s="252"/>
    </row>
  </sheetData>
  <customSheetViews>
    <customSheetView guid="{676DC416-CC6C-4663-B2BC-E7307C535C80}" showPageBreaks="1" printArea="1" view="pageBreakPreview">
      <selection activeCell="C7" sqref="C7"/>
      <pageMargins left="0.78740157480314965" right="0.51181102362204722" top="0.78740157480314965" bottom="0.78740157480314965" header="0.51181102362204722" footer="0"/>
      <pageSetup paperSize="9" scale="93" orientation="portrait" r:id="rId1"/>
      <headerFooter alignWithMargins="0"/>
    </customSheetView>
    <customSheetView guid="{A9FAE077-5C36-4502-A307-F5F7DF354F81}" showPageBreaks="1" printArea="1" view="pageBreakPreview">
      <selection activeCell="C7" sqref="C7"/>
      <pageMargins left="0.78740157480314965" right="0.51181102362204722" top="0.78740157480314965" bottom="0.78740157480314965" header="0.51181102362204722" footer="0"/>
      <pageSetup paperSize="9" scale="93" orientation="portrait" r:id="rId2"/>
      <headerFooter alignWithMargins="0"/>
    </customSheetView>
    <customSheetView guid="{D244CBD3-20C8-4E64-93F1-8305B8033E05}" showPageBreaks="1" printArea="1" view="pageBreakPreview">
      <pageMargins left="0.78740157480314965" right="0.51181102362204722" top="0.78740157480314965" bottom="0.78740157480314965" header="0.51181102362204722" footer="0"/>
      <pageSetup paperSize="9" scale="93" orientation="portrait" r:id="rId3"/>
      <headerFooter alignWithMargins="0"/>
    </customSheetView>
    <customSheetView guid="{ACCC9A1C-74E4-4A07-8C69-201B2C75F995}" showPageBreaks="1" printArea="1" view="pageBreakPreview">
      <selection activeCell="C7" sqref="C7"/>
      <pageMargins left="0.78740157480314965" right="0.51181102362204722" top="0.78740157480314965" bottom="0.78740157480314965" header="0.51181102362204722" footer="0"/>
      <pageSetup paperSize="9" scale="93" orientation="portrait" r:id="rId4"/>
      <headerFooter alignWithMargins="0"/>
    </customSheetView>
    <customSheetView guid="{C35433B0-31B6-4088-8FE4-5880F028D902}" showPageBreaks="1" printArea="1" view="pageBreakPreview">
      <selection activeCell="C7" sqref="C7"/>
      <pageMargins left="0.78740157480314965" right="0.51181102362204722" top="0.78740157480314965" bottom="0.78740157480314965" header="0.51181102362204722" footer="0"/>
      <pageSetup paperSize="9" scale="93" orientation="portrait" r:id="rId5"/>
      <headerFooter alignWithMargins="0"/>
    </customSheetView>
    <customSheetView guid="{6C8CA477-863E-484A-88AC-2F7B34BF5742}" showPageBreaks="1" printArea="1" view="pageBreakPreview">
      <selection activeCell="C7" sqref="C7"/>
      <pageMargins left="0.78740157480314965" right="0.51181102362204722" top="0.78740157480314965" bottom="0.78740157480314965" header="0.51181102362204722" footer="0"/>
      <pageSetup paperSize="9" scale="93" orientation="portrait" r:id="rId6"/>
      <headerFooter alignWithMargins="0"/>
    </customSheetView>
    <customSheetView guid="{F9820D02-85B6-432B-AB25-E79E6E3CE8BD}" showPageBreaks="1" printArea="1" view="pageBreakPreview">
      <selection activeCell="C7" sqref="C7"/>
      <pageMargins left="0.78740157480314965" right="0.51181102362204722" top="0.78740157480314965" bottom="0.78740157480314965" header="0.51181102362204722" footer="0"/>
      <pageSetup paperSize="9" scale="93" orientation="portrait" r:id="rId7"/>
      <headerFooter alignWithMargins="0"/>
    </customSheetView>
    <customSheetView guid="{54E8C2A0-7B52-4DAB-8ABD-D0AD26D0A0DB}" showPageBreaks="1" printArea="1" view="pageBreakPreview">
      <selection activeCell="C7" sqref="C7"/>
      <pageMargins left="0.78740157480314965" right="0.51181102362204722" top="0.78740157480314965" bottom="0.78740157480314965" header="0.51181102362204722" footer="0"/>
      <pageSetup paperSize="9" scale="93" orientation="portrait" r:id="rId8"/>
      <headerFooter alignWithMargins="0"/>
    </customSheetView>
    <customSheetView guid="{4B660A93-3844-409A-B1B8-F0D2E63212C8}" showPageBreaks="1" printArea="1" view="pageBreakPreview">
      <selection activeCell="C7" sqref="C7"/>
      <pageMargins left="0.78740157480314965" right="0.51181102362204722" top="0.78740157480314965" bottom="0.78740157480314965" header="0.51181102362204722" footer="0"/>
      <pageSetup paperSize="9" scale="93" orientation="portrait" r:id="rId9"/>
      <headerFooter alignWithMargins="0"/>
    </customSheetView>
    <customSheetView guid="{9B74B00A-A640-416F-A432-6A34C75E3BAB}" showPageBreaks="1" printArea="1" view="pageBreakPreview">
      <selection activeCell="C7" sqref="C7"/>
      <pageMargins left="0.78740157480314965" right="0.51181102362204722" top="0.78740157480314965" bottom="0.78740157480314965" header="0.51181102362204722" footer="0"/>
      <pageSetup paperSize="9" scale="93" orientation="portrait" r:id="rId10"/>
      <headerFooter alignWithMargins="0"/>
    </customSheetView>
    <customSheetView guid="{088E71DE-B7B4-46D8-A92F-2B36F5DE4D60}" showPageBreaks="1" printArea="1" view="pageBreakPreview">
      <selection activeCell="C7" sqref="C7"/>
      <pageMargins left="0.78740157480314965" right="0.51181102362204722" top="0.78740157480314965" bottom="0.78740157480314965" header="0.51181102362204722" footer="0"/>
      <pageSetup paperSize="9" scale="93" orientation="portrait" r:id="rId11"/>
      <headerFooter alignWithMargins="0"/>
    </customSheetView>
    <customSheetView guid="{53ABA5C2-131F-4519-ADBD-143B4641C355}" showPageBreaks="1" printArea="1" view="pageBreakPreview">
      <selection activeCell="C7" sqref="C7"/>
      <pageMargins left="0.78740157480314965" right="0.51181102362204722" top="0.78740157480314965" bottom="0.78740157480314965" header="0.51181102362204722" footer="0"/>
      <pageSetup paperSize="9" scale="93" orientation="portrait" r:id="rId12"/>
      <headerFooter alignWithMargins="0"/>
    </customSheetView>
    <customSheetView guid="{93AD3119-4B9E-4DD3-92AC-14DD93F7352A}" showPageBreaks="1" printArea="1" view="pageBreakPreview">
      <selection activeCell="C7" sqref="C7"/>
      <pageMargins left="0.78740157480314965" right="0.51181102362204722" top="0.78740157480314965" bottom="0.78740157480314965" header="0.51181102362204722" footer="0"/>
      <pageSetup paperSize="9" scale="93" orientation="portrait" r:id="rId13"/>
      <headerFooter alignWithMargins="0"/>
    </customSheetView>
  </customSheetViews>
  <mergeCells count="4">
    <mergeCell ref="B3:B4"/>
    <mergeCell ref="A3:A4"/>
    <mergeCell ref="C3:C4"/>
    <mergeCell ref="B30:G30"/>
  </mergeCells>
  <phoneticPr fontId="2"/>
  <pageMargins left="0.78740157480314965" right="0.51181102362204722" top="0.78740157480314965" bottom="0.78740157480314965" header="0.51181102362204722" footer="0"/>
  <pageSetup paperSize="9" scale="93" orientation="portrait" r:id="rId14"/>
  <headerFooter alignWithMargins="0"/>
  <drawing r:id="rId1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view="pageBreakPreview" zoomScaleNormal="100" zoomScaleSheetLayoutView="100" workbookViewId="0">
      <selection activeCell="A118" sqref="A1:XFD1048576"/>
    </sheetView>
  </sheetViews>
  <sheetFormatPr defaultColWidth="10.375" defaultRowHeight="13.7" customHeight="1"/>
  <cols>
    <col min="1" max="1" width="2.875" style="45" customWidth="1"/>
    <col min="2" max="2" width="9.375" style="494" customWidth="1"/>
    <col min="3" max="3" width="33.875" style="45" customWidth="1"/>
    <col min="4" max="4" width="10.25" style="45" customWidth="1"/>
    <col min="5" max="5" width="11.875" style="494" customWidth="1"/>
    <col min="6" max="6" width="1.375" style="45" customWidth="1"/>
    <col min="7" max="7" width="22.5" style="494" customWidth="1"/>
    <col min="8" max="256" width="10.375" style="45"/>
    <col min="257" max="257" width="2.875" style="45" customWidth="1"/>
    <col min="258" max="258" width="9.375" style="45" customWidth="1"/>
    <col min="259" max="259" width="33.875" style="45" customWidth="1"/>
    <col min="260" max="260" width="10.25" style="45" customWidth="1"/>
    <col min="261" max="261" width="11.875" style="45" customWidth="1"/>
    <col min="262" max="262" width="1.375" style="45" customWidth="1"/>
    <col min="263" max="263" width="22.5" style="45" customWidth="1"/>
    <col min="264" max="512" width="10.375" style="45"/>
    <col min="513" max="513" width="2.875" style="45" customWidth="1"/>
    <col min="514" max="514" width="9.375" style="45" customWidth="1"/>
    <col min="515" max="515" width="33.875" style="45" customWidth="1"/>
    <col min="516" max="516" width="10.25" style="45" customWidth="1"/>
    <col min="517" max="517" width="11.875" style="45" customWidth="1"/>
    <col min="518" max="518" width="1.375" style="45" customWidth="1"/>
    <col min="519" max="519" width="22.5" style="45" customWidth="1"/>
    <col min="520" max="768" width="10.375" style="45"/>
    <col min="769" max="769" width="2.875" style="45" customWidth="1"/>
    <col min="770" max="770" width="9.375" style="45" customWidth="1"/>
    <col min="771" max="771" width="33.875" style="45" customWidth="1"/>
    <col min="772" max="772" width="10.25" style="45" customWidth="1"/>
    <col min="773" max="773" width="11.875" style="45" customWidth="1"/>
    <col min="774" max="774" width="1.375" style="45" customWidth="1"/>
    <col min="775" max="775" width="22.5" style="45" customWidth="1"/>
    <col min="776" max="1024" width="10.375" style="45"/>
    <col min="1025" max="1025" width="2.875" style="45" customWidth="1"/>
    <col min="1026" max="1026" width="9.375" style="45" customWidth="1"/>
    <col min="1027" max="1027" width="33.875" style="45" customWidth="1"/>
    <col min="1028" max="1028" width="10.25" style="45" customWidth="1"/>
    <col min="1029" max="1029" width="11.875" style="45" customWidth="1"/>
    <col min="1030" max="1030" width="1.375" style="45" customWidth="1"/>
    <col min="1031" max="1031" width="22.5" style="45" customWidth="1"/>
    <col min="1032" max="1280" width="10.375" style="45"/>
    <col min="1281" max="1281" width="2.875" style="45" customWidth="1"/>
    <col min="1282" max="1282" width="9.375" style="45" customWidth="1"/>
    <col min="1283" max="1283" width="33.875" style="45" customWidth="1"/>
    <col min="1284" max="1284" width="10.25" style="45" customWidth="1"/>
    <col min="1285" max="1285" width="11.875" style="45" customWidth="1"/>
    <col min="1286" max="1286" width="1.375" style="45" customWidth="1"/>
    <col min="1287" max="1287" width="22.5" style="45" customWidth="1"/>
    <col min="1288" max="1536" width="10.375" style="45"/>
    <col min="1537" max="1537" width="2.875" style="45" customWidth="1"/>
    <col min="1538" max="1538" width="9.375" style="45" customWidth="1"/>
    <col min="1539" max="1539" width="33.875" style="45" customWidth="1"/>
    <col min="1540" max="1540" width="10.25" style="45" customWidth="1"/>
    <col min="1541" max="1541" width="11.875" style="45" customWidth="1"/>
    <col min="1542" max="1542" width="1.375" style="45" customWidth="1"/>
    <col min="1543" max="1543" width="22.5" style="45" customWidth="1"/>
    <col min="1544" max="1792" width="10.375" style="45"/>
    <col min="1793" max="1793" width="2.875" style="45" customWidth="1"/>
    <col min="1794" max="1794" width="9.375" style="45" customWidth="1"/>
    <col min="1795" max="1795" width="33.875" style="45" customWidth="1"/>
    <col min="1796" max="1796" width="10.25" style="45" customWidth="1"/>
    <col min="1797" max="1797" width="11.875" style="45" customWidth="1"/>
    <col min="1798" max="1798" width="1.375" style="45" customWidth="1"/>
    <col min="1799" max="1799" width="22.5" style="45" customWidth="1"/>
    <col min="1800" max="2048" width="10.375" style="45"/>
    <col min="2049" max="2049" width="2.875" style="45" customWidth="1"/>
    <col min="2050" max="2050" width="9.375" style="45" customWidth="1"/>
    <col min="2051" max="2051" width="33.875" style="45" customWidth="1"/>
    <col min="2052" max="2052" width="10.25" style="45" customWidth="1"/>
    <col min="2053" max="2053" width="11.875" style="45" customWidth="1"/>
    <col min="2054" max="2054" width="1.375" style="45" customWidth="1"/>
    <col min="2055" max="2055" width="22.5" style="45" customWidth="1"/>
    <col min="2056" max="2304" width="10.375" style="45"/>
    <col min="2305" max="2305" width="2.875" style="45" customWidth="1"/>
    <col min="2306" max="2306" width="9.375" style="45" customWidth="1"/>
    <col min="2307" max="2307" width="33.875" style="45" customWidth="1"/>
    <col min="2308" max="2308" width="10.25" style="45" customWidth="1"/>
    <col min="2309" max="2309" width="11.875" style="45" customWidth="1"/>
    <col min="2310" max="2310" width="1.375" style="45" customWidth="1"/>
    <col min="2311" max="2311" width="22.5" style="45" customWidth="1"/>
    <col min="2312" max="2560" width="10.375" style="45"/>
    <col min="2561" max="2561" width="2.875" style="45" customWidth="1"/>
    <col min="2562" max="2562" width="9.375" style="45" customWidth="1"/>
    <col min="2563" max="2563" width="33.875" style="45" customWidth="1"/>
    <col min="2564" max="2564" width="10.25" style="45" customWidth="1"/>
    <col min="2565" max="2565" width="11.875" style="45" customWidth="1"/>
    <col min="2566" max="2566" width="1.375" style="45" customWidth="1"/>
    <col min="2567" max="2567" width="22.5" style="45" customWidth="1"/>
    <col min="2568" max="2816" width="10.375" style="45"/>
    <col min="2817" max="2817" width="2.875" style="45" customWidth="1"/>
    <col min="2818" max="2818" width="9.375" style="45" customWidth="1"/>
    <col min="2819" max="2819" width="33.875" style="45" customWidth="1"/>
    <col min="2820" max="2820" width="10.25" style="45" customWidth="1"/>
    <col min="2821" max="2821" width="11.875" style="45" customWidth="1"/>
    <col min="2822" max="2822" width="1.375" style="45" customWidth="1"/>
    <col min="2823" max="2823" width="22.5" style="45" customWidth="1"/>
    <col min="2824" max="3072" width="10.375" style="45"/>
    <col min="3073" max="3073" width="2.875" style="45" customWidth="1"/>
    <col min="3074" max="3074" width="9.375" style="45" customWidth="1"/>
    <col min="3075" max="3075" width="33.875" style="45" customWidth="1"/>
    <col min="3076" max="3076" width="10.25" style="45" customWidth="1"/>
    <col min="3077" max="3077" width="11.875" style="45" customWidth="1"/>
    <col min="3078" max="3078" width="1.375" style="45" customWidth="1"/>
    <col min="3079" max="3079" width="22.5" style="45" customWidth="1"/>
    <col min="3080" max="3328" width="10.375" style="45"/>
    <col min="3329" max="3329" width="2.875" style="45" customWidth="1"/>
    <col min="3330" max="3330" width="9.375" style="45" customWidth="1"/>
    <col min="3331" max="3331" width="33.875" style="45" customWidth="1"/>
    <col min="3332" max="3332" width="10.25" style="45" customWidth="1"/>
    <col min="3333" max="3333" width="11.875" style="45" customWidth="1"/>
    <col min="3334" max="3334" width="1.375" style="45" customWidth="1"/>
    <col min="3335" max="3335" width="22.5" style="45" customWidth="1"/>
    <col min="3336" max="3584" width="10.375" style="45"/>
    <col min="3585" max="3585" width="2.875" style="45" customWidth="1"/>
    <col min="3586" max="3586" width="9.375" style="45" customWidth="1"/>
    <col min="3587" max="3587" width="33.875" style="45" customWidth="1"/>
    <col min="3588" max="3588" width="10.25" style="45" customWidth="1"/>
    <col min="3589" max="3589" width="11.875" style="45" customWidth="1"/>
    <col min="3590" max="3590" width="1.375" style="45" customWidth="1"/>
    <col min="3591" max="3591" width="22.5" style="45" customWidth="1"/>
    <col min="3592" max="3840" width="10.375" style="45"/>
    <col min="3841" max="3841" width="2.875" style="45" customWidth="1"/>
    <col min="3842" max="3842" width="9.375" style="45" customWidth="1"/>
    <col min="3843" max="3843" width="33.875" style="45" customWidth="1"/>
    <col min="3844" max="3844" width="10.25" style="45" customWidth="1"/>
    <col min="3845" max="3845" width="11.875" style="45" customWidth="1"/>
    <col min="3846" max="3846" width="1.375" style="45" customWidth="1"/>
    <col min="3847" max="3847" width="22.5" style="45" customWidth="1"/>
    <col min="3848" max="4096" width="10.375" style="45"/>
    <col min="4097" max="4097" width="2.875" style="45" customWidth="1"/>
    <col min="4098" max="4098" width="9.375" style="45" customWidth="1"/>
    <col min="4099" max="4099" width="33.875" style="45" customWidth="1"/>
    <col min="4100" max="4100" width="10.25" style="45" customWidth="1"/>
    <col min="4101" max="4101" width="11.875" style="45" customWidth="1"/>
    <col min="4102" max="4102" width="1.375" style="45" customWidth="1"/>
    <col min="4103" max="4103" width="22.5" style="45" customWidth="1"/>
    <col min="4104" max="4352" width="10.375" style="45"/>
    <col min="4353" max="4353" width="2.875" style="45" customWidth="1"/>
    <col min="4354" max="4354" width="9.375" style="45" customWidth="1"/>
    <col min="4355" max="4355" width="33.875" style="45" customWidth="1"/>
    <col min="4356" max="4356" width="10.25" style="45" customWidth="1"/>
    <col min="4357" max="4357" width="11.875" style="45" customWidth="1"/>
    <col min="4358" max="4358" width="1.375" style="45" customWidth="1"/>
    <col min="4359" max="4359" width="22.5" style="45" customWidth="1"/>
    <col min="4360" max="4608" width="10.375" style="45"/>
    <col min="4609" max="4609" width="2.875" style="45" customWidth="1"/>
    <col min="4610" max="4610" width="9.375" style="45" customWidth="1"/>
    <col min="4611" max="4611" width="33.875" style="45" customWidth="1"/>
    <col min="4612" max="4612" width="10.25" style="45" customWidth="1"/>
    <col min="4613" max="4613" width="11.875" style="45" customWidth="1"/>
    <col min="4614" max="4614" width="1.375" style="45" customWidth="1"/>
    <col min="4615" max="4615" width="22.5" style="45" customWidth="1"/>
    <col min="4616" max="4864" width="10.375" style="45"/>
    <col min="4865" max="4865" width="2.875" style="45" customWidth="1"/>
    <col min="4866" max="4866" width="9.375" style="45" customWidth="1"/>
    <col min="4867" max="4867" width="33.875" style="45" customWidth="1"/>
    <col min="4868" max="4868" width="10.25" style="45" customWidth="1"/>
    <col min="4869" max="4869" width="11.875" style="45" customWidth="1"/>
    <col min="4870" max="4870" width="1.375" style="45" customWidth="1"/>
    <col min="4871" max="4871" width="22.5" style="45" customWidth="1"/>
    <col min="4872" max="5120" width="10.375" style="45"/>
    <col min="5121" max="5121" width="2.875" style="45" customWidth="1"/>
    <col min="5122" max="5122" width="9.375" style="45" customWidth="1"/>
    <col min="5123" max="5123" width="33.875" style="45" customWidth="1"/>
    <col min="5124" max="5124" width="10.25" style="45" customWidth="1"/>
    <col min="5125" max="5125" width="11.875" style="45" customWidth="1"/>
    <col min="5126" max="5126" width="1.375" style="45" customWidth="1"/>
    <col min="5127" max="5127" width="22.5" style="45" customWidth="1"/>
    <col min="5128" max="5376" width="10.375" style="45"/>
    <col min="5377" max="5377" width="2.875" style="45" customWidth="1"/>
    <col min="5378" max="5378" width="9.375" style="45" customWidth="1"/>
    <col min="5379" max="5379" width="33.875" style="45" customWidth="1"/>
    <col min="5380" max="5380" width="10.25" style="45" customWidth="1"/>
    <col min="5381" max="5381" width="11.875" style="45" customWidth="1"/>
    <col min="5382" max="5382" width="1.375" style="45" customWidth="1"/>
    <col min="5383" max="5383" width="22.5" style="45" customWidth="1"/>
    <col min="5384" max="5632" width="10.375" style="45"/>
    <col min="5633" max="5633" width="2.875" style="45" customWidth="1"/>
    <col min="5634" max="5634" width="9.375" style="45" customWidth="1"/>
    <col min="5635" max="5635" width="33.875" style="45" customWidth="1"/>
    <col min="5636" max="5636" width="10.25" style="45" customWidth="1"/>
    <col min="5637" max="5637" width="11.875" style="45" customWidth="1"/>
    <col min="5638" max="5638" width="1.375" style="45" customWidth="1"/>
    <col min="5639" max="5639" width="22.5" style="45" customWidth="1"/>
    <col min="5640" max="5888" width="10.375" style="45"/>
    <col min="5889" max="5889" width="2.875" style="45" customWidth="1"/>
    <col min="5890" max="5890" width="9.375" style="45" customWidth="1"/>
    <col min="5891" max="5891" width="33.875" style="45" customWidth="1"/>
    <col min="5892" max="5892" width="10.25" style="45" customWidth="1"/>
    <col min="5893" max="5893" width="11.875" style="45" customWidth="1"/>
    <col min="5894" max="5894" width="1.375" style="45" customWidth="1"/>
    <col min="5895" max="5895" width="22.5" style="45" customWidth="1"/>
    <col min="5896" max="6144" width="10.375" style="45"/>
    <col min="6145" max="6145" width="2.875" style="45" customWidth="1"/>
    <col min="6146" max="6146" width="9.375" style="45" customWidth="1"/>
    <col min="6147" max="6147" width="33.875" style="45" customWidth="1"/>
    <col min="6148" max="6148" width="10.25" style="45" customWidth="1"/>
    <col min="6149" max="6149" width="11.875" style="45" customWidth="1"/>
    <col min="6150" max="6150" width="1.375" style="45" customWidth="1"/>
    <col min="6151" max="6151" width="22.5" style="45" customWidth="1"/>
    <col min="6152" max="6400" width="10.375" style="45"/>
    <col min="6401" max="6401" width="2.875" style="45" customWidth="1"/>
    <col min="6402" max="6402" width="9.375" style="45" customWidth="1"/>
    <col min="6403" max="6403" width="33.875" style="45" customWidth="1"/>
    <col min="6404" max="6404" width="10.25" style="45" customWidth="1"/>
    <col min="6405" max="6405" width="11.875" style="45" customWidth="1"/>
    <col min="6406" max="6406" width="1.375" style="45" customWidth="1"/>
    <col min="6407" max="6407" width="22.5" style="45" customWidth="1"/>
    <col min="6408" max="6656" width="10.375" style="45"/>
    <col min="6657" max="6657" width="2.875" style="45" customWidth="1"/>
    <col min="6658" max="6658" width="9.375" style="45" customWidth="1"/>
    <col min="6659" max="6659" width="33.875" style="45" customWidth="1"/>
    <col min="6660" max="6660" width="10.25" style="45" customWidth="1"/>
    <col min="6661" max="6661" width="11.875" style="45" customWidth="1"/>
    <col min="6662" max="6662" width="1.375" style="45" customWidth="1"/>
    <col min="6663" max="6663" width="22.5" style="45" customWidth="1"/>
    <col min="6664" max="6912" width="10.375" style="45"/>
    <col min="6913" max="6913" width="2.875" style="45" customWidth="1"/>
    <col min="6914" max="6914" width="9.375" style="45" customWidth="1"/>
    <col min="6915" max="6915" width="33.875" style="45" customWidth="1"/>
    <col min="6916" max="6916" width="10.25" style="45" customWidth="1"/>
    <col min="6917" max="6917" width="11.875" style="45" customWidth="1"/>
    <col min="6918" max="6918" width="1.375" style="45" customWidth="1"/>
    <col min="6919" max="6919" width="22.5" style="45" customWidth="1"/>
    <col min="6920" max="7168" width="10.375" style="45"/>
    <col min="7169" max="7169" width="2.875" style="45" customWidth="1"/>
    <col min="7170" max="7170" width="9.375" style="45" customWidth="1"/>
    <col min="7171" max="7171" width="33.875" style="45" customWidth="1"/>
    <col min="7172" max="7172" width="10.25" style="45" customWidth="1"/>
    <col min="7173" max="7173" width="11.875" style="45" customWidth="1"/>
    <col min="7174" max="7174" width="1.375" style="45" customWidth="1"/>
    <col min="7175" max="7175" width="22.5" style="45" customWidth="1"/>
    <col min="7176" max="7424" width="10.375" style="45"/>
    <col min="7425" max="7425" width="2.875" style="45" customWidth="1"/>
    <col min="7426" max="7426" width="9.375" style="45" customWidth="1"/>
    <col min="7427" max="7427" width="33.875" style="45" customWidth="1"/>
    <col min="7428" max="7428" width="10.25" style="45" customWidth="1"/>
    <col min="7429" max="7429" width="11.875" style="45" customWidth="1"/>
    <col min="7430" max="7430" width="1.375" style="45" customWidth="1"/>
    <col min="7431" max="7431" width="22.5" style="45" customWidth="1"/>
    <col min="7432" max="7680" width="10.375" style="45"/>
    <col min="7681" max="7681" width="2.875" style="45" customWidth="1"/>
    <col min="7682" max="7682" width="9.375" style="45" customWidth="1"/>
    <col min="7683" max="7683" width="33.875" style="45" customWidth="1"/>
    <col min="7684" max="7684" width="10.25" style="45" customWidth="1"/>
    <col min="7685" max="7685" width="11.875" style="45" customWidth="1"/>
    <col min="7686" max="7686" width="1.375" style="45" customWidth="1"/>
    <col min="7687" max="7687" width="22.5" style="45" customWidth="1"/>
    <col min="7688" max="7936" width="10.375" style="45"/>
    <col min="7937" max="7937" width="2.875" style="45" customWidth="1"/>
    <col min="7938" max="7938" width="9.375" style="45" customWidth="1"/>
    <col min="7939" max="7939" width="33.875" style="45" customWidth="1"/>
    <col min="7940" max="7940" width="10.25" style="45" customWidth="1"/>
    <col min="7941" max="7941" width="11.875" style="45" customWidth="1"/>
    <col min="7942" max="7942" width="1.375" style="45" customWidth="1"/>
    <col min="7943" max="7943" width="22.5" style="45" customWidth="1"/>
    <col min="7944" max="8192" width="10.375" style="45"/>
    <col min="8193" max="8193" width="2.875" style="45" customWidth="1"/>
    <col min="8194" max="8194" width="9.375" style="45" customWidth="1"/>
    <col min="8195" max="8195" width="33.875" style="45" customWidth="1"/>
    <col min="8196" max="8196" width="10.25" style="45" customWidth="1"/>
    <col min="8197" max="8197" width="11.875" style="45" customWidth="1"/>
    <col min="8198" max="8198" width="1.375" style="45" customWidth="1"/>
    <col min="8199" max="8199" width="22.5" style="45" customWidth="1"/>
    <col min="8200" max="8448" width="10.375" style="45"/>
    <col min="8449" max="8449" width="2.875" style="45" customWidth="1"/>
    <col min="8450" max="8450" width="9.375" style="45" customWidth="1"/>
    <col min="8451" max="8451" width="33.875" style="45" customWidth="1"/>
    <col min="8452" max="8452" width="10.25" style="45" customWidth="1"/>
    <col min="8453" max="8453" width="11.875" style="45" customWidth="1"/>
    <col min="8454" max="8454" width="1.375" style="45" customWidth="1"/>
    <col min="8455" max="8455" width="22.5" style="45" customWidth="1"/>
    <col min="8456" max="8704" width="10.375" style="45"/>
    <col min="8705" max="8705" width="2.875" style="45" customWidth="1"/>
    <col min="8706" max="8706" width="9.375" style="45" customWidth="1"/>
    <col min="8707" max="8707" width="33.875" style="45" customWidth="1"/>
    <col min="8708" max="8708" width="10.25" style="45" customWidth="1"/>
    <col min="8709" max="8709" width="11.875" style="45" customWidth="1"/>
    <col min="8710" max="8710" width="1.375" style="45" customWidth="1"/>
    <col min="8711" max="8711" width="22.5" style="45" customWidth="1"/>
    <col min="8712" max="8960" width="10.375" style="45"/>
    <col min="8961" max="8961" width="2.875" style="45" customWidth="1"/>
    <col min="8962" max="8962" width="9.375" style="45" customWidth="1"/>
    <col min="8963" max="8963" width="33.875" style="45" customWidth="1"/>
    <col min="8964" max="8964" width="10.25" style="45" customWidth="1"/>
    <col min="8965" max="8965" width="11.875" style="45" customWidth="1"/>
    <col min="8966" max="8966" width="1.375" style="45" customWidth="1"/>
    <col min="8967" max="8967" width="22.5" style="45" customWidth="1"/>
    <col min="8968" max="9216" width="10.375" style="45"/>
    <col min="9217" max="9217" width="2.875" style="45" customWidth="1"/>
    <col min="9218" max="9218" width="9.375" style="45" customWidth="1"/>
    <col min="9219" max="9219" width="33.875" style="45" customWidth="1"/>
    <col min="9220" max="9220" width="10.25" style="45" customWidth="1"/>
    <col min="9221" max="9221" width="11.875" style="45" customWidth="1"/>
    <col min="9222" max="9222" width="1.375" style="45" customWidth="1"/>
    <col min="9223" max="9223" width="22.5" style="45" customWidth="1"/>
    <col min="9224" max="9472" width="10.375" style="45"/>
    <col min="9473" max="9473" width="2.875" style="45" customWidth="1"/>
    <col min="9474" max="9474" width="9.375" style="45" customWidth="1"/>
    <col min="9475" max="9475" width="33.875" style="45" customWidth="1"/>
    <col min="9476" max="9476" width="10.25" style="45" customWidth="1"/>
    <col min="9477" max="9477" width="11.875" style="45" customWidth="1"/>
    <col min="9478" max="9478" width="1.375" style="45" customWidth="1"/>
    <col min="9479" max="9479" width="22.5" style="45" customWidth="1"/>
    <col min="9480" max="9728" width="10.375" style="45"/>
    <col min="9729" max="9729" width="2.875" style="45" customWidth="1"/>
    <col min="9730" max="9730" width="9.375" style="45" customWidth="1"/>
    <col min="9731" max="9731" width="33.875" style="45" customWidth="1"/>
    <col min="9732" max="9732" width="10.25" style="45" customWidth="1"/>
    <col min="9733" max="9733" width="11.875" style="45" customWidth="1"/>
    <col min="9734" max="9734" width="1.375" style="45" customWidth="1"/>
    <col min="9735" max="9735" width="22.5" style="45" customWidth="1"/>
    <col min="9736" max="9984" width="10.375" style="45"/>
    <col min="9985" max="9985" width="2.875" style="45" customWidth="1"/>
    <col min="9986" max="9986" width="9.375" style="45" customWidth="1"/>
    <col min="9987" max="9987" width="33.875" style="45" customWidth="1"/>
    <col min="9988" max="9988" width="10.25" style="45" customWidth="1"/>
    <col min="9989" max="9989" width="11.875" style="45" customWidth="1"/>
    <col min="9990" max="9990" width="1.375" style="45" customWidth="1"/>
    <col min="9991" max="9991" width="22.5" style="45" customWidth="1"/>
    <col min="9992" max="10240" width="10.375" style="45"/>
    <col min="10241" max="10241" width="2.875" style="45" customWidth="1"/>
    <col min="10242" max="10242" width="9.375" style="45" customWidth="1"/>
    <col min="10243" max="10243" width="33.875" style="45" customWidth="1"/>
    <col min="10244" max="10244" width="10.25" style="45" customWidth="1"/>
    <col min="10245" max="10245" width="11.875" style="45" customWidth="1"/>
    <col min="10246" max="10246" width="1.375" style="45" customWidth="1"/>
    <col min="10247" max="10247" width="22.5" style="45" customWidth="1"/>
    <col min="10248" max="10496" width="10.375" style="45"/>
    <col min="10497" max="10497" width="2.875" style="45" customWidth="1"/>
    <col min="10498" max="10498" width="9.375" style="45" customWidth="1"/>
    <col min="10499" max="10499" width="33.875" style="45" customWidth="1"/>
    <col min="10500" max="10500" width="10.25" style="45" customWidth="1"/>
    <col min="10501" max="10501" width="11.875" style="45" customWidth="1"/>
    <col min="10502" max="10502" width="1.375" style="45" customWidth="1"/>
    <col min="10503" max="10503" width="22.5" style="45" customWidth="1"/>
    <col min="10504" max="10752" width="10.375" style="45"/>
    <col min="10753" max="10753" width="2.875" style="45" customWidth="1"/>
    <col min="10754" max="10754" width="9.375" style="45" customWidth="1"/>
    <col min="10755" max="10755" width="33.875" style="45" customWidth="1"/>
    <col min="10756" max="10756" width="10.25" style="45" customWidth="1"/>
    <col min="10757" max="10757" width="11.875" style="45" customWidth="1"/>
    <col min="10758" max="10758" width="1.375" style="45" customWidth="1"/>
    <col min="10759" max="10759" width="22.5" style="45" customWidth="1"/>
    <col min="10760" max="11008" width="10.375" style="45"/>
    <col min="11009" max="11009" width="2.875" style="45" customWidth="1"/>
    <col min="11010" max="11010" width="9.375" style="45" customWidth="1"/>
    <col min="11011" max="11011" width="33.875" style="45" customWidth="1"/>
    <col min="11012" max="11012" width="10.25" style="45" customWidth="1"/>
    <col min="11013" max="11013" width="11.875" style="45" customWidth="1"/>
    <col min="11014" max="11014" width="1.375" style="45" customWidth="1"/>
    <col min="11015" max="11015" width="22.5" style="45" customWidth="1"/>
    <col min="11016" max="11264" width="10.375" style="45"/>
    <col min="11265" max="11265" width="2.875" style="45" customWidth="1"/>
    <col min="11266" max="11266" width="9.375" style="45" customWidth="1"/>
    <col min="11267" max="11267" width="33.875" style="45" customWidth="1"/>
    <col min="11268" max="11268" width="10.25" style="45" customWidth="1"/>
    <col min="11269" max="11269" width="11.875" style="45" customWidth="1"/>
    <col min="11270" max="11270" width="1.375" style="45" customWidth="1"/>
    <col min="11271" max="11271" width="22.5" style="45" customWidth="1"/>
    <col min="11272" max="11520" width="10.375" style="45"/>
    <col min="11521" max="11521" width="2.875" style="45" customWidth="1"/>
    <col min="11522" max="11522" width="9.375" style="45" customWidth="1"/>
    <col min="11523" max="11523" width="33.875" style="45" customWidth="1"/>
    <col min="11524" max="11524" width="10.25" style="45" customWidth="1"/>
    <col min="11525" max="11525" width="11.875" style="45" customWidth="1"/>
    <col min="11526" max="11526" width="1.375" style="45" customWidth="1"/>
    <col min="11527" max="11527" width="22.5" style="45" customWidth="1"/>
    <col min="11528" max="11776" width="10.375" style="45"/>
    <col min="11777" max="11777" width="2.875" style="45" customWidth="1"/>
    <col min="11778" max="11778" width="9.375" style="45" customWidth="1"/>
    <col min="11779" max="11779" width="33.875" style="45" customWidth="1"/>
    <col min="11780" max="11780" width="10.25" style="45" customWidth="1"/>
    <col min="11781" max="11781" width="11.875" style="45" customWidth="1"/>
    <col min="11782" max="11782" width="1.375" style="45" customWidth="1"/>
    <col min="11783" max="11783" width="22.5" style="45" customWidth="1"/>
    <col min="11784" max="12032" width="10.375" style="45"/>
    <col min="12033" max="12033" width="2.875" style="45" customWidth="1"/>
    <col min="12034" max="12034" width="9.375" style="45" customWidth="1"/>
    <col min="12035" max="12035" width="33.875" style="45" customWidth="1"/>
    <col min="12036" max="12036" width="10.25" style="45" customWidth="1"/>
    <col min="12037" max="12037" width="11.875" style="45" customWidth="1"/>
    <col min="12038" max="12038" width="1.375" style="45" customWidth="1"/>
    <col min="12039" max="12039" width="22.5" style="45" customWidth="1"/>
    <col min="12040" max="12288" width="10.375" style="45"/>
    <col min="12289" max="12289" width="2.875" style="45" customWidth="1"/>
    <col min="12290" max="12290" width="9.375" style="45" customWidth="1"/>
    <col min="12291" max="12291" width="33.875" style="45" customWidth="1"/>
    <col min="12292" max="12292" width="10.25" style="45" customWidth="1"/>
    <col min="12293" max="12293" width="11.875" style="45" customWidth="1"/>
    <col min="12294" max="12294" width="1.375" style="45" customWidth="1"/>
    <col min="12295" max="12295" width="22.5" style="45" customWidth="1"/>
    <col min="12296" max="12544" width="10.375" style="45"/>
    <col min="12545" max="12545" width="2.875" style="45" customWidth="1"/>
    <col min="12546" max="12546" width="9.375" style="45" customWidth="1"/>
    <col min="12547" max="12547" width="33.875" style="45" customWidth="1"/>
    <col min="12548" max="12548" width="10.25" style="45" customWidth="1"/>
    <col min="12549" max="12549" width="11.875" style="45" customWidth="1"/>
    <col min="12550" max="12550" width="1.375" style="45" customWidth="1"/>
    <col min="12551" max="12551" width="22.5" style="45" customWidth="1"/>
    <col min="12552" max="12800" width="10.375" style="45"/>
    <col min="12801" max="12801" width="2.875" style="45" customWidth="1"/>
    <col min="12802" max="12802" width="9.375" style="45" customWidth="1"/>
    <col min="12803" max="12803" width="33.875" style="45" customWidth="1"/>
    <col min="12804" max="12804" width="10.25" style="45" customWidth="1"/>
    <col min="12805" max="12805" width="11.875" style="45" customWidth="1"/>
    <col min="12806" max="12806" width="1.375" style="45" customWidth="1"/>
    <col min="12807" max="12807" width="22.5" style="45" customWidth="1"/>
    <col min="12808" max="13056" width="10.375" style="45"/>
    <col min="13057" max="13057" width="2.875" style="45" customWidth="1"/>
    <col min="13058" max="13058" width="9.375" style="45" customWidth="1"/>
    <col min="13059" max="13059" width="33.875" style="45" customWidth="1"/>
    <col min="13060" max="13060" width="10.25" style="45" customWidth="1"/>
    <col min="13061" max="13061" width="11.875" style="45" customWidth="1"/>
    <col min="13062" max="13062" width="1.375" style="45" customWidth="1"/>
    <col min="13063" max="13063" width="22.5" style="45" customWidth="1"/>
    <col min="13064" max="13312" width="10.375" style="45"/>
    <col min="13313" max="13313" width="2.875" style="45" customWidth="1"/>
    <col min="13314" max="13314" width="9.375" style="45" customWidth="1"/>
    <col min="13315" max="13315" width="33.875" style="45" customWidth="1"/>
    <col min="13316" max="13316" width="10.25" style="45" customWidth="1"/>
    <col min="13317" max="13317" width="11.875" style="45" customWidth="1"/>
    <col min="13318" max="13318" width="1.375" style="45" customWidth="1"/>
    <col min="13319" max="13319" width="22.5" style="45" customWidth="1"/>
    <col min="13320" max="13568" width="10.375" style="45"/>
    <col min="13569" max="13569" width="2.875" style="45" customWidth="1"/>
    <col min="13570" max="13570" width="9.375" style="45" customWidth="1"/>
    <col min="13571" max="13571" width="33.875" style="45" customWidth="1"/>
    <col min="13572" max="13572" width="10.25" style="45" customWidth="1"/>
    <col min="13573" max="13573" width="11.875" style="45" customWidth="1"/>
    <col min="13574" max="13574" width="1.375" style="45" customWidth="1"/>
    <col min="13575" max="13575" width="22.5" style="45" customWidth="1"/>
    <col min="13576" max="13824" width="10.375" style="45"/>
    <col min="13825" max="13825" width="2.875" style="45" customWidth="1"/>
    <col min="13826" max="13826" width="9.375" style="45" customWidth="1"/>
    <col min="13827" max="13827" width="33.875" style="45" customWidth="1"/>
    <col min="13828" max="13828" width="10.25" style="45" customWidth="1"/>
    <col min="13829" max="13829" width="11.875" style="45" customWidth="1"/>
    <col min="13830" max="13830" width="1.375" style="45" customWidth="1"/>
    <col min="13831" max="13831" width="22.5" style="45" customWidth="1"/>
    <col min="13832" max="14080" width="10.375" style="45"/>
    <col min="14081" max="14081" width="2.875" style="45" customWidth="1"/>
    <col min="14082" max="14082" width="9.375" style="45" customWidth="1"/>
    <col min="14083" max="14083" width="33.875" style="45" customWidth="1"/>
    <col min="14084" max="14084" width="10.25" style="45" customWidth="1"/>
    <col min="14085" max="14085" width="11.875" style="45" customWidth="1"/>
    <col min="14086" max="14086" width="1.375" style="45" customWidth="1"/>
    <col min="14087" max="14087" width="22.5" style="45" customWidth="1"/>
    <col min="14088" max="14336" width="10.375" style="45"/>
    <col min="14337" max="14337" width="2.875" style="45" customWidth="1"/>
    <col min="14338" max="14338" width="9.375" style="45" customWidth="1"/>
    <col min="14339" max="14339" width="33.875" style="45" customWidth="1"/>
    <col min="14340" max="14340" width="10.25" style="45" customWidth="1"/>
    <col min="14341" max="14341" width="11.875" style="45" customWidth="1"/>
    <col min="14342" max="14342" width="1.375" style="45" customWidth="1"/>
    <col min="14343" max="14343" width="22.5" style="45" customWidth="1"/>
    <col min="14344" max="14592" width="10.375" style="45"/>
    <col min="14593" max="14593" width="2.875" style="45" customWidth="1"/>
    <col min="14594" max="14594" width="9.375" style="45" customWidth="1"/>
    <col min="14595" max="14595" width="33.875" style="45" customWidth="1"/>
    <col min="14596" max="14596" width="10.25" style="45" customWidth="1"/>
    <col min="14597" max="14597" width="11.875" style="45" customWidth="1"/>
    <col min="14598" max="14598" width="1.375" style="45" customWidth="1"/>
    <col min="14599" max="14599" width="22.5" style="45" customWidth="1"/>
    <col min="14600" max="14848" width="10.375" style="45"/>
    <col min="14849" max="14849" width="2.875" style="45" customWidth="1"/>
    <col min="14850" max="14850" width="9.375" style="45" customWidth="1"/>
    <col min="14851" max="14851" width="33.875" style="45" customWidth="1"/>
    <col min="14852" max="14852" width="10.25" style="45" customWidth="1"/>
    <col min="14853" max="14853" width="11.875" style="45" customWidth="1"/>
    <col min="14854" max="14854" width="1.375" style="45" customWidth="1"/>
    <col min="14855" max="14855" width="22.5" style="45" customWidth="1"/>
    <col min="14856" max="15104" width="10.375" style="45"/>
    <col min="15105" max="15105" width="2.875" style="45" customWidth="1"/>
    <col min="15106" max="15106" width="9.375" style="45" customWidth="1"/>
    <col min="15107" max="15107" width="33.875" style="45" customWidth="1"/>
    <col min="15108" max="15108" width="10.25" style="45" customWidth="1"/>
    <col min="15109" max="15109" width="11.875" style="45" customWidth="1"/>
    <col min="15110" max="15110" width="1.375" style="45" customWidth="1"/>
    <col min="15111" max="15111" width="22.5" style="45" customWidth="1"/>
    <col min="15112" max="15360" width="10.375" style="45"/>
    <col min="15361" max="15361" width="2.875" style="45" customWidth="1"/>
    <col min="15362" max="15362" width="9.375" style="45" customWidth="1"/>
    <col min="15363" max="15363" width="33.875" style="45" customWidth="1"/>
    <col min="15364" max="15364" width="10.25" style="45" customWidth="1"/>
    <col min="15365" max="15365" width="11.875" style="45" customWidth="1"/>
    <col min="15366" max="15366" width="1.375" style="45" customWidth="1"/>
    <col min="15367" max="15367" width="22.5" style="45" customWidth="1"/>
    <col min="15368" max="15616" width="10.375" style="45"/>
    <col min="15617" max="15617" width="2.875" style="45" customWidth="1"/>
    <col min="15618" max="15618" width="9.375" style="45" customWidth="1"/>
    <col min="15619" max="15619" width="33.875" style="45" customWidth="1"/>
    <col min="15620" max="15620" width="10.25" style="45" customWidth="1"/>
    <col min="15621" max="15621" width="11.875" style="45" customWidth="1"/>
    <col min="15622" max="15622" width="1.375" style="45" customWidth="1"/>
    <col min="15623" max="15623" width="22.5" style="45" customWidth="1"/>
    <col min="15624" max="15872" width="10.375" style="45"/>
    <col min="15873" max="15873" width="2.875" style="45" customWidth="1"/>
    <col min="15874" max="15874" width="9.375" style="45" customWidth="1"/>
    <col min="15875" max="15875" width="33.875" style="45" customWidth="1"/>
    <col min="15876" max="15876" width="10.25" style="45" customWidth="1"/>
    <col min="15877" max="15877" width="11.875" style="45" customWidth="1"/>
    <col min="15878" max="15878" width="1.375" style="45" customWidth="1"/>
    <col min="15879" max="15879" width="22.5" style="45" customWidth="1"/>
    <col min="15880" max="16128" width="10.375" style="45"/>
    <col min="16129" max="16129" width="2.875" style="45" customWidth="1"/>
    <col min="16130" max="16130" width="9.375" style="45" customWidth="1"/>
    <col min="16131" max="16131" width="33.875" style="45" customWidth="1"/>
    <col min="16132" max="16132" width="10.25" style="45" customWidth="1"/>
    <col min="16133" max="16133" width="11.875" style="45" customWidth="1"/>
    <col min="16134" max="16134" width="1.375" style="45" customWidth="1"/>
    <col min="16135" max="16135" width="22.5" style="45" customWidth="1"/>
    <col min="16136" max="16384" width="10.375" style="45"/>
  </cols>
  <sheetData>
    <row r="1" spans="1:7" s="585" customFormat="1" ht="19.5" customHeight="1">
      <c r="A1" s="1528" t="s">
        <v>532</v>
      </c>
      <c r="B1" s="1528"/>
      <c r="C1" s="1528"/>
      <c r="E1" s="580"/>
      <c r="F1" s="1402" t="s">
        <v>1226</v>
      </c>
      <c r="G1" s="1402"/>
    </row>
    <row r="2" spans="1:7" ht="9.75" customHeight="1" thickBot="1">
      <c r="F2" s="1315"/>
      <c r="G2" s="1315"/>
    </row>
    <row r="3" spans="1:7" s="585" customFormat="1" ht="15" customHeight="1">
      <c r="A3" s="1529" t="s">
        <v>533</v>
      </c>
      <c r="B3" s="1530"/>
      <c r="C3" s="604" t="s">
        <v>534</v>
      </c>
      <c r="D3" s="604" t="s">
        <v>535</v>
      </c>
      <c r="E3" s="386" t="s">
        <v>536</v>
      </c>
      <c r="F3" s="655" t="s">
        <v>537</v>
      </c>
      <c r="G3" s="387" t="s">
        <v>538</v>
      </c>
    </row>
    <row r="4" spans="1:7" ht="15" customHeight="1">
      <c r="A4" s="1531" t="s">
        <v>539</v>
      </c>
      <c r="B4" s="1534" t="s">
        <v>540</v>
      </c>
      <c r="C4" s="253" t="s">
        <v>541</v>
      </c>
      <c r="D4" s="254" t="s">
        <v>542</v>
      </c>
      <c r="E4" s="397" t="s">
        <v>543</v>
      </c>
      <c r="F4" s="594" t="s">
        <v>537</v>
      </c>
      <c r="G4" s="398" t="s">
        <v>544</v>
      </c>
    </row>
    <row r="5" spans="1:7" ht="15" customHeight="1">
      <c r="A5" s="1532"/>
      <c r="B5" s="1535"/>
      <c r="C5" s="65" t="s">
        <v>545</v>
      </c>
      <c r="D5" s="1537" t="s">
        <v>546</v>
      </c>
      <c r="E5" s="1539" t="s">
        <v>543</v>
      </c>
      <c r="F5" s="1080" t="s">
        <v>547</v>
      </c>
      <c r="G5" s="1527" t="s">
        <v>548</v>
      </c>
    </row>
    <row r="6" spans="1:7" ht="15" customHeight="1">
      <c r="A6" s="1532"/>
      <c r="B6" s="1536"/>
      <c r="C6" s="255" t="s">
        <v>549</v>
      </c>
      <c r="D6" s="1538"/>
      <c r="E6" s="1540"/>
      <c r="F6" s="1069"/>
      <c r="G6" s="1541"/>
    </row>
    <row r="7" spans="1:7" ht="15" customHeight="1">
      <c r="A7" s="1532"/>
      <c r="B7" s="1542" t="s">
        <v>550</v>
      </c>
      <c r="C7" s="65" t="s">
        <v>551</v>
      </c>
      <c r="D7" s="256" t="s">
        <v>552</v>
      </c>
      <c r="E7" s="657" t="s">
        <v>553</v>
      </c>
      <c r="F7" s="595" t="s">
        <v>537</v>
      </c>
      <c r="G7" s="654" t="s">
        <v>554</v>
      </c>
    </row>
    <row r="8" spans="1:7" ht="15" customHeight="1">
      <c r="A8" s="1532"/>
      <c r="B8" s="1542"/>
      <c r="C8" s="257" t="s">
        <v>555</v>
      </c>
      <c r="D8" s="593" t="s">
        <v>556</v>
      </c>
      <c r="E8" s="657" t="s">
        <v>557</v>
      </c>
      <c r="F8" s="595" t="s">
        <v>537</v>
      </c>
      <c r="G8" s="654" t="s">
        <v>558</v>
      </c>
    </row>
    <row r="9" spans="1:7" ht="15" customHeight="1">
      <c r="A9" s="1533"/>
      <c r="B9" s="1543"/>
      <c r="C9" s="65" t="s">
        <v>559</v>
      </c>
      <c r="D9" s="593" t="s">
        <v>560</v>
      </c>
      <c r="E9" s="657" t="s">
        <v>561</v>
      </c>
      <c r="F9" s="595" t="s">
        <v>537</v>
      </c>
      <c r="G9" s="654" t="s">
        <v>562</v>
      </c>
    </row>
    <row r="10" spans="1:7" ht="15" customHeight="1">
      <c r="A10" s="1548" t="s">
        <v>563</v>
      </c>
      <c r="B10" s="1076" t="s">
        <v>564</v>
      </c>
      <c r="C10" s="253" t="s">
        <v>565</v>
      </c>
      <c r="D10" s="586" t="s">
        <v>566</v>
      </c>
      <c r="E10" s="397" t="s">
        <v>543</v>
      </c>
      <c r="F10" s="594" t="s">
        <v>537</v>
      </c>
      <c r="G10" s="398" t="s">
        <v>567</v>
      </c>
    </row>
    <row r="11" spans="1:7" ht="15" customHeight="1">
      <c r="A11" s="1549"/>
      <c r="B11" s="1084"/>
      <c r="C11" s="257" t="s">
        <v>568</v>
      </c>
      <c r="D11" s="593" t="s">
        <v>569</v>
      </c>
      <c r="E11" s="657" t="s">
        <v>570</v>
      </c>
      <c r="F11" s="595" t="s">
        <v>537</v>
      </c>
      <c r="G11" s="654" t="s">
        <v>571</v>
      </c>
    </row>
    <row r="12" spans="1:7" ht="15" customHeight="1">
      <c r="A12" s="1549"/>
      <c r="B12" s="1084"/>
      <c r="C12" s="257" t="s">
        <v>572</v>
      </c>
      <c r="D12" s="593" t="s">
        <v>573</v>
      </c>
      <c r="E12" s="657" t="s">
        <v>570</v>
      </c>
      <c r="F12" s="595" t="s">
        <v>537</v>
      </c>
      <c r="G12" s="654" t="s">
        <v>574</v>
      </c>
    </row>
    <row r="13" spans="1:7" ht="15" customHeight="1">
      <c r="A13" s="1549"/>
      <c r="B13" s="1084"/>
      <c r="C13" s="257" t="s">
        <v>575</v>
      </c>
      <c r="D13" s="258" t="s">
        <v>576</v>
      </c>
      <c r="E13" s="657" t="s">
        <v>577</v>
      </c>
      <c r="F13" s="595" t="s">
        <v>578</v>
      </c>
      <c r="G13" s="654" t="s">
        <v>579</v>
      </c>
    </row>
    <row r="14" spans="1:7" ht="15" customHeight="1">
      <c r="A14" s="1549"/>
      <c r="B14" s="1084"/>
      <c r="C14" s="259" t="s">
        <v>580</v>
      </c>
      <c r="D14" s="1537" t="s">
        <v>581</v>
      </c>
      <c r="E14" s="1539" t="s">
        <v>543</v>
      </c>
      <c r="F14" s="1080" t="s">
        <v>537</v>
      </c>
      <c r="G14" s="1527" t="s">
        <v>582</v>
      </c>
    </row>
    <row r="15" spans="1:7" ht="15" customHeight="1">
      <c r="A15" s="1549"/>
      <c r="B15" s="1084"/>
      <c r="C15" s="260" t="s">
        <v>583</v>
      </c>
      <c r="D15" s="1537"/>
      <c r="E15" s="1539"/>
      <c r="F15" s="1080"/>
      <c r="G15" s="1527"/>
    </row>
    <row r="16" spans="1:7" ht="15" customHeight="1">
      <c r="A16" s="1549"/>
      <c r="B16" s="1084"/>
      <c r="C16" s="257" t="s">
        <v>584</v>
      </c>
      <c r="D16" s="656" t="s">
        <v>581</v>
      </c>
      <c r="E16" s="657" t="s">
        <v>543</v>
      </c>
      <c r="F16" s="595" t="s">
        <v>537</v>
      </c>
      <c r="G16" s="654" t="s">
        <v>582</v>
      </c>
    </row>
    <row r="17" spans="1:8" ht="15" customHeight="1">
      <c r="A17" s="1549"/>
      <c r="B17" s="1084"/>
      <c r="C17" s="261" t="s">
        <v>585</v>
      </c>
      <c r="D17" s="1544" t="s">
        <v>586</v>
      </c>
      <c r="E17" s="1539" t="s">
        <v>543</v>
      </c>
      <c r="F17" s="1080" t="s">
        <v>578</v>
      </c>
      <c r="G17" s="1527" t="s">
        <v>548</v>
      </c>
      <c r="H17" s="262"/>
    </row>
    <row r="18" spans="1:8" ht="15" customHeight="1">
      <c r="A18" s="1549"/>
      <c r="B18" s="1084"/>
      <c r="C18" s="261" t="s">
        <v>587</v>
      </c>
      <c r="D18" s="1544"/>
      <c r="E18" s="1539"/>
      <c r="F18" s="1080"/>
      <c r="G18" s="1527"/>
      <c r="H18" s="262"/>
    </row>
    <row r="19" spans="1:8" ht="15" customHeight="1">
      <c r="A19" s="1549"/>
      <c r="B19" s="1084"/>
      <c r="C19" s="261" t="s">
        <v>588</v>
      </c>
      <c r="D19" s="1544" t="s">
        <v>586</v>
      </c>
      <c r="E19" s="1539" t="s">
        <v>543</v>
      </c>
      <c r="F19" s="1080" t="s">
        <v>578</v>
      </c>
      <c r="G19" s="1527" t="s">
        <v>548</v>
      </c>
      <c r="H19" s="262"/>
    </row>
    <row r="20" spans="1:8" ht="15" customHeight="1">
      <c r="A20" s="1549"/>
      <c r="B20" s="1134"/>
      <c r="C20" s="263" t="s">
        <v>589</v>
      </c>
      <c r="D20" s="1545"/>
      <c r="E20" s="1393"/>
      <c r="F20" s="1113"/>
      <c r="G20" s="1546"/>
      <c r="H20" s="262"/>
    </row>
    <row r="21" spans="1:8" ht="15" customHeight="1">
      <c r="A21" s="1549"/>
      <c r="B21" s="1084" t="s">
        <v>590</v>
      </c>
      <c r="C21" s="65" t="s">
        <v>591</v>
      </c>
      <c r="D21" s="593" t="s">
        <v>592</v>
      </c>
      <c r="E21" s="657" t="s">
        <v>593</v>
      </c>
      <c r="F21" s="595" t="s">
        <v>537</v>
      </c>
      <c r="G21" s="654" t="s">
        <v>594</v>
      </c>
    </row>
    <row r="22" spans="1:8" ht="15" customHeight="1">
      <c r="A22" s="1549"/>
      <c r="B22" s="1084"/>
      <c r="C22" s="264" t="s">
        <v>595</v>
      </c>
      <c r="D22" s="661" t="s">
        <v>596</v>
      </c>
      <c r="E22" s="657" t="s">
        <v>211</v>
      </c>
      <c r="F22" s="595" t="s">
        <v>537</v>
      </c>
      <c r="G22" s="654" t="s">
        <v>597</v>
      </c>
    </row>
    <row r="23" spans="1:8" ht="15" customHeight="1">
      <c r="A23" s="1549"/>
      <c r="B23" s="1084"/>
      <c r="C23" s="264" t="s">
        <v>598</v>
      </c>
      <c r="D23" s="661" t="s">
        <v>596</v>
      </c>
      <c r="E23" s="657" t="s">
        <v>211</v>
      </c>
      <c r="F23" s="595" t="s">
        <v>537</v>
      </c>
      <c r="G23" s="654" t="s">
        <v>597</v>
      </c>
    </row>
    <row r="24" spans="1:8" ht="15" customHeight="1">
      <c r="A24" s="1549"/>
      <c r="B24" s="1084"/>
      <c r="C24" s="264" t="s">
        <v>599</v>
      </c>
      <c r="D24" s="593" t="s">
        <v>596</v>
      </c>
      <c r="E24" s="657" t="s">
        <v>211</v>
      </c>
      <c r="F24" s="595" t="s">
        <v>537</v>
      </c>
      <c r="G24" s="654" t="s">
        <v>597</v>
      </c>
    </row>
    <row r="25" spans="1:8" ht="15" customHeight="1">
      <c r="A25" s="1549"/>
      <c r="B25" s="1084"/>
      <c r="C25" s="265" t="s">
        <v>600</v>
      </c>
      <c r="D25" s="266">
        <v>28479</v>
      </c>
      <c r="E25" s="657" t="s">
        <v>601</v>
      </c>
      <c r="F25" s="595" t="s">
        <v>537</v>
      </c>
      <c r="G25" s="654" t="s">
        <v>602</v>
      </c>
    </row>
    <row r="26" spans="1:8" ht="15" customHeight="1">
      <c r="A26" s="1549"/>
      <c r="B26" s="1084"/>
      <c r="C26" s="65" t="s">
        <v>603</v>
      </c>
      <c r="D26" s="593" t="s">
        <v>604</v>
      </c>
      <c r="E26" s="657" t="s">
        <v>543</v>
      </c>
      <c r="F26" s="595" t="s">
        <v>537</v>
      </c>
      <c r="G26" s="654" t="s">
        <v>605</v>
      </c>
    </row>
    <row r="27" spans="1:8" ht="15" customHeight="1">
      <c r="A27" s="1549"/>
      <c r="B27" s="1084"/>
      <c r="C27" s="265" t="s">
        <v>606</v>
      </c>
      <c r="D27" s="593" t="s">
        <v>607</v>
      </c>
      <c r="E27" s="657" t="s">
        <v>570</v>
      </c>
      <c r="F27" s="595" t="s">
        <v>537</v>
      </c>
      <c r="G27" s="654" t="s">
        <v>574</v>
      </c>
    </row>
    <row r="28" spans="1:8" ht="15" customHeight="1">
      <c r="A28" s="1549"/>
      <c r="B28" s="628"/>
      <c r="C28" s="267" t="s">
        <v>608</v>
      </c>
      <c r="D28" s="640" t="s">
        <v>609</v>
      </c>
      <c r="E28" s="640" t="s">
        <v>543</v>
      </c>
      <c r="F28" s="268" t="s">
        <v>537</v>
      </c>
      <c r="G28" s="658" t="s">
        <v>582</v>
      </c>
    </row>
    <row r="29" spans="1:8" ht="15" customHeight="1">
      <c r="A29" s="1549"/>
      <c r="B29" s="1535" t="s">
        <v>610</v>
      </c>
      <c r="C29" s="65" t="s">
        <v>611</v>
      </c>
      <c r="D29" s="593" t="s">
        <v>592</v>
      </c>
      <c r="E29" s="657" t="s">
        <v>612</v>
      </c>
      <c r="F29" s="595" t="s">
        <v>537</v>
      </c>
      <c r="G29" s="654" t="s">
        <v>613</v>
      </c>
    </row>
    <row r="30" spans="1:8" ht="15" customHeight="1">
      <c r="A30" s="1549"/>
      <c r="B30" s="1535"/>
      <c r="C30" s="65" t="s">
        <v>614</v>
      </c>
      <c r="D30" s="593" t="s">
        <v>615</v>
      </c>
      <c r="E30" s="657" t="s">
        <v>543</v>
      </c>
      <c r="F30" s="595" t="s">
        <v>537</v>
      </c>
      <c r="G30" s="654" t="s">
        <v>616</v>
      </c>
    </row>
    <row r="31" spans="1:8" ht="15" customHeight="1">
      <c r="A31" s="1549"/>
      <c r="B31" s="1547"/>
      <c r="C31" s="269" t="s">
        <v>617</v>
      </c>
      <c r="D31" s="602" t="s">
        <v>618</v>
      </c>
      <c r="E31" s="640" t="s">
        <v>543</v>
      </c>
      <c r="F31" s="268" t="s">
        <v>537</v>
      </c>
      <c r="G31" s="658" t="s">
        <v>616</v>
      </c>
    </row>
    <row r="32" spans="1:8" ht="15" customHeight="1">
      <c r="A32" s="1549"/>
      <c r="B32" s="404" t="s">
        <v>619</v>
      </c>
      <c r="C32" s="270" t="s">
        <v>620</v>
      </c>
      <c r="D32" s="271" t="s">
        <v>621</v>
      </c>
      <c r="E32" s="128" t="s">
        <v>622</v>
      </c>
      <c r="F32" s="272" t="s">
        <v>537</v>
      </c>
      <c r="G32" s="399" t="s">
        <v>544</v>
      </c>
    </row>
    <row r="33" spans="1:7" ht="15" customHeight="1">
      <c r="A33" s="1549"/>
      <c r="B33" s="405" t="s">
        <v>623</v>
      </c>
      <c r="C33" s="273" t="s">
        <v>624</v>
      </c>
      <c r="D33" s="271" t="s">
        <v>625</v>
      </c>
      <c r="E33" s="128" t="s">
        <v>601</v>
      </c>
      <c r="F33" s="272" t="s">
        <v>537</v>
      </c>
      <c r="G33" s="399" t="s">
        <v>602</v>
      </c>
    </row>
    <row r="34" spans="1:7" ht="15" customHeight="1">
      <c r="A34" s="1549"/>
      <c r="B34" s="1217" t="s">
        <v>626</v>
      </c>
      <c r="C34" s="65" t="s">
        <v>627</v>
      </c>
      <c r="D34" s="593" t="s">
        <v>615</v>
      </c>
      <c r="E34" s="657" t="s">
        <v>612</v>
      </c>
      <c r="F34" s="595" t="s">
        <v>537</v>
      </c>
      <c r="G34" s="654" t="s">
        <v>613</v>
      </c>
    </row>
    <row r="35" spans="1:7" ht="15" customHeight="1">
      <c r="A35" s="1549"/>
      <c r="B35" s="1221"/>
      <c r="C35" s="65" t="s">
        <v>628</v>
      </c>
      <c r="D35" s="593" t="s">
        <v>629</v>
      </c>
      <c r="E35" s="657" t="s">
        <v>630</v>
      </c>
      <c r="F35" s="595" t="s">
        <v>537</v>
      </c>
      <c r="G35" s="654" t="s">
        <v>616</v>
      </c>
    </row>
    <row r="36" spans="1:7" ht="15" customHeight="1">
      <c r="A36" s="1549"/>
      <c r="B36" s="1221"/>
      <c r="C36" s="65" t="s">
        <v>631</v>
      </c>
      <c r="D36" s="593" t="s">
        <v>632</v>
      </c>
      <c r="E36" s="657" t="s">
        <v>633</v>
      </c>
      <c r="F36" s="595" t="s">
        <v>537</v>
      </c>
      <c r="G36" s="654" t="s">
        <v>616</v>
      </c>
    </row>
    <row r="37" spans="1:7" ht="15" customHeight="1">
      <c r="A37" s="1549"/>
      <c r="B37" s="1221"/>
      <c r="C37" s="264" t="s">
        <v>634</v>
      </c>
      <c r="D37" s="593" t="s">
        <v>635</v>
      </c>
      <c r="E37" s="657" t="s">
        <v>636</v>
      </c>
      <c r="F37" s="595" t="s">
        <v>537</v>
      </c>
      <c r="G37" s="654" t="s">
        <v>637</v>
      </c>
    </row>
    <row r="38" spans="1:7" ht="15" customHeight="1">
      <c r="A38" s="1549"/>
      <c r="B38" s="1221"/>
      <c r="C38" s="66" t="s">
        <v>638</v>
      </c>
      <c r="D38" s="593" t="s">
        <v>639</v>
      </c>
      <c r="E38" s="657" t="s">
        <v>640</v>
      </c>
      <c r="F38" s="595" t="s">
        <v>537</v>
      </c>
      <c r="G38" s="654" t="s">
        <v>641</v>
      </c>
    </row>
    <row r="39" spans="1:7" ht="15" customHeight="1">
      <c r="A39" s="1549"/>
      <c r="B39" s="1393"/>
      <c r="C39" s="274" t="s">
        <v>642</v>
      </c>
      <c r="D39" s="275">
        <v>40137</v>
      </c>
      <c r="E39" s="640" t="s">
        <v>643</v>
      </c>
      <c r="F39" s="268" t="s">
        <v>644</v>
      </c>
      <c r="G39" s="658" t="s">
        <v>645</v>
      </c>
    </row>
    <row r="40" spans="1:7" ht="15" customHeight="1">
      <c r="A40" s="1549"/>
      <c r="B40" s="1539" t="s">
        <v>646</v>
      </c>
      <c r="C40" s="65" t="s">
        <v>647</v>
      </c>
      <c r="D40" s="593" t="s">
        <v>648</v>
      </c>
      <c r="E40" s="657" t="s">
        <v>543</v>
      </c>
      <c r="F40" s="595" t="s">
        <v>537</v>
      </c>
      <c r="G40" s="654" t="s">
        <v>649</v>
      </c>
    </row>
    <row r="41" spans="1:7" ht="15" customHeight="1">
      <c r="A41" s="1549"/>
      <c r="B41" s="1539"/>
      <c r="C41" s="66" t="s">
        <v>650</v>
      </c>
      <c r="D41" s="593" t="s">
        <v>651</v>
      </c>
      <c r="E41" s="657" t="s">
        <v>570</v>
      </c>
      <c r="F41" s="595" t="s">
        <v>537</v>
      </c>
      <c r="G41" s="654" t="s">
        <v>652</v>
      </c>
    </row>
    <row r="42" spans="1:7" ht="15" customHeight="1">
      <c r="A42" s="1549"/>
      <c r="B42" s="1539"/>
      <c r="C42" s="264" t="s">
        <v>653</v>
      </c>
      <c r="D42" s="593" t="s">
        <v>654</v>
      </c>
      <c r="E42" s="657" t="s">
        <v>655</v>
      </c>
      <c r="F42" s="595" t="s">
        <v>537</v>
      </c>
      <c r="G42" s="654" t="s">
        <v>656</v>
      </c>
    </row>
    <row r="43" spans="1:7" ht="15" customHeight="1">
      <c r="A43" s="1549"/>
      <c r="B43" s="1393"/>
      <c r="C43" s="276" t="s">
        <v>657</v>
      </c>
      <c r="D43" s="602" t="s">
        <v>658</v>
      </c>
      <c r="E43" s="640" t="s">
        <v>570</v>
      </c>
      <c r="F43" s="268" t="s">
        <v>537</v>
      </c>
      <c r="G43" s="400" t="s">
        <v>659</v>
      </c>
    </row>
    <row r="44" spans="1:7" ht="15" customHeight="1">
      <c r="A44" s="1531" t="s">
        <v>660</v>
      </c>
      <c r="B44" s="1551" t="s">
        <v>661</v>
      </c>
      <c r="C44" s="650" t="s">
        <v>662</v>
      </c>
      <c r="D44" s="586" t="s">
        <v>663</v>
      </c>
      <c r="E44" s="397" t="s">
        <v>543</v>
      </c>
      <c r="F44" s="594" t="s">
        <v>537</v>
      </c>
      <c r="G44" s="398" t="s">
        <v>544</v>
      </c>
    </row>
    <row r="45" spans="1:7" ht="15" customHeight="1">
      <c r="A45" s="1532"/>
      <c r="B45" s="1552"/>
      <c r="C45" s="609" t="s">
        <v>664</v>
      </c>
      <c r="D45" s="593" t="s">
        <v>663</v>
      </c>
      <c r="E45" s="657" t="s">
        <v>543</v>
      </c>
      <c r="F45" s="595" t="s">
        <v>537</v>
      </c>
      <c r="G45" s="654" t="s">
        <v>665</v>
      </c>
    </row>
    <row r="46" spans="1:7" ht="15" customHeight="1">
      <c r="A46" s="1532"/>
      <c r="B46" s="1552"/>
      <c r="C46" s="609" t="s">
        <v>666</v>
      </c>
      <c r="D46" s="593" t="s">
        <v>667</v>
      </c>
      <c r="E46" s="657" t="s">
        <v>570</v>
      </c>
      <c r="F46" s="595" t="s">
        <v>537</v>
      </c>
      <c r="G46" s="654" t="s">
        <v>668</v>
      </c>
    </row>
    <row r="47" spans="1:7" ht="15" customHeight="1">
      <c r="A47" s="1532"/>
      <c r="B47" s="1552"/>
      <c r="C47" s="609" t="s">
        <v>669</v>
      </c>
      <c r="D47" s="593" t="s">
        <v>667</v>
      </c>
      <c r="E47" s="657" t="s">
        <v>601</v>
      </c>
      <c r="F47" s="595" t="s">
        <v>537</v>
      </c>
      <c r="G47" s="654" t="s">
        <v>602</v>
      </c>
    </row>
    <row r="48" spans="1:7" ht="15" customHeight="1">
      <c r="A48" s="1532"/>
      <c r="B48" s="1552"/>
      <c r="C48" s="609" t="s">
        <v>670</v>
      </c>
      <c r="D48" s="256" t="s">
        <v>671</v>
      </c>
      <c r="E48" s="657" t="s">
        <v>672</v>
      </c>
      <c r="F48" s="595" t="s">
        <v>537</v>
      </c>
      <c r="G48" s="654" t="s">
        <v>544</v>
      </c>
    </row>
    <row r="49" spans="1:7" ht="15" customHeight="1">
      <c r="A49" s="1532"/>
      <c r="B49" s="1552"/>
      <c r="C49" s="609" t="s">
        <v>673</v>
      </c>
      <c r="D49" s="593" t="s">
        <v>674</v>
      </c>
      <c r="E49" s="657" t="s">
        <v>570</v>
      </c>
      <c r="F49" s="595" t="s">
        <v>537</v>
      </c>
      <c r="G49" s="654" t="s">
        <v>605</v>
      </c>
    </row>
    <row r="50" spans="1:7" ht="15" customHeight="1">
      <c r="A50" s="1532"/>
      <c r="B50" s="1552"/>
      <c r="C50" s="609" t="s">
        <v>675</v>
      </c>
      <c r="D50" s="266">
        <v>36126</v>
      </c>
      <c r="E50" s="657" t="s">
        <v>570</v>
      </c>
      <c r="F50" s="595" t="s">
        <v>537</v>
      </c>
      <c r="G50" s="654" t="s">
        <v>676</v>
      </c>
    </row>
    <row r="51" spans="1:7" ht="15" customHeight="1">
      <c r="A51" s="1532"/>
      <c r="B51" s="1552"/>
      <c r="C51" s="609" t="s">
        <v>677</v>
      </c>
      <c r="D51" s="266">
        <v>36126</v>
      </c>
      <c r="E51" s="657" t="s">
        <v>570</v>
      </c>
      <c r="F51" s="595" t="s">
        <v>537</v>
      </c>
      <c r="G51" s="654" t="s">
        <v>678</v>
      </c>
    </row>
    <row r="52" spans="1:7" ht="15" customHeight="1">
      <c r="A52" s="1532"/>
      <c r="B52" s="1552"/>
      <c r="C52" s="609" t="s">
        <v>679</v>
      </c>
      <c r="D52" s="593" t="s">
        <v>680</v>
      </c>
      <c r="E52" s="657" t="s">
        <v>681</v>
      </c>
      <c r="F52" s="595" t="s">
        <v>537</v>
      </c>
      <c r="G52" s="654" t="s">
        <v>544</v>
      </c>
    </row>
    <row r="53" spans="1:7" ht="15" customHeight="1">
      <c r="A53" s="1532"/>
      <c r="B53" s="1552"/>
      <c r="C53" s="609" t="s">
        <v>682</v>
      </c>
      <c r="D53" s="593" t="s">
        <v>683</v>
      </c>
      <c r="E53" s="657" t="s">
        <v>684</v>
      </c>
      <c r="F53" s="595" t="s">
        <v>537</v>
      </c>
      <c r="G53" s="654" t="s">
        <v>685</v>
      </c>
    </row>
    <row r="54" spans="1:7" ht="15" customHeight="1">
      <c r="A54" s="1532"/>
      <c r="B54" s="1552"/>
      <c r="C54" s="609" t="s">
        <v>686</v>
      </c>
      <c r="D54" s="593" t="s">
        <v>687</v>
      </c>
      <c r="E54" s="657" t="s">
        <v>688</v>
      </c>
      <c r="F54" s="595" t="s">
        <v>689</v>
      </c>
      <c r="G54" s="654" t="s">
        <v>605</v>
      </c>
    </row>
    <row r="55" spans="1:7" ht="15" customHeight="1">
      <c r="A55" s="1532"/>
      <c r="B55" s="1552"/>
      <c r="C55" s="609" t="s">
        <v>690</v>
      </c>
      <c r="D55" s="593" t="s">
        <v>691</v>
      </c>
      <c r="E55" s="657" t="s">
        <v>211</v>
      </c>
      <c r="F55" s="595" t="s">
        <v>644</v>
      </c>
      <c r="G55" s="654" t="s">
        <v>692</v>
      </c>
    </row>
    <row r="56" spans="1:7" ht="15" customHeight="1">
      <c r="A56" s="1532"/>
      <c r="B56" s="1552"/>
      <c r="C56" s="609" t="s">
        <v>693</v>
      </c>
      <c r="D56" s="593" t="s">
        <v>694</v>
      </c>
      <c r="E56" s="657" t="s">
        <v>695</v>
      </c>
      <c r="F56" s="595" t="s">
        <v>689</v>
      </c>
      <c r="G56" s="654" t="s">
        <v>696</v>
      </c>
    </row>
    <row r="57" spans="1:7" ht="30" customHeight="1">
      <c r="A57" s="1532"/>
      <c r="B57" s="1552"/>
      <c r="C57" s="277" t="s">
        <v>697</v>
      </c>
      <c r="D57" s="593" t="s">
        <v>698</v>
      </c>
      <c r="E57" s="657" t="s">
        <v>543</v>
      </c>
      <c r="F57" s="595" t="s">
        <v>689</v>
      </c>
      <c r="G57" s="654" t="s">
        <v>605</v>
      </c>
    </row>
    <row r="58" spans="1:7" ht="15" customHeight="1">
      <c r="A58" s="1532"/>
      <c r="B58" s="1552"/>
      <c r="C58" s="65" t="s">
        <v>699</v>
      </c>
      <c r="D58" s="593" t="s">
        <v>700</v>
      </c>
      <c r="E58" s="657" t="s">
        <v>701</v>
      </c>
      <c r="F58" s="595" t="s">
        <v>547</v>
      </c>
      <c r="G58" s="654" t="s">
        <v>605</v>
      </c>
    </row>
    <row r="59" spans="1:7" ht="15" customHeight="1">
      <c r="A59" s="1532"/>
      <c r="B59" s="406"/>
      <c r="C59" s="36" t="s">
        <v>702</v>
      </c>
      <c r="D59" s="278">
        <v>42422</v>
      </c>
      <c r="E59" s="640" t="s">
        <v>703</v>
      </c>
      <c r="F59" s="268"/>
      <c r="G59" s="658" t="s">
        <v>605</v>
      </c>
    </row>
    <row r="60" spans="1:7" ht="15" customHeight="1">
      <c r="A60" s="1532"/>
      <c r="B60" s="1535" t="s">
        <v>704</v>
      </c>
      <c r="C60" s="609" t="s">
        <v>705</v>
      </c>
      <c r="D60" s="593" t="s">
        <v>671</v>
      </c>
      <c r="E60" s="657" t="s">
        <v>622</v>
      </c>
      <c r="F60" s="595" t="s">
        <v>537</v>
      </c>
      <c r="G60" s="654" t="s">
        <v>544</v>
      </c>
    </row>
    <row r="61" spans="1:7" ht="15" customHeight="1">
      <c r="A61" s="1532"/>
      <c r="B61" s="1535"/>
      <c r="C61" s="609" t="s">
        <v>706</v>
      </c>
      <c r="D61" s="593" t="s">
        <v>671</v>
      </c>
      <c r="E61" s="657" t="s">
        <v>681</v>
      </c>
      <c r="F61" s="595" t="s">
        <v>537</v>
      </c>
      <c r="G61" s="654" t="s">
        <v>707</v>
      </c>
    </row>
    <row r="62" spans="1:7" ht="15" customHeight="1">
      <c r="A62" s="1532"/>
      <c r="B62" s="1535"/>
      <c r="C62" s="48" t="s">
        <v>708</v>
      </c>
      <c r="D62" s="593" t="s">
        <v>709</v>
      </c>
      <c r="E62" s="657" t="s">
        <v>636</v>
      </c>
      <c r="F62" s="595" t="s">
        <v>537</v>
      </c>
      <c r="G62" s="654" t="s">
        <v>637</v>
      </c>
    </row>
    <row r="63" spans="1:7" ht="15" customHeight="1" thickBot="1">
      <c r="A63" s="1550"/>
      <c r="B63" s="1553"/>
      <c r="C63" s="279" t="s">
        <v>710</v>
      </c>
      <c r="D63" s="280" t="s">
        <v>711</v>
      </c>
      <c r="E63" s="622" t="s">
        <v>570</v>
      </c>
      <c r="F63" s="281" t="s">
        <v>537</v>
      </c>
      <c r="G63" s="401" t="s">
        <v>712</v>
      </c>
    </row>
    <row r="64" spans="1:7" ht="25.5" customHeight="1" thickBot="1">
      <c r="A64" s="282"/>
      <c r="B64" s="621"/>
      <c r="C64" s="72"/>
      <c r="D64" s="621"/>
      <c r="E64" s="621"/>
      <c r="F64" s="281"/>
      <c r="G64" s="621"/>
    </row>
    <row r="65" spans="1:7" s="585" customFormat="1" ht="15" customHeight="1">
      <c r="A65" s="1529" t="s">
        <v>713</v>
      </c>
      <c r="B65" s="1530"/>
      <c r="C65" s="627" t="s">
        <v>534</v>
      </c>
      <c r="D65" s="627" t="s">
        <v>535</v>
      </c>
      <c r="E65" s="386" t="s">
        <v>536</v>
      </c>
      <c r="F65" s="655" t="s">
        <v>537</v>
      </c>
      <c r="G65" s="387" t="s">
        <v>538</v>
      </c>
    </row>
    <row r="66" spans="1:7" ht="15" customHeight="1">
      <c r="A66" s="1548" t="s">
        <v>660</v>
      </c>
      <c r="B66" s="1556" t="s">
        <v>714</v>
      </c>
      <c r="C66" s="283" t="s">
        <v>715</v>
      </c>
      <c r="D66" s="284" t="s">
        <v>716</v>
      </c>
      <c r="E66" s="660" t="s">
        <v>210</v>
      </c>
      <c r="F66" s="285" t="s">
        <v>537</v>
      </c>
      <c r="G66" s="402" t="s">
        <v>616</v>
      </c>
    </row>
    <row r="67" spans="1:7" ht="15" customHeight="1">
      <c r="A67" s="1549"/>
      <c r="B67" s="1221"/>
      <c r="C67" s="257" t="s">
        <v>717</v>
      </c>
      <c r="D67" s="656" t="s">
        <v>671</v>
      </c>
      <c r="E67" s="657" t="s">
        <v>622</v>
      </c>
      <c r="F67" s="595" t="s">
        <v>537</v>
      </c>
      <c r="G67" s="654" t="s">
        <v>544</v>
      </c>
    </row>
    <row r="68" spans="1:7" ht="15" customHeight="1">
      <c r="A68" s="1549"/>
      <c r="B68" s="1221"/>
      <c r="C68" s="265" t="s">
        <v>718</v>
      </c>
      <c r="D68" s="593" t="s">
        <v>671</v>
      </c>
      <c r="E68" s="657" t="s">
        <v>719</v>
      </c>
      <c r="F68" s="595" t="s">
        <v>537</v>
      </c>
      <c r="G68" s="654" t="s">
        <v>616</v>
      </c>
    </row>
    <row r="69" spans="1:7" ht="15" customHeight="1">
      <c r="A69" s="1549"/>
      <c r="B69" s="1239"/>
      <c r="C69" s="257" t="s">
        <v>720</v>
      </c>
      <c r="D69" s="593" t="s">
        <v>671</v>
      </c>
      <c r="E69" s="657" t="s">
        <v>721</v>
      </c>
      <c r="F69" s="595" t="s">
        <v>537</v>
      </c>
      <c r="G69" s="654" t="s">
        <v>616</v>
      </c>
    </row>
    <row r="70" spans="1:7" ht="15" customHeight="1">
      <c r="A70" s="1549"/>
      <c r="B70" s="1557" t="s">
        <v>722</v>
      </c>
      <c r="C70" s="286" t="s">
        <v>723</v>
      </c>
      <c r="D70" s="592" t="s">
        <v>663</v>
      </c>
      <c r="E70" s="660" t="s">
        <v>724</v>
      </c>
      <c r="F70" s="285" t="s">
        <v>537</v>
      </c>
      <c r="G70" s="402" t="s">
        <v>616</v>
      </c>
    </row>
    <row r="71" spans="1:7" ht="15" customHeight="1">
      <c r="A71" s="1549"/>
      <c r="B71" s="1539"/>
      <c r="C71" s="257" t="s">
        <v>725</v>
      </c>
      <c r="D71" s="593" t="s">
        <v>726</v>
      </c>
      <c r="E71" s="657" t="s">
        <v>727</v>
      </c>
      <c r="F71" s="595" t="s">
        <v>537</v>
      </c>
      <c r="G71" s="654" t="s">
        <v>605</v>
      </c>
    </row>
    <row r="72" spans="1:7" ht="15" customHeight="1">
      <c r="A72" s="1549"/>
      <c r="B72" s="1539"/>
      <c r="C72" s="265" t="s">
        <v>728</v>
      </c>
      <c r="D72" s="593" t="s">
        <v>726</v>
      </c>
      <c r="E72" s="657" t="s">
        <v>727</v>
      </c>
      <c r="F72" s="595" t="s">
        <v>537</v>
      </c>
      <c r="G72" s="654" t="s">
        <v>605</v>
      </c>
    </row>
    <row r="73" spans="1:7" ht="15" customHeight="1">
      <c r="A73" s="1549"/>
      <c r="B73" s="1539"/>
      <c r="C73" s="65" t="s">
        <v>729</v>
      </c>
      <c r="D73" s="593" t="s">
        <v>671</v>
      </c>
      <c r="E73" s="657" t="s">
        <v>730</v>
      </c>
      <c r="F73" s="595" t="s">
        <v>537</v>
      </c>
      <c r="G73" s="654" t="s">
        <v>731</v>
      </c>
    </row>
    <row r="74" spans="1:7" ht="15" customHeight="1">
      <c r="A74" s="1549"/>
      <c r="B74" s="1539"/>
      <c r="C74" s="65" t="s">
        <v>732</v>
      </c>
      <c r="D74" s="593" t="s">
        <v>671</v>
      </c>
      <c r="E74" s="657" t="s">
        <v>733</v>
      </c>
      <c r="F74" s="595" t="s">
        <v>537</v>
      </c>
      <c r="G74" s="654" t="s">
        <v>734</v>
      </c>
    </row>
    <row r="75" spans="1:7" ht="15" customHeight="1">
      <c r="A75" s="1549"/>
      <c r="B75" s="1393"/>
      <c r="C75" s="287" t="s">
        <v>735</v>
      </c>
      <c r="D75" s="603" t="s">
        <v>736</v>
      </c>
      <c r="E75" s="640" t="s">
        <v>727</v>
      </c>
      <c r="F75" s="268" t="s">
        <v>537</v>
      </c>
      <c r="G75" s="658" t="s">
        <v>605</v>
      </c>
    </row>
    <row r="76" spans="1:7" ht="15" customHeight="1">
      <c r="A76" s="1549"/>
      <c r="B76" s="1558" t="s">
        <v>737</v>
      </c>
      <c r="C76" s="48" t="s">
        <v>738</v>
      </c>
      <c r="D76" s="661" t="s">
        <v>739</v>
      </c>
      <c r="E76" s="657" t="s">
        <v>740</v>
      </c>
      <c r="F76" s="595" t="s">
        <v>537</v>
      </c>
      <c r="G76" s="654" t="s">
        <v>741</v>
      </c>
    </row>
    <row r="77" spans="1:7" ht="15" customHeight="1">
      <c r="A77" s="1549"/>
      <c r="B77" s="1558"/>
      <c r="C77" s="64" t="s">
        <v>742</v>
      </c>
      <c r="D77" s="593" t="s">
        <v>671</v>
      </c>
      <c r="E77" s="657" t="s">
        <v>743</v>
      </c>
      <c r="F77" s="595" t="s">
        <v>537</v>
      </c>
      <c r="G77" s="654" t="s">
        <v>744</v>
      </c>
    </row>
    <row r="78" spans="1:7" ht="15" customHeight="1">
      <c r="A78" s="1549"/>
      <c r="B78" s="1558"/>
      <c r="C78" s="609" t="s">
        <v>745</v>
      </c>
      <c r="D78" s="593" t="s">
        <v>671</v>
      </c>
      <c r="E78" s="657" t="s">
        <v>746</v>
      </c>
      <c r="F78" s="595" t="s">
        <v>537</v>
      </c>
      <c r="G78" s="654" t="s">
        <v>747</v>
      </c>
    </row>
    <row r="79" spans="1:7" ht="15" customHeight="1">
      <c r="A79" s="1549"/>
      <c r="B79" s="1559"/>
      <c r="C79" s="288" t="s">
        <v>748</v>
      </c>
      <c r="D79" s="603" t="s">
        <v>749</v>
      </c>
      <c r="E79" s="640" t="s">
        <v>636</v>
      </c>
      <c r="F79" s="268" t="s">
        <v>537</v>
      </c>
      <c r="G79" s="658" t="s">
        <v>750</v>
      </c>
    </row>
    <row r="80" spans="1:7" ht="15" customHeight="1">
      <c r="A80" s="1549"/>
      <c r="B80" s="1539" t="s">
        <v>751</v>
      </c>
      <c r="C80" s="257" t="s">
        <v>752</v>
      </c>
      <c r="D80" s="656" t="s">
        <v>726</v>
      </c>
      <c r="E80" s="657" t="s">
        <v>640</v>
      </c>
      <c r="F80" s="595" t="s">
        <v>537</v>
      </c>
      <c r="G80" s="654" t="s">
        <v>753</v>
      </c>
    </row>
    <row r="81" spans="1:7" ht="15" customHeight="1">
      <c r="A81" s="1549"/>
      <c r="B81" s="1539"/>
      <c r="C81" s="257" t="s">
        <v>754</v>
      </c>
      <c r="D81" s="656" t="s">
        <v>726</v>
      </c>
      <c r="E81" s="657" t="s">
        <v>570</v>
      </c>
      <c r="F81" s="595" t="s">
        <v>537</v>
      </c>
      <c r="G81" s="654" t="s">
        <v>574</v>
      </c>
    </row>
    <row r="82" spans="1:7" ht="15" customHeight="1">
      <c r="A82" s="1549"/>
      <c r="B82" s="1539"/>
      <c r="C82" s="265" t="s">
        <v>755</v>
      </c>
      <c r="D82" s="656" t="s">
        <v>726</v>
      </c>
      <c r="E82" s="657" t="s">
        <v>570</v>
      </c>
      <c r="F82" s="595" t="s">
        <v>537</v>
      </c>
      <c r="G82" s="654" t="s">
        <v>574</v>
      </c>
    </row>
    <row r="83" spans="1:7" ht="15" customHeight="1">
      <c r="A83" s="1549"/>
      <c r="B83" s="1539"/>
      <c r="C83" s="264" t="s">
        <v>756</v>
      </c>
      <c r="D83" s="593" t="s">
        <v>749</v>
      </c>
      <c r="E83" s="657" t="s">
        <v>636</v>
      </c>
      <c r="F83" s="595" t="s">
        <v>537</v>
      </c>
      <c r="G83" s="654" t="s">
        <v>750</v>
      </c>
    </row>
    <row r="84" spans="1:7" ht="15" customHeight="1">
      <c r="A84" s="1549"/>
      <c r="B84" s="1393"/>
      <c r="C84" s="289" t="s">
        <v>757</v>
      </c>
      <c r="D84" s="602" t="s">
        <v>749</v>
      </c>
      <c r="E84" s="640" t="s">
        <v>636</v>
      </c>
      <c r="F84" s="268" t="s">
        <v>537</v>
      </c>
      <c r="G84" s="658" t="s">
        <v>750</v>
      </c>
    </row>
    <row r="85" spans="1:7" ht="15" customHeight="1">
      <c r="A85" s="1549"/>
      <c r="B85" s="405" t="s">
        <v>758</v>
      </c>
      <c r="C85" s="290" t="s">
        <v>759</v>
      </c>
      <c r="D85" s="599" t="s">
        <v>726</v>
      </c>
      <c r="E85" s="128" t="s">
        <v>570</v>
      </c>
      <c r="F85" s="272" t="s">
        <v>537</v>
      </c>
      <c r="G85" s="399" t="s">
        <v>760</v>
      </c>
    </row>
    <row r="86" spans="1:7" ht="15" customHeight="1">
      <c r="A86" s="1549"/>
      <c r="B86" s="1558" t="s">
        <v>623</v>
      </c>
      <c r="C86" s="609" t="s">
        <v>761</v>
      </c>
      <c r="D86" s="656" t="s">
        <v>762</v>
      </c>
      <c r="E86" s="657" t="s">
        <v>763</v>
      </c>
      <c r="F86" s="595" t="s">
        <v>537</v>
      </c>
      <c r="G86" s="654" t="s">
        <v>764</v>
      </c>
    </row>
    <row r="87" spans="1:7" ht="15" customHeight="1">
      <c r="A87" s="1549"/>
      <c r="B87" s="1558"/>
      <c r="C87" s="609" t="s">
        <v>765</v>
      </c>
      <c r="D87" s="593" t="s">
        <v>762</v>
      </c>
      <c r="E87" s="657" t="s">
        <v>766</v>
      </c>
      <c r="F87" s="595" t="s">
        <v>537</v>
      </c>
      <c r="G87" s="654" t="s">
        <v>767</v>
      </c>
    </row>
    <row r="88" spans="1:7" ht="15" customHeight="1">
      <c r="A88" s="1549"/>
      <c r="B88" s="1558"/>
      <c r="C88" s="64" t="s">
        <v>768</v>
      </c>
      <c r="D88" s="656" t="s">
        <v>769</v>
      </c>
      <c r="E88" s="657" t="s">
        <v>570</v>
      </c>
      <c r="F88" s="595" t="s">
        <v>537</v>
      </c>
      <c r="G88" s="654" t="s">
        <v>770</v>
      </c>
    </row>
    <row r="89" spans="1:7" ht="15" customHeight="1">
      <c r="A89" s="1549"/>
      <c r="B89" s="1558"/>
      <c r="C89" s="609" t="s">
        <v>771</v>
      </c>
      <c r="D89" s="593" t="s">
        <v>769</v>
      </c>
      <c r="E89" s="657" t="s">
        <v>570</v>
      </c>
      <c r="F89" s="595" t="s">
        <v>537</v>
      </c>
      <c r="G89" s="654" t="s">
        <v>772</v>
      </c>
    </row>
    <row r="90" spans="1:7" ht="15" customHeight="1">
      <c r="A90" s="1549"/>
      <c r="B90" s="1558"/>
      <c r="C90" s="64" t="s">
        <v>773</v>
      </c>
      <c r="D90" s="593" t="s">
        <v>769</v>
      </c>
      <c r="E90" s="657" t="s">
        <v>570</v>
      </c>
      <c r="F90" s="595" t="s">
        <v>537</v>
      </c>
      <c r="G90" s="654" t="s">
        <v>774</v>
      </c>
    </row>
    <row r="91" spans="1:7" ht="15" customHeight="1">
      <c r="A91" s="1549"/>
      <c r="B91" s="1558"/>
      <c r="C91" s="48" t="s">
        <v>775</v>
      </c>
      <c r="D91" s="661" t="s">
        <v>776</v>
      </c>
      <c r="E91" s="657" t="s">
        <v>655</v>
      </c>
      <c r="F91" s="595" t="s">
        <v>537</v>
      </c>
      <c r="G91" s="654" t="s">
        <v>616</v>
      </c>
    </row>
    <row r="92" spans="1:7" ht="15" customHeight="1">
      <c r="A92" s="1549"/>
      <c r="B92" s="1558"/>
      <c r="C92" s="609" t="s">
        <v>777</v>
      </c>
      <c r="D92" s="266">
        <v>28823</v>
      </c>
      <c r="E92" s="657" t="s">
        <v>640</v>
      </c>
      <c r="F92" s="595" t="s">
        <v>537</v>
      </c>
      <c r="G92" s="654" t="s">
        <v>778</v>
      </c>
    </row>
    <row r="93" spans="1:7" ht="15" customHeight="1">
      <c r="A93" s="1549"/>
      <c r="B93" s="1558"/>
      <c r="C93" s="609" t="s">
        <v>779</v>
      </c>
      <c r="D93" s="593" t="s">
        <v>671</v>
      </c>
      <c r="E93" s="657" t="s">
        <v>766</v>
      </c>
      <c r="F93" s="595" t="s">
        <v>537</v>
      </c>
      <c r="G93" s="654" t="s">
        <v>616</v>
      </c>
    </row>
    <row r="94" spans="1:7" ht="15" customHeight="1">
      <c r="A94" s="1549"/>
      <c r="B94" s="1558"/>
      <c r="C94" s="609" t="s">
        <v>780</v>
      </c>
      <c r="D94" s="593" t="s">
        <v>680</v>
      </c>
      <c r="E94" s="657" t="s">
        <v>781</v>
      </c>
      <c r="F94" s="595" t="s">
        <v>537</v>
      </c>
      <c r="G94" s="403" t="s">
        <v>782</v>
      </c>
    </row>
    <row r="95" spans="1:7" ht="15" customHeight="1">
      <c r="A95" s="1549"/>
      <c r="B95" s="1559"/>
      <c r="C95" s="274" t="s">
        <v>783</v>
      </c>
      <c r="D95" s="603" t="s">
        <v>683</v>
      </c>
      <c r="E95" s="640" t="s">
        <v>784</v>
      </c>
      <c r="F95" s="268" t="s">
        <v>537</v>
      </c>
      <c r="G95" s="658" t="s">
        <v>616</v>
      </c>
    </row>
    <row r="96" spans="1:7" ht="15" customHeight="1">
      <c r="A96" s="1549"/>
      <c r="B96" s="1560" t="s">
        <v>785</v>
      </c>
      <c r="C96" s="48" t="s">
        <v>786</v>
      </c>
      <c r="D96" s="661" t="s">
        <v>739</v>
      </c>
      <c r="E96" s="657" t="s">
        <v>740</v>
      </c>
      <c r="F96" s="595" t="s">
        <v>537</v>
      </c>
      <c r="G96" s="654" t="s">
        <v>787</v>
      </c>
    </row>
    <row r="97" spans="1:8" ht="15" customHeight="1">
      <c r="A97" s="1549"/>
      <c r="B97" s="1558"/>
      <c r="C97" s="64" t="s">
        <v>788</v>
      </c>
      <c r="D97" s="593" t="s">
        <v>671</v>
      </c>
      <c r="E97" s="657" t="s">
        <v>789</v>
      </c>
      <c r="F97" s="595" t="s">
        <v>537</v>
      </c>
      <c r="G97" s="654" t="s">
        <v>790</v>
      </c>
    </row>
    <row r="98" spans="1:8" ht="15" customHeight="1">
      <c r="A98" s="1549"/>
      <c r="B98" s="1558"/>
      <c r="C98" s="64" t="s">
        <v>791</v>
      </c>
      <c r="D98" s="593" t="s">
        <v>671</v>
      </c>
      <c r="E98" s="657" t="s">
        <v>792</v>
      </c>
      <c r="F98" s="595" t="s">
        <v>537</v>
      </c>
      <c r="G98" s="654" t="s">
        <v>793</v>
      </c>
    </row>
    <row r="99" spans="1:8" ht="15" customHeight="1">
      <c r="A99" s="1549"/>
      <c r="B99" s="1558"/>
      <c r="C99" s="291" t="s">
        <v>794</v>
      </c>
      <c r="D99" s="593" t="s">
        <v>795</v>
      </c>
      <c r="E99" s="617" t="s">
        <v>796</v>
      </c>
      <c r="F99" s="595" t="s">
        <v>537</v>
      </c>
      <c r="G99" s="654" t="s">
        <v>797</v>
      </c>
    </row>
    <row r="100" spans="1:8" ht="15" customHeight="1">
      <c r="A100" s="1549"/>
      <c r="B100" s="1558"/>
      <c r="C100" s="291" t="s">
        <v>798</v>
      </c>
      <c r="D100" s="593" t="s">
        <v>795</v>
      </c>
      <c r="E100" s="657" t="s">
        <v>799</v>
      </c>
      <c r="F100" s="595" t="s">
        <v>537</v>
      </c>
      <c r="G100" s="654" t="s">
        <v>800</v>
      </c>
    </row>
    <row r="101" spans="1:8" ht="15" customHeight="1">
      <c r="A101" s="1549"/>
      <c r="B101" s="1558"/>
      <c r="C101" s="291" t="s">
        <v>801</v>
      </c>
      <c r="D101" s="593" t="s">
        <v>795</v>
      </c>
      <c r="E101" s="657" t="s">
        <v>802</v>
      </c>
      <c r="F101" s="595" t="s">
        <v>537</v>
      </c>
      <c r="G101" s="654" t="s">
        <v>803</v>
      </c>
    </row>
    <row r="102" spans="1:8" ht="15" customHeight="1">
      <c r="A102" s="1549"/>
      <c r="B102" s="1558"/>
      <c r="C102" s="48" t="s">
        <v>804</v>
      </c>
      <c r="D102" s="593" t="s">
        <v>795</v>
      </c>
      <c r="E102" s="657" t="s">
        <v>802</v>
      </c>
      <c r="F102" s="595" t="s">
        <v>537</v>
      </c>
      <c r="G102" s="654" t="s">
        <v>803</v>
      </c>
    </row>
    <row r="103" spans="1:8" ht="15" customHeight="1">
      <c r="A103" s="1549"/>
      <c r="B103" s="1558"/>
      <c r="C103" s="48" t="s">
        <v>805</v>
      </c>
      <c r="D103" s="593" t="s">
        <v>795</v>
      </c>
      <c r="E103" s="657" t="s">
        <v>806</v>
      </c>
      <c r="F103" s="595" t="s">
        <v>537</v>
      </c>
      <c r="G103" s="654" t="s">
        <v>807</v>
      </c>
    </row>
    <row r="104" spans="1:8" ht="15" customHeight="1">
      <c r="A104" s="1549"/>
      <c r="B104" s="1558"/>
      <c r="C104" s="48" t="s">
        <v>808</v>
      </c>
      <c r="D104" s="593" t="s">
        <v>795</v>
      </c>
      <c r="E104" s="657" t="s">
        <v>655</v>
      </c>
      <c r="F104" s="595" t="s">
        <v>537</v>
      </c>
      <c r="G104" s="654" t="s">
        <v>809</v>
      </c>
    </row>
    <row r="105" spans="1:8" ht="15" customHeight="1">
      <c r="A105" s="1549"/>
      <c r="B105" s="1558"/>
      <c r="C105" s="48" t="s">
        <v>810</v>
      </c>
      <c r="D105" s="593" t="s">
        <v>811</v>
      </c>
      <c r="E105" s="657" t="s">
        <v>210</v>
      </c>
      <c r="F105" s="595" t="s">
        <v>537</v>
      </c>
      <c r="G105" s="654" t="s">
        <v>812</v>
      </c>
    </row>
    <row r="106" spans="1:8" ht="15" customHeight="1">
      <c r="A106" s="1549"/>
      <c r="B106" s="1558"/>
      <c r="C106" s="48" t="s">
        <v>813</v>
      </c>
      <c r="D106" s="593" t="s">
        <v>811</v>
      </c>
      <c r="E106" s="657" t="s">
        <v>636</v>
      </c>
      <c r="F106" s="595" t="s">
        <v>537</v>
      </c>
      <c r="G106" s="654" t="s">
        <v>814</v>
      </c>
    </row>
    <row r="107" spans="1:8" ht="15" customHeight="1">
      <c r="A107" s="1549"/>
      <c r="B107" s="1558"/>
      <c r="C107" s="64" t="s">
        <v>815</v>
      </c>
      <c r="D107" s="593" t="s">
        <v>816</v>
      </c>
      <c r="E107" s="657" t="s">
        <v>789</v>
      </c>
      <c r="F107" s="595" t="s">
        <v>537</v>
      </c>
      <c r="G107" s="654" t="s">
        <v>790</v>
      </c>
    </row>
    <row r="108" spans="1:8" ht="15" customHeight="1">
      <c r="A108" s="1549"/>
      <c r="B108" s="1558"/>
      <c r="C108" s="609" t="s">
        <v>817</v>
      </c>
      <c r="D108" s="593" t="s">
        <v>816</v>
      </c>
      <c r="E108" s="657" t="s">
        <v>612</v>
      </c>
      <c r="F108" s="595" t="s">
        <v>537</v>
      </c>
      <c r="G108" s="654" t="s">
        <v>616</v>
      </c>
    </row>
    <row r="109" spans="1:8" ht="15" customHeight="1">
      <c r="A109" s="1549"/>
      <c r="B109" s="1558"/>
      <c r="C109" s="609" t="s">
        <v>818</v>
      </c>
      <c r="D109" s="593" t="s">
        <v>816</v>
      </c>
      <c r="E109" s="657" t="s">
        <v>819</v>
      </c>
      <c r="F109" s="595" t="s">
        <v>537</v>
      </c>
      <c r="G109" s="654" t="s">
        <v>616</v>
      </c>
      <c r="H109" s="44"/>
    </row>
    <row r="110" spans="1:8" ht="15" customHeight="1">
      <c r="A110" s="1549"/>
      <c r="B110" s="1558"/>
      <c r="C110" s="609" t="s">
        <v>820</v>
      </c>
      <c r="D110" s="593" t="s">
        <v>821</v>
      </c>
      <c r="E110" s="657" t="s">
        <v>822</v>
      </c>
      <c r="F110" s="595" t="s">
        <v>537</v>
      </c>
      <c r="G110" s="654" t="s">
        <v>616</v>
      </c>
      <c r="H110" s="44"/>
    </row>
    <row r="111" spans="1:8" ht="15" customHeight="1">
      <c r="A111" s="1549"/>
      <c r="B111" s="1558"/>
      <c r="C111" s="609" t="s">
        <v>823</v>
      </c>
      <c r="D111" s="593" t="s">
        <v>824</v>
      </c>
      <c r="E111" s="657" t="s">
        <v>825</v>
      </c>
      <c r="F111" s="595" t="s">
        <v>826</v>
      </c>
      <c r="G111" s="654" t="s">
        <v>827</v>
      </c>
      <c r="H111" s="44"/>
    </row>
    <row r="112" spans="1:8" ht="15" customHeight="1">
      <c r="A112" s="1549"/>
      <c r="B112" s="1559"/>
      <c r="C112" s="609" t="s">
        <v>828</v>
      </c>
      <c r="D112" s="593" t="s">
        <v>736</v>
      </c>
      <c r="E112" s="657" t="s">
        <v>570</v>
      </c>
      <c r="F112" s="595" t="s">
        <v>537</v>
      </c>
      <c r="G112" s="654" t="s">
        <v>774</v>
      </c>
      <c r="H112" s="44"/>
    </row>
    <row r="113" spans="1:8" ht="15" customHeight="1">
      <c r="A113" s="1549"/>
      <c r="B113" s="405" t="s">
        <v>829</v>
      </c>
      <c r="C113" s="290" t="s">
        <v>830</v>
      </c>
      <c r="D113" s="599" t="s">
        <v>831</v>
      </c>
      <c r="E113" s="128" t="s">
        <v>832</v>
      </c>
      <c r="F113" s="272" t="s">
        <v>537</v>
      </c>
      <c r="G113" s="399" t="s">
        <v>833</v>
      </c>
      <c r="H113" s="44"/>
    </row>
    <row r="114" spans="1:8" ht="15" customHeight="1">
      <c r="A114" s="1549"/>
      <c r="B114" s="1535" t="s">
        <v>834</v>
      </c>
      <c r="C114" s="257" t="s">
        <v>835</v>
      </c>
      <c r="D114" s="656" t="s">
        <v>683</v>
      </c>
      <c r="E114" s="657" t="s">
        <v>832</v>
      </c>
      <c r="F114" s="595" t="s">
        <v>537</v>
      </c>
      <c r="G114" s="403" t="s">
        <v>836</v>
      </c>
      <c r="H114" s="44"/>
    </row>
    <row r="115" spans="1:8" ht="15" customHeight="1">
      <c r="A115" s="1549"/>
      <c r="B115" s="1535"/>
      <c r="C115" s="257" t="s">
        <v>1261</v>
      </c>
      <c r="D115" s="656" t="s">
        <v>1262</v>
      </c>
      <c r="E115" s="657" t="s">
        <v>1263</v>
      </c>
      <c r="F115" s="595" t="s">
        <v>1264</v>
      </c>
      <c r="G115" s="403" t="s">
        <v>1265</v>
      </c>
      <c r="H115" s="44"/>
    </row>
    <row r="116" spans="1:8" ht="15" customHeight="1" thickBot="1">
      <c r="A116" s="1555"/>
      <c r="B116" s="1553"/>
      <c r="C116" s="279" t="s">
        <v>1266</v>
      </c>
      <c r="D116" s="1021">
        <v>43216</v>
      </c>
      <c r="E116" s="1022" t="s">
        <v>1267</v>
      </c>
      <c r="F116" s="281" t="s">
        <v>1268</v>
      </c>
      <c r="G116" s="401" t="s">
        <v>1269</v>
      </c>
      <c r="H116" s="44"/>
    </row>
    <row r="117" spans="1:8" s="385" customFormat="1" ht="15" customHeight="1">
      <c r="A117" s="1554" t="s">
        <v>1273</v>
      </c>
      <c r="B117" s="1554"/>
      <c r="C117" s="1554"/>
      <c r="D117" s="1554"/>
      <c r="E117" s="1554"/>
      <c r="F117" s="1554"/>
      <c r="G117" s="1554"/>
      <c r="H117" s="354"/>
    </row>
    <row r="118" spans="1:8" s="585" customFormat="1" ht="15" customHeight="1">
      <c r="B118" s="385" t="s">
        <v>837</v>
      </c>
      <c r="E118" s="580"/>
      <c r="G118" s="580"/>
    </row>
    <row r="119" spans="1:8" ht="15" customHeight="1"/>
    <row r="120" spans="1:8" ht="15" customHeight="1"/>
  </sheetData>
  <customSheetViews>
    <customSheetView guid="{676DC416-CC6C-4663-B2BC-E7307C535C80}"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1"/>
      <headerFooter alignWithMargins="0"/>
    </customSheetView>
    <customSheetView guid="{A9FAE077-5C36-4502-A307-F5F7DF354F81}" showPageBreaks="1" printArea="1" view="pageBreakPreview">
      <selection sqref="A1:C1"/>
      <rowBreaks count="1" manualBreakCount="1">
        <brk id="63" max="6" man="1"/>
      </rowBreaks>
      <pageMargins left="0.64" right="0.35" top="0.81" bottom="0.66" header="0" footer="0"/>
      <pageSetup paperSize="9" scale="77" firstPageNumber="197" pageOrder="overThenDown" orientation="portrait" useFirstPageNumber="1" r:id="rId2"/>
      <headerFooter alignWithMargins="0"/>
    </customSheetView>
    <customSheetView guid="{D244CBD3-20C8-4E64-93F1-8305B8033E05}" showPageBreaks="1" printArea="1" view="pageBreakPreview">
      <selection sqref="A1:C1"/>
      <rowBreaks count="1" manualBreakCount="1">
        <brk id="63" max="6" man="1"/>
      </rowBreaks>
      <pageMargins left="0.64" right="0.35" top="0.81" bottom="0.66" header="0" footer="0"/>
      <pageSetup paperSize="9" scale="77" firstPageNumber="197" pageOrder="overThenDown" orientation="portrait" useFirstPageNumber="1" r:id="rId3"/>
      <headerFooter alignWithMargins="0"/>
    </customSheetView>
    <customSheetView guid="{ACCC9A1C-74E4-4A07-8C69-201B2C75F995}" showPageBreaks="1" printArea="1" view="pageBreakPreview">
      <selection activeCell="E76" sqref="E76"/>
      <rowBreaks count="1" manualBreakCount="1">
        <brk id="63" max="6" man="1"/>
      </rowBreaks>
      <pageMargins left="0.64" right="0.35" top="0.81" bottom="0.66" header="0" footer="0"/>
      <pageSetup paperSize="9" scale="77" firstPageNumber="197" pageOrder="overThenDown" orientation="portrait" useFirstPageNumber="1" r:id="rId4"/>
      <headerFooter alignWithMargins="0"/>
    </customSheetView>
    <customSheetView guid="{C35433B0-31B6-4088-8FE4-5880F028D902}" showPageBreaks="1" printArea="1" view="pageBreakPreview">
      <selection activeCell="I9" sqref="I9"/>
      <rowBreaks count="1" manualBreakCount="1">
        <brk id="63" max="6" man="1"/>
      </rowBreaks>
      <pageMargins left="0.64" right="0.35" top="0.81" bottom="0.66" header="0" footer="0"/>
      <pageSetup paperSize="9" scale="77" firstPageNumber="197" pageOrder="overThenDown" orientation="portrait" useFirstPageNumber="1" r:id="rId5"/>
      <headerFooter alignWithMargins="0"/>
    </customSheetView>
    <customSheetView guid="{6C8CA477-863E-484A-88AC-2F7B34BF5742}" showPageBreaks="1" printArea="1" view="pageBreakPreview">
      <selection activeCell="E76" sqref="E76"/>
      <rowBreaks count="1" manualBreakCount="1">
        <brk id="63" max="6" man="1"/>
      </rowBreaks>
      <pageMargins left="0.64" right="0.35" top="0.81" bottom="0.66" header="0" footer="0"/>
      <pageSetup paperSize="9" scale="77" firstPageNumber="197" pageOrder="overThenDown" orientation="portrait" useFirstPageNumber="1" r:id="rId6"/>
      <headerFooter alignWithMargins="0"/>
    </customSheetView>
    <customSheetView guid="{F9820D02-85B6-432B-AB25-E79E6E3CE8BD}"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7"/>
      <headerFooter alignWithMargins="0"/>
    </customSheetView>
    <customSheetView guid="{54E8C2A0-7B52-4DAB-8ABD-D0AD26D0A0DB}"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8"/>
      <headerFooter alignWithMargins="0"/>
    </customSheetView>
    <customSheetView guid="{4B660A93-3844-409A-B1B8-F0D2E63212C8}"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9"/>
      <headerFooter alignWithMargins="0"/>
    </customSheetView>
    <customSheetView guid="{9B74B00A-A640-416F-A432-6A34C75E3BAB}"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10"/>
      <headerFooter alignWithMargins="0"/>
    </customSheetView>
    <customSheetView guid="{088E71DE-B7B4-46D8-A92F-2B36F5DE4D60}" showPageBreaks="1" printArea="1" view="pageBreakPreview">
      <selection activeCell="I9" sqref="I9"/>
      <rowBreaks count="1" manualBreakCount="1">
        <brk id="63" max="6" man="1"/>
      </rowBreaks>
      <pageMargins left="0.64" right="0.35" top="0.81" bottom="0.66" header="0" footer="0"/>
      <pageSetup paperSize="9" scale="77" firstPageNumber="197" pageOrder="overThenDown" orientation="portrait" useFirstPageNumber="1" r:id="rId11"/>
      <headerFooter alignWithMargins="0"/>
    </customSheetView>
    <customSheetView guid="{53ABA5C2-131F-4519-ADBD-143B4641C355}"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12"/>
      <headerFooter alignWithMargins="0"/>
    </customSheetView>
    <customSheetView guid="{93AD3119-4B9E-4DD3-92AC-14DD93F7352A}" showPageBreaks="1" printArea="1" view="pageBreakPreview">
      <selection activeCell="A116" sqref="A116:G116"/>
      <rowBreaks count="1" manualBreakCount="1">
        <brk id="63" max="6" man="1"/>
      </rowBreaks>
      <pageMargins left="0.64" right="0.35" top="0.81" bottom="0.66" header="0" footer="0"/>
      <pageSetup paperSize="9" scale="77" firstPageNumber="197" pageOrder="overThenDown" orientation="portrait" useFirstPageNumber="1" r:id="rId13"/>
      <headerFooter alignWithMargins="0"/>
    </customSheetView>
  </customSheetViews>
  <mergeCells count="41">
    <mergeCell ref="A117:G117"/>
    <mergeCell ref="A66:A116"/>
    <mergeCell ref="B66:B69"/>
    <mergeCell ref="B70:B75"/>
    <mergeCell ref="B76:B79"/>
    <mergeCell ref="B80:B84"/>
    <mergeCell ref="B86:B95"/>
    <mergeCell ref="B96:B112"/>
    <mergeCell ref="B114:B116"/>
    <mergeCell ref="B34:B39"/>
    <mergeCell ref="B40:B43"/>
    <mergeCell ref="A44:A63"/>
    <mergeCell ref="B44:B58"/>
    <mergeCell ref="B60:B63"/>
    <mergeCell ref="A65:B65"/>
    <mergeCell ref="D19:D20"/>
    <mergeCell ref="E19:E20"/>
    <mergeCell ref="F19:F20"/>
    <mergeCell ref="G19:G20"/>
    <mergeCell ref="B21:B27"/>
    <mergeCell ref="B29:B31"/>
    <mergeCell ref="A10:A43"/>
    <mergeCell ref="B10:B20"/>
    <mergeCell ref="D14:D15"/>
    <mergeCell ref="E14:E15"/>
    <mergeCell ref="F14:F15"/>
    <mergeCell ref="G14:G15"/>
    <mergeCell ref="D17:D18"/>
    <mergeCell ref="E17:E18"/>
    <mergeCell ref="F17:F18"/>
    <mergeCell ref="G17:G18"/>
    <mergeCell ref="A1:C1"/>
    <mergeCell ref="A3:B3"/>
    <mergeCell ref="A4:A9"/>
    <mergeCell ref="B4:B6"/>
    <mergeCell ref="D5:D6"/>
    <mergeCell ref="E5:E6"/>
    <mergeCell ref="F5:F6"/>
    <mergeCell ref="G5:G6"/>
    <mergeCell ref="B7:B9"/>
    <mergeCell ref="F1:G2"/>
  </mergeCells>
  <phoneticPr fontId="2"/>
  <printOptions gridLinesSet="0"/>
  <pageMargins left="0.64" right="0.35" top="0.81" bottom="0.66" header="0" footer="0"/>
  <pageSetup paperSize="9" scale="77" firstPageNumber="197" pageOrder="overThenDown" orientation="portrait" useFirstPageNumber="1" r:id="rId14"/>
  <headerFooter alignWithMargins="0"/>
  <rowBreaks count="1" manualBreakCount="1">
    <brk id="6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view="pageBreakPreview" zoomScaleNormal="100" zoomScaleSheetLayoutView="100" workbookViewId="0">
      <selection activeCell="A9" sqref="A1:XFD1048576"/>
    </sheetView>
  </sheetViews>
  <sheetFormatPr defaultColWidth="10.375" defaultRowHeight="14.45" customHeight="1"/>
  <cols>
    <col min="1" max="1" width="3.75" style="45" customWidth="1"/>
    <col min="2" max="2" width="3.125" style="45" customWidth="1"/>
    <col min="3" max="3" width="7.125" style="45" customWidth="1"/>
    <col min="4" max="21" width="7.875" style="45" customWidth="1"/>
    <col min="22" max="22" width="6" style="45" customWidth="1"/>
    <col min="23" max="23" width="8" style="45" customWidth="1"/>
    <col min="24" max="24" width="5.625" style="45" customWidth="1"/>
    <col min="25" max="25" width="0.25" style="45" customWidth="1"/>
    <col min="26" max="256" width="10.375" style="45"/>
    <col min="257" max="257" width="3.75" style="45" customWidth="1"/>
    <col min="258" max="258" width="3.125" style="45" customWidth="1"/>
    <col min="259" max="259" width="7.125" style="45" customWidth="1"/>
    <col min="260" max="277" width="7.875" style="45" customWidth="1"/>
    <col min="278" max="278" width="6" style="45" customWidth="1"/>
    <col min="279" max="279" width="8" style="45" customWidth="1"/>
    <col min="280" max="280" width="5.625" style="45" customWidth="1"/>
    <col min="281" max="281" width="0.25" style="45" customWidth="1"/>
    <col min="282" max="512" width="10.375" style="45"/>
    <col min="513" max="513" width="3.75" style="45" customWidth="1"/>
    <col min="514" max="514" width="3.125" style="45" customWidth="1"/>
    <col min="515" max="515" width="7.125" style="45" customWidth="1"/>
    <col min="516" max="533" width="7.875" style="45" customWidth="1"/>
    <col min="534" max="534" width="6" style="45" customWidth="1"/>
    <col min="535" max="535" width="8" style="45" customWidth="1"/>
    <col min="536" max="536" width="5.625" style="45" customWidth="1"/>
    <col min="537" max="537" width="0.25" style="45" customWidth="1"/>
    <col min="538" max="768" width="10.375" style="45"/>
    <col min="769" max="769" width="3.75" style="45" customWidth="1"/>
    <col min="770" max="770" width="3.125" style="45" customWidth="1"/>
    <col min="771" max="771" width="7.125" style="45" customWidth="1"/>
    <col min="772" max="789" width="7.875" style="45" customWidth="1"/>
    <col min="790" max="790" width="6" style="45" customWidth="1"/>
    <col min="791" max="791" width="8" style="45" customWidth="1"/>
    <col min="792" max="792" width="5.625" style="45" customWidth="1"/>
    <col min="793" max="793" width="0.25" style="45" customWidth="1"/>
    <col min="794" max="1024" width="10.375" style="45"/>
    <col min="1025" max="1025" width="3.75" style="45" customWidth="1"/>
    <col min="1026" max="1026" width="3.125" style="45" customWidth="1"/>
    <col min="1027" max="1027" width="7.125" style="45" customWidth="1"/>
    <col min="1028" max="1045" width="7.875" style="45" customWidth="1"/>
    <col min="1046" max="1046" width="6" style="45" customWidth="1"/>
    <col min="1047" max="1047" width="8" style="45" customWidth="1"/>
    <col min="1048" max="1048" width="5.625" style="45" customWidth="1"/>
    <col min="1049" max="1049" width="0.25" style="45" customWidth="1"/>
    <col min="1050" max="1280" width="10.375" style="45"/>
    <col min="1281" max="1281" width="3.75" style="45" customWidth="1"/>
    <col min="1282" max="1282" width="3.125" style="45" customWidth="1"/>
    <col min="1283" max="1283" width="7.125" style="45" customWidth="1"/>
    <col min="1284" max="1301" width="7.875" style="45" customWidth="1"/>
    <col min="1302" max="1302" width="6" style="45" customWidth="1"/>
    <col min="1303" max="1303" width="8" style="45" customWidth="1"/>
    <col min="1304" max="1304" width="5.625" style="45" customWidth="1"/>
    <col min="1305" max="1305" width="0.25" style="45" customWidth="1"/>
    <col min="1306" max="1536" width="10.375" style="45"/>
    <col min="1537" max="1537" width="3.75" style="45" customWidth="1"/>
    <col min="1538" max="1538" width="3.125" style="45" customWidth="1"/>
    <col min="1539" max="1539" width="7.125" style="45" customWidth="1"/>
    <col min="1540" max="1557" width="7.875" style="45" customWidth="1"/>
    <col min="1558" max="1558" width="6" style="45" customWidth="1"/>
    <col min="1559" max="1559" width="8" style="45" customWidth="1"/>
    <col min="1560" max="1560" width="5.625" style="45" customWidth="1"/>
    <col min="1561" max="1561" width="0.25" style="45" customWidth="1"/>
    <col min="1562" max="1792" width="10.375" style="45"/>
    <col min="1793" max="1793" width="3.75" style="45" customWidth="1"/>
    <col min="1794" max="1794" width="3.125" style="45" customWidth="1"/>
    <col min="1795" max="1795" width="7.125" style="45" customWidth="1"/>
    <col min="1796" max="1813" width="7.875" style="45" customWidth="1"/>
    <col min="1814" max="1814" width="6" style="45" customWidth="1"/>
    <col min="1815" max="1815" width="8" style="45" customWidth="1"/>
    <col min="1816" max="1816" width="5.625" style="45" customWidth="1"/>
    <col min="1817" max="1817" width="0.25" style="45" customWidth="1"/>
    <col min="1818" max="2048" width="10.375" style="45"/>
    <col min="2049" max="2049" width="3.75" style="45" customWidth="1"/>
    <col min="2050" max="2050" width="3.125" style="45" customWidth="1"/>
    <col min="2051" max="2051" width="7.125" style="45" customWidth="1"/>
    <col min="2052" max="2069" width="7.875" style="45" customWidth="1"/>
    <col min="2070" max="2070" width="6" style="45" customWidth="1"/>
    <col min="2071" max="2071" width="8" style="45" customWidth="1"/>
    <col min="2072" max="2072" width="5.625" style="45" customWidth="1"/>
    <col min="2073" max="2073" width="0.25" style="45" customWidth="1"/>
    <col min="2074" max="2304" width="10.375" style="45"/>
    <col min="2305" max="2305" width="3.75" style="45" customWidth="1"/>
    <col min="2306" max="2306" width="3.125" style="45" customWidth="1"/>
    <col min="2307" max="2307" width="7.125" style="45" customWidth="1"/>
    <col min="2308" max="2325" width="7.875" style="45" customWidth="1"/>
    <col min="2326" max="2326" width="6" style="45" customWidth="1"/>
    <col min="2327" max="2327" width="8" style="45" customWidth="1"/>
    <col min="2328" max="2328" width="5.625" style="45" customWidth="1"/>
    <col min="2329" max="2329" width="0.25" style="45" customWidth="1"/>
    <col min="2330" max="2560" width="10.375" style="45"/>
    <col min="2561" max="2561" width="3.75" style="45" customWidth="1"/>
    <col min="2562" max="2562" width="3.125" style="45" customWidth="1"/>
    <col min="2563" max="2563" width="7.125" style="45" customWidth="1"/>
    <col min="2564" max="2581" width="7.875" style="45" customWidth="1"/>
    <col min="2582" max="2582" width="6" style="45" customWidth="1"/>
    <col min="2583" max="2583" width="8" style="45" customWidth="1"/>
    <col min="2584" max="2584" width="5.625" style="45" customWidth="1"/>
    <col min="2585" max="2585" width="0.25" style="45" customWidth="1"/>
    <col min="2586" max="2816" width="10.375" style="45"/>
    <col min="2817" max="2817" width="3.75" style="45" customWidth="1"/>
    <col min="2818" max="2818" width="3.125" style="45" customWidth="1"/>
    <col min="2819" max="2819" width="7.125" style="45" customWidth="1"/>
    <col min="2820" max="2837" width="7.875" style="45" customWidth="1"/>
    <col min="2838" max="2838" width="6" style="45" customWidth="1"/>
    <col min="2839" max="2839" width="8" style="45" customWidth="1"/>
    <col min="2840" max="2840" width="5.625" style="45" customWidth="1"/>
    <col min="2841" max="2841" width="0.25" style="45" customWidth="1"/>
    <col min="2842" max="3072" width="10.375" style="45"/>
    <col min="3073" max="3073" width="3.75" style="45" customWidth="1"/>
    <col min="3074" max="3074" width="3.125" style="45" customWidth="1"/>
    <col min="3075" max="3075" width="7.125" style="45" customWidth="1"/>
    <col min="3076" max="3093" width="7.875" style="45" customWidth="1"/>
    <col min="3094" max="3094" width="6" style="45" customWidth="1"/>
    <col min="3095" max="3095" width="8" style="45" customWidth="1"/>
    <col min="3096" max="3096" width="5.625" style="45" customWidth="1"/>
    <col min="3097" max="3097" width="0.25" style="45" customWidth="1"/>
    <col min="3098" max="3328" width="10.375" style="45"/>
    <col min="3329" max="3329" width="3.75" style="45" customWidth="1"/>
    <col min="3330" max="3330" width="3.125" style="45" customWidth="1"/>
    <col min="3331" max="3331" width="7.125" style="45" customWidth="1"/>
    <col min="3332" max="3349" width="7.875" style="45" customWidth="1"/>
    <col min="3350" max="3350" width="6" style="45" customWidth="1"/>
    <col min="3351" max="3351" width="8" style="45" customWidth="1"/>
    <col min="3352" max="3352" width="5.625" style="45" customWidth="1"/>
    <col min="3353" max="3353" width="0.25" style="45" customWidth="1"/>
    <col min="3354" max="3584" width="10.375" style="45"/>
    <col min="3585" max="3585" width="3.75" style="45" customWidth="1"/>
    <col min="3586" max="3586" width="3.125" style="45" customWidth="1"/>
    <col min="3587" max="3587" width="7.125" style="45" customWidth="1"/>
    <col min="3588" max="3605" width="7.875" style="45" customWidth="1"/>
    <col min="3606" max="3606" width="6" style="45" customWidth="1"/>
    <col min="3607" max="3607" width="8" style="45" customWidth="1"/>
    <col min="3608" max="3608" width="5.625" style="45" customWidth="1"/>
    <col min="3609" max="3609" width="0.25" style="45" customWidth="1"/>
    <col min="3610" max="3840" width="10.375" style="45"/>
    <col min="3841" max="3841" width="3.75" style="45" customWidth="1"/>
    <col min="3842" max="3842" width="3.125" style="45" customWidth="1"/>
    <col min="3843" max="3843" width="7.125" style="45" customWidth="1"/>
    <col min="3844" max="3861" width="7.875" style="45" customWidth="1"/>
    <col min="3862" max="3862" width="6" style="45" customWidth="1"/>
    <col min="3863" max="3863" width="8" style="45" customWidth="1"/>
    <col min="3864" max="3864" width="5.625" style="45" customWidth="1"/>
    <col min="3865" max="3865" width="0.25" style="45" customWidth="1"/>
    <col min="3866" max="4096" width="10.375" style="45"/>
    <col min="4097" max="4097" width="3.75" style="45" customWidth="1"/>
    <col min="4098" max="4098" width="3.125" style="45" customWidth="1"/>
    <col min="4099" max="4099" width="7.125" style="45" customWidth="1"/>
    <col min="4100" max="4117" width="7.875" style="45" customWidth="1"/>
    <col min="4118" max="4118" width="6" style="45" customWidth="1"/>
    <col min="4119" max="4119" width="8" style="45" customWidth="1"/>
    <col min="4120" max="4120" width="5.625" style="45" customWidth="1"/>
    <col min="4121" max="4121" width="0.25" style="45" customWidth="1"/>
    <col min="4122" max="4352" width="10.375" style="45"/>
    <col min="4353" max="4353" width="3.75" style="45" customWidth="1"/>
    <col min="4354" max="4354" width="3.125" style="45" customWidth="1"/>
    <col min="4355" max="4355" width="7.125" style="45" customWidth="1"/>
    <col min="4356" max="4373" width="7.875" style="45" customWidth="1"/>
    <col min="4374" max="4374" width="6" style="45" customWidth="1"/>
    <col min="4375" max="4375" width="8" style="45" customWidth="1"/>
    <col min="4376" max="4376" width="5.625" style="45" customWidth="1"/>
    <col min="4377" max="4377" width="0.25" style="45" customWidth="1"/>
    <col min="4378" max="4608" width="10.375" style="45"/>
    <col min="4609" max="4609" width="3.75" style="45" customWidth="1"/>
    <col min="4610" max="4610" width="3.125" style="45" customWidth="1"/>
    <col min="4611" max="4611" width="7.125" style="45" customWidth="1"/>
    <col min="4612" max="4629" width="7.875" style="45" customWidth="1"/>
    <col min="4630" max="4630" width="6" style="45" customWidth="1"/>
    <col min="4631" max="4631" width="8" style="45" customWidth="1"/>
    <col min="4632" max="4632" width="5.625" style="45" customWidth="1"/>
    <col min="4633" max="4633" width="0.25" style="45" customWidth="1"/>
    <col min="4634" max="4864" width="10.375" style="45"/>
    <col min="4865" max="4865" width="3.75" style="45" customWidth="1"/>
    <col min="4866" max="4866" width="3.125" style="45" customWidth="1"/>
    <col min="4867" max="4867" width="7.125" style="45" customWidth="1"/>
    <col min="4868" max="4885" width="7.875" style="45" customWidth="1"/>
    <col min="4886" max="4886" width="6" style="45" customWidth="1"/>
    <col min="4887" max="4887" width="8" style="45" customWidth="1"/>
    <col min="4888" max="4888" width="5.625" style="45" customWidth="1"/>
    <col min="4889" max="4889" width="0.25" style="45" customWidth="1"/>
    <col min="4890" max="5120" width="10.375" style="45"/>
    <col min="5121" max="5121" width="3.75" style="45" customWidth="1"/>
    <col min="5122" max="5122" width="3.125" style="45" customWidth="1"/>
    <col min="5123" max="5123" width="7.125" style="45" customWidth="1"/>
    <col min="5124" max="5141" width="7.875" style="45" customWidth="1"/>
    <col min="5142" max="5142" width="6" style="45" customWidth="1"/>
    <col min="5143" max="5143" width="8" style="45" customWidth="1"/>
    <col min="5144" max="5144" width="5.625" style="45" customWidth="1"/>
    <col min="5145" max="5145" width="0.25" style="45" customWidth="1"/>
    <col min="5146" max="5376" width="10.375" style="45"/>
    <col min="5377" max="5377" width="3.75" style="45" customWidth="1"/>
    <col min="5378" max="5378" width="3.125" style="45" customWidth="1"/>
    <col min="5379" max="5379" width="7.125" style="45" customWidth="1"/>
    <col min="5380" max="5397" width="7.875" style="45" customWidth="1"/>
    <col min="5398" max="5398" width="6" style="45" customWidth="1"/>
    <col min="5399" max="5399" width="8" style="45" customWidth="1"/>
    <col min="5400" max="5400" width="5.625" style="45" customWidth="1"/>
    <col min="5401" max="5401" width="0.25" style="45" customWidth="1"/>
    <col min="5402" max="5632" width="10.375" style="45"/>
    <col min="5633" max="5633" width="3.75" style="45" customWidth="1"/>
    <col min="5634" max="5634" width="3.125" style="45" customWidth="1"/>
    <col min="5635" max="5635" width="7.125" style="45" customWidth="1"/>
    <col min="5636" max="5653" width="7.875" style="45" customWidth="1"/>
    <col min="5654" max="5654" width="6" style="45" customWidth="1"/>
    <col min="5655" max="5655" width="8" style="45" customWidth="1"/>
    <col min="5656" max="5656" width="5.625" style="45" customWidth="1"/>
    <col min="5657" max="5657" width="0.25" style="45" customWidth="1"/>
    <col min="5658" max="5888" width="10.375" style="45"/>
    <col min="5889" max="5889" width="3.75" style="45" customWidth="1"/>
    <col min="5890" max="5890" width="3.125" style="45" customWidth="1"/>
    <col min="5891" max="5891" width="7.125" style="45" customWidth="1"/>
    <col min="5892" max="5909" width="7.875" style="45" customWidth="1"/>
    <col min="5910" max="5910" width="6" style="45" customWidth="1"/>
    <col min="5911" max="5911" width="8" style="45" customWidth="1"/>
    <col min="5912" max="5912" width="5.625" style="45" customWidth="1"/>
    <col min="5913" max="5913" width="0.25" style="45" customWidth="1"/>
    <col min="5914" max="6144" width="10.375" style="45"/>
    <col min="6145" max="6145" width="3.75" style="45" customWidth="1"/>
    <col min="6146" max="6146" width="3.125" style="45" customWidth="1"/>
    <col min="6147" max="6147" width="7.125" style="45" customWidth="1"/>
    <col min="6148" max="6165" width="7.875" style="45" customWidth="1"/>
    <col min="6166" max="6166" width="6" style="45" customWidth="1"/>
    <col min="6167" max="6167" width="8" style="45" customWidth="1"/>
    <col min="6168" max="6168" width="5.625" style="45" customWidth="1"/>
    <col min="6169" max="6169" width="0.25" style="45" customWidth="1"/>
    <col min="6170" max="6400" width="10.375" style="45"/>
    <col min="6401" max="6401" width="3.75" style="45" customWidth="1"/>
    <col min="6402" max="6402" width="3.125" style="45" customWidth="1"/>
    <col min="6403" max="6403" width="7.125" style="45" customWidth="1"/>
    <col min="6404" max="6421" width="7.875" style="45" customWidth="1"/>
    <col min="6422" max="6422" width="6" style="45" customWidth="1"/>
    <col min="6423" max="6423" width="8" style="45" customWidth="1"/>
    <col min="6424" max="6424" width="5.625" style="45" customWidth="1"/>
    <col min="6425" max="6425" width="0.25" style="45" customWidth="1"/>
    <col min="6426" max="6656" width="10.375" style="45"/>
    <col min="6657" max="6657" width="3.75" style="45" customWidth="1"/>
    <col min="6658" max="6658" width="3.125" style="45" customWidth="1"/>
    <col min="6659" max="6659" width="7.125" style="45" customWidth="1"/>
    <col min="6660" max="6677" width="7.875" style="45" customWidth="1"/>
    <col min="6678" max="6678" width="6" style="45" customWidth="1"/>
    <col min="6679" max="6679" width="8" style="45" customWidth="1"/>
    <col min="6680" max="6680" width="5.625" style="45" customWidth="1"/>
    <col min="6681" max="6681" width="0.25" style="45" customWidth="1"/>
    <col min="6682" max="6912" width="10.375" style="45"/>
    <col min="6913" max="6913" width="3.75" style="45" customWidth="1"/>
    <col min="6914" max="6914" width="3.125" style="45" customWidth="1"/>
    <col min="6915" max="6915" width="7.125" style="45" customWidth="1"/>
    <col min="6916" max="6933" width="7.875" style="45" customWidth="1"/>
    <col min="6934" max="6934" width="6" style="45" customWidth="1"/>
    <col min="6935" max="6935" width="8" style="45" customWidth="1"/>
    <col min="6936" max="6936" width="5.625" style="45" customWidth="1"/>
    <col min="6937" max="6937" width="0.25" style="45" customWidth="1"/>
    <col min="6938" max="7168" width="10.375" style="45"/>
    <col min="7169" max="7169" width="3.75" style="45" customWidth="1"/>
    <col min="7170" max="7170" width="3.125" style="45" customWidth="1"/>
    <col min="7171" max="7171" width="7.125" style="45" customWidth="1"/>
    <col min="7172" max="7189" width="7.875" style="45" customWidth="1"/>
    <col min="7190" max="7190" width="6" style="45" customWidth="1"/>
    <col min="7191" max="7191" width="8" style="45" customWidth="1"/>
    <col min="7192" max="7192" width="5.625" style="45" customWidth="1"/>
    <col min="7193" max="7193" width="0.25" style="45" customWidth="1"/>
    <col min="7194" max="7424" width="10.375" style="45"/>
    <col min="7425" max="7425" width="3.75" style="45" customWidth="1"/>
    <col min="7426" max="7426" width="3.125" style="45" customWidth="1"/>
    <col min="7427" max="7427" width="7.125" style="45" customWidth="1"/>
    <col min="7428" max="7445" width="7.875" style="45" customWidth="1"/>
    <col min="7446" max="7446" width="6" style="45" customWidth="1"/>
    <col min="7447" max="7447" width="8" style="45" customWidth="1"/>
    <col min="7448" max="7448" width="5.625" style="45" customWidth="1"/>
    <col min="7449" max="7449" width="0.25" style="45" customWidth="1"/>
    <col min="7450" max="7680" width="10.375" style="45"/>
    <col min="7681" max="7681" width="3.75" style="45" customWidth="1"/>
    <col min="7682" max="7682" width="3.125" style="45" customWidth="1"/>
    <col min="7683" max="7683" width="7.125" style="45" customWidth="1"/>
    <col min="7684" max="7701" width="7.875" style="45" customWidth="1"/>
    <col min="7702" max="7702" width="6" style="45" customWidth="1"/>
    <col min="7703" max="7703" width="8" style="45" customWidth="1"/>
    <col min="7704" max="7704" width="5.625" style="45" customWidth="1"/>
    <col min="7705" max="7705" width="0.25" style="45" customWidth="1"/>
    <col min="7706" max="7936" width="10.375" style="45"/>
    <col min="7937" max="7937" width="3.75" style="45" customWidth="1"/>
    <col min="7938" max="7938" width="3.125" style="45" customWidth="1"/>
    <col min="7939" max="7939" width="7.125" style="45" customWidth="1"/>
    <col min="7940" max="7957" width="7.875" style="45" customWidth="1"/>
    <col min="7958" max="7958" width="6" style="45" customWidth="1"/>
    <col min="7959" max="7959" width="8" style="45" customWidth="1"/>
    <col min="7960" max="7960" width="5.625" style="45" customWidth="1"/>
    <col min="7961" max="7961" width="0.25" style="45" customWidth="1"/>
    <col min="7962" max="8192" width="10.375" style="45"/>
    <col min="8193" max="8193" width="3.75" style="45" customWidth="1"/>
    <col min="8194" max="8194" width="3.125" style="45" customWidth="1"/>
    <col min="8195" max="8195" width="7.125" style="45" customWidth="1"/>
    <col min="8196" max="8213" width="7.875" style="45" customWidth="1"/>
    <col min="8214" max="8214" width="6" style="45" customWidth="1"/>
    <col min="8215" max="8215" width="8" style="45" customWidth="1"/>
    <col min="8216" max="8216" width="5.625" style="45" customWidth="1"/>
    <col min="8217" max="8217" width="0.25" style="45" customWidth="1"/>
    <col min="8218" max="8448" width="10.375" style="45"/>
    <col min="8449" max="8449" width="3.75" style="45" customWidth="1"/>
    <col min="8450" max="8450" width="3.125" style="45" customWidth="1"/>
    <col min="8451" max="8451" width="7.125" style="45" customWidth="1"/>
    <col min="8452" max="8469" width="7.875" style="45" customWidth="1"/>
    <col min="8470" max="8470" width="6" style="45" customWidth="1"/>
    <col min="8471" max="8471" width="8" style="45" customWidth="1"/>
    <col min="8472" max="8472" width="5.625" style="45" customWidth="1"/>
    <col min="8473" max="8473" width="0.25" style="45" customWidth="1"/>
    <col min="8474" max="8704" width="10.375" style="45"/>
    <col min="8705" max="8705" width="3.75" style="45" customWidth="1"/>
    <col min="8706" max="8706" width="3.125" style="45" customWidth="1"/>
    <col min="8707" max="8707" width="7.125" style="45" customWidth="1"/>
    <col min="8708" max="8725" width="7.875" style="45" customWidth="1"/>
    <col min="8726" max="8726" width="6" style="45" customWidth="1"/>
    <col min="8727" max="8727" width="8" style="45" customWidth="1"/>
    <col min="8728" max="8728" width="5.625" style="45" customWidth="1"/>
    <col min="8729" max="8729" width="0.25" style="45" customWidth="1"/>
    <col min="8730" max="8960" width="10.375" style="45"/>
    <col min="8961" max="8961" width="3.75" style="45" customWidth="1"/>
    <col min="8962" max="8962" width="3.125" style="45" customWidth="1"/>
    <col min="8963" max="8963" width="7.125" style="45" customWidth="1"/>
    <col min="8964" max="8981" width="7.875" style="45" customWidth="1"/>
    <col min="8982" max="8982" width="6" style="45" customWidth="1"/>
    <col min="8983" max="8983" width="8" style="45" customWidth="1"/>
    <col min="8984" max="8984" width="5.625" style="45" customWidth="1"/>
    <col min="8985" max="8985" width="0.25" style="45" customWidth="1"/>
    <col min="8986" max="9216" width="10.375" style="45"/>
    <col min="9217" max="9217" width="3.75" style="45" customWidth="1"/>
    <col min="9218" max="9218" width="3.125" style="45" customWidth="1"/>
    <col min="9219" max="9219" width="7.125" style="45" customWidth="1"/>
    <col min="9220" max="9237" width="7.875" style="45" customWidth="1"/>
    <col min="9238" max="9238" width="6" style="45" customWidth="1"/>
    <col min="9239" max="9239" width="8" style="45" customWidth="1"/>
    <col min="9240" max="9240" width="5.625" style="45" customWidth="1"/>
    <col min="9241" max="9241" width="0.25" style="45" customWidth="1"/>
    <col min="9242" max="9472" width="10.375" style="45"/>
    <col min="9473" max="9473" width="3.75" style="45" customWidth="1"/>
    <col min="9474" max="9474" width="3.125" style="45" customWidth="1"/>
    <col min="9475" max="9475" width="7.125" style="45" customWidth="1"/>
    <col min="9476" max="9493" width="7.875" style="45" customWidth="1"/>
    <col min="9494" max="9494" width="6" style="45" customWidth="1"/>
    <col min="9495" max="9495" width="8" style="45" customWidth="1"/>
    <col min="9496" max="9496" width="5.625" style="45" customWidth="1"/>
    <col min="9497" max="9497" width="0.25" style="45" customWidth="1"/>
    <col min="9498" max="9728" width="10.375" style="45"/>
    <col min="9729" max="9729" width="3.75" style="45" customWidth="1"/>
    <col min="9730" max="9730" width="3.125" style="45" customWidth="1"/>
    <col min="9731" max="9731" width="7.125" style="45" customWidth="1"/>
    <col min="9732" max="9749" width="7.875" style="45" customWidth="1"/>
    <col min="9750" max="9750" width="6" style="45" customWidth="1"/>
    <col min="9751" max="9751" width="8" style="45" customWidth="1"/>
    <col min="9752" max="9752" width="5.625" style="45" customWidth="1"/>
    <col min="9753" max="9753" width="0.25" style="45" customWidth="1"/>
    <col min="9754" max="9984" width="10.375" style="45"/>
    <col min="9985" max="9985" width="3.75" style="45" customWidth="1"/>
    <col min="9986" max="9986" width="3.125" style="45" customWidth="1"/>
    <col min="9987" max="9987" width="7.125" style="45" customWidth="1"/>
    <col min="9988" max="10005" width="7.875" style="45" customWidth="1"/>
    <col min="10006" max="10006" width="6" style="45" customWidth="1"/>
    <col min="10007" max="10007" width="8" style="45" customWidth="1"/>
    <col min="10008" max="10008" width="5.625" style="45" customWidth="1"/>
    <col min="10009" max="10009" width="0.25" style="45" customWidth="1"/>
    <col min="10010" max="10240" width="10.375" style="45"/>
    <col min="10241" max="10241" width="3.75" style="45" customWidth="1"/>
    <col min="10242" max="10242" width="3.125" style="45" customWidth="1"/>
    <col min="10243" max="10243" width="7.125" style="45" customWidth="1"/>
    <col min="10244" max="10261" width="7.875" style="45" customWidth="1"/>
    <col min="10262" max="10262" width="6" style="45" customWidth="1"/>
    <col min="10263" max="10263" width="8" style="45" customWidth="1"/>
    <col min="10264" max="10264" width="5.625" style="45" customWidth="1"/>
    <col min="10265" max="10265" width="0.25" style="45" customWidth="1"/>
    <col min="10266" max="10496" width="10.375" style="45"/>
    <col min="10497" max="10497" width="3.75" style="45" customWidth="1"/>
    <col min="10498" max="10498" width="3.125" style="45" customWidth="1"/>
    <col min="10499" max="10499" width="7.125" style="45" customWidth="1"/>
    <col min="10500" max="10517" width="7.875" style="45" customWidth="1"/>
    <col min="10518" max="10518" width="6" style="45" customWidth="1"/>
    <col min="10519" max="10519" width="8" style="45" customWidth="1"/>
    <col min="10520" max="10520" width="5.625" style="45" customWidth="1"/>
    <col min="10521" max="10521" width="0.25" style="45" customWidth="1"/>
    <col min="10522" max="10752" width="10.375" style="45"/>
    <col min="10753" max="10753" width="3.75" style="45" customWidth="1"/>
    <col min="10754" max="10754" width="3.125" style="45" customWidth="1"/>
    <col min="10755" max="10755" width="7.125" style="45" customWidth="1"/>
    <col min="10756" max="10773" width="7.875" style="45" customWidth="1"/>
    <col min="10774" max="10774" width="6" style="45" customWidth="1"/>
    <col min="10775" max="10775" width="8" style="45" customWidth="1"/>
    <col min="10776" max="10776" width="5.625" style="45" customWidth="1"/>
    <col min="10777" max="10777" width="0.25" style="45" customWidth="1"/>
    <col min="10778" max="11008" width="10.375" style="45"/>
    <col min="11009" max="11009" width="3.75" style="45" customWidth="1"/>
    <col min="11010" max="11010" width="3.125" style="45" customWidth="1"/>
    <col min="11011" max="11011" width="7.125" style="45" customWidth="1"/>
    <col min="11012" max="11029" width="7.875" style="45" customWidth="1"/>
    <col min="11030" max="11030" width="6" style="45" customWidth="1"/>
    <col min="11031" max="11031" width="8" style="45" customWidth="1"/>
    <col min="11032" max="11032" width="5.625" style="45" customWidth="1"/>
    <col min="11033" max="11033" width="0.25" style="45" customWidth="1"/>
    <col min="11034" max="11264" width="10.375" style="45"/>
    <col min="11265" max="11265" width="3.75" style="45" customWidth="1"/>
    <col min="11266" max="11266" width="3.125" style="45" customWidth="1"/>
    <col min="11267" max="11267" width="7.125" style="45" customWidth="1"/>
    <col min="11268" max="11285" width="7.875" style="45" customWidth="1"/>
    <col min="11286" max="11286" width="6" style="45" customWidth="1"/>
    <col min="11287" max="11287" width="8" style="45" customWidth="1"/>
    <col min="11288" max="11288" width="5.625" style="45" customWidth="1"/>
    <col min="11289" max="11289" width="0.25" style="45" customWidth="1"/>
    <col min="11290" max="11520" width="10.375" style="45"/>
    <col min="11521" max="11521" width="3.75" style="45" customWidth="1"/>
    <col min="11522" max="11522" width="3.125" style="45" customWidth="1"/>
    <col min="11523" max="11523" width="7.125" style="45" customWidth="1"/>
    <col min="11524" max="11541" width="7.875" style="45" customWidth="1"/>
    <col min="11542" max="11542" width="6" style="45" customWidth="1"/>
    <col min="11543" max="11543" width="8" style="45" customWidth="1"/>
    <col min="11544" max="11544" width="5.625" style="45" customWidth="1"/>
    <col min="11545" max="11545" width="0.25" style="45" customWidth="1"/>
    <col min="11546" max="11776" width="10.375" style="45"/>
    <col min="11777" max="11777" width="3.75" style="45" customWidth="1"/>
    <col min="11778" max="11778" width="3.125" style="45" customWidth="1"/>
    <col min="11779" max="11779" width="7.125" style="45" customWidth="1"/>
    <col min="11780" max="11797" width="7.875" style="45" customWidth="1"/>
    <col min="11798" max="11798" width="6" style="45" customWidth="1"/>
    <col min="11799" max="11799" width="8" style="45" customWidth="1"/>
    <col min="11800" max="11800" width="5.625" style="45" customWidth="1"/>
    <col min="11801" max="11801" width="0.25" style="45" customWidth="1"/>
    <col min="11802" max="12032" width="10.375" style="45"/>
    <col min="12033" max="12033" width="3.75" style="45" customWidth="1"/>
    <col min="12034" max="12034" width="3.125" style="45" customWidth="1"/>
    <col min="12035" max="12035" width="7.125" style="45" customWidth="1"/>
    <col min="12036" max="12053" width="7.875" style="45" customWidth="1"/>
    <col min="12054" max="12054" width="6" style="45" customWidth="1"/>
    <col min="12055" max="12055" width="8" style="45" customWidth="1"/>
    <col min="12056" max="12056" width="5.625" style="45" customWidth="1"/>
    <col min="12057" max="12057" width="0.25" style="45" customWidth="1"/>
    <col min="12058" max="12288" width="10.375" style="45"/>
    <col min="12289" max="12289" width="3.75" style="45" customWidth="1"/>
    <col min="12290" max="12290" width="3.125" style="45" customWidth="1"/>
    <col min="12291" max="12291" width="7.125" style="45" customWidth="1"/>
    <col min="12292" max="12309" width="7.875" style="45" customWidth="1"/>
    <col min="12310" max="12310" width="6" style="45" customWidth="1"/>
    <col min="12311" max="12311" width="8" style="45" customWidth="1"/>
    <col min="12312" max="12312" width="5.625" style="45" customWidth="1"/>
    <col min="12313" max="12313" width="0.25" style="45" customWidth="1"/>
    <col min="12314" max="12544" width="10.375" style="45"/>
    <col min="12545" max="12545" width="3.75" style="45" customWidth="1"/>
    <col min="12546" max="12546" width="3.125" style="45" customWidth="1"/>
    <col min="12547" max="12547" width="7.125" style="45" customWidth="1"/>
    <col min="12548" max="12565" width="7.875" style="45" customWidth="1"/>
    <col min="12566" max="12566" width="6" style="45" customWidth="1"/>
    <col min="12567" max="12567" width="8" style="45" customWidth="1"/>
    <col min="12568" max="12568" width="5.625" style="45" customWidth="1"/>
    <col min="12569" max="12569" width="0.25" style="45" customWidth="1"/>
    <col min="12570" max="12800" width="10.375" style="45"/>
    <col min="12801" max="12801" width="3.75" style="45" customWidth="1"/>
    <col min="12802" max="12802" width="3.125" style="45" customWidth="1"/>
    <col min="12803" max="12803" width="7.125" style="45" customWidth="1"/>
    <col min="12804" max="12821" width="7.875" style="45" customWidth="1"/>
    <col min="12822" max="12822" width="6" style="45" customWidth="1"/>
    <col min="12823" max="12823" width="8" style="45" customWidth="1"/>
    <col min="12824" max="12824" width="5.625" style="45" customWidth="1"/>
    <col min="12825" max="12825" width="0.25" style="45" customWidth="1"/>
    <col min="12826" max="13056" width="10.375" style="45"/>
    <col min="13057" max="13057" width="3.75" style="45" customWidth="1"/>
    <col min="13058" max="13058" width="3.125" style="45" customWidth="1"/>
    <col min="13059" max="13059" width="7.125" style="45" customWidth="1"/>
    <col min="13060" max="13077" width="7.875" style="45" customWidth="1"/>
    <col min="13078" max="13078" width="6" style="45" customWidth="1"/>
    <col min="13079" max="13079" width="8" style="45" customWidth="1"/>
    <col min="13080" max="13080" width="5.625" style="45" customWidth="1"/>
    <col min="13081" max="13081" width="0.25" style="45" customWidth="1"/>
    <col min="13082" max="13312" width="10.375" style="45"/>
    <col min="13313" max="13313" width="3.75" style="45" customWidth="1"/>
    <col min="13314" max="13314" width="3.125" style="45" customWidth="1"/>
    <col min="13315" max="13315" width="7.125" style="45" customWidth="1"/>
    <col min="13316" max="13333" width="7.875" style="45" customWidth="1"/>
    <col min="13334" max="13334" width="6" style="45" customWidth="1"/>
    <col min="13335" max="13335" width="8" style="45" customWidth="1"/>
    <col min="13336" max="13336" width="5.625" style="45" customWidth="1"/>
    <col min="13337" max="13337" width="0.25" style="45" customWidth="1"/>
    <col min="13338" max="13568" width="10.375" style="45"/>
    <col min="13569" max="13569" width="3.75" style="45" customWidth="1"/>
    <col min="13570" max="13570" width="3.125" style="45" customWidth="1"/>
    <col min="13571" max="13571" width="7.125" style="45" customWidth="1"/>
    <col min="13572" max="13589" width="7.875" style="45" customWidth="1"/>
    <col min="13590" max="13590" width="6" style="45" customWidth="1"/>
    <col min="13591" max="13591" width="8" style="45" customWidth="1"/>
    <col min="13592" max="13592" width="5.625" style="45" customWidth="1"/>
    <col min="13593" max="13593" width="0.25" style="45" customWidth="1"/>
    <col min="13594" max="13824" width="10.375" style="45"/>
    <col min="13825" max="13825" width="3.75" style="45" customWidth="1"/>
    <col min="13826" max="13826" width="3.125" style="45" customWidth="1"/>
    <col min="13827" max="13827" width="7.125" style="45" customWidth="1"/>
    <col min="13828" max="13845" width="7.875" style="45" customWidth="1"/>
    <col min="13846" max="13846" width="6" style="45" customWidth="1"/>
    <col min="13847" max="13847" width="8" style="45" customWidth="1"/>
    <col min="13848" max="13848" width="5.625" style="45" customWidth="1"/>
    <col min="13849" max="13849" width="0.25" style="45" customWidth="1"/>
    <col min="13850" max="14080" width="10.375" style="45"/>
    <col min="14081" max="14081" width="3.75" style="45" customWidth="1"/>
    <col min="14082" max="14082" width="3.125" style="45" customWidth="1"/>
    <col min="14083" max="14083" width="7.125" style="45" customWidth="1"/>
    <col min="14084" max="14101" width="7.875" style="45" customWidth="1"/>
    <col min="14102" max="14102" width="6" style="45" customWidth="1"/>
    <col min="14103" max="14103" width="8" style="45" customWidth="1"/>
    <col min="14104" max="14104" width="5.625" style="45" customWidth="1"/>
    <col min="14105" max="14105" width="0.25" style="45" customWidth="1"/>
    <col min="14106" max="14336" width="10.375" style="45"/>
    <col min="14337" max="14337" width="3.75" style="45" customWidth="1"/>
    <col min="14338" max="14338" width="3.125" style="45" customWidth="1"/>
    <col min="14339" max="14339" width="7.125" style="45" customWidth="1"/>
    <col min="14340" max="14357" width="7.875" style="45" customWidth="1"/>
    <col min="14358" max="14358" width="6" style="45" customWidth="1"/>
    <col min="14359" max="14359" width="8" style="45" customWidth="1"/>
    <col min="14360" max="14360" width="5.625" style="45" customWidth="1"/>
    <col min="14361" max="14361" width="0.25" style="45" customWidth="1"/>
    <col min="14362" max="14592" width="10.375" style="45"/>
    <col min="14593" max="14593" width="3.75" style="45" customWidth="1"/>
    <col min="14594" max="14594" width="3.125" style="45" customWidth="1"/>
    <col min="14595" max="14595" width="7.125" style="45" customWidth="1"/>
    <col min="14596" max="14613" width="7.875" style="45" customWidth="1"/>
    <col min="14614" max="14614" width="6" style="45" customWidth="1"/>
    <col min="14615" max="14615" width="8" style="45" customWidth="1"/>
    <col min="14616" max="14616" width="5.625" style="45" customWidth="1"/>
    <col min="14617" max="14617" width="0.25" style="45" customWidth="1"/>
    <col min="14618" max="14848" width="10.375" style="45"/>
    <col min="14849" max="14849" width="3.75" style="45" customWidth="1"/>
    <col min="14850" max="14850" width="3.125" style="45" customWidth="1"/>
    <col min="14851" max="14851" width="7.125" style="45" customWidth="1"/>
    <col min="14852" max="14869" width="7.875" style="45" customWidth="1"/>
    <col min="14870" max="14870" width="6" style="45" customWidth="1"/>
    <col min="14871" max="14871" width="8" style="45" customWidth="1"/>
    <col min="14872" max="14872" width="5.625" style="45" customWidth="1"/>
    <col min="14873" max="14873" width="0.25" style="45" customWidth="1"/>
    <col min="14874" max="15104" width="10.375" style="45"/>
    <col min="15105" max="15105" width="3.75" style="45" customWidth="1"/>
    <col min="15106" max="15106" width="3.125" style="45" customWidth="1"/>
    <col min="15107" max="15107" width="7.125" style="45" customWidth="1"/>
    <col min="15108" max="15125" width="7.875" style="45" customWidth="1"/>
    <col min="15126" max="15126" width="6" style="45" customWidth="1"/>
    <col min="15127" max="15127" width="8" style="45" customWidth="1"/>
    <col min="15128" max="15128" width="5.625" style="45" customWidth="1"/>
    <col min="15129" max="15129" width="0.25" style="45" customWidth="1"/>
    <col min="15130" max="15360" width="10.375" style="45"/>
    <col min="15361" max="15361" width="3.75" style="45" customWidth="1"/>
    <col min="15362" max="15362" width="3.125" style="45" customWidth="1"/>
    <col min="15363" max="15363" width="7.125" style="45" customWidth="1"/>
    <col min="15364" max="15381" width="7.875" style="45" customWidth="1"/>
    <col min="15382" max="15382" width="6" style="45" customWidth="1"/>
    <col min="15383" max="15383" width="8" style="45" customWidth="1"/>
    <col min="15384" max="15384" width="5.625" style="45" customWidth="1"/>
    <col min="15385" max="15385" width="0.25" style="45" customWidth="1"/>
    <col min="15386" max="15616" width="10.375" style="45"/>
    <col min="15617" max="15617" width="3.75" style="45" customWidth="1"/>
    <col min="15618" max="15618" width="3.125" style="45" customWidth="1"/>
    <col min="15619" max="15619" width="7.125" style="45" customWidth="1"/>
    <col min="15620" max="15637" width="7.875" style="45" customWidth="1"/>
    <col min="15638" max="15638" width="6" style="45" customWidth="1"/>
    <col min="15639" max="15639" width="8" style="45" customWidth="1"/>
    <col min="15640" max="15640" width="5.625" style="45" customWidth="1"/>
    <col min="15641" max="15641" width="0.25" style="45" customWidth="1"/>
    <col min="15642" max="15872" width="10.375" style="45"/>
    <col min="15873" max="15873" width="3.75" style="45" customWidth="1"/>
    <col min="15874" max="15874" width="3.125" style="45" customWidth="1"/>
    <col min="15875" max="15875" width="7.125" style="45" customWidth="1"/>
    <col min="15876" max="15893" width="7.875" style="45" customWidth="1"/>
    <col min="15894" max="15894" width="6" style="45" customWidth="1"/>
    <col min="15895" max="15895" width="8" style="45" customWidth="1"/>
    <col min="15896" max="15896" width="5.625" style="45" customWidth="1"/>
    <col min="15897" max="15897" width="0.25" style="45" customWidth="1"/>
    <col min="15898" max="16128" width="10.375" style="45"/>
    <col min="16129" max="16129" width="3.75" style="45" customWidth="1"/>
    <col min="16130" max="16130" width="3.125" style="45" customWidth="1"/>
    <col min="16131" max="16131" width="7.125" style="45" customWidth="1"/>
    <col min="16132" max="16149" width="7.875" style="45" customWidth="1"/>
    <col min="16150" max="16150" width="6" style="45" customWidth="1"/>
    <col min="16151" max="16151" width="8" style="45" customWidth="1"/>
    <col min="16152" max="16152" width="5.625" style="45" customWidth="1"/>
    <col min="16153" max="16153" width="0.25" style="45" customWidth="1"/>
    <col min="16154" max="16384" width="10.375" style="45"/>
  </cols>
  <sheetData>
    <row r="1" spans="1:21" s="585" customFormat="1" ht="19.5" customHeight="1">
      <c r="A1" s="611" t="s">
        <v>93</v>
      </c>
      <c r="T1" s="1063" t="s">
        <v>94</v>
      </c>
      <c r="U1" s="1063"/>
    </row>
    <row r="2" spans="1:21" s="585" customFormat="1" ht="10.5" customHeight="1" thickBot="1">
      <c r="I2" s="28"/>
      <c r="T2" s="1064"/>
      <c r="U2" s="1064"/>
    </row>
    <row r="3" spans="1:21" s="585" customFormat="1" ht="14.25" customHeight="1">
      <c r="A3" s="649"/>
      <c r="B3" s="649"/>
      <c r="C3" s="649"/>
      <c r="D3" s="1071" t="s">
        <v>95</v>
      </c>
      <c r="E3" s="1072"/>
      <c r="F3" s="1072"/>
      <c r="G3" s="1072"/>
      <c r="H3" s="1072"/>
      <c r="I3" s="1072"/>
      <c r="J3" s="1072"/>
      <c r="K3" s="1072"/>
      <c r="L3" s="1073" t="s">
        <v>96</v>
      </c>
      <c r="M3" s="1073"/>
      <c r="N3" s="1073"/>
      <c r="O3" s="1074"/>
      <c r="P3" s="1073" t="s">
        <v>97</v>
      </c>
      <c r="Q3" s="1073"/>
      <c r="R3" s="1073"/>
      <c r="S3" s="1073"/>
      <c r="T3" s="1073"/>
      <c r="U3" s="1073"/>
    </row>
    <row r="4" spans="1:21" s="585" customFormat="1" ht="12.75" customHeight="1">
      <c r="A4" s="1075" t="s">
        <v>98</v>
      </c>
      <c r="B4" s="1075"/>
      <c r="C4" s="1075"/>
      <c r="D4" s="1076" t="s">
        <v>4</v>
      </c>
      <c r="E4" s="1077"/>
      <c r="F4" s="1076" t="s">
        <v>5</v>
      </c>
      <c r="G4" s="1077"/>
      <c r="H4" s="1076" t="s">
        <v>6</v>
      </c>
      <c r="I4" s="1077"/>
      <c r="J4" s="1076" t="s">
        <v>7</v>
      </c>
      <c r="K4" s="1077"/>
      <c r="L4" s="1077" t="s">
        <v>8</v>
      </c>
      <c r="M4" s="1077"/>
      <c r="N4" s="1078" t="s">
        <v>9</v>
      </c>
      <c r="O4" s="1079"/>
      <c r="P4" s="1078" t="s">
        <v>99</v>
      </c>
      <c r="Q4" s="1079"/>
      <c r="R4" s="1078" t="s">
        <v>100</v>
      </c>
      <c r="S4" s="1079"/>
      <c r="T4" s="1078" t="s">
        <v>101</v>
      </c>
      <c r="U4" s="1079"/>
    </row>
    <row r="5" spans="1:21" s="585" customFormat="1" ht="15" customHeight="1">
      <c r="D5" s="586" t="s">
        <v>14</v>
      </c>
      <c r="E5" s="586" t="s">
        <v>15</v>
      </c>
      <c r="F5" s="586" t="s">
        <v>14</v>
      </c>
      <c r="G5" s="586" t="s">
        <v>15</v>
      </c>
      <c r="H5" s="586" t="s">
        <v>14</v>
      </c>
      <c r="I5" s="586" t="s">
        <v>15</v>
      </c>
      <c r="J5" s="588" t="s">
        <v>14</v>
      </c>
      <c r="K5" s="588" t="s">
        <v>15</v>
      </c>
      <c r="L5" s="589" t="s">
        <v>102</v>
      </c>
      <c r="M5" s="586" t="s">
        <v>15</v>
      </c>
      <c r="N5" s="586" t="s">
        <v>14</v>
      </c>
      <c r="O5" s="586" t="s">
        <v>15</v>
      </c>
      <c r="P5" s="586" t="s">
        <v>103</v>
      </c>
      <c r="Q5" s="586" t="s">
        <v>15</v>
      </c>
      <c r="R5" s="586" t="s">
        <v>14</v>
      </c>
      <c r="S5" s="586" t="s">
        <v>15</v>
      </c>
      <c r="T5" s="586" t="s">
        <v>14</v>
      </c>
      <c r="U5" s="586" t="s">
        <v>15</v>
      </c>
    </row>
    <row r="6" spans="1:21" s="585" customFormat="1" ht="15" customHeight="1">
      <c r="A6" s="1065" t="s">
        <v>104</v>
      </c>
      <c r="B6" s="1066"/>
      <c r="C6" s="586" t="s">
        <v>105</v>
      </c>
      <c r="D6" s="679">
        <v>116.5</v>
      </c>
      <c r="E6" s="680">
        <v>115.6</v>
      </c>
      <c r="F6" s="680">
        <v>122.5</v>
      </c>
      <c r="G6" s="680">
        <v>121.5</v>
      </c>
      <c r="H6" s="680">
        <v>128.1</v>
      </c>
      <c r="I6" s="680">
        <v>127.3</v>
      </c>
      <c r="J6" s="680">
        <v>133.69999999999999</v>
      </c>
      <c r="K6" s="680">
        <v>133.4</v>
      </c>
      <c r="L6" s="680">
        <v>138.80000000000001</v>
      </c>
      <c r="M6" s="680">
        <v>140.1</v>
      </c>
      <c r="N6" s="681">
        <v>145.19999999999999</v>
      </c>
      <c r="O6" s="682">
        <v>146.80000000000001</v>
      </c>
      <c r="P6" s="679">
        <v>152.69999999999999</v>
      </c>
      <c r="Q6" s="680">
        <v>151.9</v>
      </c>
      <c r="R6" s="680">
        <v>159.80000000000001</v>
      </c>
      <c r="S6" s="680">
        <v>154.9</v>
      </c>
      <c r="T6" s="680">
        <v>165.3</v>
      </c>
      <c r="U6" s="680">
        <v>156.6</v>
      </c>
    </row>
    <row r="7" spans="1:21" s="585" customFormat="1" ht="15" customHeight="1">
      <c r="A7" s="1067"/>
      <c r="B7" s="1068"/>
      <c r="C7" s="656" t="s">
        <v>106</v>
      </c>
      <c r="D7" s="683">
        <v>116</v>
      </c>
      <c r="E7" s="683">
        <v>115.1</v>
      </c>
      <c r="F7" s="683">
        <v>122.2</v>
      </c>
      <c r="G7" s="683">
        <v>121.1</v>
      </c>
      <c r="H7" s="683">
        <v>127.9</v>
      </c>
      <c r="I7" s="683">
        <v>126.8</v>
      </c>
      <c r="J7" s="683">
        <v>133.1</v>
      </c>
      <c r="K7" s="684">
        <v>133.1</v>
      </c>
      <c r="L7" s="683">
        <v>138.5</v>
      </c>
      <c r="M7" s="683">
        <v>139.9</v>
      </c>
      <c r="N7" s="683">
        <v>144.4</v>
      </c>
      <c r="O7" s="685">
        <v>146.4</v>
      </c>
      <c r="P7" s="683">
        <v>151.80000000000001</v>
      </c>
      <c r="Q7" s="683">
        <v>151.19999999999999</v>
      </c>
      <c r="R7" s="683">
        <v>159.69999999999999</v>
      </c>
      <c r="S7" s="683">
        <v>154.4</v>
      </c>
      <c r="T7" s="683">
        <v>164.7</v>
      </c>
      <c r="U7" s="683">
        <v>156</v>
      </c>
    </row>
    <row r="8" spans="1:21" s="585" customFormat="1" ht="15" customHeight="1">
      <c r="A8" s="1069"/>
      <c r="B8" s="1070"/>
      <c r="C8" s="29" t="s">
        <v>107</v>
      </c>
      <c r="D8" s="683">
        <v>116.1</v>
      </c>
      <c r="E8" s="683">
        <v>115.1</v>
      </c>
      <c r="F8" s="683">
        <v>122.4</v>
      </c>
      <c r="G8" s="683">
        <v>120.8</v>
      </c>
      <c r="H8" s="683">
        <v>127.9</v>
      </c>
      <c r="I8" s="683">
        <v>127</v>
      </c>
      <c r="J8" s="683">
        <v>133</v>
      </c>
      <c r="K8" s="684">
        <v>132.9</v>
      </c>
      <c r="L8" s="683">
        <v>139.19999999999999</v>
      </c>
      <c r="M8" s="683">
        <v>139.9</v>
      </c>
      <c r="N8" s="683">
        <v>144.4</v>
      </c>
      <c r="O8" s="685">
        <v>146.19999999999999</v>
      </c>
      <c r="P8" s="683">
        <v>152.1</v>
      </c>
      <c r="Q8" s="683">
        <v>151.5</v>
      </c>
      <c r="R8" s="683">
        <v>159.80000000000001</v>
      </c>
      <c r="S8" s="683">
        <v>155</v>
      </c>
      <c r="T8" s="683">
        <v>165.3</v>
      </c>
      <c r="U8" s="683">
        <v>156.19999999999999</v>
      </c>
    </row>
    <row r="9" spans="1:21" s="585" customFormat="1" ht="15" customHeight="1">
      <c r="A9" s="1065" t="s">
        <v>1254</v>
      </c>
      <c r="B9" s="1066"/>
      <c r="C9" s="30" t="s">
        <v>105</v>
      </c>
      <c r="D9" s="680">
        <v>21.4</v>
      </c>
      <c r="E9" s="680">
        <v>20.9</v>
      </c>
      <c r="F9" s="680">
        <v>24.1</v>
      </c>
      <c r="G9" s="680">
        <v>23.5</v>
      </c>
      <c r="H9" s="680">
        <v>27.2</v>
      </c>
      <c r="I9" s="680">
        <v>26.4</v>
      </c>
      <c r="J9" s="680">
        <v>30.7</v>
      </c>
      <c r="K9" s="680">
        <v>30</v>
      </c>
      <c r="L9" s="681">
        <v>34.1</v>
      </c>
      <c r="M9" s="681">
        <v>34.1</v>
      </c>
      <c r="N9" s="681">
        <v>38.4</v>
      </c>
      <c r="O9" s="686">
        <v>39.1</v>
      </c>
      <c r="P9" s="680">
        <v>44</v>
      </c>
      <c r="Q9" s="680">
        <v>43.7</v>
      </c>
      <c r="R9" s="680">
        <v>48.8</v>
      </c>
      <c r="S9" s="680">
        <v>47.2</v>
      </c>
      <c r="T9" s="680">
        <v>54</v>
      </c>
      <c r="U9" s="680">
        <v>49.9</v>
      </c>
    </row>
    <row r="10" spans="1:21" s="585" customFormat="1" ht="15" customHeight="1">
      <c r="A10" s="1067"/>
      <c r="B10" s="1068"/>
      <c r="C10" s="656" t="s">
        <v>106</v>
      </c>
      <c r="D10" s="683">
        <v>21</v>
      </c>
      <c r="E10" s="683">
        <v>20.6</v>
      </c>
      <c r="F10" s="683">
        <v>23.8</v>
      </c>
      <c r="G10" s="683">
        <v>23.1</v>
      </c>
      <c r="H10" s="683">
        <v>26.8</v>
      </c>
      <c r="I10" s="683">
        <v>26.1</v>
      </c>
      <c r="J10" s="683">
        <v>30.2</v>
      </c>
      <c r="K10" s="684">
        <v>29.5</v>
      </c>
      <c r="L10" s="530">
        <v>33.700000000000003</v>
      </c>
      <c r="M10" s="687">
        <v>33.700000000000003</v>
      </c>
      <c r="N10" s="687">
        <v>37.700000000000003</v>
      </c>
      <c r="O10" s="688">
        <v>38.299999999999997</v>
      </c>
      <c r="P10" s="683">
        <v>42.9</v>
      </c>
      <c r="Q10" s="683">
        <v>43</v>
      </c>
      <c r="R10" s="683">
        <v>48.3</v>
      </c>
      <c r="S10" s="683">
        <v>46.5</v>
      </c>
      <c r="T10" s="683">
        <v>53.3</v>
      </c>
      <c r="U10" s="683">
        <v>49.5</v>
      </c>
    </row>
    <row r="11" spans="1:21" s="585" customFormat="1" ht="15" customHeight="1" thickBot="1">
      <c r="A11" s="1069"/>
      <c r="B11" s="1070"/>
      <c r="C11" s="31" t="s">
        <v>107</v>
      </c>
      <c r="D11" s="683">
        <v>21.3</v>
      </c>
      <c r="E11" s="683">
        <v>20.9</v>
      </c>
      <c r="F11" s="683">
        <v>24.1</v>
      </c>
      <c r="G11" s="683">
        <v>23.1</v>
      </c>
      <c r="H11" s="683">
        <v>27.2</v>
      </c>
      <c r="I11" s="683">
        <v>26.3</v>
      </c>
      <c r="J11" s="683">
        <v>30.1</v>
      </c>
      <c r="K11" s="684">
        <v>29.4</v>
      </c>
      <c r="L11" s="689">
        <v>34.200000000000003</v>
      </c>
      <c r="M11" s="690">
        <v>33.799999999999997</v>
      </c>
      <c r="N11" s="690">
        <v>38</v>
      </c>
      <c r="O11" s="691">
        <v>38.4</v>
      </c>
      <c r="P11" s="683">
        <v>42.8</v>
      </c>
      <c r="Q11" s="683">
        <v>43.1</v>
      </c>
      <c r="R11" s="683">
        <v>48.9</v>
      </c>
      <c r="S11" s="683">
        <v>47.1</v>
      </c>
      <c r="T11" s="683">
        <v>53.7</v>
      </c>
      <c r="U11" s="683">
        <v>49.8</v>
      </c>
    </row>
    <row r="12" spans="1:21" s="585" customFormat="1" ht="14.25" customHeight="1">
      <c r="A12" s="450" t="s">
        <v>1250</v>
      </c>
      <c r="B12" s="649"/>
      <c r="C12" s="649"/>
      <c r="D12" s="649"/>
      <c r="E12" s="649"/>
      <c r="F12" s="649"/>
      <c r="G12" s="649"/>
      <c r="H12" s="649"/>
      <c r="I12" s="649"/>
      <c r="J12" s="649"/>
      <c r="K12" s="649"/>
      <c r="L12" s="649"/>
      <c r="M12" s="649"/>
      <c r="N12" s="649"/>
      <c r="O12" s="649"/>
      <c r="P12" s="649"/>
      <c r="Q12" s="649"/>
      <c r="R12" s="649"/>
      <c r="S12" s="649"/>
      <c r="T12" s="649"/>
      <c r="U12" s="649"/>
    </row>
    <row r="13" spans="1:21" s="585" customFormat="1" ht="11.25" customHeight="1"/>
    <row r="14" spans="1:21" s="585" customFormat="1" ht="19.5" customHeight="1">
      <c r="A14" s="611" t="s">
        <v>108</v>
      </c>
      <c r="K14" s="609"/>
    </row>
    <row r="15" spans="1:21" s="585" customFormat="1" ht="6" customHeight="1" thickBot="1">
      <c r="I15" s="28"/>
      <c r="K15" s="609"/>
      <c r="S15" s="32"/>
    </row>
    <row r="16" spans="1:21" s="585" customFormat="1" ht="17.25" customHeight="1">
      <c r="A16" s="1072" t="s">
        <v>109</v>
      </c>
      <c r="B16" s="1072"/>
      <c r="C16" s="1072"/>
      <c r="D16" s="33" t="s">
        <v>24</v>
      </c>
      <c r="E16" s="33" t="s">
        <v>25</v>
      </c>
      <c r="F16" s="33" t="s">
        <v>26</v>
      </c>
      <c r="G16" s="33" t="s">
        <v>27</v>
      </c>
      <c r="H16" s="33" t="s">
        <v>29</v>
      </c>
      <c r="I16" s="33" t="s">
        <v>30</v>
      </c>
      <c r="J16" s="33" t="s">
        <v>31</v>
      </c>
      <c r="K16" s="34" t="s">
        <v>32</v>
      </c>
      <c r="L16" s="35" t="s">
        <v>33</v>
      </c>
      <c r="M16" s="34" t="s">
        <v>34</v>
      </c>
      <c r="N16" s="34" t="s">
        <v>35</v>
      </c>
      <c r="O16" s="34" t="s">
        <v>36</v>
      </c>
      <c r="P16" s="34" t="s">
        <v>37</v>
      </c>
      <c r="Q16" s="34" t="s">
        <v>38</v>
      </c>
      <c r="R16" s="34" t="s">
        <v>28</v>
      </c>
      <c r="S16" s="609"/>
    </row>
    <row r="17" spans="1:22" s="585" customFormat="1" ht="15" customHeight="1">
      <c r="A17" s="587" t="s">
        <v>110</v>
      </c>
      <c r="B17" s="1082" t="s">
        <v>111</v>
      </c>
      <c r="C17" s="1083"/>
      <c r="D17" s="692">
        <v>1633</v>
      </c>
      <c r="E17" s="692">
        <v>2914</v>
      </c>
      <c r="F17" s="692">
        <v>3304</v>
      </c>
      <c r="G17" s="692">
        <v>2511</v>
      </c>
      <c r="H17" s="692">
        <v>4451</v>
      </c>
      <c r="I17" s="692">
        <v>3705</v>
      </c>
      <c r="J17" s="692">
        <v>6065</v>
      </c>
      <c r="K17" s="692">
        <v>2205</v>
      </c>
      <c r="L17" s="537">
        <v>5465</v>
      </c>
      <c r="M17" s="537">
        <v>2999</v>
      </c>
      <c r="N17" s="537">
        <v>2429</v>
      </c>
      <c r="O17" s="537">
        <v>1681</v>
      </c>
      <c r="P17" s="693">
        <v>3107</v>
      </c>
      <c r="Q17" s="693">
        <v>1686</v>
      </c>
      <c r="R17" s="537">
        <v>5060</v>
      </c>
      <c r="S17" s="609"/>
    </row>
    <row r="18" spans="1:22" s="585" customFormat="1" ht="15" customHeight="1">
      <c r="A18" s="590" t="s">
        <v>112</v>
      </c>
      <c r="B18" s="1084" t="s">
        <v>113</v>
      </c>
      <c r="C18" s="1081"/>
      <c r="D18" s="609">
        <v>124</v>
      </c>
      <c r="E18" s="609">
        <v>71</v>
      </c>
      <c r="F18" s="609">
        <v>294</v>
      </c>
      <c r="G18" s="609">
        <v>50</v>
      </c>
      <c r="H18" s="609">
        <v>53</v>
      </c>
      <c r="I18" s="609">
        <v>581</v>
      </c>
      <c r="J18" s="521" t="s">
        <v>114</v>
      </c>
      <c r="K18" s="609">
        <v>52</v>
      </c>
      <c r="L18" s="521">
        <v>351</v>
      </c>
      <c r="M18" s="521">
        <v>63</v>
      </c>
      <c r="N18" s="521">
        <v>318</v>
      </c>
      <c r="O18" s="521">
        <v>113</v>
      </c>
      <c r="P18" s="521">
        <v>303</v>
      </c>
      <c r="Q18" s="521">
        <v>52</v>
      </c>
      <c r="R18" s="521">
        <v>143</v>
      </c>
      <c r="S18" s="609"/>
    </row>
    <row r="19" spans="1:22" s="585" customFormat="1" ht="15" customHeight="1">
      <c r="A19" s="590" t="s">
        <v>115</v>
      </c>
      <c r="B19" s="1084" t="s">
        <v>116</v>
      </c>
      <c r="C19" s="1081"/>
      <c r="D19" s="609">
        <v>15</v>
      </c>
      <c r="E19" s="521" t="s">
        <v>114</v>
      </c>
      <c r="F19" s="609">
        <v>140</v>
      </c>
      <c r="G19" s="521">
        <v>4</v>
      </c>
      <c r="H19" s="609">
        <v>20</v>
      </c>
      <c r="I19" s="521" t="s">
        <v>114</v>
      </c>
      <c r="J19" s="521" t="s">
        <v>114</v>
      </c>
      <c r="K19" s="521" t="s">
        <v>114</v>
      </c>
      <c r="L19" s="521">
        <v>45</v>
      </c>
      <c r="M19" s="694" t="s">
        <v>114</v>
      </c>
      <c r="N19" s="521">
        <v>527</v>
      </c>
      <c r="O19" s="694" t="s">
        <v>114</v>
      </c>
      <c r="P19" s="694" t="s">
        <v>114</v>
      </c>
      <c r="Q19" s="694" t="s">
        <v>114</v>
      </c>
      <c r="R19" s="521">
        <v>55</v>
      </c>
      <c r="S19" s="609"/>
    </row>
    <row r="20" spans="1:22" s="585" customFormat="1" ht="15" customHeight="1">
      <c r="A20" s="582" t="s">
        <v>117</v>
      </c>
      <c r="B20" s="1085" t="s">
        <v>118</v>
      </c>
      <c r="C20" s="1086"/>
      <c r="D20" s="695">
        <v>1772</v>
      </c>
      <c r="E20" s="695">
        <v>2985</v>
      </c>
      <c r="F20" s="695">
        <v>3738</v>
      </c>
      <c r="G20" s="695">
        <v>2565</v>
      </c>
      <c r="H20" s="695">
        <v>4524</v>
      </c>
      <c r="I20" s="695">
        <v>4286</v>
      </c>
      <c r="J20" s="695">
        <v>6065</v>
      </c>
      <c r="K20" s="695">
        <v>2257</v>
      </c>
      <c r="L20" s="715">
        <v>5861</v>
      </c>
      <c r="M20" s="696">
        <v>3062</v>
      </c>
      <c r="N20" s="696">
        <v>3274</v>
      </c>
      <c r="O20" s="696">
        <v>1794</v>
      </c>
      <c r="P20" s="696">
        <v>3410</v>
      </c>
      <c r="Q20" s="696">
        <v>1738</v>
      </c>
      <c r="R20" s="696">
        <v>5258</v>
      </c>
      <c r="S20" s="609"/>
    </row>
    <row r="21" spans="1:22" s="585" customFormat="1" ht="15" customHeight="1">
      <c r="A21" s="1087" t="s">
        <v>119</v>
      </c>
      <c r="B21" s="1087"/>
      <c r="C21" s="1088"/>
      <c r="D21" s="539">
        <v>4030</v>
      </c>
      <c r="E21" s="539">
        <v>5303</v>
      </c>
      <c r="F21" s="539">
        <v>7121</v>
      </c>
      <c r="G21" s="539">
        <v>5762</v>
      </c>
      <c r="H21" s="539">
        <v>9765</v>
      </c>
      <c r="I21" s="539">
        <v>9483</v>
      </c>
      <c r="J21" s="539">
        <v>10663</v>
      </c>
      <c r="K21" s="539">
        <v>5202</v>
      </c>
      <c r="L21" s="537">
        <v>13373</v>
      </c>
      <c r="M21" s="537">
        <v>5981</v>
      </c>
      <c r="N21" s="537">
        <v>4240</v>
      </c>
      <c r="O21" s="537">
        <v>4787</v>
      </c>
      <c r="P21" s="693">
        <v>8431</v>
      </c>
      <c r="Q21" s="693">
        <v>4270</v>
      </c>
      <c r="R21" s="537">
        <v>12499</v>
      </c>
      <c r="S21" s="609"/>
    </row>
    <row r="22" spans="1:22" s="585" customFormat="1" ht="15" customHeight="1">
      <c r="A22" s="1089" t="s">
        <v>120</v>
      </c>
      <c r="B22" s="1089"/>
      <c r="C22" s="1090"/>
      <c r="D22" s="539">
        <v>14056</v>
      </c>
      <c r="E22" s="539">
        <v>10808</v>
      </c>
      <c r="F22" s="539">
        <v>9198</v>
      </c>
      <c r="G22" s="539">
        <v>12833</v>
      </c>
      <c r="H22" s="539">
        <v>12487</v>
      </c>
      <c r="I22" s="539">
        <v>9528</v>
      </c>
      <c r="J22" s="539">
        <v>11107</v>
      </c>
      <c r="K22" s="539">
        <v>9246</v>
      </c>
      <c r="L22" s="537">
        <v>13461</v>
      </c>
      <c r="M22" s="537">
        <v>14223</v>
      </c>
      <c r="N22" s="537">
        <v>17562</v>
      </c>
      <c r="O22" s="537">
        <v>13313</v>
      </c>
      <c r="P22" s="537">
        <v>12228</v>
      </c>
      <c r="Q22" s="537">
        <v>12093</v>
      </c>
      <c r="R22" s="537">
        <v>10061</v>
      </c>
      <c r="S22" s="609"/>
    </row>
    <row r="23" spans="1:22" s="585" customFormat="1" ht="15" customHeight="1">
      <c r="A23" s="1091" t="s">
        <v>121</v>
      </c>
      <c r="B23" s="1091"/>
      <c r="C23" s="1092"/>
      <c r="D23" s="694" t="s">
        <v>114</v>
      </c>
      <c r="E23" s="697">
        <v>926</v>
      </c>
      <c r="F23" s="697">
        <v>495</v>
      </c>
      <c r="G23" s="698">
        <v>2000</v>
      </c>
      <c r="H23" s="699" t="s">
        <v>114</v>
      </c>
      <c r="I23" s="711" t="s">
        <v>1256</v>
      </c>
      <c r="J23" s="694" t="s">
        <v>114</v>
      </c>
      <c r="K23" s="694" t="s">
        <v>114</v>
      </c>
      <c r="L23" s="694">
        <v>681</v>
      </c>
      <c r="M23" s="694">
        <v>798</v>
      </c>
      <c r="N23" s="699">
        <v>1672</v>
      </c>
      <c r="O23" s="694" t="s">
        <v>114</v>
      </c>
      <c r="P23" s="694" t="s">
        <v>114</v>
      </c>
      <c r="Q23" s="694" t="s">
        <v>114</v>
      </c>
      <c r="R23" s="699">
        <v>2875</v>
      </c>
      <c r="S23" s="609"/>
    </row>
    <row r="24" spans="1:22" s="585" customFormat="1" ht="15" customHeight="1">
      <c r="A24" s="1089" t="s">
        <v>122</v>
      </c>
      <c r="B24" s="1089"/>
      <c r="C24" s="1090"/>
      <c r="D24" s="700">
        <v>18086</v>
      </c>
      <c r="E24" s="700">
        <v>17037</v>
      </c>
      <c r="F24" s="700">
        <v>16814</v>
      </c>
      <c r="G24" s="700">
        <v>20595</v>
      </c>
      <c r="H24" s="700">
        <v>22252</v>
      </c>
      <c r="I24" s="700">
        <v>19011</v>
      </c>
      <c r="J24" s="700">
        <v>21770</v>
      </c>
      <c r="K24" s="700">
        <v>14448</v>
      </c>
      <c r="L24" s="701">
        <v>27515</v>
      </c>
      <c r="M24" s="701">
        <v>21002</v>
      </c>
      <c r="N24" s="701">
        <v>23474</v>
      </c>
      <c r="O24" s="701">
        <v>18100</v>
      </c>
      <c r="P24" s="696">
        <v>20659</v>
      </c>
      <c r="Q24" s="696">
        <v>16363</v>
      </c>
      <c r="R24" s="701">
        <v>25435</v>
      </c>
      <c r="S24" s="609"/>
    </row>
    <row r="25" spans="1:22" s="585" customFormat="1" ht="15" customHeight="1">
      <c r="A25" s="1077" t="s">
        <v>123</v>
      </c>
      <c r="B25" s="1077"/>
      <c r="C25" s="1093"/>
      <c r="D25" s="609">
        <v>692</v>
      </c>
      <c r="E25" s="539">
        <v>699</v>
      </c>
      <c r="F25" s="539">
        <v>949</v>
      </c>
      <c r="G25" s="539">
        <v>698</v>
      </c>
      <c r="H25" s="539">
        <v>924</v>
      </c>
      <c r="I25" s="539">
        <v>706</v>
      </c>
      <c r="J25" s="539">
        <v>950</v>
      </c>
      <c r="K25" s="539">
        <v>700</v>
      </c>
      <c r="L25" s="521">
        <v>950</v>
      </c>
      <c r="M25" s="521">
        <v>700</v>
      </c>
      <c r="N25" s="521">
        <v>698</v>
      </c>
      <c r="O25" s="521">
        <v>699</v>
      </c>
      <c r="P25" s="693">
        <v>1037</v>
      </c>
      <c r="Q25" s="702">
        <v>701</v>
      </c>
      <c r="R25" s="537">
        <v>1181</v>
      </c>
      <c r="S25" s="609"/>
    </row>
    <row r="26" spans="1:22" s="585" customFormat="1" ht="15" customHeight="1">
      <c r="A26" s="1080" t="s">
        <v>124</v>
      </c>
      <c r="B26" s="1080"/>
      <c r="C26" s="1081"/>
      <c r="D26" s="521" t="s">
        <v>125</v>
      </c>
      <c r="E26" s="521" t="s">
        <v>125</v>
      </c>
      <c r="F26" s="521" t="s">
        <v>126</v>
      </c>
      <c r="G26" s="521" t="s">
        <v>125</v>
      </c>
      <c r="H26" s="521" t="s">
        <v>127</v>
      </c>
      <c r="I26" s="521" t="s">
        <v>125</v>
      </c>
      <c r="J26" s="521" t="s">
        <v>125</v>
      </c>
      <c r="K26" s="521" t="s">
        <v>125</v>
      </c>
      <c r="L26" s="521" t="s">
        <v>125</v>
      </c>
      <c r="M26" s="521" t="s">
        <v>125</v>
      </c>
      <c r="N26" s="521" t="s">
        <v>128</v>
      </c>
      <c r="O26" s="521" t="s">
        <v>126</v>
      </c>
      <c r="P26" s="521" t="s">
        <v>125</v>
      </c>
      <c r="Q26" s="521" t="s">
        <v>128</v>
      </c>
      <c r="R26" s="521" t="s">
        <v>129</v>
      </c>
      <c r="S26" s="609"/>
    </row>
    <row r="27" spans="1:22" s="585" customFormat="1" ht="15" customHeight="1">
      <c r="A27" s="1080" t="s">
        <v>130</v>
      </c>
      <c r="B27" s="1080"/>
      <c r="C27" s="1081"/>
      <c r="D27" s="521"/>
      <c r="E27" s="521"/>
      <c r="F27" s="521"/>
      <c r="G27" s="521"/>
      <c r="H27" s="521" t="s">
        <v>131</v>
      </c>
      <c r="I27" s="521"/>
      <c r="J27" s="521" t="s">
        <v>132</v>
      </c>
      <c r="K27" s="521"/>
      <c r="L27" s="703" t="s">
        <v>133</v>
      </c>
      <c r="M27" s="36"/>
      <c r="N27" s="36"/>
      <c r="O27" s="36"/>
      <c r="P27" s="703"/>
      <c r="Q27" s="703"/>
      <c r="R27" s="703" t="s">
        <v>131</v>
      </c>
      <c r="S27" s="609"/>
    </row>
    <row r="28" spans="1:22" s="585" customFormat="1" ht="15" customHeight="1">
      <c r="A28" s="1077"/>
      <c r="B28" s="1077"/>
      <c r="C28" s="30" t="s">
        <v>134</v>
      </c>
      <c r="D28" s="704">
        <v>6</v>
      </c>
      <c r="E28" s="704">
        <v>7</v>
      </c>
      <c r="F28" s="704">
        <v>19</v>
      </c>
      <c r="G28" s="704">
        <v>7</v>
      </c>
      <c r="H28" s="704">
        <v>23</v>
      </c>
      <c r="I28" s="704">
        <v>20</v>
      </c>
      <c r="J28" s="704">
        <v>22</v>
      </c>
      <c r="K28" s="704">
        <v>8</v>
      </c>
      <c r="L28" s="521">
        <v>29</v>
      </c>
      <c r="M28" s="521">
        <v>6</v>
      </c>
      <c r="N28" s="521">
        <v>8</v>
      </c>
      <c r="O28" s="704">
        <v>6</v>
      </c>
      <c r="P28" s="702">
        <v>18</v>
      </c>
      <c r="Q28" s="702">
        <v>6</v>
      </c>
      <c r="R28" s="521">
        <v>26</v>
      </c>
      <c r="S28" s="609"/>
    </row>
    <row r="29" spans="1:22" s="585" customFormat="1" ht="15" customHeight="1">
      <c r="A29" s="1067" t="s">
        <v>135</v>
      </c>
      <c r="B29" s="1067"/>
      <c r="C29" s="37" t="s">
        <v>136</v>
      </c>
      <c r="D29" s="609">
        <v>7</v>
      </c>
      <c r="E29" s="609">
        <v>8</v>
      </c>
      <c r="F29" s="609">
        <v>6</v>
      </c>
      <c r="G29" s="609">
        <v>7</v>
      </c>
      <c r="H29" s="609">
        <v>9</v>
      </c>
      <c r="I29" s="609">
        <v>7</v>
      </c>
      <c r="J29" s="609">
        <v>10</v>
      </c>
      <c r="K29" s="609">
        <v>7</v>
      </c>
      <c r="L29" s="521">
        <v>8</v>
      </c>
      <c r="M29" s="521">
        <v>8</v>
      </c>
      <c r="N29" s="521">
        <v>6</v>
      </c>
      <c r="O29" s="716">
        <v>7</v>
      </c>
      <c r="P29" s="705">
        <v>8</v>
      </c>
      <c r="Q29" s="705">
        <v>6</v>
      </c>
      <c r="R29" s="705">
        <v>8</v>
      </c>
      <c r="S29" s="609"/>
    </row>
    <row r="30" spans="1:22" s="585" customFormat="1" ht="15" customHeight="1" thickBot="1">
      <c r="A30" s="1094"/>
      <c r="B30" s="1095"/>
      <c r="C30" s="38" t="s">
        <v>17</v>
      </c>
      <c r="D30" s="706">
        <v>13</v>
      </c>
      <c r="E30" s="706">
        <v>15</v>
      </c>
      <c r="F30" s="706">
        <v>25</v>
      </c>
      <c r="G30" s="706">
        <v>14</v>
      </c>
      <c r="H30" s="706">
        <v>32</v>
      </c>
      <c r="I30" s="706">
        <v>27</v>
      </c>
      <c r="J30" s="706">
        <v>32</v>
      </c>
      <c r="K30" s="706">
        <v>15</v>
      </c>
      <c r="L30" s="707">
        <v>37</v>
      </c>
      <c r="M30" s="707">
        <v>14</v>
      </c>
      <c r="N30" s="707">
        <v>14</v>
      </c>
      <c r="O30" s="706">
        <v>13</v>
      </c>
      <c r="P30" s="707">
        <v>26</v>
      </c>
      <c r="Q30" s="707">
        <v>12</v>
      </c>
      <c r="R30" s="707">
        <v>34</v>
      </c>
      <c r="S30" s="609"/>
    </row>
    <row r="31" spans="1:22" s="585" customFormat="1" ht="11.25" customHeight="1">
      <c r="A31" s="590"/>
      <c r="B31" s="590"/>
      <c r="C31" s="590"/>
      <c r="D31" s="609"/>
      <c r="E31" s="609"/>
      <c r="F31" s="609"/>
      <c r="G31" s="609"/>
      <c r="H31" s="609"/>
      <c r="I31" s="609"/>
      <c r="J31" s="609"/>
      <c r="K31" s="609"/>
      <c r="L31" s="521"/>
      <c r="M31" s="521"/>
      <c r="N31" s="521"/>
      <c r="O31" s="609"/>
      <c r="P31" s="609"/>
      <c r="Q31" s="609"/>
      <c r="R31" s="609"/>
      <c r="S31" s="609"/>
    </row>
    <row r="32" spans="1:22" s="585" customFormat="1" ht="14.25" customHeight="1" thickBot="1">
      <c r="A32" s="580"/>
      <c r="B32" s="580"/>
      <c r="C32" s="590"/>
      <c r="D32" s="609"/>
      <c r="E32" s="609"/>
      <c r="F32" s="609"/>
      <c r="G32" s="609"/>
      <c r="H32" s="609"/>
      <c r="I32" s="609"/>
      <c r="J32" s="647"/>
      <c r="K32" s="39" t="s">
        <v>1231</v>
      </c>
      <c r="L32" s="521"/>
      <c r="M32" s="521"/>
      <c r="O32" s="521"/>
      <c r="P32" s="521"/>
      <c r="Q32" s="521"/>
      <c r="R32" s="609"/>
      <c r="S32" s="609"/>
      <c r="T32" s="609"/>
      <c r="U32" s="521"/>
      <c r="V32" s="521"/>
    </row>
    <row r="33" spans="1:20" s="585" customFormat="1" ht="17.25" customHeight="1">
      <c r="A33" s="1072" t="s">
        <v>109</v>
      </c>
      <c r="B33" s="1072"/>
      <c r="C33" s="1072"/>
      <c r="D33" s="33" t="s">
        <v>137</v>
      </c>
      <c r="E33" s="33" t="s">
        <v>138</v>
      </c>
      <c r="F33" s="33" t="s">
        <v>139</v>
      </c>
      <c r="G33" s="33" t="s">
        <v>140</v>
      </c>
      <c r="H33" s="40" t="s">
        <v>141</v>
      </c>
      <c r="I33" s="40" t="s">
        <v>44</v>
      </c>
      <c r="J33" s="41" t="s">
        <v>45</v>
      </c>
      <c r="K33" s="35" t="s">
        <v>142</v>
      </c>
      <c r="M33" s="590"/>
      <c r="N33" s="590"/>
      <c r="O33" s="590"/>
      <c r="P33" s="590"/>
      <c r="Q33" s="590"/>
      <c r="R33" s="590"/>
      <c r="S33" s="590"/>
      <c r="T33" s="590"/>
    </row>
    <row r="34" spans="1:20" s="585" customFormat="1" ht="15" customHeight="1">
      <c r="A34" s="587" t="s">
        <v>110</v>
      </c>
      <c r="B34" s="1082" t="s">
        <v>111</v>
      </c>
      <c r="C34" s="1083"/>
      <c r="D34" s="692">
        <v>3497</v>
      </c>
      <c r="E34" s="692">
        <v>4845</v>
      </c>
      <c r="F34" s="692">
        <v>3040</v>
      </c>
      <c r="G34" s="692">
        <v>3135</v>
      </c>
      <c r="H34" s="692">
        <v>2107</v>
      </c>
      <c r="I34" s="693">
        <v>4635</v>
      </c>
      <c r="J34" s="537">
        <v>2577</v>
      </c>
      <c r="K34" s="717">
        <v>73051</v>
      </c>
      <c r="M34" s="537"/>
      <c r="N34" s="537"/>
      <c r="O34" s="537"/>
      <c r="P34" s="537"/>
      <c r="Q34" s="537"/>
      <c r="R34" s="537"/>
      <c r="S34" s="609"/>
      <c r="T34" s="537"/>
    </row>
    <row r="35" spans="1:20" s="585" customFormat="1" ht="15" customHeight="1">
      <c r="A35" s="590" t="s">
        <v>112</v>
      </c>
      <c r="B35" s="1084" t="s">
        <v>113</v>
      </c>
      <c r="C35" s="1081"/>
      <c r="D35" s="609">
        <v>255</v>
      </c>
      <c r="E35" s="609">
        <v>66</v>
      </c>
      <c r="F35" s="609">
        <v>89</v>
      </c>
      <c r="G35" s="609">
        <v>60</v>
      </c>
      <c r="H35" s="609">
        <v>104</v>
      </c>
      <c r="I35" s="521">
        <v>65</v>
      </c>
      <c r="J35" s="521">
        <v>135</v>
      </c>
      <c r="K35" s="718">
        <v>3342</v>
      </c>
      <c r="M35" s="521"/>
      <c r="N35" s="521"/>
      <c r="O35" s="521"/>
      <c r="P35" s="521"/>
      <c r="Q35" s="521"/>
      <c r="R35" s="521"/>
      <c r="S35" s="609"/>
      <c r="T35" s="537"/>
    </row>
    <row r="36" spans="1:20" s="585" customFormat="1" ht="15" customHeight="1">
      <c r="A36" s="590" t="s">
        <v>115</v>
      </c>
      <c r="B36" s="1084" t="s">
        <v>116</v>
      </c>
      <c r="C36" s="1081"/>
      <c r="D36" s="521" t="s">
        <v>114</v>
      </c>
      <c r="E36" s="521" t="s">
        <v>114</v>
      </c>
      <c r="F36" s="521" t="s">
        <v>114</v>
      </c>
      <c r="G36" s="521" t="s">
        <v>114</v>
      </c>
      <c r="H36" s="521" t="s">
        <v>114</v>
      </c>
      <c r="I36" s="521" t="s">
        <v>114</v>
      </c>
      <c r="J36" s="521">
        <v>89</v>
      </c>
      <c r="K36" s="708">
        <v>895</v>
      </c>
      <c r="M36" s="521"/>
      <c r="N36" s="521"/>
      <c r="O36" s="521"/>
      <c r="P36" s="521"/>
      <c r="Q36" s="521"/>
      <c r="R36" s="521"/>
      <c r="S36" s="609"/>
      <c r="T36" s="521"/>
    </row>
    <row r="37" spans="1:20" s="585" customFormat="1" ht="15" customHeight="1">
      <c r="A37" s="582" t="s">
        <v>117</v>
      </c>
      <c r="B37" s="1085" t="s">
        <v>118</v>
      </c>
      <c r="C37" s="1086"/>
      <c r="D37" s="709">
        <v>3752</v>
      </c>
      <c r="E37" s="709">
        <v>4911</v>
      </c>
      <c r="F37" s="709">
        <v>3129</v>
      </c>
      <c r="G37" s="709">
        <v>3195</v>
      </c>
      <c r="H37" s="709">
        <v>2211</v>
      </c>
      <c r="I37" s="710">
        <v>4700</v>
      </c>
      <c r="J37" s="710">
        <v>2801</v>
      </c>
      <c r="K37" s="719">
        <v>77288</v>
      </c>
      <c r="M37" s="537"/>
      <c r="N37" s="537"/>
      <c r="O37" s="537"/>
      <c r="P37" s="537"/>
      <c r="Q37" s="537"/>
      <c r="R37" s="537"/>
      <c r="S37" s="609"/>
      <c r="T37" s="537"/>
    </row>
    <row r="38" spans="1:20" s="585" customFormat="1" ht="15" customHeight="1">
      <c r="A38" s="1087" t="s">
        <v>119</v>
      </c>
      <c r="B38" s="1087"/>
      <c r="C38" s="1088"/>
      <c r="D38" s="539">
        <v>7680</v>
      </c>
      <c r="E38" s="539">
        <v>12868</v>
      </c>
      <c r="F38" s="539">
        <v>7718</v>
      </c>
      <c r="G38" s="539">
        <v>8301</v>
      </c>
      <c r="H38" s="539">
        <v>8186</v>
      </c>
      <c r="I38" s="537">
        <v>6550</v>
      </c>
      <c r="J38" s="537">
        <v>5670</v>
      </c>
      <c r="K38" s="718">
        <v>167883</v>
      </c>
      <c r="M38" s="537"/>
      <c r="N38" s="537"/>
      <c r="O38" s="537"/>
      <c r="P38" s="537"/>
      <c r="Q38" s="537"/>
      <c r="R38" s="537"/>
      <c r="S38" s="609"/>
      <c r="T38" s="537"/>
    </row>
    <row r="39" spans="1:20" s="585" customFormat="1" ht="15" customHeight="1">
      <c r="A39" s="1089" t="s">
        <v>120</v>
      </c>
      <c r="B39" s="1089"/>
      <c r="C39" s="1090"/>
      <c r="D39" s="539">
        <v>8912</v>
      </c>
      <c r="E39" s="539">
        <v>17137</v>
      </c>
      <c r="F39" s="539">
        <v>10662</v>
      </c>
      <c r="G39" s="539">
        <v>14064</v>
      </c>
      <c r="H39" s="539">
        <v>12576</v>
      </c>
      <c r="I39" s="537">
        <v>12291</v>
      </c>
      <c r="J39" s="537">
        <v>16230</v>
      </c>
      <c r="K39" s="718">
        <v>274076</v>
      </c>
      <c r="M39" s="537"/>
      <c r="N39" s="537"/>
      <c r="O39" s="537"/>
      <c r="P39" s="537"/>
      <c r="Q39" s="537"/>
      <c r="R39" s="537"/>
      <c r="S39" s="609"/>
      <c r="T39" s="537"/>
    </row>
    <row r="40" spans="1:20" s="585" customFormat="1" ht="15" customHeight="1">
      <c r="A40" s="1091" t="s">
        <v>121</v>
      </c>
      <c r="B40" s="1091"/>
      <c r="C40" s="1092"/>
      <c r="D40" s="711">
        <v>2053</v>
      </c>
      <c r="E40" s="711" t="s">
        <v>114</v>
      </c>
      <c r="F40" s="711" t="s">
        <v>114</v>
      </c>
      <c r="G40" s="711" t="s">
        <v>114</v>
      </c>
      <c r="H40" s="711" t="s">
        <v>114</v>
      </c>
      <c r="I40" s="711" t="s">
        <v>114</v>
      </c>
      <c r="J40" s="711">
        <v>1000</v>
      </c>
      <c r="K40" s="720">
        <v>12500</v>
      </c>
      <c r="M40" s="537"/>
      <c r="N40" s="521"/>
      <c r="O40" s="521"/>
      <c r="P40" s="521"/>
      <c r="Q40" s="521"/>
      <c r="R40" s="537"/>
      <c r="S40" s="609"/>
      <c r="T40" s="537"/>
    </row>
    <row r="41" spans="1:20" s="585" customFormat="1" ht="15" customHeight="1">
      <c r="A41" s="1089" t="s">
        <v>122</v>
      </c>
      <c r="B41" s="1089"/>
      <c r="C41" s="1090"/>
      <c r="D41" s="700">
        <v>18645</v>
      </c>
      <c r="E41" s="700">
        <v>30005</v>
      </c>
      <c r="F41" s="700">
        <v>18380</v>
      </c>
      <c r="G41" s="700">
        <v>22365</v>
      </c>
      <c r="H41" s="700">
        <v>20762</v>
      </c>
      <c r="I41" s="537">
        <v>18841</v>
      </c>
      <c r="J41" s="701">
        <v>22900</v>
      </c>
      <c r="K41" s="721">
        <v>454459</v>
      </c>
      <c r="M41" s="537"/>
      <c r="N41" s="537"/>
      <c r="O41" s="537"/>
      <c r="P41" s="537"/>
      <c r="Q41" s="537"/>
      <c r="R41" s="537"/>
      <c r="S41" s="609"/>
      <c r="T41" s="537"/>
    </row>
    <row r="42" spans="1:20" s="585" customFormat="1" ht="15" customHeight="1">
      <c r="A42" s="1077" t="s">
        <v>123</v>
      </c>
      <c r="B42" s="1077"/>
      <c r="C42" s="1093"/>
      <c r="D42" s="539">
        <v>911</v>
      </c>
      <c r="E42" s="609">
        <v>949</v>
      </c>
      <c r="F42" s="609">
        <v>805</v>
      </c>
      <c r="G42" s="609">
        <v>830</v>
      </c>
      <c r="H42" s="609">
        <v>805</v>
      </c>
      <c r="I42" s="702">
        <v>975</v>
      </c>
      <c r="J42" s="521">
        <v>716</v>
      </c>
      <c r="K42" s="718">
        <v>18275</v>
      </c>
      <c r="M42" s="521"/>
      <c r="N42" s="521"/>
      <c r="O42" s="521"/>
      <c r="P42" s="521"/>
      <c r="Q42" s="521"/>
      <c r="R42" s="537"/>
      <c r="S42" s="609"/>
      <c r="T42" s="537"/>
    </row>
    <row r="43" spans="1:20" s="585" customFormat="1" ht="15" customHeight="1">
      <c r="A43" s="1096" t="s">
        <v>143</v>
      </c>
      <c r="B43" s="1096"/>
      <c r="C43" s="1097"/>
      <c r="D43" s="521" t="s">
        <v>125</v>
      </c>
      <c r="E43" s="521" t="s">
        <v>125</v>
      </c>
      <c r="F43" s="521" t="s">
        <v>125</v>
      </c>
      <c r="G43" s="521" t="s">
        <v>125</v>
      </c>
      <c r="H43" s="521" t="s">
        <v>126</v>
      </c>
      <c r="I43" s="521" t="s">
        <v>125</v>
      </c>
      <c r="J43" s="521" t="s">
        <v>125</v>
      </c>
      <c r="K43" s="712"/>
      <c r="M43" s="521"/>
      <c r="N43" s="521"/>
      <c r="O43" s="521"/>
      <c r="P43" s="521"/>
      <c r="Q43" s="521"/>
      <c r="R43" s="521"/>
      <c r="S43" s="521"/>
      <c r="T43" s="521"/>
    </row>
    <row r="44" spans="1:20" s="585" customFormat="1" ht="15" customHeight="1">
      <c r="A44" s="1096"/>
      <c r="B44" s="1096"/>
      <c r="C44" s="1097"/>
      <c r="E44" s="521" t="s">
        <v>126</v>
      </c>
      <c r="G44" s="521"/>
      <c r="H44" s="521"/>
      <c r="I44" s="521"/>
      <c r="J44" s="521"/>
      <c r="K44" s="712"/>
      <c r="M44" s="521"/>
      <c r="N44" s="521"/>
      <c r="O44" s="521"/>
      <c r="P44" s="521"/>
      <c r="Q44" s="521"/>
      <c r="R44" s="521"/>
      <c r="S44" s="521"/>
      <c r="T44" s="521"/>
    </row>
    <row r="45" spans="1:20" s="585" customFormat="1" ht="15" customHeight="1">
      <c r="A45" s="1098"/>
      <c r="B45" s="1098"/>
      <c r="C45" s="1099"/>
      <c r="D45" s="521" t="s">
        <v>144</v>
      </c>
      <c r="E45" s="713" t="s">
        <v>145</v>
      </c>
      <c r="F45" s="521" t="s">
        <v>146</v>
      </c>
      <c r="G45" s="521" t="s">
        <v>147</v>
      </c>
      <c r="H45" s="521" t="s">
        <v>145</v>
      </c>
      <c r="I45" s="703" t="s">
        <v>148</v>
      </c>
      <c r="J45" s="703" t="s">
        <v>148</v>
      </c>
      <c r="K45" s="714"/>
      <c r="M45" s="521"/>
      <c r="N45" s="521"/>
      <c r="O45" s="521"/>
      <c r="P45" s="521"/>
      <c r="Q45" s="521"/>
      <c r="R45" s="521"/>
      <c r="S45" s="521"/>
      <c r="T45" s="609"/>
    </row>
    <row r="46" spans="1:20" s="585" customFormat="1" ht="15" customHeight="1">
      <c r="A46" s="1077"/>
      <c r="B46" s="1077"/>
      <c r="C46" s="30" t="s">
        <v>134</v>
      </c>
      <c r="D46" s="704">
        <v>9</v>
      </c>
      <c r="E46" s="704">
        <v>17</v>
      </c>
      <c r="F46" s="704">
        <v>6</v>
      </c>
      <c r="G46" s="704">
        <v>7</v>
      </c>
      <c r="H46" s="704">
        <v>7</v>
      </c>
      <c r="I46" s="609">
        <v>17</v>
      </c>
      <c r="J46" s="521">
        <v>8</v>
      </c>
      <c r="K46" s="718">
        <v>282</v>
      </c>
      <c r="M46" s="521"/>
      <c r="N46" s="521"/>
      <c r="O46" s="521"/>
      <c r="P46" s="609"/>
      <c r="Q46" s="609"/>
      <c r="R46" s="609"/>
      <c r="S46" s="609"/>
      <c r="T46" s="521"/>
    </row>
    <row r="47" spans="1:20" s="585" customFormat="1" ht="15" customHeight="1">
      <c r="A47" s="1067" t="s">
        <v>149</v>
      </c>
      <c r="B47" s="1067"/>
      <c r="C47" s="37" t="s">
        <v>136</v>
      </c>
      <c r="D47" s="609">
        <v>8</v>
      </c>
      <c r="E47" s="609">
        <v>10</v>
      </c>
      <c r="F47" s="609">
        <v>10</v>
      </c>
      <c r="G47" s="609">
        <v>8</v>
      </c>
      <c r="H47" s="609">
        <v>7</v>
      </c>
      <c r="I47" s="697">
        <v>11</v>
      </c>
      <c r="J47" s="521">
        <v>7</v>
      </c>
      <c r="K47" s="718">
        <v>173</v>
      </c>
      <c r="M47" s="521"/>
      <c r="N47" s="521"/>
      <c r="O47" s="521"/>
      <c r="P47" s="609"/>
      <c r="Q47" s="609"/>
      <c r="R47" s="609"/>
      <c r="S47" s="609"/>
      <c r="T47" s="521"/>
    </row>
    <row r="48" spans="1:20" s="585" customFormat="1" ht="15" customHeight="1" thickBot="1">
      <c r="A48" s="1094"/>
      <c r="B48" s="1095"/>
      <c r="C48" s="38" t="s">
        <v>17</v>
      </c>
      <c r="D48" s="706">
        <v>17</v>
      </c>
      <c r="E48" s="706">
        <v>27</v>
      </c>
      <c r="F48" s="706">
        <v>16</v>
      </c>
      <c r="G48" s="706">
        <v>15</v>
      </c>
      <c r="H48" s="706">
        <v>14</v>
      </c>
      <c r="I48" s="42">
        <v>28</v>
      </c>
      <c r="J48" s="707">
        <v>15</v>
      </c>
      <c r="K48" s="722">
        <v>455</v>
      </c>
      <c r="M48" s="521"/>
      <c r="N48" s="609"/>
      <c r="O48" s="521"/>
      <c r="P48" s="609"/>
      <c r="Q48" s="609"/>
      <c r="R48" s="609"/>
      <c r="S48" s="609"/>
      <c r="T48" s="521"/>
    </row>
    <row r="49" spans="1:23" s="585" customFormat="1" ht="12.75" customHeight="1">
      <c r="A49" s="70" t="s">
        <v>1249</v>
      </c>
      <c r="B49" s="609"/>
      <c r="C49" s="609"/>
      <c r="D49" s="609"/>
      <c r="E49" s="609"/>
      <c r="F49" s="609"/>
      <c r="G49" s="609"/>
      <c r="H49" s="609"/>
      <c r="I49" s="609"/>
      <c r="J49" s="609"/>
      <c r="K49" s="609"/>
      <c r="L49" s="609"/>
      <c r="M49" s="609"/>
      <c r="O49" s="609"/>
      <c r="P49" s="609"/>
      <c r="Q49" s="609"/>
      <c r="R49" s="609"/>
      <c r="S49" s="609"/>
      <c r="T49" s="609"/>
      <c r="U49" s="609"/>
      <c r="V49" s="609"/>
      <c r="W49" s="609"/>
    </row>
    <row r="50" spans="1:23" ht="9" customHeight="1">
      <c r="A50" s="494"/>
      <c r="B50" s="494"/>
      <c r="C50" s="494"/>
    </row>
    <row r="60" spans="1:23" ht="9" customHeight="1"/>
    <row r="62" spans="1:23" ht="19.5" customHeight="1"/>
    <row r="66" ht="24" customHeight="1"/>
    <row r="70" ht="23.25" customHeight="1"/>
    <row r="73" ht="23.25" customHeight="1"/>
  </sheetData>
  <customSheetViews>
    <customSheetView guid="{676DC416-CC6C-4663-B2BC-E7307C535C80}" scale="85" showPageBreaks="1" printArea="1" view="pageBreakPreview">
      <selection activeCell="A49" sqref="A49:XFD49"/>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1"/>
      <headerFooter alignWithMargins="0"/>
    </customSheetView>
    <customSheetView guid="{A9FAE077-5C36-4502-A307-F5F7DF354F81}" scale="85" showPageBreaks="1" printArea="1" view="pageBreakPreview">
      <selection activeCell="A49" sqref="A49:XFD49"/>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2"/>
      <headerFooter alignWithMargins="0"/>
    </customSheetView>
    <customSheetView guid="{D244CBD3-20C8-4E64-93F1-8305B8033E05}" scale="85" showPageBreaks="1" printArea="1" view="pageBreakPreview">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3"/>
      <headerFooter alignWithMargins="0"/>
    </customSheetView>
    <customSheetView guid="{ACCC9A1C-74E4-4A07-8C69-201B2C75F995}"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4"/>
      <headerFooter alignWithMargins="0"/>
    </customSheetView>
    <customSheetView guid="{C35433B0-31B6-4088-8FE4-5880F028D902}"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5"/>
      <headerFooter alignWithMargins="0"/>
    </customSheetView>
    <customSheetView guid="{6C8CA477-863E-484A-88AC-2F7B34BF5742}" scale="85" showPageBreaks="1" printArea="1" view="pageBreakPreview" topLeftCell="A25">
      <selection activeCell="K49" sqref="K49"/>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6"/>
      <headerFooter alignWithMargins="0"/>
    </customSheetView>
    <customSheetView guid="{F9820D02-85B6-432B-AB25-E79E6E3CE8BD}"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7"/>
      <headerFooter alignWithMargins="0"/>
    </customSheetView>
    <customSheetView guid="{54E8C2A0-7B52-4DAB-8ABD-D0AD26D0A0DB}"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8"/>
      <headerFooter alignWithMargins="0"/>
    </customSheetView>
    <customSheetView guid="{4B660A93-3844-409A-B1B8-F0D2E63212C8}"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9"/>
      <headerFooter alignWithMargins="0"/>
    </customSheetView>
    <customSheetView guid="{9B74B00A-A640-416F-A432-6A34C75E3BAB}"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10"/>
      <headerFooter alignWithMargins="0"/>
    </customSheetView>
    <customSheetView guid="{088E71DE-B7B4-46D8-A92F-2B36F5DE4D60}" scale="85" showPageBreaks="1" printArea="1" view="pageBreakPreview">
      <selection activeCell="U10" sqref="U10"/>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11"/>
      <headerFooter alignWithMargins="0"/>
    </customSheetView>
    <customSheetView guid="{53ABA5C2-131F-4519-ADBD-143B4641C355}" scale="85" showPageBreaks="1" printArea="1" view="pageBreakPreview">
      <selection activeCell="N13" sqref="N13"/>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12"/>
      <headerFooter alignWithMargins="0"/>
    </customSheetView>
    <customSheetView guid="{93AD3119-4B9E-4DD3-92AC-14DD93F7352A}" scale="85" showPageBreaks="1" printArea="1" view="pageBreakPreview">
      <selection activeCell="A49" sqref="A49:XFD49"/>
      <colBreaks count="1" manualBreakCount="1">
        <brk id="11" max="1048575" man="1"/>
      </colBreaks>
      <pageMargins left="0.78740157480314965" right="0.78740157480314965" top="0.78740157480314965" bottom="0.78740157480314965" header="0" footer="0"/>
      <pageSetup paperSize="9" scale="98" firstPageNumber="168" pageOrder="overThenDown" orientation="portrait" useFirstPageNumber="1" r:id="rId13"/>
      <headerFooter alignWithMargins="0"/>
    </customSheetView>
  </customSheetViews>
  <mergeCells count="45">
    <mergeCell ref="A42:C42"/>
    <mergeCell ref="A43:C45"/>
    <mergeCell ref="A46:B46"/>
    <mergeCell ref="A47:B47"/>
    <mergeCell ref="A48:B48"/>
    <mergeCell ref="A41:C41"/>
    <mergeCell ref="A28:B28"/>
    <mergeCell ref="A29:B29"/>
    <mergeCell ref="A30:B30"/>
    <mergeCell ref="A33:C33"/>
    <mergeCell ref="B34:C34"/>
    <mergeCell ref="B35:C35"/>
    <mergeCell ref="B36:C36"/>
    <mergeCell ref="B37:C37"/>
    <mergeCell ref="A38:C38"/>
    <mergeCell ref="A39:C39"/>
    <mergeCell ref="A40:C40"/>
    <mergeCell ref="A27:C27"/>
    <mergeCell ref="A16:C16"/>
    <mergeCell ref="B17:C17"/>
    <mergeCell ref="B18:C18"/>
    <mergeCell ref="B19:C19"/>
    <mergeCell ref="B20:C20"/>
    <mergeCell ref="A21:C21"/>
    <mergeCell ref="A22:C22"/>
    <mergeCell ref="A23:C23"/>
    <mergeCell ref="A24:C24"/>
    <mergeCell ref="A25:C25"/>
    <mergeCell ref="A26:C26"/>
    <mergeCell ref="T1:U2"/>
    <mergeCell ref="A9:B11"/>
    <mergeCell ref="D3:K3"/>
    <mergeCell ref="L3:O3"/>
    <mergeCell ref="P3:U3"/>
    <mergeCell ref="A4:C4"/>
    <mergeCell ref="D4:E4"/>
    <mergeCell ref="F4:G4"/>
    <mergeCell ref="H4:I4"/>
    <mergeCell ref="J4:K4"/>
    <mergeCell ref="L4:M4"/>
    <mergeCell ref="N4:O4"/>
    <mergeCell ref="P4:Q4"/>
    <mergeCell ref="R4:S4"/>
    <mergeCell ref="T4:U4"/>
    <mergeCell ref="A6:B8"/>
  </mergeCells>
  <phoneticPr fontId="2"/>
  <printOptions gridLinesSet="0"/>
  <pageMargins left="0.78740157480314965" right="0.78740157480314965" top="0.78740157480314965" bottom="0.78740157480314965" header="0" footer="0"/>
  <pageSetup paperSize="9" scale="98" firstPageNumber="168" pageOrder="overThenDown" orientation="portrait" useFirstPageNumber="1" r:id="rId14"/>
  <headerFooter alignWithMargins="0"/>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56"/>
  <sheetViews>
    <sheetView view="pageBreakPreview" zoomScaleNormal="100" zoomScaleSheetLayoutView="100" workbookViewId="0">
      <selection activeCell="B19" sqref="B19"/>
    </sheetView>
  </sheetViews>
  <sheetFormatPr defaultColWidth="10.375" defaultRowHeight="14.45" customHeight="1"/>
  <cols>
    <col min="1" max="1" width="10.375" style="45" customWidth="1"/>
    <col min="2" max="2" width="3.25" style="45" customWidth="1"/>
    <col min="3" max="3" width="3.875" style="45" customWidth="1"/>
    <col min="4" max="4" width="4.75" style="45" customWidth="1"/>
    <col min="5" max="13" width="8.75" style="45" customWidth="1"/>
    <col min="14" max="14" width="5.375" style="45" customWidth="1"/>
    <col min="15" max="15" width="4.375" style="45" customWidth="1"/>
    <col min="16" max="256" width="10.375" style="45"/>
    <col min="257" max="257" width="10.375" style="45" customWidth="1"/>
    <col min="258" max="258" width="3.25" style="45" customWidth="1"/>
    <col min="259" max="259" width="3.875" style="45" customWidth="1"/>
    <col min="260" max="260" width="4.75" style="45" customWidth="1"/>
    <col min="261" max="269" width="8.75" style="45" customWidth="1"/>
    <col min="270" max="270" width="5.375" style="45" customWidth="1"/>
    <col min="271" max="271" width="4.375" style="45" customWidth="1"/>
    <col min="272" max="512" width="10.375" style="45"/>
    <col min="513" max="513" width="10.375" style="45" customWidth="1"/>
    <col min="514" max="514" width="3.25" style="45" customWidth="1"/>
    <col min="515" max="515" width="3.875" style="45" customWidth="1"/>
    <col min="516" max="516" width="4.75" style="45" customWidth="1"/>
    <col min="517" max="525" width="8.75" style="45" customWidth="1"/>
    <col min="526" max="526" width="5.375" style="45" customWidth="1"/>
    <col min="527" max="527" width="4.375" style="45" customWidth="1"/>
    <col min="528" max="768" width="10.375" style="45"/>
    <col min="769" max="769" width="10.375" style="45" customWidth="1"/>
    <col min="770" max="770" width="3.25" style="45" customWidth="1"/>
    <col min="771" max="771" width="3.875" style="45" customWidth="1"/>
    <col min="772" max="772" width="4.75" style="45" customWidth="1"/>
    <col min="773" max="781" width="8.75" style="45" customWidth="1"/>
    <col min="782" max="782" width="5.375" style="45" customWidth="1"/>
    <col min="783" max="783" width="4.375" style="45" customWidth="1"/>
    <col min="784" max="1024" width="10.375" style="45"/>
    <col min="1025" max="1025" width="10.375" style="45" customWidth="1"/>
    <col min="1026" max="1026" width="3.25" style="45" customWidth="1"/>
    <col min="1027" max="1027" width="3.875" style="45" customWidth="1"/>
    <col min="1028" max="1028" width="4.75" style="45" customWidth="1"/>
    <col min="1029" max="1037" width="8.75" style="45" customWidth="1"/>
    <col min="1038" max="1038" width="5.375" style="45" customWidth="1"/>
    <col min="1039" max="1039" width="4.375" style="45" customWidth="1"/>
    <col min="1040" max="1280" width="10.375" style="45"/>
    <col min="1281" max="1281" width="10.375" style="45" customWidth="1"/>
    <col min="1282" max="1282" width="3.25" style="45" customWidth="1"/>
    <col min="1283" max="1283" width="3.875" style="45" customWidth="1"/>
    <col min="1284" max="1284" width="4.75" style="45" customWidth="1"/>
    <col min="1285" max="1293" width="8.75" style="45" customWidth="1"/>
    <col min="1294" max="1294" width="5.375" style="45" customWidth="1"/>
    <col min="1295" max="1295" width="4.375" style="45" customWidth="1"/>
    <col min="1296" max="1536" width="10.375" style="45"/>
    <col min="1537" max="1537" width="10.375" style="45" customWidth="1"/>
    <col min="1538" max="1538" width="3.25" style="45" customWidth="1"/>
    <col min="1539" max="1539" width="3.875" style="45" customWidth="1"/>
    <col min="1540" max="1540" width="4.75" style="45" customWidth="1"/>
    <col min="1541" max="1549" width="8.75" style="45" customWidth="1"/>
    <col min="1550" max="1550" width="5.375" style="45" customWidth="1"/>
    <col min="1551" max="1551" width="4.375" style="45" customWidth="1"/>
    <col min="1552" max="1792" width="10.375" style="45"/>
    <col min="1793" max="1793" width="10.375" style="45" customWidth="1"/>
    <col min="1794" max="1794" width="3.25" style="45" customWidth="1"/>
    <col min="1795" max="1795" width="3.875" style="45" customWidth="1"/>
    <col min="1796" max="1796" width="4.75" style="45" customWidth="1"/>
    <col min="1797" max="1805" width="8.75" style="45" customWidth="1"/>
    <col min="1806" max="1806" width="5.375" style="45" customWidth="1"/>
    <col min="1807" max="1807" width="4.375" style="45" customWidth="1"/>
    <col min="1808" max="2048" width="10.375" style="45"/>
    <col min="2049" max="2049" width="10.375" style="45" customWidth="1"/>
    <col min="2050" max="2050" width="3.25" style="45" customWidth="1"/>
    <col min="2051" max="2051" width="3.875" style="45" customWidth="1"/>
    <col min="2052" max="2052" width="4.75" style="45" customWidth="1"/>
    <col min="2053" max="2061" width="8.75" style="45" customWidth="1"/>
    <col min="2062" max="2062" width="5.375" style="45" customWidth="1"/>
    <col min="2063" max="2063" width="4.375" style="45" customWidth="1"/>
    <col min="2064" max="2304" width="10.375" style="45"/>
    <col min="2305" max="2305" width="10.375" style="45" customWidth="1"/>
    <col min="2306" max="2306" width="3.25" style="45" customWidth="1"/>
    <col min="2307" max="2307" width="3.875" style="45" customWidth="1"/>
    <col min="2308" max="2308" width="4.75" style="45" customWidth="1"/>
    <col min="2309" max="2317" width="8.75" style="45" customWidth="1"/>
    <col min="2318" max="2318" width="5.375" style="45" customWidth="1"/>
    <col min="2319" max="2319" width="4.375" style="45" customWidth="1"/>
    <col min="2320" max="2560" width="10.375" style="45"/>
    <col min="2561" max="2561" width="10.375" style="45" customWidth="1"/>
    <col min="2562" max="2562" width="3.25" style="45" customWidth="1"/>
    <col min="2563" max="2563" width="3.875" style="45" customWidth="1"/>
    <col min="2564" max="2564" width="4.75" style="45" customWidth="1"/>
    <col min="2565" max="2573" width="8.75" style="45" customWidth="1"/>
    <col min="2574" max="2574" width="5.375" style="45" customWidth="1"/>
    <col min="2575" max="2575" width="4.375" style="45" customWidth="1"/>
    <col min="2576" max="2816" width="10.375" style="45"/>
    <col min="2817" max="2817" width="10.375" style="45" customWidth="1"/>
    <col min="2818" max="2818" width="3.25" style="45" customWidth="1"/>
    <col min="2819" max="2819" width="3.875" style="45" customWidth="1"/>
    <col min="2820" max="2820" width="4.75" style="45" customWidth="1"/>
    <col min="2821" max="2829" width="8.75" style="45" customWidth="1"/>
    <col min="2830" max="2830" width="5.375" style="45" customWidth="1"/>
    <col min="2831" max="2831" width="4.375" style="45" customWidth="1"/>
    <col min="2832" max="3072" width="10.375" style="45"/>
    <col min="3073" max="3073" width="10.375" style="45" customWidth="1"/>
    <col min="3074" max="3074" width="3.25" style="45" customWidth="1"/>
    <col min="3075" max="3075" width="3.875" style="45" customWidth="1"/>
    <col min="3076" max="3076" width="4.75" style="45" customWidth="1"/>
    <col min="3077" max="3085" width="8.75" style="45" customWidth="1"/>
    <col min="3086" max="3086" width="5.375" style="45" customWidth="1"/>
    <col min="3087" max="3087" width="4.375" style="45" customWidth="1"/>
    <col min="3088" max="3328" width="10.375" style="45"/>
    <col min="3329" max="3329" width="10.375" style="45" customWidth="1"/>
    <col min="3330" max="3330" width="3.25" style="45" customWidth="1"/>
    <col min="3331" max="3331" width="3.875" style="45" customWidth="1"/>
    <col min="3332" max="3332" width="4.75" style="45" customWidth="1"/>
    <col min="3333" max="3341" width="8.75" style="45" customWidth="1"/>
    <col min="3342" max="3342" width="5.375" style="45" customWidth="1"/>
    <col min="3343" max="3343" width="4.375" style="45" customWidth="1"/>
    <col min="3344" max="3584" width="10.375" style="45"/>
    <col min="3585" max="3585" width="10.375" style="45" customWidth="1"/>
    <col min="3586" max="3586" width="3.25" style="45" customWidth="1"/>
    <col min="3587" max="3587" width="3.875" style="45" customWidth="1"/>
    <col min="3588" max="3588" width="4.75" style="45" customWidth="1"/>
    <col min="3589" max="3597" width="8.75" style="45" customWidth="1"/>
    <col min="3598" max="3598" width="5.375" style="45" customWidth="1"/>
    <col min="3599" max="3599" width="4.375" style="45" customWidth="1"/>
    <col min="3600" max="3840" width="10.375" style="45"/>
    <col min="3841" max="3841" width="10.375" style="45" customWidth="1"/>
    <col min="3842" max="3842" width="3.25" style="45" customWidth="1"/>
    <col min="3843" max="3843" width="3.875" style="45" customWidth="1"/>
    <col min="3844" max="3844" width="4.75" style="45" customWidth="1"/>
    <col min="3845" max="3853" width="8.75" style="45" customWidth="1"/>
    <col min="3854" max="3854" width="5.375" style="45" customWidth="1"/>
    <col min="3855" max="3855" width="4.375" style="45" customWidth="1"/>
    <col min="3856" max="4096" width="10.375" style="45"/>
    <col min="4097" max="4097" width="10.375" style="45" customWidth="1"/>
    <col min="4098" max="4098" width="3.25" style="45" customWidth="1"/>
    <col min="4099" max="4099" width="3.875" style="45" customWidth="1"/>
    <col min="4100" max="4100" width="4.75" style="45" customWidth="1"/>
    <col min="4101" max="4109" width="8.75" style="45" customWidth="1"/>
    <col min="4110" max="4110" width="5.375" style="45" customWidth="1"/>
    <col min="4111" max="4111" width="4.375" style="45" customWidth="1"/>
    <col min="4112" max="4352" width="10.375" style="45"/>
    <col min="4353" max="4353" width="10.375" style="45" customWidth="1"/>
    <col min="4354" max="4354" width="3.25" style="45" customWidth="1"/>
    <col min="4355" max="4355" width="3.875" style="45" customWidth="1"/>
    <col min="4356" max="4356" width="4.75" style="45" customWidth="1"/>
    <col min="4357" max="4365" width="8.75" style="45" customWidth="1"/>
    <col min="4366" max="4366" width="5.375" style="45" customWidth="1"/>
    <col min="4367" max="4367" width="4.375" style="45" customWidth="1"/>
    <col min="4368" max="4608" width="10.375" style="45"/>
    <col min="4609" max="4609" width="10.375" style="45" customWidth="1"/>
    <col min="4610" max="4610" width="3.25" style="45" customWidth="1"/>
    <col min="4611" max="4611" width="3.875" style="45" customWidth="1"/>
    <col min="4612" max="4612" width="4.75" style="45" customWidth="1"/>
    <col min="4613" max="4621" width="8.75" style="45" customWidth="1"/>
    <col min="4622" max="4622" width="5.375" style="45" customWidth="1"/>
    <col min="4623" max="4623" width="4.375" style="45" customWidth="1"/>
    <col min="4624" max="4864" width="10.375" style="45"/>
    <col min="4865" max="4865" width="10.375" style="45" customWidth="1"/>
    <col min="4866" max="4866" width="3.25" style="45" customWidth="1"/>
    <col min="4867" max="4867" width="3.875" style="45" customWidth="1"/>
    <col min="4868" max="4868" width="4.75" style="45" customWidth="1"/>
    <col min="4869" max="4877" width="8.75" style="45" customWidth="1"/>
    <col min="4878" max="4878" width="5.375" style="45" customWidth="1"/>
    <col min="4879" max="4879" width="4.375" style="45" customWidth="1"/>
    <col min="4880" max="5120" width="10.375" style="45"/>
    <col min="5121" max="5121" width="10.375" style="45" customWidth="1"/>
    <col min="5122" max="5122" width="3.25" style="45" customWidth="1"/>
    <col min="5123" max="5123" width="3.875" style="45" customWidth="1"/>
    <col min="5124" max="5124" width="4.75" style="45" customWidth="1"/>
    <col min="5125" max="5133" width="8.75" style="45" customWidth="1"/>
    <col min="5134" max="5134" width="5.375" style="45" customWidth="1"/>
    <col min="5135" max="5135" width="4.375" style="45" customWidth="1"/>
    <col min="5136" max="5376" width="10.375" style="45"/>
    <col min="5377" max="5377" width="10.375" style="45" customWidth="1"/>
    <col min="5378" max="5378" width="3.25" style="45" customWidth="1"/>
    <col min="5379" max="5379" width="3.875" style="45" customWidth="1"/>
    <col min="5380" max="5380" width="4.75" style="45" customWidth="1"/>
    <col min="5381" max="5389" width="8.75" style="45" customWidth="1"/>
    <col min="5390" max="5390" width="5.375" style="45" customWidth="1"/>
    <col min="5391" max="5391" width="4.375" style="45" customWidth="1"/>
    <col min="5392" max="5632" width="10.375" style="45"/>
    <col min="5633" max="5633" width="10.375" style="45" customWidth="1"/>
    <col min="5634" max="5634" width="3.25" style="45" customWidth="1"/>
    <col min="5635" max="5635" width="3.875" style="45" customWidth="1"/>
    <col min="5636" max="5636" width="4.75" style="45" customWidth="1"/>
    <col min="5637" max="5645" width="8.75" style="45" customWidth="1"/>
    <col min="5646" max="5646" width="5.375" style="45" customWidth="1"/>
    <col min="5647" max="5647" width="4.375" style="45" customWidth="1"/>
    <col min="5648" max="5888" width="10.375" style="45"/>
    <col min="5889" max="5889" width="10.375" style="45" customWidth="1"/>
    <col min="5890" max="5890" width="3.25" style="45" customWidth="1"/>
    <col min="5891" max="5891" width="3.875" style="45" customWidth="1"/>
    <col min="5892" max="5892" width="4.75" style="45" customWidth="1"/>
    <col min="5893" max="5901" width="8.75" style="45" customWidth="1"/>
    <col min="5902" max="5902" width="5.375" style="45" customWidth="1"/>
    <col min="5903" max="5903" width="4.375" style="45" customWidth="1"/>
    <col min="5904" max="6144" width="10.375" style="45"/>
    <col min="6145" max="6145" width="10.375" style="45" customWidth="1"/>
    <col min="6146" max="6146" width="3.25" style="45" customWidth="1"/>
    <col min="6147" max="6147" width="3.875" style="45" customWidth="1"/>
    <col min="6148" max="6148" width="4.75" style="45" customWidth="1"/>
    <col min="6149" max="6157" width="8.75" style="45" customWidth="1"/>
    <col min="6158" max="6158" width="5.375" style="45" customWidth="1"/>
    <col min="6159" max="6159" width="4.375" style="45" customWidth="1"/>
    <col min="6160" max="6400" width="10.375" style="45"/>
    <col min="6401" max="6401" width="10.375" style="45" customWidth="1"/>
    <col min="6402" max="6402" width="3.25" style="45" customWidth="1"/>
    <col min="6403" max="6403" width="3.875" style="45" customWidth="1"/>
    <col min="6404" max="6404" width="4.75" style="45" customWidth="1"/>
    <col min="6405" max="6413" width="8.75" style="45" customWidth="1"/>
    <col min="6414" max="6414" width="5.375" style="45" customWidth="1"/>
    <col min="6415" max="6415" width="4.375" style="45" customWidth="1"/>
    <col min="6416" max="6656" width="10.375" style="45"/>
    <col min="6657" max="6657" width="10.375" style="45" customWidth="1"/>
    <col min="6658" max="6658" width="3.25" style="45" customWidth="1"/>
    <col min="6659" max="6659" width="3.875" style="45" customWidth="1"/>
    <col min="6660" max="6660" width="4.75" style="45" customWidth="1"/>
    <col min="6661" max="6669" width="8.75" style="45" customWidth="1"/>
    <col min="6670" max="6670" width="5.375" style="45" customWidth="1"/>
    <col min="6671" max="6671" width="4.375" style="45" customWidth="1"/>
    <col min="6672" max="6912" width="10.375" style="45"/>
    <col min="6913" max="6913" width="10.375" style="45" customWidth="1"/>
    <col min="6914" max="6914" width="3.25" style="45" customWidth="1"/>
    <col min="6915" max="6915" width="3.875" style="45" customWidth="1"/>
    <col min="6916" max="6916" width="4.75" style="45" customWidth="1"/>
    <col min="6917" max="6925" width="8.75" style="45" customWidth="1"/>
    <col min="6926" max="6926" width="5.375" style="45" customWidth="1"/>
    <col min="6927" max="6927" width="4.375" style="45" customWidth="1"/>
    <col min="6928" max="7168" width="10.375" style="45"/>
    <col min="7169" max="7169" width="10.375" style="45" customWidth="1"/>
    <col min="7170" max="7170" width="3.25" style="45" customWidth="1"/>
    <col min="7171" max="7171" width="3.875" style="45" customWidth="1"/>
    <col min="7172" max="7172" width="4.75" style="45" customWidth="1"/>
    <col min="7173" max="7181" width="8.75" style="45" customWidth="1"/>
    <col min="7182" max="7182" width="5.375" style="45" customWidth="1"/>
    <col min="7183" max="7183" width="4.375" style="45" customWidth="1"/>
    <col min="7184" max="7424" width="10.375" style="45"/>
    <col min="7425" max="7425" width="10.375" style="45" customWidth="1"/>
    <col min="7426" max="7426" width="3.25" style="45" customWidth="1"/>
    <col min="7427" max="7427" width="3.875" style="45" customWidth="1"/>
    <col min="7428" max="7428" width="4.75" style="45" customWidth="1"/>
    <col min="7429" max="7437" width="8.75" style="45" customWidth="1"/>
    <col min="7438" max="7438" width="5.375" style="45" customWidth="1"/>
    <col min="7439" max="7439" width="4.375" style="45" customWidth="1"/>
    <col min="7440" max="7680" width="10.375" style="45"/>
    <col min="7681" max="7681" width="10.375" style="45" customWidth="1"/>
    <col min="7682" max="7682" width="3.25" style="45" customWidth="1"/>
    <col min="7683" max="7683" width="3.875" style="45" customWidth="1"/>
    <col min="7684" max="7684" width="4.75" style="45" customWidth="1"/>
    <col min="7685" max="7693" width="8.75" style="45" customWidth="1"/>
    <col min="7694" max="7694" width="5.375" style="45" customWidth="1"/>
    <col min="7695" max="7695" width="4.375" style="45" customWidth="1"/>
    <col min="7696" max="7936" width="10.375" style="45"/>
    <col min="7937" max="7937" width="10.375" style="45" customWidth="1"/>
    <col min="7938" max="7938" width="3.25" style="45" customWidth="1"/>
    <col min="7939" max="7939" width="3.875" style="45" customWidth="1"/>
    <col min="7940" max="7940" width="4.75" style="45" customWidth="1"/>
    <col min="7941" max="7949" width="8.75" style="45" customWidth="1"/>
    <col min="7950" max="7950" width="5.375" style="45" customWidth="1"/>
    <col min="7951" max="7951" width="4.375" style="45" customWidth="1"/>
    <col min="7952" max="8192" width="10.375" style="45"/>
    <col min="8193" max="8193" width="10.375" style="45" customWidth="1"/>
    <col min="8194" max="8194" width="3.25" style="45" customWidth="1"/>
    <col min="8195" max="8195" width="3.875" style="45" customWidth="1"/>
    <col min="8196" max="8196" width="4.75" style="45" customWidth="1"/>
    <col min="8197" max="8205" width="8.75" style="45" customWidth="1"/>
    <col min="8206" max="8206" width="5.375" style="45" customWidth="1"/>
    <col min="8207" max="8207" width="4.375" style="45" customWidth="1"/>
    <col min="8208" max="8448" width="10.375" style="45"/>
    <col min="8449" max="8449" width="10.375" style="45" customWidth="1"/>
    <col min="8450" max="8450" width="3.25" style="45" customWidth="1"/>
    <col min="8451" max="8451" width="3.875" style="45" customWidth="1"/>
    <col min="8452" max="8452" width="4.75" style="45" customWidth="1"/>
    <col min="8453" max="8461" width="8.75" style="45" customWidth="1"/>
    <col min="8462" max="8462" width="5.375" style="45" customWidth="1"/>
    <col min="8463" max="8463" width="4.375" style="45" customWidth="1"/>
    <col min="8464" max="8704" width="10.375" style="45"/>
    <col min="8705" max="8705" width="10.375" style="45" customWidth="1"/>
    <col min="8706" max="8706" width="3.25" style="45" customWidth="1"/>
    <col min="8707" max="8707" width="3.875" style="45" customWidth="1"/>
    <col min="8708" max="8708" width="4.75" style="45" customWidth="1"/>
    <col min="8709" max="8717" width="8.75" style="45" customWidth="1"/>
    <col min="8718" max="8718" width="5.375" style="45" customWidth="1"/>
    <col min="8719" max="8719" width="4.375" style="45" customWidth="1"/>
    <col min="8720" max="8960" width="10.375" style="45"/>
    <col min="8961" max="8961" width="10.375" style="45" customWidth="1"/>
    <col min="8962" max="8962" width="3.25" style="45" customWidth="1"/>
    <col min="8963" max="8963" width="3.875" style="45" customWidth="1"/>
    <col min="8964" max="8964" width="4.75" style="45" customWidth="1"/>
    <col min="8965" max="8973" width="8.75" style="45" customWidth="1"/>
    <col min="8974" max="8974" width="5.375" style="45" customWidth="1"/>
    <col min="8975" max="8975" width="4.375" style="45" customWidth="1"/>
    <col min="8976" max="9216" width="10.375" style="45"/>
    <col min="9217" max="9217" width="10.375" style="45" customWidth="1"/>
    <col min="9218" max="9218" width="3.25" style="45" customWidth="1"/>
    <col min="9219" max="9219" width="3.875" style="45" customWidth="1"/>
    <col min="9220" max="9220" width="4.75" style="45" customWidth="1"/>
    <col min="9221" max="9229" width="8.75" style="45" customWidth="1"/>
    <col min="9230" max="9230" width="5.375" style="45" customWidth="1"/>
    <col min="9231" max="9231" width="4.375" style="45" customWidth="1"/>
    <col min="9232" max="9472" width="10.375" style="45"/>
    <col min="9473" max="9473" width="10.375" style="45" customWidth="1"/>
    <col min="9474" max="9474" width="3.25" style="45" customWidth="1"/>
    <col min="9475" max="9475" width="3.875" style="45" customWidth="1"/>
    <col min="9476" max="9476" width="4.75" style="45" customWidth="1"/>
    <col min="9477" max="9485" width="8.75" style="45" customWidth="1"/>
    <col min="9486" max="9486" width="5.375" style="45" customWidth="1"/>
    <col min="9487" max="9487" width="4.375" style="45" customWidth="1"/>
    <col min="9488" max="9728" width="10.375" style="45"/>
    <col min="9729" max="9729" width="10.375" style="45" customWidth="1"/>
    <col min="9730" max="9730" width="3.25" style="45" customWidth="1"/>
    <col min="9731" max="9731" width="3.875" style="45" customWidth="1"/>
    <col min="9732" max="9732" width="4.75" style="45" customWidth="1"/>
    <col min="9733" max="9741" width="8.75" style="45" customWidth="1"/>
    <col min="9742" max="9742" width="5.375" style="45" customWidth="1"/>
    <col min="9743" max="9743" width="4.375" style="45" customWidth="1"/>
    <col min="9744" max="9984" width="10.375" style="45"/>
    <col min="9985" max="9985" width="10.375" style="45" customWidth="1"/>
    <col min="9986" max="9986" width="3.25" style="45" customWidth="1"/>
    <col min="9987" max="9987" width="3.875" style="45" customWidth="1"/>
    <col min="9988" max="9988" width="4.75" style="45" customWidth="1"/>
    <col min="9989" max="9997" width="8.75" style="45" customWidth="1"/>
    <col min="9998" max="9998" width="5.375" style="45" customWidth="1"/>
    <col min="9999" max="9999" width="4.375" style="45" customWidth="1"/>
    <col min="10000" max="10240" width="10.375" style="45"/>
    <col min="10241" max="10241" width="10.375" style="45" customWidth="1"/>
    <col min="10242" max="10242" width="3.25" style="45" customWidth="1"/>
    <col min="10243" max="10243" width="3.875" style="45" customWidth="1"/>
    <col min="10244" max="10244" width="4.75" style="45" customWidth="1"/>
    <col min="10245" max="10253" width="8.75" style="45" customWidth="1"/>
    <col min="10254" max="10254" width="5.375" style="45" customWidth="1"/>
    <col min="10255" max="10255" width="4.375" style="45" customWidth="1"/>
    <col min="10256" max="10496" width="10.375" style="45"/>
    <col min="10497" max="10497" width="10.375" style="45" customWidth="1"/>
    <col min="10498" max="10498" width="3.25" style="45" customWidth="1"/>
    <col min="10499" max="10499" width="3.875" style="45" customWidth="1"/>
    <col min="10500" max="10500" width="4.75" style="45" customWidth="1"/>
    <col min="10501" max="10509" width="8.75" style="45" customWidth="1"/>
    <col min="10510" max="10510" width="5.375" style="45" customWidth="1"/>
    <col min="10511" max="10511" width="4.375" style="45" customWidth="1"/>
    <col min="10512" max="10752" width="10.375" style="45"/>
    <col min="10753" max="10753" width="10.375" style="45" customWidth="1"/>
    <col min="10754" max="10754" width="3.25" style="45" customWidth="1"/>
    <col min="10755" max="10755" width="3.875" style="45" customWidth="1"/>
    <col min="10756" max="10756" width="4.75" style="45" customWidth="1"/>
    <col min="10757" max="10765" width="8.75" style="45" customWidth="1"/>
    <col min="10766" max="10766" width="5.375" style="45" customWidth="1"/>
    <col min="10767" max="10767" width="4.375" style="45" customWidth="1"/>
    <col min="10768" max="11008" width="10.375" style="45"/>
    <col min="11009" max="11009" width="10.375" style="45" customWidth="1"/>
    <col min="11010" max="11010" width="3.25" style="45" customWidth="1"/>
    <col min="11011" max="11011" width="3.875" style="45" customWidth="1"/>
    <col min="11012" max="11012" width="4.75" style="45" customWidth="1"/>
    <col min="11013" max="11021" width="8.75" style="45" customWidth="1"/>
    <col min="11022" max="11022" width="5.375" style="45" customWidth="1"/>
    <col min="11023" max="11023" width="4.375" style="45" customWidth="1"/>
    <col min="11024" max="11264" width="10.375" style="45"/>
    <col min="11265" max="11265" width="10.375" style="45" customWidth="1"/>
    <col min="11266" max="11266" width="3.25" style="45" customWidth="1"/>
    <col min="11267" max="11267" width="3.875" style="45" customWidth="1"/>
    <col min="11268" max="11268" width="4.75" style="45" customWidth="1"/>
    <col min="11269" max="11277" width="8.75" style="45" customWidth="1"/>
    <col min="11278" max="11278" width="5.375" style="45" customWidth="1"/>
    <col min="11279" max="11279" width="4.375" style="45" customWidth="1"/>
    <col min="11280" max="11520" width="10.375" style="45"/>
    <col min="11521" max="11521" width="10.375" style="45" customWidth="1"/>
    <col min="11522" max="11522" width="3.25" style="45" customWidth="1"/>
    <col min="11523" max="11523" width="3.875" style="45" customWidth="1"/>
    <col min="11524" max="11524" width="4.75" style="45" customWidth="1"/>
    <col min="11525" max="11533" width="8.75" style="45" customWidth="1"/>
    <col min="11534" max="11534" width="5.375" style="45" customWidth="1"/>
    <col min="11535" max="11535" width="4.375" style="45" customWidth="1"/>
    <col min="11536" max="11776" width="10.375" style="45"/>
    <col min="11777" max="11777" width="10.375" style="45" customWidth="1"/>
    <col min="11778" max="11778" width="3.25" style="45" customWidth="1"/>
    <col min="11779" max="11779" width="3.875" style="45" customWidth="1"/>
    <col min="11780" max="11780" width="4.75" style="45" customWidth="1"/>
    <col min="11781" max="11789" width="8.75" style="45" customWidth="1"/>
    <col min="11790" max="11790" width="5.375" style="45" customWidth="1"/>
    <col min="11791" max="11791" width="4.375" style="45" customWidth="1"/>
    <col min="11792" max="12032" width="10.375" style="45"/>
    <col min="12033" max="12033" width="10.375" style="45" customWidth="1"/>
    <col min="12034" max="12034" width="3.25" style="45" customWidth="1"/>
    <col min="12035" max="12035" width="3.875" style="45" customWidth="1"/>
    <col min="12036" max="12036" width="4.75" style="45" customWidth="1"/>
    <col min="12037" max="12045" width="8.75" style="45" customWidth="1"/>
    <col min="12046" max="12046" width="5.375" style="45" customWidth="1"/>
    <col min="12047" max="12047" width="4.375" style="45" customWidth="1"/>
    <col min="12048" max="12288" width="10.375" style="45"/>
    <col min="12289" max="12289" width="10.375" style="45" customWidth="1"/>
    <col min="12290" max="12290" width="3.25" style="45" customWidth="1"/>
    <col min="12291" max="12291" width="3.875" style="45" customWidth="1"/>
    <col min="12292" max="12292" width="4.75" style="45" customWidth="1"/>
    <col min="12293" max="12301" width="8.75" style="45" customWidth="1"/>
    <col min="12302" max="12302" width="5.375" style="45" customWidth="1"/>
    <col min="12303" max="12303" width="4.375" style="45" customWidth="1"/>
    <col min="12304" max="12544" width="10.375" style="45"/>
    <col min="12545" max="12545" width="10.375" style="45" customWidth="1"/>
    <col min="12546" max="12546" width="3.25" style="45" customWidth="1"/>
    <col min="12547" max="12547" width="3.875" style="45" customWidth="1"/>
    <col min="12548" max="12548" width="4.75" style="45" customWidth="1"/>
    <col min="12549" max="12557" width="8.75" style="45" customWidth="1"/>
    <col min="12558" max="12558" width="5.375" style="45" customWidth="1"/>
    <col min="12559" max="12559" width="4.375" style="45" customWidth="1"/>
    <col min="12560" max="12800" width="10.375" style="45"/>
    <col min="12801" max="12801" width="10.375" style="45" customWidth="1"/>
    <col min="12802" max="12802" width="3.25" style="45" customWidth="1"/>
    <col min="12803" max="12803" width="3.875" style="45" customWidth="1"/>
    <col min="12804" max="12804" width="4.75" style="45" customWidth="1"/>
    <col min="12805" max="12813" width="8.75" style="45" customWidth="1"/>
    <col min="12814" max="12814" width="5.375" style="45" customWidth="1"/>
    <col min="12815" max="12815" width="4.375" style="45" customWidth="1"/>
    <col min="12816" max="13056" width="10.375" style="45"/>
    <col min="13057" max="13057" width="10.375" style="45" customWidth="1"/>
    <col min="13058" max="13058" width="3.25" style="45" customWidth="1"/>
    <col min="13059" max="13059" width="3.875" style="45" customWidth="1"/>
    <col min="13060" max="13060" width="4.75" style="45" customWidth="1"/>
    <col min="13061" max="13069" width="8.75" style="45" customWidth="1"/>
    <col min="13070" max="13070" width="5.375" style="45" customWidth="1"/>
    <col min="13071" max="13071" width="4.375" style="45" customWidth="1"/>
    <col min="13072" max="13312" width="10.375" style="45"/>
    <col min="13313" max="13313" width="10.375" style="45" customWidth="1"/>
    <col min="13314" max="13314" width="3.25" style="45" customWidth="1"/>
    <col min="13315" max="13315" width="3.875" style="45" customWidth="1"/>
    <col min="13316" max="13316" width="4.75" style="45" customWidth="1"/>
    <col min="13317" max="13325" width="8.75" style="45" customWidth="1"/>
    <col min="13326" max="13326" width="5.375" style="45" customWidth="1"/>
    <col min="13327" max="13327" width="4.375" style="45" customWidth="1"/>
    <col min="13328" max="13568" width="10.375" style="45"/>
    <col min="13569" max="13569" width="10.375" style="45" customWidth="1"/>
    <col min="13570" max="13570" width="3.25" style="45" customWidth="1"/>
    <col min="13571" max="13571" width="3.875" style="45" customWidth="1"/>
    <col min="13572" max="13572" width="4.75" style="45" customWidth="1"/>
    <col min="13573" max="13581" width="8.75" style="45" customWidth="1"/>
    <col min="13582" max="13582" width="5.375" style="45" customWidth="1"/>
    <col min="13583" max="13583" width="4.375" style="45" customWidth="1"/>
    <col min="13584" max="13824" width="10.375" style="45"/>
    <col min="13825" max="13825" width="10.375" style="45" customWidth="1"/>
    <col min="13826" max="13826" width="3.25" style="45" customWidth="1"/>
    <col min="13827" max="13827" width="3.875" style="45" customWidth="1"/>
    <col min="13828" max="13828" width="4.75" style="45" customWidth="1"/>
    <col min="13829" max="13837" width="8.75" style="45" customWidth="1"/>
    <col min="13838" max="13838" width="5.375" style="45" customWidth="1"/>
    <col min="13839" max="13839" width="4.375" style="45" customWidth="1"/>
    <col min="13840" max="14080" width="10.375" style="45"/>
    <col min="14081" max="14081" width="10.375" style="45" customWidth="1"/>
    <col min="14082" max="14082" width="3.25" style="45" customWidth="1"/>
    <col min="14083" max="14083" width="3.875" style="45" customWidth="1"/>
    <col min="14084" max="14084" width="4.75" style="45" customWidth="1"/>
    <col min="14085" max="14093" width="8.75" style="45" customWidth="1"/>
    <col min="14094" max="14094" width="5.375" style="45" customWidth="1"/>
    <col min="14095" max="14095" width="4.375" style="45" customWidth="1"/>
    <col min="14096" max="14336" width="10.375" style="45"/>
    <col min="14337" max="14337" width="10.375" style="45" customWidth="1"/>
    <col min="14338" max="14338" width="3.25" style="45" customWidth="1"/>
    <col min="14339" max="14339" width="3.875" style="45" customWidth="1"/>
    <col min="14340" max="14340" width="4.75" style="45" customWidth="1"/>
    <col min="14341" max="14349" width="8.75" style="45" customWidth="1"/>
    <col min="14350" max="14350" width="5.375" style="45" customWidth="1"/>
    <col min="14351" max="14351" width="4.375" style="45" customWidth="1"/>
    <col min="14352" max="14592" width="10.375" style="45"/>
    <col min="14593" max="14593" width="10.375" style="45" customWidth="1"/>
    <col min="14594" max="14594" width="3.25" style="45" customWidth="1"/>
    <col min="14595" max="14595" width="3.875" style="45" customWidth="1"/>
    <col min="14596" max="14596" width="4.75" style="45" customWidth="1"/>
    <col min="14597" max="14605" width="8.75" style="45" customWidth="1"/>
    <col min="14606" max="14606" width="5.375" style="45" customWidth="1"/>
    <col min="14607" max="14607" width="4.375" style="45" customWidth="1"/>
    <col min="14608" max="14848" width="10.375" style="45"/>
    <col min="14849" max="14849" width="10.375" style="45" customWidth="1"/>
    <col min="14850" max="14850" width="3.25" style="45" customWidth="1"/>
    <col min="14851" max="14851" width="3.875" style="45" customWidth="1"/>
    <col min="14852" max="14852" width="4.75" style="45" customWidth="1"/>
    <col min="14853" max="14861" width="8.75" style="45" customWidth="1"/>
    <col min="14862" max="14862" width="5.375" style="45" customWidth="1"/>
    <col min="14863" max="14863" width="4.375" style="45" customWidth="1"/>
    <col min="14864" max="15104" width="10.375" style="45"/>
    <col min="15105" max="15105" width="10.375" style="45" customWidth="1"/>
    <col min="15106" max="15106" width="3.25" style="45" customWidth="1"/>
    <col min="15107" max="15107" width="3.875" style="45" customWidth="1"/>
    <col min="15108" max="15108" width="4.75" style="45" customWidth="1"/>
    <col min="15109" max="15117" width="8.75" style="45" customWidth="1"/>
    <col min="15118" max="15118" width="5.375" style="45" customWidth="1"/>
    <col min="15119" max="15119" width="4.375" style="45" customWidth="1"/>
    <col min="15120" max="15360" width="10.375" style="45"/>
    <col min="15361" max="15361" width="10.375" style="45" customWidth="1"/>
    <col min="15362" max="15362" width="3.25" style="45" customWidth="1"/>
    <col min="15363" max="15363" width="3.875" style="45" customWidth="1"/>
    <col min="15364" max="15364" width="4.75" style="45" customWidth="1"/>
    <col min="15365" max="15373" width="8.75" style="45" customWidth="1"/>
    <col min="15374" max="15374" width="5.375" style="45" customWidth="1"/>
    <col min="15375" max="15375" width="4.375" style="45" customWidth="1"/>
    <col min="15376" max="15616" width="10.375" style="45"/>
    <col min="15617" max="15617" width="10.375" style="45" customWidth="1"/>
    <col min="15618" max="15618" width="3.25" style="45" customWidth="1"/>
    <col min="15619" max="15619" width="3.875" style="45" customWidth="1"/>
    <col min="15620" max="15620" width="4.75" style="45" customWidth="1"/>
    <col min="15621" max="15629" width="8.75" style="45" customWidth="1"/>
    <col min="15630" max="15630" width="5.375" style="45" customWidth="1"/>
    <col min="15631" max="15631" width="4.375" style="45" customWidth="1"/>
    <col min="15632" max="15872" width="10.375" style="45"/>
    <col min="15873" max="15873" width="10.375" style="45" customWidth="1"/>
    <col min="15874" max="15874" width="3.25" style="45" customWidth="1"/>
    <col min="15875" max="15875" width="3.875" style="45" customWidth="1"/>
    <col min="15876" max="15876" width="4.75" style="45" customWidth="1"/>
    <col min="15877" max="15885" width="8.75" style="45" customWidth="1"/>
    <col min="15886" max="15886" width="5.375" style="45" customWidth="1"/>
    <col min="15887" max="15887" width="4.375" style="45" customWidth="1"/>
    <col min="15888" max="16128" width="10.375" style="45"/>
    <col min="16129" max="16129" width="10.375" style="45" customWidth="1"/>
    <col min="16130" max="16130" width="3.25" style="45" customWidth="1"/>
    <col min="16131" max="16131" width="3.875" style="45" customWidth="1"/>
    <col min="16132" max="16132" width="4.75" style="45" customWidth="1"/>
    <col min="16133" max="16141" width="8.75" style="45" customWidth="1"/>
    <col min="16142" max="16142" width="5.375" style="45" customWidth="1"/>
    <col min="16143" max="16143" width="4.375" style="45" customWidth="1"/>
    <col min="16144" max="16384" width="10.375" style="45"/>
  </cols>
  <sheetData>
    <row r="1" spans="2:15" ht="19.5" customHeight="1">
      <c r="B1" s="451" t="s">
        <v>150</v>
      </c>
      <c r="K1" s="1100" t="s">
        <v>1232</v>
      </c>
      <c r="L1" s="1100"/>
      <c r="M1" s="1100"/>
      <c r="N1" s="1100"/>
      <c r="O1" s="1100"/>
    </row>
    <row r="2" spans="2:15" ht="10.5" customHeight="1" thickBot="1">
      <c r="G2" s="171"/>
      <c r="K2" s="1101"/>
      <c r="L2" s="1101"/>
      <c r="M2" s="1101"/>
      <c r="N2" s="1101"/>
      <c r="O2" s="1101"/>
    </row>
    <row r="3" spans="2:15" s="585" customFormat="1" ht="29.25" customHeight="1">
      <c r="B3" s="1072" t="s">
        <v>109</v>
      </c>
      <c r="C3" s="1072"/>
      <c r="D3" s="1104"/>
      <c r="E3" s="1105" t="s">
        <v>77</v>
      </c>
      <c r="F3" s="1107" t="s">
        <v>151</v>
      </c>
      <c r="G3" s="1107" t="s">
        <v>152</v>
      </c>
      <c r="H3" s="1107" t="s">
        <v>80</v>
      </c>
      <c r="I3" s="1107" t="s">
        <v>81</v>
      </c>
      <c r="J3" s="1107" t="s">
        <v>153</v>
      </c>
      <c r="K3" s="1109" t="s">
        <v>154</v>
      </c>
      <c r="L3" s="1109" t="s">
        <v>155</v>
      </c>
      <c r="M3" s="1110" t="s">
        <v>156</v>
      </c>
      <c r="N3" s="1112" t="s">
        <v>142</v>
      </c>
      <c r="O3" s="1112"/>
    </row>
    <row r="4" spans="2:15" s="585" customFormat="1" ht="17.25" customHeight="1">
      <c r="B4" s="1069"/>
      <c r="C4" s="1069"/>
      <c r="D4" s="1070"/>
      <c r="E4" s="1106"/>
      <c r="F4" s="1108"/>
      <c r="G4" s="1108"/>
      <c r="H4" s="1108"/>
      <c r="I4" s="1108"/>
      <c r="J4" s="1108"/>
      <c r="K4" s="1108"/>
      <c r="L4" s="1108"/>
      <c r="M4" s="1111"/>
      <c r="N4" s="1113"/>
      <c r="O4" s="1113"/>
    </row>
    <row r="5" spans="2:15" s="585" customFormat="1" ht="23.25" customHeight="1">
      <c r="B5" s="587" t="s">
        <v>110</v>
      </c>
      <c r="C5" s="1076" t="s">
        <v>111</v>
      </c>
      <c r="D5" s="1093"/>
      <c r="E5" s="723">
        <v>3255</v>
      </c>
      <c r="F5" s="692">
        <v>5477</v>
      </c>
      <c r="G5" s="692">
        <v>5451</v>
      </c>
      <c r="H5" s="692">
        <v>4706</v>
      </c>
      <c r="I5" s="692">
        <v>3134</v>
      </c>
      <c r="J5" s="539">
        <v>6628</v>
      </c>
      <c r="K5" s="539">
        <v>5433</v>
      </c>
      <c r="L5" s="692">
        <v>4103</v>
      </c>
      <c r="M5" s="692">
        <v>5824</v>
      </c>
      <c r="N5" s="1102">
        <f>SUM(E5:M5)</f>
        <v>44011</v>
      </c>
      <c r="O5" s="1103"/>
    </row>
    <row r="6" spans="2:15" s="585" customFormat="1" ht="23.25" customHeight="1">
      <c r="B6" s="580" t="s">
        <v>112</v>
      </c>
      <c r="C6" s="1084" t="s">
        <v>113</v>
      </c>
      <c r="D6" s="1080"/>
      <c r="E6" s="66">
        <v>49</v>
      </c>
      <c r="F6" s="521" t="s">
        <v>114</v>
      </c>
      <c r="G6" s="521">
        <v>833</v>
      </c>
      <c r="H6" s="609">
        <v>222</v>
      </c>
      <c r="I6" s="609">
        <v>189</v>
      </c>
      <c r="J6" s="609">
        <v>728</v>
      </c>
      <c r="K6" s="609">
        <v>615</v>
      </c>
      <c r="L6" s="521">
        <v>492</v>
      </c>
      <c r="M6" s="724" t="s">
        <v>114</v>
      </c>
      <c r="N6" s="1114">
        <f>SUM(E6:M6)</f>
        <v>3128</v>
      </c>
      <c r="O6" s="1075"/>
    </row>
    <row r="7" spans="2:15" s="585" customFormat="1" ht="23.25" customHeight="1">
      <c r="B7" s="580" t="s">
        <v>115</v>
      </c>
      <c r="C7" s="1084" t="s">
        <v>116</v>
      </c>
      <c r="D7" s="1081"/>
      <c r="E7" s="725" t="s">
        <v>114</v>
      </c>
      <c r="F7" s="521" t="s">
        <v>114</v>
      </c>
      <c r="G7" s="609">
        <v>44</v>
      </c>
      <c r="H7" s="521" t="s">
        <v>114</v>
      </c>
      <c r="I7" s="521" t="s">
        <v>114</v>
      </c>
      <c r="J7" s="521">
        <v>15</v>
      </c>
      <c r="K7" s="521">
        <v>40</v>
      </c>
      <c r="L7" s="521" t="s">
        <v>114</v>
      </c>
      <c r="M7" s="521" t="s">
        <v>114</v>
      </c>
      <c r="N7" s="1114">
        <f>SUM(E7:M7)</f>
        <v>99</v>
      </c>
      <c r="O7" s="1115"/>
    </row>
    <row r="8" spans="2:15" s="585" customFormat="1" ht="23.25" customHeight="1">
      <c r="B8" s="580" t="s">
        <v>117</v>
      </c>
      <c r="C8" s="1116" t="s">
        <v>118</v>
      </c>
      <c r="D8" s="1117"/>
      <c r="E8" s="726">
        <v>3304</v>
      </c>
      <c r="F8" s="727">
        <v>5477</v>
      </c>
      <c r="G8" s="727">
        <v>6328</v>
      </c>
      <c r="H8" s="727">
        <v>4928</v>
      </c>
      <c r="I8" s="727">
        <v>3323</v>
      </c>
      <c r="J8" s="728">
        <v>7371</v>
      </c>
      <c r="K8" s="728">
        <v>6088</v>
      </c>
      <c r="L8" s="727">
        <v>4595</v>
      </c>
      <c r="M8" s="727">
        <v>5824</v>
      </c>
      <c r="N8" s="1118">
        <f>SUM(N5:N7)</f>
        <v>47238</v>
      </c>
      <c r="O8" s="1119">
        <f>SUM(O5:O7)</f>
        <v>0</v>
      </c>
    </row>
    <row r="9" spans="2:15" s="585" customFormat="1" ht="23.25" customHeight="1">
      <c r="B9" s="1077" t="s">
        <v>157</v>
      </c>
      <c r="C9" s="1077"/>
      <c r="D9" s="1093"/>
      <c r="E9" s="729">
        <v>6116</v>
      </c>
      <c r="F9" s="539">
        <v>13477</v>
      </c>
      <c r="G9" s="539">
        <v>19087</v>
      </c>
      <c r="H9" s="539">
        <v>10430</v>
      </c>
      <c r="I9" s="539">
        <v>9682</v>
      </c>
      <c r="J9" s="539">
        <v>15279</v>
      </c>
      <c r="K9" s="539">
        <v>17752</v>
      </c>
      <c r="L9" s="539">
        <v>23367</v>
      </c>
      <c r="M9" s="539">
        <v>14952</v>
      </c>
      <c r="N9" s="1114">
        <f>SUM(E9:M9)</f>
        <v>130142</v>
      </c>
      <c r="O9" s="1115"/>
    </row>
    <row r="10" spans="2:15" s="585" customFormat="1" ht="23.25" customHeight="1">
      <c r="B10" s="1067" t="s">
        <v>120</v>
      </c>
      <c r="C10" s="1067"/>
      <c r="D10" s="1081"/>
      <c r="E10" s="729">
        <v>24127</v>
      </c>
      <c r="F10" s="539">
        <v>19663</v>
      </c>
      <c r="G10" s="539">
        <v>19383</v>
      </c>
      <c r="H10" s="539">
        <v>18215</v>
      </c>
      <c r="I10" s="539">
        <v>22025</v>
      </c>
      <c r="J10" s="539">
        <v>21434</v>
      </c>
      <c r="K10" s="539">
        <v>17615</v>
      </c>
      <c r="L10" s="539">
        <v>11334</v>
      </c>
      <c r="M10" s="539">
        <v>23839</v>
      </c>
      <c r="N10" s="1114">
        <f>SUM(E10:M10)</f>
        <v>177635</v>
      </c>
      <c r="O10" s="1115"/>
    </row>
    <row r="11" spans="2:15" s="585" customFormat="1" ht="23.25" customHeight="1">
      <c r="B11" s="1080" t="s">
        <v>121</v>
      </c>
      <c r="C11" s="1080"/>
      <c r="D11" s="1081"/>
      <c r="E11" s="729">
        <v>3117</v>
      </c>
      <c r="F11" s="521" t="s">
        <v>114</v>
      </c>
      <c r="G11" s="521" t="s">
        <v>114</v>
      </c>
      <c r="H11" s="521" t="s">
        <v>114</v>
      </c>
      <c r="I11" s="521" t="s">
        <v>114</v>
      </c>
      <c r="J11" s="521" t="s">
        <v>114</v>
      </c>
      <c r="K11" s="521" t="s">
        <v>114</v>
      </c>
      <c r="L11" s="521">
        <v>344</v>
      </c>
      <c r="M11" s="724" t="s">
        <v>114</v>
      </c>
      <c r="N11" s="1114">
        <f>SUM(E11:M11)</f>
        <v>3461</v>
      </c>
      <c r="O11" s="1115"/>
    </row>
    <row r="12" spans="2:15" s="585" customFormat="1" ht="29.25" customHeight="1">
      <c r="B12" s="1124" t="s">
        <v>158</v>
      </c>
      <c r="C12" s="1124"/>
      <c r="D12" s="1125"/>
      <c r="E12" s="730">
        <v>33360</v>
      </c>
      <c r="F12" s="731">
        <v>33140</v>
      </c>
      <c r="G12" s="731">
        <v>38470</v>
      </c>
      <c r="H12" s="731">
        <v>28645</v>
      </c>
      <c r="I12" s="731">
        <v>31707</v>
      </c>
      <c r="J12" s="731">
        <v>36713</v>
      </c>
      <c r="K12" s="731">
        <v>35367</v>
      </c>
      <c r="L12" s="731">
        <v>35045</v>
      </c>
      <c r="M12" s="731">
        <v>38791</v>
      </c>
      <c r="N12" s="1126">
        <f>SUM(N9:N11)</f>
        <v>311238</v>
      </c>
      <c r="O12" s="1127">
        <f>SUM(O9:O11)</f>
        <v>0</v>
      </c>
    </row>
    <row r="13" spans="2:15" s="585" customFormat="1" ht="23.25" customHeight="1">
      <c r="B13" s="1077" t="s">
        <v>123</v>
      </c>
      <c r="C13" s="1077"/>
      <c r="D13" s="1093"/>
      <c r="E13" s="187">
        <v>1148</v>
      </c>
      <c r="F13" s="539">
        <v>1400</v>
      </c>
      <c r="G13" s="539">
        <v>1401</v>
      </c>
      <c r="H13" s="539">
        <v>1406</v>
      </c>
      <c r="I13" s="539">
        <v>1308</v>
      </c>
      <c r="J13" s="539">
        <v>1440</v>
      </c>
      <c r="K13" s="732">
        <v>2595</v>
      </c>
      <c r="L13" s="732">
        <v>1046</v>
      </c>
      <c r="M13" s="732">
        <v>2265</v>
      </c>
      <c r="N13" s="1102">
        <f>SUM(E13:M13)</f>
        <v>14009</v>
      </c>
      <c r="O13" s="1128"/>
    </row>
    <row r="14" spans="2:15" s="585" customFormat="1" ht="34.5" customHeight="1">
      <c r="B14" s="1129" t="s">
        <v>143</v>
      </c>
      <c r="C14" s="1113"/>
      <c r="D14" s="1130"/>
      <c r="E14" s="703" t="s">
        <v>159</v>
      </c>
      <c r="F14" s="703" t="s">
        <v>160</v>
      </c>
      <c r="G14" s="703" t="s">
        <v>160</v>
      </c>
      <c r="H14" s="703" t="s">
        <v>160</v>
      </c>
      <c r="I14" s="703" t="s">
        <v>127</v>
      </c>
      <c r="J14" s="703" t="s">
        <v>160</v>
      </c>
      <c r="K14" s="701" t="s">
        <v>161</v>
      </c>
      <c r="L14" s="703" t="s">
        <v>162</v>
      </c>
      <c r="M14" s="703" t="s">
        <v>163</v>
      </c>
      <c r="N14" s="1131"/>
      <c r="O14" s="1132"/>
    </row>
    <row r="15" spans="2:15" s="585" customFormat="1" ht="23.25" customHeight="1">
      <c r="B15" s="1080" t="s">
        <v>135</v>
      </c>
      <c r="C15" s="1068"/>
      <c r="D15" s="656" t="s">
        <v>134</v>
      </c>
      <c r="E15" s="66">
        <v>3</v>
      </c>
      <c r="F15" s="609">
        <v>19</v>
      </c>
      <c r="G15" s="609">
        <v>23</v>
      </c>
      <c r="H15" s="609">
        <v>14</v>
      </c>
      <c r="I15" s="609">
        <v>6</v>
      </c>
      <c r="J15" s="609">
        <v>18</v>
      </c>
      <c r="K15" s="609">
        <v>12</v>
      </c>
      <c r="L15" s="609">
        <v>6</v>
      </c>
      <c r="M15" s="609">
        <v>11</v>
      </c>
      <c r="N15" s="1120">
        <f>SUM(E15:M15)</f>
        <v>112</v>
      </c>
      <c r="O15" s="1121"/>
    </row>
    <row r="16" spans="2:15" s="585" customFormat="1" ht="23.25" customHeight="1">
      <c r="B16" s="1067"/>
      <c r="C16" s="1068"/>
      <c r="D16" s="656" t="s">
        <v>136</v>
      </c>
      <c r="E16" s="66">
        <v>11</v>
      </c>
      <c r="F16" s="609">
        <v>14</v>
      </c>
      <c r="G16" s="609">
        <v>15</v>
      </c>
      <c r="H16" s="609">
        <v>13</v>
      </c>
      <c r="I16" s="609">
        <v>8</v>
      </c>
      <c r="J16" s="609">
        <v>16</v>
      </c>
      <c r="K16" s="609">
        <v>13</v>
      </c>
      <c r="L16" s="609">
        <v>14</v>
      </c>
      <c r="M16" s="609">
        <v>14</v>
      </c>
      <c r="N16" s="1120">
        <f>SUM(E16:M16)</f>
        <v>118</v>
      </c>
      <c r="O16" s="1121"/>
    </row>
    <row r="17" spans="2:15" s="585" customFormat="1" ht="23.25" customHeight="1" thickBot="1">
      <c r="B17" s="1094"/>
      <c r="C17" s="1095"/>
      <c r="D17" s="452" t="s">
        <v>17</v>
      </c>
      <c r="E17" s="734">
        <v>14</v>
      </c>
      <c r="F17" s="733">
        <v>33</v>
      </c>
      <c r="G17" s="733">
        <v>38</v>
      </c>
      <c r="H17" s="733">
        <v>27</v>
      </c>
      <c r="I17" s="733">
        <v>14</v>
      </c>
      <c r="J17" s="733">
        <v>34</v>
      </c>
      <c r="K17" s="733">
        <v>25</v>
      </c>
      <c r="L17" s="733">
        <v>20</v>
      </c>
      <c r="M17" s="735">
        <v>25</v>
      </c>
      <c r="N17" s="1122">
        <f>SUM(N15:N16)</f>
        <v>230</v>
      </c>
      <c r="O17" s="1123">
        <f>SUM(O15:O16)</f>
        <v>0</v>
      </c>
    </row>
    <row r="18" spans="2:15" ht="21.75" customHeight="1">
      <c r="B18" s="70" t="s">
        <v>1274</v>
      </c>
      <c r="C18" s="124"/>
    </row>
    <row r="19" spans="2:15" ht="19.5" customHeight="1"/>
    <row r="20" spans="2:15" ht="19.5" customHeight="1"/>
    <row r="21" spans="2:15" ht="21" customHeight="1"/>
    <row r="22" spans="2:15" ht="21" customHeight="1"/>
    <row r="23" spans="2:15" ht="21" customHeight="1"/>
    <row r="24" spans="2:15" ht="21" customHeight="1"/>
    <row r="25" spans="2:15" ht="21" customHeight="1"/>
    <row r="26" spans="2:15" ht="21" customHeight="1"/>
    <row r="27" spans="2:15" ht="19.5" customHeight="1"/>
    <row r="28" spans="2:15" ht="15.75" customHeight="1"/>
    <row r="43" ht="9" customHeight="1"/>
    <row r="45" ht="19.5" customHeight="1"/>
    <row r="49" ht="24" customHeight="1"/>
    <row r="53" ht="23.25" customHeight="1"/>
    <row r="56" ht="23.25" customHeight="1"/>
  </sheetData>
  <customSheetViews>
    <customSheetView guid="{676DC416-CC6C-4663-B2BC-E7307C535C80}" scale="85" showPageBreaks="1" printArea="1" view="pageBreakPreview">
      <selection activeCell="A4" sqref="A4"/>
      <pageMargins left="0.73" right="0.19685039370078741" top="0.8" bottom="0.78740157480314965" header="0" footer="0"/>
      <pageSetup paperSize="9" firstPageNumber="212" pageOrder="overThenDown" orientation="landscape" r:id="rId1"/>
      <headerFooter alignWithMargins="0"/>
    </customSheetView>
    <customSheetView guid="{A9FAE077-5C36-4502-A307-F5F7DF354F81}" scale="85" showPageBreaks="1" printArea="1" view="pageBreakPreview">
      <selection activeCell="A4" sqref="A4"/>
      <pageMargins left="0.73" right="0.19685039370078741" top="0.8" bottom="0.78740157480314965" header="0" footer="0"/>
      <pageSetup paperSize="9" firstPageNumber="212" pageOrder="overThenDown" orientation="landscape" r:id="rId2"/>
      <headerFooter alignWithMargins="0"/>
    </customSheetView>
    <customSheetView guid="{D244CBD3-20C8-4E64-93F1-8305B8033E05}" scale="85" showPageBreaks="1" printArea="1" view="pageBreakPreview">
      <pageMargins left="0.73" right="0.19685039370078741" top="0.8" bottom="0.78740157480314965" header="0" footer="0"/>
      <pageSetup paperSize="9" firstPageNumber="212" pageOrder="overThenDown" orientation="landscape" r:id="rId3"/>
      <headerFooter alignWithMargins="0"/>
    </customSheetView>
    <customSheetView guid="{ACCC9A1C-74E4-4A07-8C69-201B2C75F995}" scale="85" showPageBreaks="1" printArea="1" view="pageBreakPreview">
      <selection activeCell="A4" sqref="A4"/>
      <pageMargins left="0.73" right="0.19685039370078741" top="0.8" bottom="0.78740157480314965" header="0" footer="0"/>
      <pageSetup paperSize="9" firstPageNumber="212" pageOrder="overThenDown" orientation="landscape" r:id="rId4"/>
      <headerFooter alignWithMargins="0"/>
    </customSheetView>
    <customSheetView guid="{C35433B0-31B6-4088-8FE4-5880F028D902}" scale="85" showPageBreaks="1" printArea="1" view="pageBreakPreview">
      <selection activeCell="A4" sqref="A4"/>
      <pageMargins left="0.73" right="0.19685039370078741" top="0.8" bottom="0.78740157480314965" header="0" footer="0"/>
      <pageSetup paperSize="9" firstPageNumber="212" pageOrder="overThenDown" orientation="landscape" r:id="rId5"/>
      <headerFooter alignWithMargins="0"/>
    </customSheetView>
    <customSheetView guid="{6C8CA477-863E-484A-88AC-2F7B34BF5742}" scale="85" showPageBreaks="1" printArea="1" view="pageBreakPreview">
      <selection activeCell="A4" sqref="A4"/>
      <pageMargins left="0.73" right="0.19685039370078741" top="0.8" bottom="0.78740157480314965" header="0" footer="0"/>
      <pageSetup paperSize="9" firstPageNumber="212" pageOrder="overThenDown" orientation="landscape" r:id="rId6"/>
      <headerFooter alignWithMargins="0"/>
    </customSheetView>
    <customSheetView guid="{F9820D02-85B6-432B-AB25-E79E6E3CE8BD}" scale="85" showPageBreaks="1" printArea="1" view="pageBreakPreview">
      <selection activeCell="A4" sqref="A4"/>
      <pageMargins left="0.73" right="0.19685039370078741" top="0.8" bottom="0.78740157480314965" header="0" footer="0"/>
      <pageSetup paperSize="9" firstPageNumber="212" pageOrder="overThenDown" orientation="landscape" r:id="rId7"/>
      <headerFooter alignWithMargins="0"/>
    </customSheetView>
    <customSheetView guid="{54E8C2A0-7B52-4DAB-8ABD-D0AD26D0A0DB}" scale="85" showPageBreaks="1" printArea="1" view="pageBreakPreview">
      <selection activeCell="A4" sqref="A4"/>
      <pageMargins left="0.73" right="0.19685039370078741" top="0.8" bottom="0.78740157480314965" header="0" footer="0"/>
      <pageSetup paperSize="9" firstPageNumber="212" pageOrder="overThenDown" orientation="landscape" r:id="rId8"/>
      <headerFooter alignWithMargins="0"/>
    </customSheetView>
    <customSheetView guid="{4B660A93-3844-409A-B1B8-F0D2E63212C8}" scale="85" showPageBreaks="1" printArea="1" view="pageBreakPreview">
      <selection activeCell="A4" sqref="A4"/>
      <pageMargins left="0.73" right="0.19685039370078741" top="0.8" bottom="0.78740157480314965" header="0" footer="0"/>
      <pageSetup paperSize="9" firstPageNumber="212" pageOrder="overThenDown" orientation="landscape" r:id="rId9"/>
      <headerFooter alignWithMargins="0"/>
    </customSheetView>
    <customSheetView guid="{9B74B00A-A640-416F-A432-6A34C75E3BAB}" scale="85" showPageBreaks="1" printArea="1" view="pageBreakPreview">
      <selection activeCell="A4" sqref="A4"/>
      <pageMargins left="0.73" right="0.19685039370078741" top="0.8" bottom="0.78740157480314965" header="0" footer="0"/>
      <pageSetup paperSize="9" firstPageNumber="212" pageOrder="overThenDown" orientation="landscape" r:id="rId10"/>
      <headerFooter alignWithMargins="0"/>
    </customSheetView>
    <customSheetView guid="{088E71DE-B7B4-46D8-A92F-2B36F5DE4D60}" scale="85" showPageBreaks="1" printArea="1" view="pageBreakPreview">
      <selection activeCell="A4" sqref="A4"/>
      <pageMargins left="0.73" right="0.19685039370078741" top="0.8" bottom="0.78740157480314965" header="0" footer="0"/>
      <pageSetup paperSize="9" firstPageNumber="212" pageOrder="overThenDown" orientation="landscape" r:id="rId11"/>
      <headerFooter alignWithMargins="0"/>
    </customSheetView>
    <customSheetView guid="{53ABA5C2-131F-4519-ADBD-143B4641C355}" scale="85" showPageBreaks="1" printArea="1" view="pageBreakPreview">
      <selection activeCell="A4" sqref="A4"/>
      <pageMargins left="0.73" right="0.19685039370078741" top="0.8" bottom="0.78740157480314965" header="0" footer="0"/>
      <pageSetup paperSize="9" firstPageNumber="212" pageOrder="overThenDown" orientation="landscape" r:id="rId12"/>
      <headerFooter alignWithMargins="0"/>
    </customSheetView>
    <customSheetView guid="{93AD3119-4B9E-4DD3-92AC-14DD93F7352A}" scale="85" showPageBreaks="1" printArea="1" view="pageBreakPreview">
      <selection activeCell="A4" sqref="A4"/>
      <pageMargins left="0.73" right="0.19685039370078741" top="0.8" bottom="0.78740157480314965" header="0" footer="0"/>
      <pageSetup paperSize="9" firstPageNumber="212" pageOrder="overThenDown" orientation="landscape" r:id="rId13"/>
      <headerFooter alignWithMargins="0"/>
    </customSheetView>
  </customSheetViews>
  <mergeCells count="36">
    <mergeCell ref="B15:C17"/>
    <mergeCell ref="N15:O15"/>
    <mergeCell ref="N16:O16"/>
    <mergeCell ref="N17:O17"/>
    <mergeCell ref="B12:D12"/>
    <mergeCell ref="N12:O12"/>
    <mergeCell ref="B13:D13"/>
    <mergeCell ref="N13:O13"/>
    <mergeCell ref="B14:D14"/>
    <mergeCell ref="N14:O14"/>
    <mergeCell ref="B9:D9"/>
    <mergeCell ref="N9:O9"/>
    <mergeCell ref="B10:D10"/>
    <mergeCell ref="N10:O10"/>
    <mergeCell ref="B11:D11"/>
    <mergeCell ref="N11:O11"/>
    <mergeCell ref="C6:D6"/>
    <mergeCell ref="N6:O6"/>
    <mergeCell ref="C7:D7"/>
    <mergeCell ref="N7:O7"/>
    <mergeCell ref="C8:D8"/>
    <mergeCell ref="N8:O8"/>
    <mergeCell ref="K1:O2"/>
    <mergeCell ref="C5:D5"/>
    <mergeCell ref="N5:O5"/>
    <mergeCell ref="B3:D4"/>
    <mergeCell ref="E3:E4"/>
    <mergeCell ref="F3:F4"/>
    <mergeCell ref="G3:G4"/>
    <mergeCell ref="H3:H4"/>
    <mergeCell ref="I3:I4"/>
    <mergeCell ref="J3:J4"/>
    <mergeCell ref="K3:K4"/>
    <mergeCell ref="L3:L4"/>
    <mergeCell ref="M3:M4"/>
    <mergeCell ref="N3:O4"/>
  </mergeCells>
  <phoneticPr fontId="2"/>
  <printOptions gridLinesSet="0"/>
  <pageMargins left="0.73" right="0.19685039370078741" top="0.8" bottom="0.78740157480314965" header="0" footer="0"/>
  <pageSetup paperSize="9" firstPageNumber="212" pageOrder="overThenDown" orientation="landscape" r:id="rId14"/>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0"/>
  <sheetViews>
    <sheetView view="pageBreakPreview" zoomScaleNormal="100" zoomScaleSheetLayoutView="100" workbookViewId="0">
      <selection sqref="A1:XFD1048576"/>
    </sheetView>
  </sheetViews>
  <sheetFormatPr defaultColWidth="10.375" defaultRowHeight="14.45" customHeight="1"/>
  <cols>
    <col min="1" max="1" width="6" style="45" customWidth="1"/>
    <col min="2" max="2" width="7.75" style="45" customWidth="1"/>
    <col min="3" max="8" width="6.625" style="45" customWidth="1"/>
    <col min="9" max="17" width="5.5" style="45" customWidth="1"/>
    <col min="18" max="18" width="1.625" style="45" customWidth="1"/>
    <col min="19" max="19" width="6.625" style="45" customWidth="1"/>
    <col min="20" max="20" width="1.625" style="45" customWidth="1"/>
    <col min="21" max="21" width="5.75" style="45" customWidth="1"/>
    <col min="22" max="22" width="3.875" style="45" customWidth="1"/>
    <col min="23" max="23" width="4.125" style="45" customWidth="1"/>
    <col min="24" max="25" width="3.875" style="45" customWidth="1"/>
    <col min="26" max="26" width="4.125" style="45" customWidth="1"/>
    <col min="27" max="27" width="3.875" style="45" customWidth="1"/>
    <col min="28" max="28" width="4" style="45" customWidth="1"/>
    <col min="29" max="29" width="2.125" style="45" customWidth="1"/>
    <col min="30" max="30" width="5" style="45" customWidth="1"/>
    <col min="31" max="31" width="2.25" style="45" customWidth="1"/>
    <col min="32" max="32" width="4.375" style="45" customWidth="1"/>
    <col min="33" max="33" width="6" style="45" customWidth="1"/>
    <col min="34" max="34" width="8" style="45" customWidth="1"/>
    <col min="35" max="35" width="5.625" style="45" customWidth="1"/>
    <col min="36" max="36" width="0.25" style="45" customWidth="1"/>
    <col min="37" max="256" width="10.375" style="45"/>
    <col min="257" max="257" width="6" style="45" customWidth="1"/>
    <col min="258" max="258" width="7.75" style="45" customWidth="1"/>
    <col min="259" max="264" width="6.625" style="45" customWidth="1"/>
    <col min="265" max="273" width="5.5" style="45" customWidth="1"/>
    <col min="274" max="274" width="1.625" style="45" customWidth="1"/>
    <col min="275" max="275" width="6.625" style="45" customWidth="1"/>
    <col min="276" max="276" width="1.625" style="45" customWidth="1"/>
    <col min="277" max="277" width="5.75" style="45" customWidth="1"/>
    <col min="278" max="278" width="3.875" style="45" customWidth="1"/>
    <col min="279" max="279" width="4.125" style="45" customWidth="1"/>
    <col min="280" max="281" width="3.875" style="45" customWidth="1"/>
    <col min="282" max="282" width="4.125" style="45" customWidth="1"/>
    <col min="283" max="283" width="3.875" style="45" customWidth="1"/>
    <col min="284" max="284" width="4" style="45" customWidth="1"/>
    <col min="285" max="285" width="2.125" style="45" customWidth="1"/>
    <col min="286" max="286" width="5" style="45" customWidth="1"/>
    <col min="287" max="287" width="2.25" style="45" customWidth="1"/>
    <col min="288" max="288" width="4.375" style="45" customWidth="1"/>
    <col min="289" max="289" width="6" style="45" customWidth="1"/>
    <col min="290" max="290" width="8" style="45" customWidth="1"/>
    <col min="291" max="291" width="5.625" style="45" customWidth="1"/>
    <col min="292" max="292" width="0.25" style="45" customWidth="1"/>
    <col min="293" max="512" width="10.375" style="45"/>
    <col min="513" max="513" width="6" style="45" customWidth="1"/>
    <col min="514" max="514" width="7.75" style="45" customWidth="1"/>
    <col min="515" max="520" width="6.625" style="45" customWidth="1"/>
    <col min="521" max="529" width="5.5" style="45" customWidth="1"/>
    <col min="530" max="530" width="1.625" style="45" customWidth="1"/>
    <col min="531" max="531" width="6.625" style="45" customWidth="1"/>
    <col min="532" max="532" width="1.625" style="45" customWidth="1"/>
    <col min="533" max="533" width="5.75" style="45" customWidth="1"/>
    <col min="534" max="534" width="3.875" style="45" customWidth="1"/>
    <col min="535" max="535" width="4.125" style="45" customWidth="1"/>
    <col min="536" max="537" width="3.875" style="45" customWidth="1"/>
    <col min="538" max="538" width="4.125" style="45" customWidth="1"/>
    <col min="539" max="539" width="3.875" style="45" customWidth="1"/>
    <col min="540" max="540" width="4" style="45" customWidth="1"/>
    <col min="541" max="541" width="2.125" style="45" customWidth="1"/>
    <col min="542" max="542" width="5" style="45" customWidth="1"/>
    <col min="543" max="543" width="2.25" style="45" customWidth="1"/>
    <col min="544" max="544" width="4.375" style="45" customWidth="1"/>
    <col min="545" max="545" width="6" style="45" customWidth="1"/>
    <col min="546" max="546" width="8" style="45" customWidth="1"/>
    <col min="547" max="547" width="5.625" style="45" customWidth="1"/>
    <col min="548" max="548" width="0.25" style="45" customWidth="1"/>
    <col min="549" max="768" width="10.375" style="45"/>
    <col min="769" max="769" width="6" style="45" customWidth="1"/>
    <col min="770" max="770" width="7.75" style="45" customWidth="1"/>
    <col min="771" max="776" width="6.625" style="45" customWidth="1"/>
    <col min="777" max="785" width="5.5" style="45" customWidth="1"/>
    <col min="786" max="786" width="1.625" style="45" customWidth="1"/>
    <col min="787" max="787" width="6.625" style="45" customWidth="1"/>
    <col min="788" max="788" width="1.625" style="45" customWidth="1"/>
    <col min="789" max="789" width="5.75" style="45" customWidth="1"/>
    <col min="790" max="790" width="3.875" style="45" customWidth="1"/>
    <col min="791" max="791" width="4.125" style="45" customWidth="1"/>
    <col min="792" max="793" width="3.875" style="45" customWidth="1"/>
    <col min="794" max="794" width="4.125" style="45" customWidth="1"/>
    <col min="795" max="795" width="3.875" style="45" customWidth="1"/>
    <col min="796" max="796" width="4" style="45" customWidth="1"/>
    <col min="797" max="797" width="2.125" style="45" customWidth="1"/>
    <col min="798" max="798" width="5" style="45" customWidth="1"/>
    <col min="799" max="799" width="2.25" style="45" customWidth="1"/>
    <col min="800" max="800" width="4.375" style="45" customWidth="1"/>
    <col min="801" max="801" width="6" style="45" customWidth="1"/>
    <col min="802" max="802" width="8" style="45" customWidth="1"/>
    <col min="803" max="803" width="5.625" style="45" customWidth="1"/>
    <col min="804" max="804" width="0.25" style="45" customWidth="1"/>
    <col min="805" max="1024" width="10.375" style="45"/>
    <col min="1025" max="1025" width="6" style="45" customWidth="1"/>
    <col min="1026" max="1026" width="7.75" style="45" customWidth="1"/>
    <col min="1027" max="1032" width="6.625" style="45" customWidth="1"/>
    <col min="1033" max="1041" width="5.5" style="45" customWidth="1"/>
    <col min="1042" max="1042" width="1.625" style="45" customWidth="1"/>
    <col min="1043" max="1043" width="6.625" style="45" customWidth="1"/>
    <col min="1044" max="1044" width="1.625" style="45" customWidth="1"/>
    <col min="1045" max="1045" width="5.75" style="45" customWidth="1"/>
    <col min="1046" max="1046" width="3.875" style="45" customWidth="1"/>
    <col min="1047" max="1047" width="4.125" style="45" customWidth="1"/>
    <col min="1048" max="1049" width="3.875" style="45" customWidth="1"/>
    <col min="1050" max="1050" width="4.125" style="45" customWidth="1"/>
    <col min="1051" max="1051" width="3.875" style="45" customWidth="1"/>
    <col min="1052" max="1052" width="4" style="45" customWidth="1"/>
    <col min="1053" max="1053" width="2.125" style="45" customWidth="1"/>
    <col min="1054" max="1054" width="5" style="45" customWidth="1"/>
    <col min="1055" max="1055" width="2.25" style="45" customWidth="1"/>
    <col min="1056" max="1056" width="4.375" style="45" customWidth="1"/>
    <col min="1057" max="1057" width="6" style="45" customWidth="1"/>
    <col min="1058" max="1058" width="8" style="45" customWidth="1"/>
    <col min="1059" max="1059" width="5.625" style="45" customWidth="1"/>
    <col min="1060" max="1060" width="0.25" style="45" customWidth="1"/>
    <col min="1061" max="1280" width="10.375" style="45"/>
    <col min="1281" max="1281" width="6" style="45" customWidth="1"/>
    <col min="1282" max="1282" width="7.75" style="45" customWidth="1"/>
    <col min="1283" max="1288" width="6.625" style="45" customWidth="1"/>
    <col min="1289" max="1297" width="5.5" style="45" customWidth="1"/>
    <col min="1298" max="1298" width="1.625" style="45" customWidth="1"/>
    <col min="1299" max="1299" width="6.625" style="45" customWidth="1"/>
    <col min="1300" max="1300" width="1.625" style="45" customWidth="1"/>
    <col min="1301" max="1301" width="5.75" style="45" customWidth="1"/>
    <col min="1302" max="1302" width="3.875" style="45" customWidth="1"/>
    <col min="1303" max="1303" width="4.125" style="45" customWidth="1"/>
    <col min="1304" max="1305" width="3.875" style="45" customWidth="1"/>
    <col min="1306" max="1306" width="4.125" style="45" customWidth="1"/>
    <col min="1307" max="1307" width="3.875" style="45" customWidth="1"/>
    <col min="1308" max="1308" width="4" style="45" customWidth="1"/>
    <col min="1309" max="1309" width="2.125" style="45" customWidth="1"/>
    <col min="1310" max="1310" width="5" style="45" customWidth="1"/>
    <col min="1311" max="1311" width="2.25" style="45" customWidth="1"/>
    <col min="1312" max="1312" width="4.375" style="45" customWidth="1"/>
    <col min="1313" max="1313" width="6" style="45" customWidth="1"/>
    <col min="1314" max="1314" width="8" style="45" customWidth="1"/>
    <col min="1315" max="1315" width="5.625" style="45" customWidth="1"/>
    <col min="1316" max="1316" width="0.25" style="45" customWidth="1"/>
    <col min="1317" max="1536" width="10.375" style="45"/>
    <col min="1537" max="1537" width="6" style="45" customWidth="1"/>
    <col min="1538" max="1538" width="7.75" style="45" customWidth="1"/>
    <col min="1539" max="1544" width="6.625" style="45" customWidth="1"/>
    <col min="1545" max="1553" width="5.5" style="45" customWidth="1"/>
    <col min="1554" max="1554" width="1.625" style="45" customWidth="1"/>
    <col min="1555" max="1555" width="6.625" style="45" customWidth="1"/>
    <col min="1556" max="1556" width="1.625" style="45" customWidth="1"/>
    <col min="1557" max="1557" width="5.75" style="45" customWidth="1"/>
    <col min="1558" max="1558" width="3.875" style="45" customWidth="1"/>
    <col min="1559" max="1559" width="4.125" style="45" customWidth="1"/>
    <col min="1560" max="1561" width="3.875" style="45" customWidth="1"/>
    <col min="1562" max="1562" width="4.125" style="45" customWidth="1"/>
    <col min="1563" max="1563" width="3.875" style="45" customWidth="1"/>
    <col min="1564" max="1564" width="4" style="45" customWidth="1"/>
    <col min="1565" max="1565" width="2.125" style="45" customWidth="1"/>
    <col min="1566" max="1566" width="5" style="45" customWidth="1"/>
    <col min="1567" max="1567" width="2.25" style="45" customWidth="1"/>
    <col min="1568" max="1568" width="4.375" style="45" customWidth="1"/>
    <col min="1569" max="1569" width="6" style="45" customWidth="1"/>
    <col min="1570" max="1570" width="8" style="45" customWidth="1"/>
    <col min="1571" max="1571" width="5.625" style="45" customWidth="1"/>
    <col min="1572" max="1572" width="0.25" style="45" customWidth="1"/>
    <col min="1573" max="1792" width="10.375" style="45"/>
    <col min="1793" max="1793" width="6" style="45" customWidth="1"/>
    <col min="1794" max="1794" width="7.75" style="45" customWidth="1"/>
    <col min="1795" max="1800" width="6.625" style="45" customWidth="1"/>
    <col min="1801" max="1809" width="5.5" style="45" customWidth="1"/>
    <col min="1810" max="1810" width="1.625" style="45" customWidth="1"/>
    <col min="1811" max="1811" width="6.625" style="45" customWidth="1"/>
    <col min="1812" max="1812" width="1.625" style="45" customWidth="1"/>
    <col min="1813" max="1813" width="5.75" style="45" customWidth="1"/>
    <col min="1814" max="1814" width="3.875" style="45" customWidth="1"/>
    <col min="1815" max="1815" width="4.125" style="45" customWidth="1"/>
    <col min="1816" max="1817" width="3.875" style="45" customWidth="1"/>
    <col min="1818" max="1818" width="4.125" style="45" customWidth="1"/>
    <col min="1819" max="1819" width="3.875" style="45" customWidth="1"/>
    <col min="1820" max="1820" width="4" style="45" customWidth="1"/>
    <col min="1821" max="1821" width="2.125" style="45" customWidth="1"/>
    <col min="1822" max="1822" width="5" style="45" customWidth="1"/>
    <col min="1823" max="1823" width="2.25" style="45" customWidth="1"/>
    <col min="1824" max="1824" width="4.375" style="45" customWidth="1"/>
    <col min="1825" max="1825" width="6" style="45" customWidth="1"/>
    <col min="1826" max="1826" width="8" style="45" customWidth="1"/>
    <col min="1827" max="1827" width="5.625" style="45" customWidth="1"/>
    <col min="1828" max="1828" width="0.25" style="45" customWidth="1"/>
    <col min="1829" max="2048" width="10.375" style="45"/>
    <col min="2049" max="2049" width="6" style="45" customWidth="1"/>
    <col min="2050" max="2050" width="7.75" style="45" customWidth="1"/>
    <col min="2051" max="2056" width="6.625" style="45" customWidth="1"/>
    <col min="2057" max="2065" width="5.5" style="45" customWidth="1"/>
    <col min="2066" max="2066" width="1.625" style="45" customWidth="1"/>
    <col min="2067" max="2067" width="6.625" style="45" customWidth="1"/>
    <col min="2068" max="2068" width="1.625" style="45" customWidth="1"/>
    <col min="2069" max="2069" width="5.75" style="45" customWidth="1"/>
    <col min="2070" max="2070" width="3.875" style="45" customWidth="1"/>
    <col min="2071" max="2071" width="4.125" style="45" customWidth="1"/>
    <col min="2072" max="2073" width="3.875" style="45" customWidth="1"/>
    <col min="2074" max="2074" width="4.125" style="45" customWidth="1"/>
    <col min="2075" max="2075" width="3.875" style="45" customWidth="1"/>
    <col min="2076" max="2076" width="4" style="45" customWidth="1"/>
    <col min="2077" max="2077" width="2.125" style="45" customWidth="1"/>
    <col min="2078" max="2078" width="5" style="45" customWidth="1"/>
    <col min="2079" max="2079" width="2.25" style="45" customWidth="1"/>
    <col min="2080" max="2080" width="4.375" style="45" customWidth="1"/>
    <col min="2081" max="2081" width="6" style="45" customWidth="1"/>
    <col min="2082" max="2082" width="8" style="45" customWidth="1"/>
    <col min="2083" max="2083" width="5.625" style="45" customWidth="1"/>
    <col min="2084" max="2084" width="0.25" style="45" customWidth="1"/>
    <col min="2085" max="2304" width="10.375" style="45"/>
    <col min="2305" max="2305" width="6" style="45" customWidth="1"/>
    <col min="2306" max="2306" width="7.75" style="45" customWidth="1"/>
    <col min="2307" max="2312" width="6.625" style="45" customWidth="1"/>
    <col min="2313" max="2321" width="5.5" style="45" customWidth="1"/>
    <col min="2322" max="2322" width="1.625" style="45" customWidth="1"/>
    <col min="2323" max="2323" width="6.625" style="45" customWidth="1"/>
    <col min="2324" max="2324" width="1.625" style="45" customWidth="1"/>
    <col min="2325" max="2325" width="5.75" style="45" customWidth="1"/>
    <col min="2326" max="2326" width="3.875" style="45" customWidth="1"/>
    <col min="2327" max="2327" width="4.125" style="45" customWidth="1"/>
    <col min="2328" max="2329" width="3.875" style="45" customWidth="1"/>
    <col min="2330" max="2330" width="4.125" style="45" customWidth="1"/>
    <col min="2331" max="2331" width="3.875" style="45" customWidth="1"/>
    <col min="2332" max="2332" width="4" style="45" customWidth="1"/>
    <col min="2333" max="2333" width="2.125" style="45" customWidth="1"/>
    <col min="2334" max="2334" width="5" style="45" customWidth="1"/>
    <col min="2335" max="2335" width="2.25" style="45" customWidth="1"/>
    <col min="2336" max="2336" width="4.375" style="45" customWidth="1"/>
    <col min="2337" max="2337" width="6" style="45" customWidth="1"/>
    <col min="2338" max="2338" width="8" style="45" customWidth="1"/>
    <col min="2339" max="2339" width="5.625" style="45" customWidth="1"/>
    <col min="2340" max="2340" width="0.25" style="45" customWidth="1"/>
    <col min="2341" max="2560" width="10.375" style="45"/>
    <col min="2561" max="2561" width="6" style="45" customWidth="1"/>
    <col min="2562" max="2562" width="7.75" style="45" customWidth="1"/>
    <col min="2563" max="2568" width="6.625" style="45" customWidth="1"/>
    <col min="2569" max="2577" width="5.5" style="45" customWidth="1"/>
    <col min="2578" max="2578" width="1.625" style="45" customWidth="1"/>
    <col min="2579" max="2579" width="6.625" style="45" customWidth="1"/>
    <col min="2580" max="2580" width="1.625" style="45" customWidth="1"/>
    <col min="2581" max="2581" width="5.75" style="45" customWidth="1"/>
    <col min="2582" max="2582" width="3.875" style="45" customWidth="1"/>
    <col min="2583" max="2583" width="4.125" style="45" customWidth="1"/>
    <col min="2584" max="2585" width="3.875" style="45" customWidth="1"/>
    <col min="2586" max="2586" width="4.125" style="45" customWidth="1"/>
    <col min="2587" max="2587" width="3.875" style="45" customWidth="1"/>
    <col min="2588" max="2588" width="4" style="45" customWidth="1"/>
    <col min="2589" max="2589" width="2.125" style="45" customWidth="1"/>
    <col min="2590" max="2590" width="5" style="45" customWidth="1"/>
    <col min="2591" max="2591" width="2.25" style="45" customWidth="1"/>
    <col min="2592" max="2592" width="4.375" style="45" customWidth="1"/>
    <col min="2593" max="2593" width="6" style="45" customWidth="1"/>
    <col min="2594" max="2594" width="8" style="45" customWidth="1"/>
    <col min="2595" max="2595" width="5.625" style="45" customWidth="1"/>
    <col min="2596" max="2596" width="0.25" style="45" customWidth="1"/>
    <col min="2597" max="2816" width="10.375" style="45"/>
    <col min="2817" max="2817" width="6" style="45" customWidth="1"/>
    <col min="2818" max="2818" width="7.75" style="45" customWidth="1"/>
    <col min="2819" max="2824" width="6.625" style="45" customWidth="1"/>
    <col min="2825" max="2833" width="5.5" style="45" customWidth="1"/>
    <col min="2834" max="2834" width="1.625" style="45" customWidth="1"/>
    <col min="2835" max="2835" width="6.625" style="45" customWidth="1"/>
    <col min="2836" max="2836" width="1.625" style="45" customWidth="1"/>
    <col min="2837" max="2837" width="5.75" style="45" customWidth="1"/>
    <col min="2838" max="2838" width="3.875" style="45" customWidth="1"/>
    <col min="2839" max="2839" width="4.125" style="45" customWidth="1"/>
    <col min="2840" max="2841" width="3.875" style="45" customWidth="1"/>
    <col min="2842" max="2842" width="4.125" style="45" customWidth="1"/>
    <col min="2843" max="2843" width="3.875" style="45" customWidth="1"/>
    <col min="2844" max="2844" width="4" style="45" customWidth="1"/>
    <col min="2845" max="2845" width="2.125" style="45" customWidth="1"/>
    <col min="2846" max="2846" width="5" style="45" customWidth="1"/>
    <col min="2847" max="2847" width="2.25" style="45" customWidth="1"/>
    <col min="2848" max="2848" width="4.375" style="45" customWidth="1"/>
    <col min="2849" max="2849" width="6" style="45" customWidth="1"/>
    <col min="2850" max="2850" width="8" style="45" customWidth="1"/>
    <col min="2851" max="2851" width="5.625" style="45" customWidth="1"/>
    <col min="2852" max="2852" width="0.25" style="45" customWidth="1"/>
    <col min="2853" max="3072" width="10.375" style="45"/>
    <col min="3073" max="3073" width="6" style="45" customWidth="1"/>
    <col min="3074" max="3074" width="7.75" style="45" customWidth="1"/>
    <col min="3075" max="3080" width="6.625" style="45" customWidth="1"/>
    <col min="3081" max="3089" width="5.5" style="45" customWidth="1"/>
    <col min="3090" max="3090" width="1.625" style="45" customWidth="1"/>
    <col min="3091" max="3091" width="6.625" style="45" customWidth="1"/>
    <col min="3092" max="3092" width="1.625" style="45" customWidth="1"/>
    <col min="3093" max="3093" width="5.75" style="45" customWidth="1"/>
    <col min="3094" max="3094" width="3.875" style="45" customWidth="1"/>
    <col min="3095" max="3095" width="4.125" style="45" customWidth="1"/>
    <col min="3096" max="3097" width="3.875" style="45" customWidth="1"/>
    <col min="3098" max="3098" width="4.125" style="45" customWidth="1"/>
    <col min="3099" max="3099" width="3.875" style="45" customWidth="1"/>
    <col min="3100" max="3100" width="4" style="45" customWidth="1"/>
    <col min="3101" max="3101" width="2.125" style="45" customWidth="1"/>
    <col min="3102" max="3102" width="5" style="45" customWidth="1"/>
    <col min="3103" max="3103" width="2.25" style="45" customWidth="1"/>
    <col min="3104" max="3104" width="4.375" style="45" customWidth="1"/>
    <col min="3105" max="3105" width="6" style="45" customWidth="1"/>
    <col min="3106" max="3106" width="8" style="45" customWidth="1"/>
    <col min="3107" max="3107" width="5.625" style="45" customWidth="1"/>
    <col min="3108" max="3108" width="0.25" style="45" customWidth="1"/>
    <col min="3109" max="3328" width="10.375" style="45"/>
    <col min="3329" max="3329" width="6" style="45" customWidth="1"/>
    <col min="3330" max="3330" width="7.75" style="45" customWidth="1"/>
    <col min="3331" max="3336" width="6.625" style="45" customWidth="1"/>
    <col min="3337" max="3345" width="5.5" style="45" customWidth="1"/>
    <col min="3346" max="3346" width="1.625" style="45" customWidth="1"/>
    <col min="3347" max="3347" width="6.625" style="45" customWidth="1"/>
    <col min="3348" max="3348" width="1.625" style="45" customWidth="1"/>
    <col min="3349" max="3349" width="5.75" style="45" customWidth="1"/>
    <col min="3350" max="3350" width="3.875" style="45" customWidth="1"/>
    <col min="3351" max="3351" width="4.125" style="45" customWidth="1"/>
    <col min="3352" max="3353" width="3.875" style="45" customWidth="1"/>
    <col min="3354" max="3354" width="4.125" style="45" customWidth="1"/>
    <col min="3355" max="3355" width="3.875" style="45" customWidth="1"/>
    <col min="3356" max="3356" width="4" style="45" customWidth="1"/>
    <col min="3357" max="3357" width="2.125" style="45" customWidth="1"/>
    <col min="3358" max="3358" width="5" style="45" customWidth="1"/>
    <col min="3359" max="3359" width="2.25" style="45" customWidth="1"/>
    <col min="3360" max="3360" width="4.375" style="45" customWidth="1"/>
    <col min="3361" max="3361" width="6" style="45" customWidth="1"/>
    <col min="3362" max="3362" width="8" style="45" customWidth="1"/>
    <col min="3363" max="3363" width="5.625" style="45" customWidth="1"/>
    <col min="3364" max="3364" width="0.25" style="45" customWidth="1"/>
    <col min="3365" max="3584" width="10.375" style="45"/>
    <col min="3585" max="3585" width="6" style="45" customWidth="1"/>
    <col min="3586" max="3586" width="7.75" style="45" customWidth="1"/>
    <col min="3587" max="3592" width="6.625" style="45" customWidth="1"/>
    <col min="3593" max="3601" width="5.5" style="45" customWidth="1"/>
    <col min="3602" max="3602" width="1.625" style="45" customWidth="1"/>
    <col min="3603" max="3603" width="6.625" style="45" customWidth="1"/>
    <col min="3604" max="3604" width="1.625" style="45" customWidth="1"/>
    <col min="3605" max="3605" width="5.75" style="45" customWidth="1"/>
    <col min="3606" max="3606" width="3.875" style="45" customWidth="1"/>
    <col min="3607" max="3607" width="4.125" style="45" customWidth="1"/>
    <col min="3608" max="3609" width="3.875" style="45" customWidth="1"/>
    <col min="3610" max="3610" width="4.125" style="45" customWidth="1"/>
    <col min="3611" max="3611" width="3.875" style="45" customWidth="1"/>
    <col min="3612" max="3612" width="4" style="45" customWidth="1"/>
    <col min="3613" max="3613" width="2.125" style="45" customWidth="1"/>
    <col min="3614" max="3614" width="5" style="45" customWidth="1"/>
    <col min="3615" max="3615" width="2.25" style="45" customWidth="1"/>
    <col min="3616" max="3616" width="4.375" style="45" customWidth="1"/>
    <col min="3617" max="3617" width="6" style="45" customWidth="1"/>
    <col min="3618" max="3618" width="8" style="45" customWidth="1"/>
    <col min="3619" max="3619" width="5.625" style="45" customWidth="1"/>
    <col min="3620" max="3620" width="0.25" style="45" customWidth="1"/>
    <col min="3621" max="3840" width="10.375" style="45"/>
    <col min="3841" max="3841" width="6" style="45" customWidth="1"/>
    <col min="3842" max="3842" width="7.75" style="45" customWidth="1"/>
    <col min="3843" max="3848" width="6.625" style="45" customWidth="1"/>
    <col min="3849" max="3857" width="5.5" style="45" customWidth="1"/>
    <col min="3858" max="3858" width="1.625" style="45" customWidth="1"/>
    <col min="3859" max="3859" width="6.625" style="45" customWidth="1"/>
    <col min="3860" max="3860" width="1.625" style="45" customWidth="1"/>
    <col min="3861" max="3861" width="5.75" style="45" customWidth="1"/>
    <col min="3862" max="3862" width="3.875" style="45" customWidth="1"/>
    <col min="3863" max="3863" width="4.125" style="45" customWidth="1"/>
    <col min="3864" max="3865" width="3.875" style="45" customWidth="1"/>
    <col min="3866" max="3866" width="4.125" style="45" customWidth="1"/>
    <col min="3867" max="3867" width="3.875" style="45" customWidth="1"/>
    <col min="3868" max="3868" width="4" style="45" customWidth="1"/>
    <col min="3869" max="3869" width="2.125" style="45" customWidth="1"/>
    <col min="3870" max="3870" width="5" style="45" customWidth="1"/>
    <col min="3871" max="3871" width="2.25" style="45" customWidth="1"/>
    <col min="3872" max="3872" width="4.375" style="45" customWidth="1"/>
    <col min="3873" max="3873" width="6" style="45" customWidth="1"/>
    <col min="3874" max="3874" width="8" style="45" customWidth="1"/>
    <col min="3875" max="3875" width="5.625" style="45" customWidth="1"/>
    <col min="3876" max="3876" width="0.25" style="45" customWidth="1"/>
    <col min="3877" max="4096" width="10.375" style="45"/>
    <col min="4097" max="4097" width="6" style="45" customWidth="1"/>
    <col min="4098" max="4098" width="7.75" style="45" customWidth="1"/>
    <col min="4099" max="4104" width="6.625" style="45" customWidth="1"/>
    <col min="4105" max="4113" width="5.5" style="45" customWidth="1"/>
    <col min="4114" max="4114" width="1.625" style="45" customWidth="1"/>
    <col min="4115" max="4115" width="6.625" style="45" customWidth="1"/>
    <col min="4116" max="4116" width="1.625" style="45" customWidth="1"/>
    <col min="4117" max="4117" width="5.75" style="45" customWidth="1"/>
    <col min="4118" max="4118" width="3.875" style="45" customWidth="1"/>
    <col min="4119" max="4119" width="4.125" style="45" customWidth="1"/>
    <col min="4120" max="4121" width="3.875" style="45" customWidth="1"/>
    <col min="4122" max="4122" width="4.125" style="45" customWidth="1"/>
    <col min="4123" max="4123" width="3.875" style="45" customWidth="1"/>
    <col min="4124" max="4124" width="4" style="45" customWidth="1"/>
    <col min="4125" max="4125" width="2.125" style="45" customWidth="1"/>
    <col min="4126" max="4126" width="5" style="45" customWidth="1"/>
    <col min="4127" max="4127" width="2.25" style="45" customWidth="1"/>
    <col min="4128" max="4128" width="4.375" style="45" customWidth="1"/>
    <col min="4129" max="4129" width="6" style="45" customWidth="1"/>
    <col min="4130" max="4130" width="8" style="45" customWidth="1"/>
    <col min="4131" max="4131" width="5.625" style="45" customWidth="1"/>
    <col min="4132" max="4132" width="0.25" style="45" customWidth="1"/>
    <col min="4133" max="4352" width="10.375" style="45"/>
    <col min="4353" max="4353" width="6" style="45" customWidth="1"/>
    <col min="4354" max="4354" width="7.75" style="45" customWidth="1"/>
    <col min="4355" max="4360" width="6.625" style="45" customWidth="1"/>
    <col min="4361" max="4369" width="5.5" style="45" customWidth="1"/>
    <col min="4370" max="4370" width="1.625" style="45" customWidth="1"/>
    <col min="4371" max="4371" width="6.625" style="45" customWidth="1"/>
    <col min="4372" max="4372" width="1.625" style="45" customWidth="1"/>
    <col min="4373" max="4373" width="5.75" style="45" customWidth="1"/>
    <col min="4374" max="4374" width="3.875" style="45" customWidth="1"/>
    <col min="4375" max="4375" width="4.125" style="45" customWidth="1"/>
    <col min="4376" max="4377" width="3.875" style="45" customWidth="1"/>
    <col min="4378" max="4378" width="4.125" style="45" customWidth="1"/>
    <col min="4379" max="4379" width="3.875" style="45" customWidth="1"/>
    <col min="4380" max="4380" width="4" style="45" customWidth="1"/>
    <col min="4381" max="4381" width="2.125" style="45" customWidth="1"/>
    <col min="4382" max="4382" width="5" style="45" customWidth="1"/>
    <col min="4383" max="4383" width="2.25" style="45" customWidth="1"/>
    <col min="4384" max="4384" width="4.375" style="45" customWidth="1"/>
    <col min="4385" max="4385" width="6" style="45" customWidth="1"/>
    <col min="4386" max="4386" width="8" style="45" customWidth="1"/>
    <col min="4387" max="4387" width="5.625" style="45" customWidth="1"/>
    <col min="4388" max="4388" width="0.25" style="45" customWidth="1"/>
    <col min="4389" max="4608" width="10.375" style="45"/>
    <col min="4609" max="4609" width="6" style="45" customWidth="1"/>
    <col min="4610" max="4610" width="7.75" style="45" customWidth="1"/>
    <col min="4611" max="4616" width="6.625" style="45" customWidth="1"/>
    <col min="4617" max="4625" width="5.5" style="45" customWidth="1"/>
    <col min="4626" max="4626" width="1.625" style="45" customWidth="1"/>
    <col min="4627" max="4627" width="6.625" style="45" customWidth="1"/>
    <col min="4628" max="4628" width="1.625" style="45" customWidth="1"/>
    <col min="4629" max="4629" width="5.75" style="45" customWidth="1"/>
    <col min="4630" max="4630" width="3.875" style="45" customWidth="1"/>
    <col min="4631" max="4631" width="4.125" style="45" customWidth="1"/>
    <col min="4632" max="4633" width="3.875" style="45" customWidth="1"/>
    <col min="4634" max="4634" width="4.125" style="45" customWidth="1"/>
    <col min="4635" max="4635" width="3.875" style="45" customWidth="1"/>
    <col min="4636" max="4636" width="4" style="45" customWidth="1"/>
    <col min="4637" max="4637" width="2.125" style="45" customWidth="1"/>
    <col min="4638" max="4638" width="5" style="45" customWidth="1"/>
    <col min="4639" max="4639" width="2.25" style="45" customWidth="1"/>
    <col min="4640" max="4640" width="4.375" style="45" customWidth="1"/>
    <col min="4641" max="4641" width="6" style="45" customWidth="1"/>
    <col min="4642" max="4642" width="8" style="45" customWidth="1"/>
    <col min="4643" max="4643" width="5.625" style="45" customWidth="1"/>
    <col min="4644" max="4644" width="0.25" style="45" customWidth="1"/>
    <col min="4645" max="4864" width="10.375" style="45"/>
    <col min="4865" max="4865" width="6" style="45" customWidth="1"/>
    <col min="4866" max="4866" width="7.75" style="45" customWidth="1"/>
    <col min="4867" max="4872" width="6.625" style="45" customWidth="1"/>
    <col min="4873" max="4881" width="5.5" style="45" customWidth="1"/>
    <col min="4882" max="4882" width="1.625" style="45" customWidth="1"/>
    <col min="4883" max="4883" width="6.625" style="45" customWidth="1"/>
    <col min="4884" max="4884" width="1.625" style="45" customWidth="1"/>
    <col min="4885" max="4885" width="5.75" style="45" customWidth="1"/>
    <col min="4886" max="4886" width="3.875" style="45" customWidth="1"/>
    <col min="4887" max="4887" width="4.125" style="45" customWidth="1"/>
    <col min="4888" max="4889" width="3.875" style="45" customWidth="1"/>
    <col min="4890" max="4890" width="4.125" style="45" customWidth="1"/>
    <col min="4891" max="4891" width="3.875" style="45" customWidth="1"/>
    <col min="4892" max="4892" width="4" style="45" customWidth="1"/>
    <col min="4893" max="4893" width="2.125" style="45" customWidth="1"/>
    <col min="4894" max="4894" width="5" style="45" customWidth="1"/>
    <col min="4895" max="4895" width="2.25" style="45" customWidth="1"/>
    <col min="4896" max="4896" width="4.375" style="45" customWidth="1"/>
    <col min="4897" max="4897" width="6" style="45" customWidth="1"/>
    <col min="4898" max="4898" width="8" style="45" customWidth="1"/>
    <col min="4899" max="4899" width="5.625" style="45" customWidth="1"/>
    <col min="4900" max="4900" width="0.25" style="45" customWidth="1"/>
    <col min="4901" max="5120" width="10.375" style="45"/>
    <col min="5121" max="5121" width="6" style="45" customWidth="1"/>
    <col min="5122" max="5122" width="7.75" style="45" customWidth="1"/>
    <col min="5123" max="5128" width="6.625" style="45" customWidth="1"/>
    <col min="5129" max="5137" width="5.5" style="45" customWidth="1"/>
    <col min="5138" max="5138" width="1.625" style="45" customWidth="1"/>
    <col min="5139" max="5139" width="6.625" style="45" customWidth="1"/>
    <col min="5140" max="5140" width="1.625" style="45" customWidth="1"/>
    <col min="5141" max="5141" width="5.75" style="45" customWidth="1"/>
    <col min="5142" max="5142" width="3.875" style="45" customWidth="1"/>
    <col min="5143" max="5143" width="4.125" style="45" customWidth="1"/>
    <col min="5144" max="5145" width="3.875" style="45" customWidth="1"/>
    <col min="5146" max="5146" width="4.125" style="45" customWidth="1"/>
    <col min="5147" max="5147" width="3.875" style="45" customWidth="1"/>
    <col min="5148" max="5148" width="4" style="45" customWidth="1"/>
    <col min="5149" max="5149" width="2.125" style="45" customWidth="1"/>
    <col min="5150" max="5150" width="5" style="45" customWidth="1"/>
    <col min="5151" max="5151" width="2.25" style="45" customWidth="1"/>
    <col min="5152" max="5152" width="4.375" style="45" customWidth="1"/>
    <col min="5153" max="5153" width="6" style="45" customWidth="1"/>
    <col min="5154" max="5154" width="8" style="45" customWidth="1"/>
    <col min="5155" max="5155" width="5.625" style="45" customWidth="1"/>
    <col min="5156" max="5156" width="0.25" style="45" customWidth="1"/>
    <col min="5157" max="5376" width="10.375" style="45"/>
    <col min="5377" max="5377" width="6" style="45" customWidth="1"/>
    <col min="5378" max="5378" width="7.75" style="45" customWidth="1"/>
    <col min="5379" max="5384" width="6.625" style="45" customWidth="1"/>
    <col min="5385" max="5393" width="5.5" style="45" customWidth="1"/>
    <col min="5394" max="5394" width="1.625" style="45" customWidth="1"/>
    <col min="5395" max="5395" width="6.625" style="45" customWidth="1"/>
    <col min="5396" max="5396" width="1.625" style="45" customWidth="1"/>
    <col min="5397" max="5397" width="5.75" style="45" customWidth="1"/>
    <col min="5398" max="5398" width="3.875" style="45" customWidth="1"/>
    <col min="5399" max="5399" width="4.125" style="45" customWidth="1"/>
    <col min="5400" max="5401" width="3.875" style="45" customWidth="1"/>
    <col min="5402" max="5402" width="4.125" style="45" customWidth="1"/>
    <col min="5403" max="5403" width="3.875" style="45" customWidth="1"/>
    <col min="5404" max="5404" width="4" style="45" customWidth="1"/>
    <col min="5405" max="5405" width="2.125" style="45" customWidth="1"/>
    <col min="5406" max="5406" width="5" style="45" customWidth="1"/>
    <col min="5407" max="5407" width="2.25" style="45" customWidth="1"/>
    <col min="5408" max="5408" width="4.375" style="45" customWidth="1"/>
    <col min="5409" max="5409" width="6" style="45" customWidth="1"/>
    <col min="5410" max="5410" width="8" style="45" customWidth="1"/>
    <col min="5411" max="5411" width="5.625" style="45" customWidth="1"/>
    <col min="5412" max="5412" width="0.25" style="45" customWidth="1"/>
    <col min="5413" max="5632" width="10.375" style="45"/>
    <col min="5633" max="5633" width="6" style="45" customWidth="1"/>
    <col min="5634" max="5634" width="7.75" style="45" customWidth="1"/>
    <col min="5635" max="5640" width="6.625" style="45" customWidth="1"/>
    <col min="5641" max="5649" width="5.5" style="45" customWidth="1"/>
    <col min="5650" max="5650" width="1.625" style="45" customWidth="1"/>
    <col min="5651" max="5651" width="6.625" style="45" customWidth="1"/>
    <col min="5652" max="5652" width="1.625" style="45" customWidth="1"/>
    <col min="5653" max="5653" width="5.75" style="45" customWidth="1"/>
    <col min="5654" max="5654" width="3.875" style="45" customWidth="1"/>
    <col min="5655" max="5655" width="4.125" style="45" customWidth="1"/>
    <col min="5656" max="5657" width="3.875" style="45" customWidth="1"/>
    <col min="5658" max="5658" width="4.125" style="45" customWidth="1"/>
    <col min="5659" max="5659" width="3.875" style="45" customWidth="1"/>
    <col min="5660" max="5660" width="4" style="45" customWidth="1"/>
    <col min="5661" max="5661" width="2.125" style="45" customWidth="1"/>
    <col min="5662" max="5662" width="5" style="45" customWidth="1"/>
    <col min="5663" max="5663" width="2.25" style="45" customWidth="1"/>
    <col min="5664" max="5664" width="4.375" style="45" customWidth="1"/>
    <col min="5665" max="5665" width="6" style="45" customWidth="1"/>
    <col min="5666" max="5666" width="8" style="45" customWidth="1"/>
    <col min="5667" max="5667" width="5.625" style="45" customWidth="1"/>
    <col min="5668" max="5668" width="0.25" style="45" customWidth="1"/>
    <col min="5669" max="5888" width="10.375" style="45"/>
    <col min="5889" max="5889" width="6" style="45" customWidth="1"/>
    <col min="5890" max="5890" width="7.75" style="45" customWidth="1"/>
    <col min="5891" max="5896" width="6.625" style="45" customWidth="1"/>
    <col min="5897" max="5905" width="5.5" style="45" customWidth="1"/>
    <col min="5906" max="5906" width="1.625" style="45" customWidth="1"/>
    <col min="5907" max="5907" width="6.625" style="45" customWidth="1"/>
    <col min="5908" max="5908" width="1.625" style="45" customWidth="1"/>
    <col min="5909" max="5909" width="5.75" style="45" customWidth="1"/>
    <col min="5910" max="5910" width="3.875" style="45" customWidth="1"/>
    <col min="5911" max="5911" width="4.125" style="45" customWidth="1"/>
    <col min="5912" max="5913" width="3.875" style="45" customWidth="1"/>
    <col min="5914" max="5914" width="4.125" style="45" customWidth="1"/>
    <col min="5915" max="5915" width="3.875" style="45" customWidth="1"/>
    <col min="5916" max="5916" width="4" style="45" customWidth="1"/>
    <col min="5917" max="5917" width="2.125" style="45" customWidth="1"/>
    <col min="5918" max="5918" width="5" style="45" customWidth="1"/>
    <col min="5919" max="5919" width="2.25" style="45" customWidth="1"/>
    <col min="5920" max="5920" width="4.375" style="45" customWidth="1"/>
    <col min="5921" max="5921" width="6" style="45" customWidth="1"/>
    <col min="5922" max="5922" width="8" style="45" customWidth="1"/>
    <col min="5923" max="5923" width="5.625" style="45" customWidth="1"/>
    <col min="5924" max="5924" width="0.25" style="45" customWidth="1"/>
    <col min="5925" max="6144" width="10.375" style="45"/>
    <col min="6145" max="6145" width="6" style="45" customWidth="1"/>
    <col min="6146" max="6146" width="7.75" style="45" customWidth="1"/>
    <col min="6147" max="6152" width="6.625" style="45" customWidth="1"/>
    <col min="6153" max="6161" width="5.5" style="45" customWidth="1"/>
    <col min="6162" max="6162" width="1.625" style="45" customWidth="1"/>
    <col min="6163" max="6163" width="6.625" style="45" customWidth="1"/>
    <col min="6164" max="6164" width="1.625" style="45" customWidth="1"/>
    <col min="6165" max="6165" width="5.75" style="45" customWidth="1"/>
    <col min="6166" max="6166" width="3.875" style="45" customWidth="1"/>
    <col min="6167" max="6167" width="4.125" style="45" customWidth="1"/>
    <col min="6168" max="6169" width="3.875" style="45" customWidth="1"/>
    <col min="6170" max="6170" width="4.125" style="45" customWidth="1"/>
    <col min="6171" max="6171" width="3.875" style="45" customWidth="1"/>
    <col min="6172" max="6172" width="4" style="45" customWidth="1"/>
    <col min="6173" max="6173" width="2.125" style="45" customWidth="1"/>
    <col min="6174" max="6174" width="5" style="45" customWidth="1"/>
    <col min="6175" max="6175" width="2.25" style="45" customWidth="1"/>
    <col min="6176" max="6176" width="4.375" style="45" customWidth="1"/>
    <col min="6177" max="6177" width="6" style="45" customWidth="1"/>
    <col min="6178" max="6178" width="8" style="45" customWidth="1"/>
    <col min="6179" max="6179" width="5.625" style="45" customWidth="1"/>
    <col min="6180" max="6180" width="0.25" style="45" customWidth="1"/>
    <col min="6181" max="6400" width="10.375" style="45"/>
    <col min="6401" max="6401" width="6" style="45" customWidth="1"/>
    <col min="6402" max="6402" width="7.75" style="45" customWidth="1"/>
    <col min="6403" max="6408" width="6.625" style="45" customWidth="1"/>
    <col min="6409" max="6417" width="5.5" style="45" customWidth="1"/>
    <col min="6418" max="6418" width="1.625" style="45" customWidth="1"/>
    <col min="6419" max="6419" width="6.625" style="45" customWidth="1"/>
    <col min="6420" max="6420" width="1.625" style="45" customWidth="1"/>
    <col min="6421" max="6421" width="5.75" style="45" customWidth="1"/>
    <col min="6422" max="6422" width="3.875" style="45" customWidth="1"/>
    <col min="6423" max="6423" width="4.125" style="45" customWidth="1"/>
    <col min="6424" max="6425" width="3.875" style="45" customWidth="1"/>
    <col min="6426" max="6426" width="4.125" style="45" customWidth="1"/>
    <col min="6427" max="6427" width="3.875" style="45" customWidth="1"/>
    <col min="6428" max="6428" width="4" style="45" customWidth="1"/>
    <col min="6429" max="6429" width="2.125" style="45" customWidth="1"/>
    <col min="6430" max="6430" width="5" style="45" customWidth="1"/>
    <col min="6431" max="6431" width="2.25" style="45" customWidth="1"/>
    <col min="6432" max="6432" width="4.375" style="45" customWidth="1"/>
    <col min="6433" max="6433" width="6" style="45" customWidth="1"/>
    <col min="6434" max="6434" width="8" style="45" customWidth="1"/>
    <col min="6435" max="6435" width="5.625" style="45" customWidth="1"/>
    <col min="6436" max="6436" width="0.25" style="45" customWidth="1"/>
    <col min="6437" max="6656" width="10.375" style="45"/>
    <col min="6657" max="6657" width="6" style="45" customWidth="1"/>
    <col min="6658" max="6658" width="7.75" style="45" customWidth="1"/>
    <col min="6659" max="6664" width="6.625" style="45" customWidth="1"/>
    <col min="6665" max="6673" width="5.5" style="45" customWidth="1"/>
    <col min="6674" max="6674" width="1.625" style="45" customWidth="1"/>
    <col min="6675" max="6675" width="6.625" style="45" customWidth="1"/>
    <col min="6676" max="6676" width="1.625" style="45" customWidth="1"/>
    <col min="6677" max="6677" width="5.75" style="45" customWidth="1"/>
    <col min="6678" max="6678" width="3.875" style="45" customWidth="1"/>
    <col min="6679" max="6679" width="4.125" style="45" customWidth="1"/>
    <col min="6680" max="6681" width="3.875" style="45" customWidth="1"/>
    <col min="6682" max="6682" width="4.125" style="45" customWidth="1"/>
    <col min="6683" max="6683" width="3.875" style="45" customWidth="1"/>
    <col min="6684" max="6684" width="4" style="45" customWidth="1"/>
    <col min="6685" max="6685" width="2.125" style="45" customWidth="1"/>
    <col min="6686" max="6686" width="5" style="45" customWidth="1"/>
    <col min="6687" max="6687" width="2.25" style="45" customWidth="1"/>
    <col min="6688" max="6688" width="4.375" style="45" customWidth="1"/>
    <col min="6689" max="6689" width="6" style="45" customWidth="1"/>
    <col min="6690" max="6690" width="8" style="45" customWidth="1"/>
    <col min="6691" max="6691" width="5.625" style="45" customWidth="1"/>
    <col min="6692" max="6692" width="0.25" style="45" customWidth="1"/>
    <col min="6693" max="6912" width="10.375" style="45"/>
    <col min="6913" max="6913" width="6" style="45" customWidth="1"/>
    <col min="6914" max="6914" width="7.75" style="45" customWidth="1"/>
    <col min="6915" max="6920" width="6.625" style="45" customWidth="1"/>
    <col min="6921" max="6929" width="5.5" style="45" customWidth="1"/>
    <col min="6930" max="6930" width="1.625" style="45" customWidth="1"/>
    <col min="6931" max="6931" width="6.625" style="45" customWidth="1"/>
    <col min="6932" max="6932" width="1.625" style="45" customWidth="1"/>
    <col min="6933" max="6933" width="5.75" style="45" customWidth="1"/>
    <col min="6934" max="6934" width="3.875" style="45" customWidth="1"/>
    <col min="6935" max="6935" width="4.125" style="45" customWidth="1"/>
    <col min="6936" max="6937" width="3.875" style="45" customWidth="1"/>
    <col min="6938" max="6938" width="4.125" style="45" customWidth="1"/>
    <col min="6939" max="6939" width="3.875" style="45" customWidth="1"/>
    <col min="6940" max="6940" width="4" style="45" customWidth="1"/>
    <col min="6941" max="6941" width="2.125" style="45" customWidth="1"/>
    <col min="6942" max="6942" width="5" style="45" customWidth="1"/>
    <col min="6943" max="6943" width="2.25" style="45" customWidth="1"/>
    <col min="6944" max="6944" width="4.375" style="45" customWidth="1"/>
    <col min="6945" max="6945" width="6" style="45" customWidth="1"/>
    <col min="6946" max="6946" width="8" style="45" customWidth="1"/>
    <col min="6947" max="6947" width="5.625" style="45" customWidth="1"/>
    <col min="6948" max="6948" width="0.25" style="45" customWidth="1"/>
    <col min="6949" max="7168" width="10.375" style="45"/>
    <col min="7169" max="7169" width="6" style="45" customWidth="1"/>
    <col min="7170" max="7170" width="7.75" style="45" customWidth="1"/>
    <col min="7171" max="7176" width="6.625" style="45" customWidth="1"/>
    <col min="7177" max="7185" width="5.5" style="45" customWidth="1"/>
    <col min="7186" max="7186" width="1.625" style="45" customWidth="1"/>
    <col min="7187" max="7187" width="6.625" style="45" customWidth="1"/>
    <col min="7188" max="7188" width="1.625" style="45" customWidth="1"/>
    <col min="7189" max="7189" width="5.75" style="45" customWidth="1"/>
    <col min="7190" max="7190" width="3.875" style="45" customWidth="1"/>
    <col min="7191" max="7191" width="4.125" style="45" customWidth="1"/>
    <col min="7192" max="7193" width="3.875" style="45" customWidth="1"/>
    <col min="7194" max="7194" width="4.125" style="45" customWidth="1"/>
    <col min="7195" max="7195" width="3.875" style="45" customWidth="1"/>
    <col min="7196" max="7196" width="4" style="45" customWidth="1"/>
    <col min="7197" max="7197" width="2.125" style="45" customWidth="1"/>
    <col min="7198" max="7198" width="5" style="45" customWidth="1"/>
    <col min="7199" max="7199" width="2.25" style="45" customWidth="1"/>
    <col min="7200" max="7200" width="4.375" style="45" customWidth="1"/>
    <col min="7201" max="7201" width="6" style="45" customWidth="1"/>
    <col min="7202" max="7202" width="8" style="45" customWidth="1"/>
    <col min="7203" max="7203" width="5.625" style="45" customWidth="1"/>
    <col min="7204" max="7204" width="0.25" style="45" customWidth="1"/>
    <col min="7205" max="7424" width="10.375" style="45"/>
    <col min="7425" max="7425" width="6" style="45" customWidth="1"/>
    <col min="7426" max="7426" width="7.75" style="45" customWidth="1"/>
    <col min="7427" max="7432" width="6.625" style="45" customWidth="1"/>
    <col min="7433" max="7441" width="5.5" style="45" customWidth="1"/>
    <col min="7442" max="7442" width="1.625" style="45" customWidth="1"/>
    <col min="7443" max="7443" width="6.625" style="45" customWidth="1"/>
    <col min="7444" max="7444" width="1.625" style="45" customWidth="1"/>
    <col min="7445" max="7445" width="5.75" style="45" customWidth="1"/>
    <col min="7446" max="7446" width="3.875" style="45" customWidth="1"/>
    <col min="7447" max="7447" width="4.125" style="45" customWidth="1"/>
    <col min="7448" max="7449" width="3.875" style="45" customWidth="1"/>
    <col min="7450" max="7450" width="4.125" style="45" customWidth="1"/>
    <col min="7451" max="7451" width="3.875" style="45" customWidth="1"/>
    <col min="7452" max="7452" width="4" style="45" customWidth="1"/>
    <col min="7453" max="7453" width="2.125" style="45" customWidth="1"/>
    <col min="7454" max="7454" width="5" style="45" customWidth="1"/>
    <col min="7455" max="7455" width="2.25" style="45" customWidth="1"/>
    <col min="7456" max="7456" width="4.375" style="45" customWidth="1"/>
    <col min="7457" max="7457" width="6" style="45" customWidth="1"/>
    <col min="7458" max="7458" width="8" style="45" customWidth="1"/>
    <col min="7459" max="7459" width="5.625" style="45" customWidth="1"/>
    <col min="7460" max="7460" width="0.25" style="45" customWidth="1"/>
    <col min="7461" max="7680" width="10.375" style="45"/>
    <col min="7681" max="7681" width="6" style="45" customWidth="1"/>
    <col min="7682" max="7682" width="7.75" style="45" customWidth="1"/>
    <col min="7683" max="7688" width="6.625" style="45" customWidth="1"/>
    <col min="7689" max="7697" width="5.5" style="45" customWidth="1"/>
    <col min="7698" max="7698" width="1.625" style="45" customWidth="1"/>
    <col min="7699" max="7699" width="6.625" style="45" customWidth="1"/>
    <col min="7700" max="7700" width="1.625" style="45" customWidth="1"/>
    <col min="7701" max="7701" width="5.75" style="45" customWidth="1"/>
    <col min="7702" max="7702" width="3.875" style="45" customWidth="1"/>
    <col min="7703" max="7703" width="4.125" style="45" customWidth="1"/>
    <col min="7704" max="7705" width="3.875" style="45" customWidth="1"/>
    <col min="7706" max="7706" width="4.125" style="45" customWidth="1"/>
    <col min="7707" max="7707" width="3.875" style="45" customWidth="1"/>
    <col min="7708" max="7708" width="4" style="45" customWidth="1"/>
    <col min="7709" max="7709" width="2.125" style="45" customWidth="1"/>
    <col min="7710" max="7710" width="5" style="45" customWidth="1"/>
    <col min="7711" max="7711" width="2.25" style="45" customWidth="1"/>
    <col min="7712" max="7712" width="4.375" style="45" customWidth="1"/>
    <col min="7713" max="7713" width="6" style="45" customWidth="1"/>
    <col min="7714" max="7714" width="8" style="45" customWidth="1"/>
    <col min="7715" max="7715" width="5.625" style="45" customWidth="1"/>
    <col min="7716" max="7716" width="0.25" style="45" customWidth="1"/>
    <col min="7717" max="7936" width="10.375" style="45"/>
    <col min="7937" max="7937" width="6" style="45" customWidth="1"/>
    <col min="7938" max="7938" width="7.75" style="45" customWidth="1"/>
    <col min="7939" max="7944" width="6.625" style="45" customWidth="1"/>
    <col min="7945" max="7953" width="5.5" style="45" customWidth="1"/>
    <col min="7954" max="7954" width="1.625" style="45" customWidth="1"/>
    <col min="7955" max="7955" width="6.625" style="45" customWidth="1"/>
    <col min="7956" max="7956" width="1.625" style="45" customWidth="1"/>
    <col min="7957" max="7957" width="5.75" style="45" customWidth="1"/>
    <col min="7958" max="7958" width="3.875" style="45" customWidth="1"/>
    <col min="7959" max="7959" width="4.125" style="45" customWidth="1"/>
    <col min="7960" max="7961" width="3.875" style="45" customWidth="1"/>
    <col min="7962" max="7962" width="4.125" style="45" customWidth="1"/>
    <col min="7963" max="7963" width="3.875" style="45" customWidth="1"/>
    <col min="7964" max="7964" width="4" style="45" customWidth="1"/>
    <col min="7965" max="7965" width="2.125" style="45" customWidth="1"/>
    <col min="7966" max="7966" width="5" style="45" customWidth="1"/>
    <col min="7967" max="7967" width="2.25" style="45" customWidth="1"/>
    <col min="7968" max="7968" width="4.375" style="45" customWidth="1"/>
    <col min="7969" max="7969" width="6" style="45" customWidth="1"/>
    <col min="7970" max="7970" width="8" style="45" customWidth="1"/>
    <col min="7971" max="7971" width="5.625" style="45" customWidth="1"/>
    <col min="7972" max="7972" width="0.25" style="45" customWidth="1"/>
    <col min="7973" max="8192" width="10.375" style="45"/>
    <col min="8193" max="8193" width="6" style="45" customWidth="1"/>
    <col min="8194" max="8194" width="7.75" style="45" customWidth="1"/>
    <col min="8195" max="8200" width="6.625" style="45" customWidth="1"/>
    <col min="8201" max="8209" width="5.5" style="45" customWidth="1"/>
    <col min="8210" max="8210" width="1.625" style="45" customWidth="1"/>
    <col min="8211" max="8211" width="6.625" style="45" customWidth="1"/>
    <col min="8212" max="8212" width="1.625" style="45" customWidth="1"/>
    <col min="8213" max="8213" width="5.75" style="45" customWidth="1"/>
    <col min="8214" max="8214" width="3.875" style="45" customWidth="1"/>
    <col min="8215" max="8215" width="4.125" style="45" customWidth="1"/>
    <col min="8216" max="8217" width="3.875" style="45" customWidth="1"/>
    <col min="8218" max="8218" width="4.125" style="45" customWidth="1"/>
    <col min="8219" max="8219" width="3.875" style="45" customWidth="1"/>
    <col min="8220" max="8220" width="4" style="45" customWidth="1"/>
    <col min="8221" max="8221" width="2.125" style="45" customWidth="1"/>
    <col min="8222" max="8222" width="5" style="45" customWidth="1"/>
    <col min="8223" max="8223" width="2.25" style="45" customWidth="1"/>
    <col min="8224" max="8224" width="4.375" style="45" customWidth="1"/>
    <col min="8225" max="8225" width="6" style="45" customWidth="1"/>
    <col min="8226" max="8226" width="8" style="45" customWidth="1"/>
    <col min="8227" max="8227" width="5.625" style="45" customWidth="1"/>
    <col min="8228" max="8228" width="0.25" style="45" customWidth="1"/>
    <col min="8229" max="8448" width="10.375" style="45"/>
    <col min="8449" max="8449" width="6" style="45" customWidth="1"/>
    <col min="8450" max="8450" width="7.75" style="45" customWidth="1"/>
    <col min="8451" max="8456" width="6.625" style="45" customWidth="1"/>
    <col min="8457" max="8465" width="5.5" style="45" customWidth="1"/>
    <col min="8466" max="8466" width="1.625" style="45" customWidth="1"/>
    <col min="8467" max="8467" width="6.625" style="45" customWidth="1"/>
    <col min="8468" max="8468" width="1.625" style="45" customWidth="1"/>
    <col min="8469" max="8469" width="5.75" style="45" customWidth="1"/>
    <col min="8470" max="8470" width="3.875" style="45" customWidth="1"/>
    <col min="8471" max="8471" width="4.125" style="45" customWidth="1"/>
    <col min="8472" max="8473" width="3.875" style="45" customWidth="1"/>
    <col min="8474" max="8474" width="4.125" style="45" customWidth="1"/>
    <col min="8475" max="8475" width="3.875" style="45" customWidth="1"/>
    <col min="8476" max="8476" width="4" style="45" customWidth="1"/>
    <col min="8477" max="8477" width="2.125" style="45" customWidth="1"/>
    <col min="8478" max="8478" width="5" style="45" customWidth="1"/>
    <col min="8479" max="8479" width="2.25" style="45" customWidth="1"/>
    <col min="8480" max="8480" width="4.375" style="45" customWidth="1"/>
    <col min="8481" max="8481" width="6" style="45" customWidth="1"/>
    <col min="8482" max="8482" width="8" style="45" customWidth="1"/>
    <col min="8483" max="8483" width="5.625" style="45" customWidth="1"/>
    <col min="8484" max="8484" width="0.25" style="45" customWidth="1"/>
    <col min="8485" max="8704" width="10.375" style="45"/>
    <col min="8705" max="8705" width="6" style="45" customWidth="1"/>
    <col min="8706" max="8706" width="7.75" style="45" customWidth="1"/>
    <col min="8707" max="8712" width="6.625" style="45" customWidth="1"/>
    <col min="8713" max="8721" width="5.5" style="45" customWidth="1"/>
    <col min="8722" max="8722" width="1.625" style="45" customWidth="1"/>
    <col min="8723" max="8723" width="6.625" style="45" customWidth="1"/>
    <col min="8724" max="8724" width="1.625" style="45" customWidth="1"/>
    <col min="8725" max="8725" width="5.75" style="45" customWidth="1"/>
    <col min="8726" max="8726" width="3.875" style="45" customWidth="1"/>
    <col min="8727" max="8727" width="4.125" style="45" customWidth="1"/>
    <col min="8728" max="8729" width="3.875" style="45" customWidth="1"/>
    <col min="8730" max="8730" width="4.125" style="45" customWidth="1"/>
    <col min="8731" max="8731" width="3.875" style="45" customWidth="1"/>
    <col min="8732" max="8732" width="4" style="45" customWidth="1"/>
    <col min="8733" max="8733" width="2.125" style="45" customWidth="1"/>
    <col min="8734" max="8734" width="5" style="45" customWidth="1"/>
    <col min="8735" max="8735" width="2.25" style="45" customWidth="1"/>
    <col min="8736" max="8736" width="4.375" style="45" customWidth="1"/>
    <col min="8737" max="8737" width="6" style="45" customWidth="1"/>
    <col min="8738" max="8738" width="8" style="45" customWidth="1"/>
    <col min="8739" max="8739" width="5.625" style="45" customWidth="1"/>
    <col min="8740" max="8740" width="0.25" style="45" customWidth="1"/>
    <col min="8741" max="8960" width="10.375" style="45"/>
    <col min="8961" max="8961" width="6" style="45" customWidth="1"/>
    <col min="8962" max="8962" width="7.75" style="45" customWidth="1"/>
    <col min="8963" max="8968" width="6.625" style="45" customWidth="1"/>
    <col min="8969" max="8977" width="5.5" style="45" customWidth="1"/>
    <col min="8978" max="8978" width="1.625" style="45" customWidth="1"/>
    <col min="8979" max="8979" width="6.625" style="45" customWidth="1"/>
    <col min="8980" max="8980" width="1.625" style="45" customWidth="1"/>
    <col min="8981" max="8981" width="5.75" style="45" customWidth="1"/>
    <col min="8982" max="8982" width="3.875" style="45" customWidth="1"/>
    <col min="8983" max="8983" width="4.125" style="45" customWidth="1"/>
    <col min="8984" max="8985" width="3.875" style="45" customWidth="1"/>
    <col min="8986" max="8986" width="4.125" style="45" customWidth="1"/>
    <col min="8987" max="8987" width="3.875" style="45" customWidth="1"/>
    <col min="8988" max="8988" width="4" style="45" customWidth="1"/>
    <col min="8989" max="8989" width="2.125" style="45" customWidth="1"/>
    <col min="8990" max="8990" width="5" style="45" customWidth="1"/>
    <col min="8991" max="8991" width="2.25" style="45" customWidth="1"/>
    <col min="8992" max="8992" width="4.375" style="45" customWidth="1"/>
    <col min="8993" max="8993" width="6" style="45" customWidth="1"/>
    <col min="8994" max="8994" width="8" style="45" customWidth="1"/>
    <col min="8995" max="8995" width="5.625" style="45" customWidth="1"/>
    <col min="8996" max="8996" width="0.25" style="45" customWidth="1"/>
    <col min="8997" max="9216" width="10.375" style="45"/>
    <col min="9217" max="9217" width="6" style="45" customWidth="1"/>
    <col min="9218" max="9218" width="7.75" style="45" customWidth="1"/>
    <col min="9219" max="9224" width="6.625" style="45" customWidth="1"/>
    <col min="9225" max="9233" width="5.5" style="45" customWidth="1"/>
    <col min="9234" max="9234" width="1.625" style="45" customWidth="1"/>
    <col min="9235" max="9235" width="6.625" style="45" customWidth="1"/>
    <col min="9236" max="9236" width="1.625" style="45" customWidth="1"/>
    <col min="9237" max="9237" width="5.75" style="45" customWidth="1"/>
    <col min="9238" max="9238" width="3.875" style="45" customWidth="1"/>
    <col min="9239" max="9239" width="4.125" style="45" customWidth="1"/>
    <col min="9240" max="9241" width="3.875" style="45" customWidth="1"/>
    <col min="9242" max="9242" width="4.125" style="45" customWidth="1"/>
    <col min="9243" max="9243" width="3.875" style="45" customWidth="1"/>
    <col min="9244" max="9244" width="4" style="45" customWidth="1"/>
    <col min="9245" max="9245" width="2.125" style="45" customWidth="1"/>
    <col min="9246" max="9246" width="5" style="45" customWidth="1"/>
    <col min="9247" max="9247" width="2.25" style="45" customWidth="1"/>
    <col min="9248" max="9248" width="4.375" style="45" customWidth="1"/>
    <col min="9249" max="9249" width="6" style="45" customWidth="1"/>
    <col min="9250" max="9250" width="8" style="45" customWidth="1"/>
    <col min="9251" max="9251" width="5.625" style="45" customWidth="1"/>
    <col min="9252" max="9252" width="0.25" style="45" customWidth="1"/>
    <col min="9253" max="9472" width="10.375" style="45"/>
    <col min="9473" max="9473" width="6" style="45" customWidth="1"/>
    <col min="9474" max="9474" width="7.75" style="45" customWidth="1"/>
    <col min="9475" max="9480" width="6.625" style="45" customWidth="1"/>
    <col min="9481" max="9489" width="5.5" style="45" customWidth="1"/>
    <col min="9490" max="9490" width="1.625" style="45" customWidth="1"/>
    <col min="9491" max="9491" width="6.625" style="45" customWidth="1"/>
    <col min="9492" max="9492" width="1.625" style="45" customWidth="1"/>
    <col min="9493" max="9493" width="5.75" style="45" customWidth="1"/>
    <col min="9494" max="9494" width="3.875" style="45" customWidth="1"/>
    <col min="9495" max="9495" width="4.125" style="45" customWidth="1"/>
    <col min="9496" max="9497" width="3.875" style="45" customWidth="1"/>
    <col min="9498" max="9498" width="4.125" style="45" customWidth="1"/>
    <col min="9499" max="9499" width="3.875" style="45" customWidth="1"/>
    <col min="9500" max="9500" width="4" style="45" customWidth="1"/>
    <col min="9501" max="9501" width="2.125" style="45" customWidth="1"/>
    <col min="9502" max="9502" width="5" style="45" customWidth="1"/>
    <col min="9503" max="9503" width="2.25" style="45" customWidth="1"/>
    <col min="9504" max="9504" width="4.375" style="45" customWidth="1"/>
    <col min="9505" max="9505" width="6" style="45" customWidth="1"/>
    <col min="9506" max="9506" width="8" style="45" customWidth="1"/>
    <col min="9507" max="9507" width="5.625" style="45" customWidth="1"/>
    <col min="9508" max="9508" width="0.25" style="45" customWidth="1"/>
    <col min="9509" max="9728" width="10.375" style="45"/>
    <col min="9729" max="9729" width="6" style="45" customWidth="1"/>
    <col min="9730" max="9730" width="7.75" style="45" customWidth="1"/>
    <col min="9731" max="9736" width="6.625" style="45" customWidth="1"/>
    <col min="9737" max="9745" width="5.5" style="45" customWidth="1"/>
    <col min="9746" max="9746" width="1.625" style="45" customWidth="1"/>
    <col min="9747" max="9747" width="6.625" style="45" customWidth="1"/>
    <col min="9748" max="9748" width="1.625" style="45" customWidth="1"/>
    <col min="9749" max="9749" width="5.75" style="45" customWidth="1"/>
    <col min="9750" max="9750" width="3.875" style="45" customWidth="1"/>
    <col min="9751" max="9751" width="4.125" style="45" customWidth="1"/>
    <col min="9752" max="9753" width="3.875" style="45" customWidth="1"/>
    <col min="9754" max="9754" width="4.125" style="45" customWidth="1"/>
    <col min="9755" max="9755" width="3.875" style="45" customWidth="1"/>
    <col min="9756" max="9756" width="4" style="45" customWidth="1"/>
    <col min="9757" max="9757" width="2.125" style="45" customWidth="1"/>
    <col min="9758" max="9758" width="5" style="45" customWidth="1"/>
    <col min="9759" max="9759" width="2.25" style="45" customWidth="1"/>
    <col min="9760" max="9760" width="4.375" style="45" customWidth="1"/>
    <col min="9761" max="9761" width="6" style="45" customWidth="1"/>
    <col min="9762" max="9762" width="8" style="45" customWidth="1"/>
    <col min="9763" max="9763" width="5.625" style="45" customWidth="1"/>
    <col min="9764" max="9764" width="0.25" style="45" customWidth="1"/>
    <col min="9765" max="9984" width="10.375" style="45"/>
    <col min="9985" max="9985" width="6" style="45" customWidth="1"/>
    <col min="9986" max="9986" width="7.75" style="45" customWidth="1"/>
    <col min="9987" max="9992" width="6.625" style="45" customWidth="1"/>
    <col min="9993" max="10001" width="5.5" style="45" customWidth="1"/>
    <col min="10002" max="10002" width="1.625" style="45" customWidth="1"/>
    <col min="10003" max="10003" width="6.625" style="45" customWidth="1"/>
    <col min="10004" max="10004" width="1.625" style="45" customWidth="1"/>
    <col min="10005" max="10005" width="5.75" style="45" customWidth="1"/>
    <col min="10006" max="10006" width="3.875" style="45" customWidth="1"/>
    <col min="10007" max="10007" width="4.125" style="45" customWidth="1"/>
    <col min="10008" max="10009" width="3.875" style="45" customWidth="1"/>
    <col min="10010" max="10010" width="4.125" style="45" customWidth="1"/>
    <col min="10011" max="10011" width="3.875" style="45" customWidth="1"/>
    <col min="10012" max="10012" width="4" style="45" customWidth="1"/>
    <col min="10013" max="10013" width="2.125" style="45" customWidth="1"/>
    <col min="10014" max="10014" width="5" style="45" customWidth="1"/>
    <col min="10015" max="10015" width="2.25" style="45" customWidth="1"/>
    <col min="10016" max="10016" width="4.375" style="45" customWidth="1"/>
    <col min="10017" max="10017" width="6" style="45" customWidth="1"/>
    <col min="10018" max="10018" width="8" style="45" customWidth="1"/>
    <col min="10019" max="10019" width="5.625" style="45" customWidth="1"/>
    <col min="10020" max="10020" width="0.25" style="45" customWidth="1"/>
    <col min="10021" max="10240" width="10.375" style="45"/>
    <col min="10241" max="10241" width="6" style="45" customWidth="1"/>
    <col min="10242" max="10242" width="7.75" style="45" customWidth="1"/>
    <col min="10243" max="10248" width="6.625" style="45" customWidth="1"/>
    <col min="10249" max="10257" width="5.5" style="45" customWidth="1"/>
    <col min="10258" max="10258" width="1.625" style="45" customWidth="1"/>
    <col min="10259" max="10259" width="6.625" style="45" customWidth="1"/>
    <col min="10260" max="10260" width="1.625" style="45" customWidth="1"/>
    <col min="10261" max="10261" width="5.75" style="45" customWidth="1"/>
    <col min="10262" max="10262" width="3.875" style="45" customWidth="1"/>
    <col min="10263" max="10263" width="4.125" style="45" customWidth="1"/>
    <col min="10264" max="10265" width="3.875" style="45" customWidth="1"/>
    <col min="10266" max="10266" width="4.125" style="45" customWidth="1"/>
    <col min="10267" max="10267" width="3.875" style="45" customWidth="1"/>
    <col min="10268" max="10268" width="4" style="45" customWidth="1"/>
    <col min="10269" max="10269" width="2.125" style="45" customWidth="1"/>
    <col min="10270" max="10270" width="5" style="45" customWidth="1"/>
    <col min="10271" max="10271" width="2.25" style="45" customWidth="1"/>
    <col min="10272" max="10272" width="4.375" style="45" customWidth="1"/>
    <col min="10273" max="10273" width="6" style="45" customWidth="1"/>
    <col min="10274" max="10274" width="8" style="45" customWidth="1"/>
    <col min="10275" max="10275" width="5.625" style="45" customWidth="1"/>
    <col min="10276" max="10276" width="0.25" style="45" customWidth="1"/>
    <col min="10277" max="10496" width="10.375" style="45"/>
    <col min="10497" max="10497" width="6" style="45" customWidth="1"/>
    <col min="10498" max="10498" width="7.75" style="45" customWidth="1"/>
    <col min="10499" max="10504" width="6.625" style="45" customWidth="1"/>
    <col min="10505" max="10513" width="5.5" style="45" customWidth="1"/>
    <col min="10514" max="10514" width="1.625" style="45" customWidth="1"/>
    <col min="10515" max="10515" width="6.625" style="45" customWidth="1"/>
    <col min="10516" max="10516" width="1.625" style="45" customWidth="1"/>
    <col min="10517" max="10517" width="5.75" style="45" customWidth="1"/>
    <col min="10518" max="10518" width="3.875" style="45" customWidth="1"/>
    <col min="10519" max="10519" width="4.125" style="45" customWidth="1"/>
    <col min="10520" max="10521" width="3.875" style="45" customWidth="1"/>
    <col min="10522" max="10522" width="4.125" style="45" customWidth="1"/>
    <col min="10523" max="10523" width="3.875" style="45" customWidth="1"/>
    <col min="10524" max="10524" width="4" style="45" customWidth="1"/>
    <col min="10525" max="10525" width="2.125" style="45" customWidth="1"/>
    <col min="10526" max="10526" width="5" style="45" customWidth="1"/>
    <col min="10527" max="10527" width="2.25" style="45" customWidth="1"/>
    <col min="10528" max="10528" width="4.375" style="45" customWidth="1"/>
    <col min="10529" max="10529" width="6" style="45" customWidth="1"/>
    <col min="10530" max="10530" width="8" style="45" customWidth="1"/>
    <col min="10531" max="10531" width="5.625" style="45" customWidth="1"/>
    <col min="10532" max="10532" width="0.25" style="45" customWidth="1"/>
    <col min="10533" max="10752" width="10.375" style="45"/>
    <col min="10753" max="10753" width="6" style="45" customWidth="1"/>
    <col min="10754" max="10754" width="7.75" style="45" customWidth="1"/>
    <col min="10755" max="10760" width="6.625" style="45" customWidth="1"/>
    <col min="10761" max="10769" width="5.5" style="45" customWidth="1"/>
    <col min="10770" max="10770" width="1.625" style="45" customWidth="1"/>
    <col min="10771" max="10771" width="6.625" style="45" customWidth="1"/>
    <col min="10772" max="10772" width="1.625" style="45" customWidth="1"/>
    <col min="10773" max="10773" width="5.75" style="45" customWidth="1"/>
    <col min="10774" max="10774" width="3.875" style="45" customWidth="1"/>
    <col min="10775" max="10775" width="4.125" style="45" customWidth="1"/>
    <col min="10776" max="10777" width="3.875" style="45" customWidth="1"/>
    <col min="10778" max="10778" width="4.125" style="45" customWidth="1"/>
    <col min="10779" max="10779" width="3.875" style="45" customWidth="1"/>
    <col min="10780" max="10780" width="4" style="45" customWidth="1"/>
    <col min="10781" max="10781" width="2.125" style="45" customWidth="1"/>
    <col min="10782" max="10782" width="5" style="45" customWidth="1"/>
    <col min="10783" max="10783" width="2.25" style="45" customWidth="1"/>
    <col min="10784" max="10784" width="4.375" style="45" customWidth="1"/>
    <col min="10785" max="10785" width="6" style="45" customWidth="1"/>
    <col min="10786" max="10786" width="8" style="45" customWidth="1"/>
    <col min="10787" max="10787" width="5.625" style="45" customWidth="1"/>
    <col min="10788" max="10788" width="0.25" style="45" customWidth="1"/>
    <col min="10789" max="11008" width="10.375" style="45"/>
    <col min="11009" max="11009" width="6" style="45" customWidth="1"/>
    <col min="11010" max="11010" width="7.75" style="45" customWidth="1"/>
    <col min="11011" max="11016" width="6.625" style="45" customWidth="1"/>
    <col min="11017" max="11025" width="5.5" style="45" customWidth="1"/>
    <col min="11026" max="11026" width="1.625" style="45" customWidth="1"/>
    <col min="11027" max="11027" width="6.625" style="45" customWidth="1"/>
    <col min="11028" max="11028" width="1.625" style="45" customWidth="1"/>
    <col min="11029" max="11029" width="5.75" style="45" customWidth="1"/>
    <col min="11030" max="11030" width="3.875" style="45" customWidth="1"/>
    <col min="11031" max="11031" width="4.125" style="45" customWidth="1"/>
    <col min="11032" max="11033" width="3.875" style="45" customWidth="1"/>
    <col min="11034" max="11034" width="4.125" style="45" customWidth="1"/>
    <col min="11035" max="11035" width="3.875" style="45" customWidth="1"/>
    <col min="11036" max="11036" width="4" style="45" customWidth="1"/>
    <col min="11037" max="11037" width="2.125" style="45" customWidth="1"/>
    <col min="11038" max="11038" width="5" style="45" customWidth="1"/>
    <col min="11039" max="11039" width="2.25" style="45" customWidth="1"/>
    <col min="11040" max="11040" width="4.375" style="45" customWidth="1"/>
    <col min="11041" max="11041" width="6" style="45" customWidth="1"/>
    <col min="11042" max="11042" width="8" style="45" customWidth="1"/>
    <col min="11043" max="11043" width="5.625" style="45" customWidth="1"/>
    <col min="11044" max="11044" width="0.25" style="45" customWidth="1"/>
    <col min="11045" max="11264" width="10.375" style="45"/>
    <col min="11265" max="11265" width="6" style="45" customWidth="1"/>
    <col min="11266" max="11266" width="7.75" style="45" customWidth="1"/>
    <col min="11267" max="11272" width="6.625" style="45" customWidth="1"/>
    <col min="11273" max="11281" width="5.5" style="45" customWidth="1"/>
    <col min="11282" max="11282" width="1.625" style="45" customWidth="1"/>
    <col min="11283" max="11283" width="6.625" style="45" customWidth="1"/>
    <col min="11284" max="11284" width="1.625" style="45" customWidth="1"/>
    <col min="11285" max="11285" width="5.75" style="45" customWidth="1"/>
    <col min="11286" max="11286" width="3.875" style="45" customWidth="1"/>
    <col min="11287" max="11287" width="4.125" style="45" customWidth="1"/>
    <col min="11288" max="11289" width="3.875" style="45" customWidth="1"/>
    <col min="11290" max="11290" width="4.125" style="45" customWidth="1"/>
    <col min="11291" max="11291" width="3.875" style="45" customWidth="1"/>
    <col min="11292" max="11292" width="4" style="45" customWidth="1"/>
    <col min="11293" max="11293" width="2.125" style="45" customWidth="1"/>
    <col min="11294" max="11294" width="5" style="45" customWidth="1"/>
    <col min="11295" max="11295" width="2.25" style="45" customWidth="1"/>
    <col min="11296" max="11296" width="4.375" style="45" customWidth="1"/>
    <col min="11297" max="11297" width="6" style="45" customWidth="1"/>
    <col min="11298" max="11298" width="8" style="45" customWidth="1"/>
    <col min="11299" max="11299" width="5.625" style="45" customWidth="1"/>
    <col min="11300" max="11300" width="0.25" style="45" customWidth="1"/>
    <col min="11301" max="11520" width="10.375" style="45"/>
    <col min="11521" max="11521" width="6" style="45" customWidth="1"/>
    <col min="11522" max="11522" width="7.75" style="45" customWidth="1"/>
    <col min="11523" max="11528" width="6.625" style="45" customWidth="1"/>
    <col min="11529" max="11537" width="5.5" style="45" customWidth="1"/>
    <col min="11538" max="11538" width="1.625" style="45" customWidth="1"/>
    <col min="11539" max="11539" width="6.625" style="45" customWidth="1"/>
    <col min="11540" max="11540" width="1.625" style="45" customWidth="1"/>
    <col min="11541" max="11541" width="5.75" style="45" customWidth="1"/>
    <col min="11542" max="11542" width="3.875" style="45" customWidth="1"/>
    <col min="11543" max="11543" width="4.125" style="45" customWidth="1"/>
    <col min="11544" max="11545" width="3.875" style="45" customWidth="1"/>
    <col min="11546" max="11546" width="4.125" style="45" customWidth="1"/>
    <col min="11547" max="11547" width="3.875" style="45" customWidth="1"/>
    <col min="11548" max="11548" width="4" style="45" customWidth="1"/>
    <col min="11549" max="11549" width="2.125" style="45" customWidth="1"/>
    <col min="11550" max="11550" width="5" style="45" customWidth="1"/>
    <col min="11551" max="11551" width="2.25" style="45" customWidth="1"/>
    <col min="11552" max="11552" width="4.375" style="45" customWidth="1"/>
    <col min="11553" max="11553" width="6" style="45" customWidth="1"/>
    <col min="11554" max="11554" width="8" style="45" customWidth="1"/>
    <col min="11555" max="11555" width="5.625" style="45" customWidth="1"/>
    <col min="11556" max="11556" width="0.25" style="45" customWidth="1"/>
    <col min="11557" max="11776" width="10.375" style="45"/>
    <col min="11777" max="11777" width="6" style="45" customWidth="1"/>
    <col min="11778" max="11778" width="7.75" style="45" customWidth="1"/>
    <col min="11779" max="11784" width="6.625" style="45" customWidth="1"/>
    <col min="11785" max="11793" width="5.5" style="45" customWidth="1"/>
    <col min="11794" max="11794" width="1.625" style="45" customWidth="1"/>
    <col min="11795" max="11795" width="6.625" style="45" customWidth="1"/>
    <col min="11796" max="11796" width="1.625" style="45" customWidth="1"/>
    <col min="11797" max="11797" width="5.75" style="45" customWidth="1"/>
    <col min="11798" max="11798" width="3.875" style="45" customWidth="1"/>
    <col min="11799" max="11799" width="4.125" style="45" customWidth="1"/>
    <col min="11800" max="11801" width="3.875" style="45" customWidth="1"/>
    <col min="11802" max="11802" width="4.125" style="45" customWidth="1"/>
    <col min="11803" max="11803" width="3.875" style="45" customWidth="1"/>
    <col min="11804" max="11804" width="4" style="45" customWidth="1"/>
    <col min="11805" max="11805" width="2.125" style="45" customWidth="1"/>
    <col min="11806" max="11806" width="5" style="45" customWidth="1"/>
    <col min="11807" max="11807" width="2.25" style="45" customWidth="1"/>
    <col min="11808" max="11808" width="4.375" style="45" customWidth="1"/>
    <col min="11809" max="11809" width="6" style="45" customWidth="1"/>
    <col min="11810" max="11810" width="8" style="45" customWidth="1"/>
    <col min="11811" max="11811" width="5.625" style="45" customWidth="1"/>
    <col min="11812" max="11812" width="0.25" style="45" customWidth="1"/>
    <col min="11813" max="12032" width="10.375" style="45"/>
    <col min="12033" max="12033" width="6" style="45" customWidth="1"/>
    <col min="12034" max="12034" width="7.75" style="45" customWidth="1"/>
    <col min="12035" max="12040" width="6.625" style="45" customWidth="1"/>
    <col min="12041" max="12049" width="5.5" style="45" customWidth="1"/>
    <col min="12050" max="12050" width="1.625" style="45" customWidth="1"/>
    <col min="12051" max="12051" width="6.625" style="45" customWidth="1"/>
    <col min="12052" max="12052" width="1.625" style="45" customWidth="1"/>
    <col min="12053" max="12053" width="5.75" style="45" customWidth="1"/>
    <col min="12054" max="12054" width="3.875" style="45" customWidth="1"/>
    <col min="12055" max="12055" width="4.125" style="45" customWidth="1"/>
    <col min="12056" max="12057" width="3.875" style="45" customWidth="1"/>
    <col min="12058" max="12058" width="4.125" style="45" customWidth="1"/>
    <col min="12059" max="12059" width="3.875" style="45" customWidth="1"/>
    <col min="12060" max="12060" width="4" style="45" customWidth="1"/>
    <col min="12061" max="12061" width="2.125" style="45" customWidth="1"/>
    <col min="12062" max="12062" width="5" style="45" customWidth="1"/>
    <col min="12063" max="12063" width="2.25" style="45" customWidth="1"/>
    <col min="12064" max="12064" width="4.375" style="45" customWidth="1"/>
    <col min="12065" max="12065" width="6" style="45" customWidth="1"/>
    <col min="12066" max="12066" width="8" style="45" customWidth="1"/>
    <col min="12067" max="12067" width="5.625" style="45" customWidth="1"/>
    <col min="12068" max="12068" width="0.25" style="45" customWidth="1"/>
    <col min="12069" max="12288" width="10.375" style="45"/>
    <col min="12289" max="12289" width="6" style="45" customWidth="1"/>
    <col min="12290" max="12290" width="7.75" style="45" customWidth="1"/>
    <col min="12291" max="12296" width="6.625" style="45" customWidth="1"/>
    <col min="12297" max="12305" width="5.5" style="45" customWidth="1"/>
    <col min="12306" max="12306" width="1.625" style="45" customWidth="1"/>
    <col min="12307" max="12307" width="6.625" style="45" customWidth="1"/>
    <col min="12308" max="12308" width="1.625" style="45" customWidth="1"/>
    <col min="12309" max="12309" width="5.75" style="45" customWidth="1"/>
    <col min="12310" max="12310" width="3.875" style="45" customWidth="1"/>
    <col min="12311" max="12311" width="4.125" style="45" customWidth="1"/>
    <col min="12312" max="12313" width="3.875" style="45" customWidth="1"/>
    <col min="12314" max="12314" width="4.125" style="45" customWidth="1"/>
    <col min="12315" max="12315" width="3.875" style="45" customWidth="1"/>
    <col min="12316" max="12316" width="4" style="45" customWidth="1"/>
    <col min="12317" max="12317" width="2.125" style="45" customWidth="1"/>
    <col min="12318" max="12318" width="5" style="45" customWidth="1"/>
    <col min="12319" max="12319" width="2.25" style="45" customWidth="1"/>
    <col min="12320" max="12320" width="4.375" style="45" customWidth="1"/>
    <col min="12321" max="12321" width="6" style="45" customWidth="1"/>
    <col min="12322" max="12322" width="8" style="45" customWidth="1"/>
    <col min="12323" max="12323" width="5.625" style="45" customWidth="1"/>
    <col min="12324" max="12324" width="0.25" style="45" customWidth="1"/>
    <col min="12325" max="12544" width="10.375" style="45"/>
    <col min="12545" max="12545" width="6" style="45" customWidth="1"/>
    <col min="12546" max="12546" width="7.75" style="45" customWidth="1"/>
    <col min="12547" max="12552" width="6.625" style="45" customWidth="1"/>
    <col min="12553" max="12561" width="5.5" style="45" customWidth="1"/>
    <col min="12562" max="12562" width="1.625" style="45" customWidth="1"/>
    <col min="12563" max="12563" width="6.625" style="45" customWidth="1"/>
    <col min="12564" max="12564" width="1.625" style="45" customWidth="1"/>
    <col min="12565" max="12565" width="5.75" style="45" customWidth="1"/>
    <col min="12566" max="12566" width="3.875" style="45" customWidth="1"/>
    <col min="12567" max="12567" width="4.125" style="45" customWidth="1"/>
    <col min="12568" max="12569" width="3.875" style="45" customWidth="1"/>
    <col min="12570" max="12570" width="4.125" style="45" customWidth="1"/>
    <col min="12571" max="12571" width="3.875" style="45" customWidth="1"/>
    <col min="12572" max="12572" width="4" style="45" customWidth="1"/>
    <col min="12573" max="12573" width="2.125" style="45" customWidth="1"/>
    <col min="12574" max="12574" width="5" style="45" customWidth="1"/>
    <col min="12575" max="12575" width="2.25" style="45" customWidth="1"/>
    <col min="12576" max="12576" width="4.375" style="45" customWidth="1"/>
    <col min="12577" max="12577" width="6" style="45" customWidth="1"/>
    <col min="12578" max="12578" width="8" style="45" customWidth="1"/>
    <col min="12579" max="12579" width="5.625" style="45" customWidth="1"/>
    <col min="12580" max="12580" width="0.25" style="45" customWidth="1"/>
    <col min="12581" max="12800" width="10.375" style="45"/>
    <col min="12801" max="12801" width="6" style="45" customWidth="1"/>
    <col min="12802" max="12802" width="7.75" style="45" customWidth="1"/>
    <col min="12803" max="12808" width="6.625" style="45" customWidth="1"/>
    <col min="12809" max="12817" width="5.5" style="45" customWidth="1"/>
    <col min="12818" max="12818" width="1.625" style="45" customWidth="1"/>
    <col min="12819" max="12819" width="6.625" style="45" customWidth="1"/>
    <col min="12820" max="12820" width="1.625" style="45" customWidth="1"/>
    <col min="12821" max="12821" width="5.75" style="45" customWidth="1"/>
    <col min="12822" max="12822" width="3.875" style="45" customWidth="1"/>
    <col min="12823" max="12823" width="4.125" style="45" customWidth="1"/>
    <col min="12824" max="12825" width="3.875" style="45" customWidth="1"/>
    <col min="12826" max="12826" width="4.125" style="45" customWidth="1"/>
    <col min="12827" max="12827" width="3.875" style="45" customWidth="1"/>
    <col min="12828" max="12828" width="4" style="45" customWidth="1"/>
    <col min="12829" max="12829" width="2.125" style="45" customWidth="1"/>
    <col min="12830" max="12830" width="5" style="45" customWidth="1"/>
    <col min="12831" max="12831" width="2.25" style="45" customWidth="1"/>
    <col min="12832" max="12832" width="4.375" style="45" customWidth="1"/>
    <col min="12833" max="12833" width="6" style="45" customWidth="1"/>
    <col min="12834" max="12834" width="8" style="45" customWidth="1"/>
    <col min="12835" max="12835" width="5.625" style="45" customWidth="1"/>
    <col min="12836" max="12836" width="0.25" style="45" customWidth="1"/>
    <col min="12837" max="13056" width="10.375" style="45"/>
    <col min="13057" max="13057" width="6" style="45" customWidth="1"/>
    <col min="13058" max="13058" width="7.75" style="45" customWidth="1"/>
    <col min="13059" max="13064" width="6.625" style="45" customWidth="1"/>
    <col min="13065" max="13073" width="5.5" style="45" customWidth="1"/>
    <col min="13074" max="13074" width="1.625" style="45" customWidth="1"/>
    <col min="13075" max="13075" width="6.625" style="45" customWidth="1"/>
    <col min="13076" max="13076" width="1.625" style="45" customWidth="1"/>
    <col min="13077" max="13077" width="5.75" style="45" customWidth="1"/>
    <col min="13078" max="13078" width="3.875" style="45" customWidth="1"/>
    <col min="13079" max="13079" width="4.125" style="45" customWidth="1"/>
    <col min="13080" max="13081" width="3.875" style="45" customWidth="1"/>
    <col min="13082" max="13082" width="4.125" style="45" customWidth="1"/>
    <col min="13083" max="13083" width="3.875" style="45" customWidth="1"/>
    <col min="13084" max="13084" width="4" style="45" customWidth="1"/>
    <col min="13085" max="13085" width="2.125" style="45" customWidth="1"/>
    <col min="13086" max="13086" width="5" style="45" customWidth="1"/>
    <col min="13087" max="13087" width="2.25" style="45" customWidth="1"/>
    <col min="13088" max="13088" width="4.375" style="45" customWidth="1"/>
    <col min="13089" max="13089" width="6" style="45" customWidth="1"/>
    <col min="13090" max="13090" width="8" style="45" customWidth="1"/>
    <col min="13091" max="13091" width="5.625" style="45" customWidth="1"/>
    <col min="13092" max="13092" width="0.25" style="45" customWidth="1"/>
    <col min="13093" max="13312" width="10.375" style="45"/>
    <col min="13313" max="13313" width="6" style="45" customWidth="1"/>
    <col min="13314" max="13314" width="7.75" style="45" customWidth="1"/>
    <col min="13315" max="13320" width="6.625" style="45" customWidth="1"/>
    <col min="13321" max="13329" width="5.5" style="45" customWidth="1"/>
    <col min="13330" max="13330" width="1.625" style="45" customWidth="1"/>
    <col min="13331" max="13331" width="6.625" style="45" customWidth="1"/>
    <col min="13332" max="13332" width="1.625" style="45" customWidth="1"/>
    <col min="13333" max="13333" width="5.75" style="45" customWidth="1"/>
    <col min="13334" max="13334" width="3.875" style="45" customWidth="1"/>
    <col min="13335" max="13335" width="4.125" style="45" customWidth="1"/>
    <col min="13336" max="13337" width="3.875" style="45" customWidth="1"/>
    <col min="13338" max="13338" width="4.125" style="45" customWidth="1"/>
    <col min="13339" max="13339" width="3.875" style="45" customWidth="1"/>
    <col min="13340" max="13340" width="4" style="45" customWidth="1"/>
    <col min="13341" max="13341" width="2.125" style="45" customWidth="1"/>
    <col min="13342" max="13342" width="5" style="45" customWidth="1"/>
    <col min="13343" max="13343" width="2.25" style="45" customWidth="1"/>
    <col min="13344" max="13344" width="4.375" style="45" customWidth="1"/>
    <col min="13345" max="13345" width="6" style="45" customWidth="1"/>
    <col min="13346" max="13346" width="8" style="45" customWidth="1"/>
    <col min="13347" max="13347" width="5.625" style="45" customWidth="1"/>
    <col min="13348" max="13348" width="0.25" style="45" customWidth="1"/>
    <col min="13349" max="13568" width="10.375" style="45"/>
    <col min="13569" max="13569" width="6" style="45" customWidth="1"/>
    <col min="13570" max="13570" width="7.75" style="45" customWidth="1"/>
    <col min="13571" max="13576" width="6.625" style="45" customWidth="1"/>
    <col min="13577" max="13585" width="5.5" style="45" customWidth="1"/>
    <col min="13586" max="13586" width="1.625" style="45" customWidth="1"/>
    <col min="13587" max="13587" width="6.625" style="45" customWidth="1"/>
    <col min="13588" max="13588" width="1.625" style="45" customWidth="1"/>
    <col min="13589" max="13589" width="5.75" style="45" customWidth="1"/>
    <col min="13590" max="13590" width="3.875" style="45" customWidth="1"/>
    <col min="13591" max="13591" width="4.125" style="45" customWidth="1"/>
    <col min="13592" max="13593" width="3.875" style="45" customWidth="1"/>
    <col min="13594" max="13594" width="4.125" style="45" customWidth="1"/>
    <col min="13595" max="13595" width="3.875" style="45" customWidth="1"/>
    <col min="13596" max="13596" width="4" style="45" customWidth="1"/>
    <col min="13597" max="13597" width="2.125" style="45" customWidth="1"/>
    <col min="13598" max="13598" width="5" style="45" customWidth="1"/>
    <col min="13599" max="13599" width="2.25" style="45" customWidth="1"/>
    <col min="13600" max="13600" width="4.375" style="45" customWidth="1"/>
    <col min="13601" max="13601" width="6" style="45" customWidth="1"/>
    <col min="13602" max="13602" width="8" style="45" customWidth="1"/>
    <col min="13603" max="13603" width="5.625" style="45" customWidth="1"/>
    <col min="13604" max="13604" width="0.25" style="45" customWidth="1"/>
    <col min="13605" max="13824" width="10.375" style="45"/>
    <col min="13825" max="13825" width="6" style="45" customWidth="1"/>
    <col min="13826" max="13826" width="7.75" style="45" customWidth="1"/>
    <col min="13827" max="13832" width="6.625" style="45" customWidth="1"/>
    <col min="13833" max="13841" width="5.5" style="45" customWidth="1"/>
    <col min="13842" max="13842" width="1.625" style="45" customWidth="1"/>
    <col min="13843" max="13843" width="6.625" style="45" customWidth="1"/>
    <col min="13844" max="13844" width="1.625" style="45" customWidth="1"/>
    <col min="13845" max="13845" width="5.75" style="45" customWidth="1"/>
    <col min="13846" max="13846" width="3.875" style="45" customWidth="1"/>
    <col min="13847" max="13847" width="4.125" style="45" customWidth="1"/>
    <col min="13848" max="13849" width="3.875" style="45" customWidth="1"/>
    <col min="13850" max="13850" width="4.125" style="45" customWidth="1"/>
    <col min="13851" max="13851" width="3.875" style="45" customWidth="1"/>
    <col min="13852" max="13852" width="4" style="45" customWidth="1"/>
    <col min="13853" max="13853" width="2.125" style="45" customWidth="1"/>
    <col min="13854" max="13854" width="5" style="45" customWidth="1"/>
    <col min="13855" max="13855" width="2.25" style="45" customWidth="1"/>
    <col min="13856" max="13856" width="4.375" style="45" customWidth="1"/>
    <col min="13857" max="13857" width="6" style="45" customWidth="1"/>
    <col min="13858" max="13858" width="8" style="45" customWidth="1"/>
    <col min="13859" max="13859" width="5.625" style="45" customWidth="1"/>
    <col min="13860" max="13860" width="0.25" style="45" customWidth="1"/>
    <col min="13861" max="14080" width="10.375" style="45"/>
    <col min="14081" max="14081" width="6" style="45" customWidth="1"/>
    <col min="14082" max="14082" width="7.75" style="45" customWidth="1"/>
    <col min="14083" max="14088" width="6.625" style="45" customWidth="1"/>
    <col min="14089" max="14097" width="5.5" style="45" customWidth="1"/>
    <col min="14098" max="14098" width="1.625" style="45" customWidth="1"/>
    <col min="14099" max="14099" width="6.625" style="45" customWidth="1"/>
    <col min="14100" max="14100" width="1.625" style="45" customWidth="1"/>
    <col min="14101" max="14101" width="5.75" style="45" customWidth="1"/>
    <col min="14102" max="14102" width="3.875" style="45" customWidth="1"/>
    <col min="14103" max="14103" width="4.125" style="45" customWidth="1"/>
    <col min="14104" max="14105" width="3.875" style="45" customWidth="1"/>
    <col min="14106" max="14106" width="4.125" style="45" customWidth="1"/>
    <col min="14107" max="14107" width="3.875" style="45" customWidth="1"/>
    <col min="14108" max="14108" width="4" style="45" customWidth="1"/>
    <col min="14109" max="14109" width="2.125" style="45" customWidth="1"/>
    <col min="14110" max="14110" width="5" style="45" customWidth="1"/>
    <col min="14111" max="14111" width="2.25" style="45" customWidth="1"/>
    <col min="14112" max="14112" width="4.375" style="45" customWidth="1"/>
    <col min="14113" max="14113" width="6" style="45" customWidth="1"/>
    <col min="14114" max="14114" width="8" style="45" customWidth="1"/>
    <col min="14115" max="14115" width="5.625" style="45" customWidth="1"/>
    <col min="14116" max="14116" width="0.25" style="45" customWidth="1"/>
    <col min="14117" max="14336" width="10.375" style="45"/>
    <col min="14337" max="14337" width="6" style="45" customWidth="1"/>
    <col min="14338" max="14338" width="7.75" style="45" customWidth="1"/>
    <col min="14339" max="14344" width="6.625" style="45" customWidth="1"/>
    <col min="14345" max="14353" width="5.5" style="45" customWidth="1"/>
    <col min="14354" max="14354" width="1.625" style="45" customWidth="1"/>
    <col min="14355" max="14355" width="6.625" style="45" customWidth="1"/>
    <col min="14356" max="14356" width="1.625" style="45" customWidth="1"/>
    <col min="14357" max="14357" width="5.75" style="45" customWidth="1"/>
    <col min="14358" max="14358" width="3.875" style="45" customWidth="1"/>
    <col min="14359" max="14359" width="4.125" style="45" customWidth="1"/>
    <col min="14360" max="14361" width="3.875" style="45" customWidth="1"/>
    <col min="14362" max="14362" width="4.125" style="45" customWidth="1"/>
    <col min="14363" max="14363" width="3.875" style="45" customWidth="1"/>
    <col min="14364" max="14364" width="4" style="45" customWidth="1"/>
    <col min="14365" max="14365" width="2.125" style="45" customWidth="1"/>
    <col min="14366" max="14366" width="5" style="45" customWidth="1"/>
    <col min="14367" max="14367" width="2.25" style="45" customWidth="1"/>
    <col min="14368" max="14368" width="4.375" style="45" customWidth="1"/>
    <col min="14369" max="14369" width="6" style="45" customWidth="1"/>
    <col min="14370" max="14370" width="8" style="45" customWidth="1"/>
    <col min="14371" max="14371" width="5.625" style="45" customWidth="1"/>
    <col min="14372" max="14372" width="0.25" style="45" customWidth="1"/>
    <col min="14373" max="14592" width="10.375" style="45"/>
    <col min="14593" max="14593" width="6" style="45" customWidth="1"/>
    <col min="14594" max="14594" width="7.75" style="45" customWidth="1"/>
    <col min="14595" max="14600" width="6.625" style="45" customWidth="1"/>
    <col min="14601" max="14609" width="5.5" style="45" customWidth="1"/>
    <col min="14610" max="14610" width="1.625" style="45" customWidth="1"/>
    <col min="14611" max="14611" width="6.625" style="45" customWidth="1"/>
    <col min="14612" max="14612" width="1.625" style="45" customWidth="1"/>
    <col min="14613" max="14613" width="5.75" style="45" customWidth="1"/>
    <col min="14614" max="14614" width="3.875" style="45" customWidth="1"/>
    <col min="14615" max="14615" width="4.125" style="45" customWidth="1"/>
    <col min="14616" max="14617" width="3.875" style="45" customWidth="1"/>
    <col min="14618" max="14618" width="4.125" style="45" customWidth="1"/>
    <col min="14619" max="14619" width="3.875" style="45" customWidth="1"/>
    <col min="14620" max="14620" width="4" style="45" customWidth="1"/>
    <col min="14621" max="14621" width="2.125" style="45" customWidth="1"/>
    <col min="14622" max="14622" width="5" style="45" customWidth="1"/>
    <col min="14623" max="14623" width="2.25" style="45" customWidth="1"/>
    <col min="14624" max="14624" width="4.375" style="45" customWidth="1"/>
    <col min="14625" max="14625" width="6" style="45" customWidth="1"/>
    <col min="14626" max="14626" width="8" style="45" customWidth="1"/>
    <col min="14627" max="14627" width="5.625" style="45" customWidth="1"/>
    <col min="14628" max="14628" width="0.25" style="45" customWidth="1"/>
    <col min="14629" max="14848" width="10.375" style="45"/>
    <col min="14849" max="14849" width="6" style="45" customWidth="1"/>
    <col min="14850" max="14850" width="7.75" style="45" customWidth="1"/>
    <col min="14851" max="14856" width="6.625" style="45" customWidth="1"/>
    <col min="14857" max="14865" width="5.5" style="45" customWidth="1"/>
    <col min="14866" max="14866" width="1.625" style="45" customWidth="1"/>
    <col min="14867" max="14867" width="6.625" style="45" customWidth="1"/>
    <col min="14868" max="14868" width="1.625" style="45" customWidth="1"/>
    <col min="14869" max="14869" width="5.75" style="45" customWidth="1"/>
    <col min="14870" max="14870" width="3.875" style="45" customWidth="1"/>
    <col min="14871" max="14871" width="4.125" style="45" customWidth="1"/>
    <col min="14872" max="14873" width="3.875" style="45" customWidth="1"/>
    <col min="14874" max="14874" width="4.125" style="45" customWidth="1"/>
    <col min="14875" max="14875" width="3.875" style="45" customWidth="1"/>
    <col min="14876" max="14876" width="4" style="45" customWidth="1"/>
    <col min="14877" max="14877" width="2.125" style="45" customWidth="1"/>
    <col min="14878" max="14878" width="5" style="45" customWidth="1"/>
    <col min="14879" max="14879" width="2.25" style="45" customWidth="1"/>
    <col min="14880" max="14880" width="4.375" style="45" customWidth="1"/>
    <col min="14881" max="14881" width="6" style="45" customWidth="1"/>
    <col min="14882" max="14882" width="8" style="45" customWidth="1"/>
    <col min="14883" max="14883" width="5.625" style="45" customWidth="1"/>
    <col min="14884" max="14884" width="0.25" style="45" customWidth="1"/>
    <col min="14885" max="15104" width="10.375" style="45"/>
    <col min="15105" max="15105" width="6" style="45" customWidth="1"/>
    <col min="15106" max="15106" width="7.75" style="45" customWidth="1"/>
    <col min="15107" max="15112" width="6.625" style="45" customWidth="1"/>
    <col min="15113" max="15121" width="5.5" style="45" customWidth="1"/>
    <col min="15122" max="15122" width="1.625" style="45" customWidth="1"/>
    <col min="15123" max="15123" width="6.625" style="45" customWidth="1"/>
    <col min="15124" max="15124" width="1.625" style="45" customWidth="1"/>
    <col min="15125" max="15125" width="5.75" style="45" customWidth="1"/>
    <col min="15126" max="15126" width="3.875" style="45" customWidth="1"/>
    <col min="15127" max="15127" width="4.125" style="45" customWidth="1"/>
    <col min="15128" max="15129" width="3.875" style="45" customWidth="1"/>
    <col min="15130" max="15130" width="4.125" style="45" customWidth="1"/>
    <col min="15131" max="15131" width="3.875" style="45" customWidth="1"/>
    <col min="15132" max="15132" width="4" style="45" customWidth="1"/>
    <col min="15133" max="15133" width="2.125" style="45" customWidth="1"/>
    <col min="15134" max="15134" width="5" style="45" customWidth="1"/>
    <col min="15135" max="15135" width="2.25" style="45" customWidth="1"/>
    <col min="15136" max="15136" width="4.375" style="45" customWidth="1"/>
    <col min="15137" max="15137" width="6" style="45" customWidth="1"/>
    <col min="15138" max="15138" width="8" style="45" customWidth="1"/>
    <col min="15139" max="15139" width="5.625" style="45" customWidth="1"/>
    <col min="15140" max="15140" width="0.25" style="45" customWidth="1"/>
    <col min="15141" max="15360" width="10.375" style="45"/>
    <col min="15361" max="15361" width="6" style="45" customWidth="1"/>
    <col min="15362" max="15362" width="7.75" style="45" customWidth="1"/>
    <col min="15363" max="15368" width="6.625" style="45" customWidth="1"/>
    <col min="15369" max="15377" width="5.5" style="45" customWidth="1"/>
    <col min="15378" max="15378" width="1.625" style="45" customWidth="1"/>
    <col min="15379" max="15379" width="6.625" style="45" customWidth="1"/>
    <col min="15380" max="15380" width="1.625" style="45" customWidth="1"/>
    <col min="15381" max="15381" width="5.75" style="45" customWidth="1"/>
    <col min="15382" max="15382" width="3.875" style="45" customWidth="1"/>
    <col min="15383" max="15383" width="4.125" style="45" customWidth="1"/>
    <col min="15384" max="15385" width="3.875" style="45" customWidth="1"/>
    <col min="15386" max="15386" width="4.125" style="45" customWidth="1"/>
    <col min="15387" max="15387" width="3.875" style="45" customWidth="1"/>
    <col min="15388" max="15388" width="4" style="45" customWidth="1"/>
    <col min="15389" max="15389" width="2.125" style="45" customWidth="1"/>
    <col min="15390" max="15390" width="5" style="45" customWidth="1"/>
    <col min="15391" max="15391" width="2.25" style="45" customWidth="1"/>
    <col min="15392" max="15392" width="4.375" style="45" customWidth="1"/>
    <col min="15393" max="15393" width="6" style="45" customWidth="1"/>
    <col min="15394" max="15394" width="8" style="45" customWidth="1"/>
    <col min="15395" max="15395" width="5.625" style="45" customWidth="1"/>
    <col min="15396" max="15396" width="0.25" style="45" customWidth="1"/>
    <col min="15397" max="15616" width="10.375" style="45"/>
    <col min="15617" max="15617" width="6" style="45" customWidth="1"/>
    <col min="15618" max="15618" width="7.75" style="45" customWidth="1"/>
    <col min="15619" max="15624" width="6.625" style="45" customWidth="1"/>
    <col min="15625" max="15633" width="5.5" style="45" customWidth="1"/>
    <col min="15634" max="15634" width="1.625" style="45" customWidth="1"/>
    <col min="15635" max="15635" width="6.625" style="45" customWidth="1"/>
    <col min="15636" max="15636" width="1.625" style="45" customWidth="1"/>
    <col min="15637" max="15637" width="5.75" style="45" customWidth="1"/>
    <col min="15638" max="15638" width="3.875" style="45" customWidth="1"/>
    <col min="15639" max="15639" width="4.125" style="45" customWidth="1"/>
    <col min="15640" max="15641" width="3.875" style="45" customWidth="1"/>
    <col min="15642" max="15642" width="4.125" style="45" customWidth="1"/>
    <col min="15643" max="15643" width="3.875" style="45" customWidth="1"/>
    <col min="15644" max="15644" width="4" style="45" customWidth="1"/>
    <col min="15645" max="15645" width="2.125" style="45" customWidth="1"/>
    <col min="15646" max="15646" width="5" style="45" customWidth="1"/>
    <col min="15647" max="15647" width="2.25" style="45" customWidth="1"/>
    <col min="15648" max="15648" width="4.375" style="45" customWidth="1"/>
    <col min="15649" max="15649" width="6" style="45" customWidth="1"/>
    <col min="15650" max="15650" width="8" style="45" customWidth="1"/>
    <col min="15651" max="15651" width="5.625" style="45" customWidth="1"/>
    <col min="15652" max="15652" width="0.25" style="45" customWidth="1"/>
    <col min="15653" max="15872" width="10.375" style="45"/>
    <col min="15873" max="15873" width="6" style="45" customWidth="1"/>
    <col min="15874" max="15874" width="7.75" style="45" customWidth="1"/>
    <col min="15875" max="15880" width="6.625" style="45" customWidth="1"/>
    <col min="15881" max="15889" width="5.5" style="45" customWidth="1"/>
    <col min="15890" max="15890" width="1.625" style="45" customWidth="1"/>
    <col min="15891" max="15891" width="6.625" style="45" customWidth="1"/>
    <col min="15892" max="15892" width="1.625" style="45" customWidth="1"/>
    <col min="15893" max="15893" width="5.75" style="45" customWidth="1"/>
    <col min="15894" max="15894" width="3.875" style="45" customWidth="1"/>
    <col min="15895" max="15895" width="4.125" style="45" customWidth="1"/>
    <col min="15896" max="15897" width="3.875" style="45" customWidth="1"/>
    <col min="15898" max="15898" width="4.125" style="45" customWidth="1"/>
    <col min="15899" max="15899" width="3.875" style="45" customWidth="1"/>
    <col min="15900" max="15900" width="4" style="45" customWidth="1"/>
    <col min="15901" max="15901" width="2.125" style="45" customWidth="1"/>
    <col min="15902" max="15902" width="5" style="45" customWidth="1"/>
    <col min="15903" max="15903" width="2.25" style="45" customWidth="1"/>
    <col min="15904" max="15904" width="4.375" style="45" customWidth="1"/>
    <col min="15905" max="15905" width="6" style="45" customWidth="1"/>
    <col min="15906" max="15906" width="8" style="45" customWidth="1"/>
    <col min="15907" max="15907" width="5.625" style="45" customWidth="1"/>
    <col min="15908" max="15908" width="0.25" style="45" customWidth="1"/>
    <col min="15909" max="16128" width="10.375" style="45"/>
    <col min="16129" max="16129" width="6" style="45" customWidth="1"/>
    <col min="16130" max="16130" width="7.75" style="45" customWidth="1"/>
    <col min="16131" max="16136" width="6.625" style="45" customWidth="1"/>
    <col min="16137" max="16145" width="5.5" style="45" customWidth="1"/>
    <col min="16146" max="16146" width="1.625" style="45" customWidth="1"/>
    <col min="16147" max="16147" width="6.625" style="45" customWidth="1"/>
    <col min="16148" max="16148" width="1.625" style="45" customWidth="1"/>
    <col min="16149" max="16149" width="5.75" style="45" customWidth="1"/>
    <col min="16150" max="16150" width="3.875" style="45" customWidth="1"/>
    <col min="16151" max="16151" width="4.125" style="45" customWidth="1"/>
    <col min="16152" max="16153" width="3.875" style="45" customWidth="1"/>
    <col min="16154" max="16154" width="4.125" style="45" customWidth="1"/>
    <col min="16155" max="16155" width="3.875" style="45" customWidth="1"/>
    <col min="16156" max="16156" width="4" style="45" customWidth="1"/>
    <col min="16157" max="16157" width="2.125" style="45" customWidth="1"/>
    <col min="16158" max="16158" width="5" style="45" customWidth="1"/>
    <col min="16159" max="16159" width="2.25" style="45" customWidth="1"/>
    <col min="16160" max="16160" width="4.375" style="45" customWidth="1"/>
    <col min="16161" max="16161" width="6" style="45" customWidth="1"/>
    <col min="16162" max="16162" width="8" style="45" customWidth="1"/>
    <col min="16163" max="16163" width="5.625" style="45" customWidth="1"/>
    <col min="16164" max="16164" width="0.25" style="45" customWidth="1"/>
    <col min="16165" max="16384" width="10.375" style="45"/>
  </cols>
  <sheetData>
    <row r="1" spans="2:25" ht="36" customHeight="1"/>
    <row r="2" spans="2:25" s="585" customFormat="1" ht="27.75" customHeight="1">
      <c r="B2" s="611" t="s">
        <v>164</v>
      </c>
      <c r="C2" s="611"/>
      <c r="D2" s="611"/>
      <c r="O2" s="1100" t="s">
        <v>1035</v>
      </c>
      <c r="P2" s="1100"/>
      <c r="Q2" s="1100"/>
      <c r="R2" s="1100"/>
      <c r="S2" s="1100"/>
      <c r="T2" s="1100"/>
      <c r="U2" s="1100"/>
      <c r="W2" s="383"/>
      <c r="X2" s="383"/>
      <c r="Y2" s="383"/>
    </row>
    <row r="3" spans="2:25" ht="12" customHeight="1" thickBot="1">
      <c r="J3" s="171"/>
      <c r="O3" s="1064"/>
      <c r="P3" s="1064"/>
      <c r="Q3" s="1064"/>
      <c r="R3" s="1064"/>
      <c r="S3" s="1064"/>
      <c r="T3" s="1064"/>
      <c r="U3" s="1064"/>
      <c r="W3" s="361"/>
      <c r="X3" s="361"/>
      <c r="Y3" s="361"/>
    </row>
    <row r="4" spans="2:25" s="585" customFormat="1" ht="19.5" customHeight="1">
      <c r="B4" s="1104" t="s">
        <v>165</v>
      </c>
      <c r="C4" s="453"/>
      <c r="D4" s="584" t="s">
        <v>166</v>
      </c>
      <c r="E4" s="649"/>
      <c r="F4" s="453"/>
      <c r="G4" s="584" t="s">
        <v>167</v>
      </c>
      <c r="H4" s="649"/>
      <c r="I4" s="453"/>
      <c r="J4" s="584" t="s">
        <v>168</v>
      </c>
      <c r="K4" s="649"/>
      <c r="L4" s="453"/>
      <c r="M4" s="584" t="s">
        <v>169</v>
      </c>
      <c r="N4" s="584"/>
      <c r="O4" s="583"/>
      <c r="P4" s="584" t="s">
        <v>170</v>
      </c>
      <c r="Q4" s="584"/>
      <c r="R4" s="1071" t="s">
        <v>171</v>
      </c>
      <c r="S4" s="1072"/>
      <c r="T4" s="1071" t="s">
        <v>172</v>
      </c>
      <c r="U4" s="1072"/>
      <c r="W4" s="383"/>
      <c r="X4" s="383"/>
      <c r="Y4" s="383"/>
    </row>
    <row r="5" spans="2:25" s="585" customFormat="1" ht="24" customHeight="1">
      <c r="B5" s="1133"/>
      <c r="C5" s="50" t="s">
        <v>17</v>
      </c>
      <c r="D5" s="50" t="s">
        <v>14</v>
      </c>
      <c r="E5" s="50" t="s">
        <v>15</v>
      </c>
      <c r="F5" s="50" t="s">
        <v>17</v>
      </c>
      <c r="G5" s="50" t="s">
        <v>14</v>
      </c>
      <c r="H5" s="50" t="s">
        <v>15</v>
      </c>
      <c r="I5" s="50" t="s">
        <v>17</v>
      </c>
      <c r="J5" s="50" t="s">
        <v>14</v>
      </c>
      <c r="K5" s="50" t="s">
        <v>15</v>
      </c>
      <c r="L5" s="50" t="s">
        <v>17</v>
      </c>
      <c r="M5" s="50" t="s">
        <v>14</v>
      </c>
      <c r="N5" s="50" t="s">
        <v>15</v>
      </c>
      <c r="O5" s="50" t="s">
        <v>17</v>
      </c>
      <c r="P5" s="50" t="s">
        <v>14</v>
      </c>
      <c r="Q5" s="50" t="s">
        <v>15</v>
      </c>
      <c r="R5" s="1134" t="s">
        <v>173</v>
      </c>
      <c r="S5" s="1133"/>
      <c r="T5" s="1134" t="s">
        <v>173</v>
      </c>
      <c r="U5" s="1113"/>
      <c r="W5" s="383"/>
      <c r="X5" s="383"/>
      <c r="Y5" s="383"/>
    </row>
    <row r="6" spans="2:25" s="585" customFormat="1" ht="30" customHeight="1">
      <c r="B6" s="597" t="s">
        <v>174</v>
      </c>
      <c r="C6" s="383">
        <v>1660</v>
      </c>
      <c r="D6" s="383">
        <v>842</v>
      </c>
      <c r="E6" s="454">
        <v>818</v>
      </c>
      <c r="F6" s="383">
        <v>1566</v>
      </c>
      <c r="G6" s="383">
        <v>780</v>
      </c>
      <c r="H6" s="454">
        <v>786</v>
      </c>
      <c r="I6" s="383">
        <v>58</v>
      </c>
      <c r="J6" s="383">
        <v>38</v>
      </c>
      <c r="K6" s="454">
        <v>20</v>
      </c>
      <c r="L6" s="383">
        <v>34</v>
      </c>
      <c r="M6" s="383">
        <v>23</v>
      </c>
      <c r="N6" s="455">
        <v>11</v>
      </c>
      <c r="O6" s="383">
        <v>2</v>
      </c>
      <c r="P6" s="383">
        <v>1</v>
      </c>
      <c r="Q6" s="454">
        <v>1</v>
      </c>
      <c r="R6" s="383"/>
      <c r="S6" s="456">
        <v>94.3</v>
      </c>
      <c r="T6" s="457"/>
      <c r="U6" s="457">
        <v>3.5</v>
      </c>
    </row>
    <row r="7" spans="2:25" s="585" customFormat="1" ht="30" customHeight="1">
      <c r="B7" s="597" t="s">
        <v>175</v>
      </c>
      <c r="C7" s="383">
        <v>1654</v>
      </c>
      <c r="D7" s="383">
        <v>825</v>
      </c>
      <c r="E7" s="454">
        <v>829</v>
      </c>
      <c r="F7" s="383">
        <v>1571</v>
      </c>
      <c r="G7" s="383">
        <v>763</v>
      </c>
      <c r="H7" s="454">
        <v>808</v>
      </c>
      <c r="I7" s="383">
        <v>35</v>
      </c>
      <c r="J7" s="383">
        <v>25</v>
      </c>
      <c r="K7" s="454">
        <v>10</v>
      </c>
      <c r="L7" s="383">
        <v>34</v>
      </c>
      <c r="M7" s="383">
        <v>26</v>
      </c>
      <c r="N7" s="454">
        <v>8</v>
      </c>
      <c r="O7" s="383">
        <v>14</v>
      </c>
      <c r="P7" s="383">
        <v>11</v>
      </c>
      <c r="Q7" s="454">
        <v>3</v>
      </c>
      <c r="R7" s="383"/>
      <c r="S7" s="456">
        <v>95</v>
      </c>
      <c r="T7" s="457"/>
      <c r="U7" s="457">
        <v>2.1</v>
      </c>
    </row>
    <row r="8" spans="2:25" s="585" customFormat="1" ht="30" customHeight="1">
      <c r="B8" s="597" t="s">
        <v>176</v>
      </c>
      <c r="C8" s="383">
        <v>1631</v>
      </c>
      <c r="D8" s="383">
        <v>834</v>
      </c>
      <c r="E8" s="454">
        <v>797</v>
      </c>
      <c r="F8" s="383">
        <v>1580</v>
      </c>
      <c r="G8" s="383">
        <v>798</v>
      </c>
      <c r="H8" s="454">
        <v>782</v>
      </c>
      <c r="I8" s="383">
        <v>24</v>
      </c>
      <c r="J8" s="383">
        <v>18</v>
      </c>
      <c r="K8" s="454">
        <v>6</v>
      </c>
      <c r="L8" s="383">
        <v>15</v>
      </c>
      <c r="M8" s="383">
        <v>9</v>
      </c>
      <c r="N8" s="454">
        <v>6</v>
      </c>
      <c r="O8" s="383">
        <v>12</v>
      </c>
      <c r="P8" s="383">
        <v>9</v>
      </c>
      <c r="Q8" s="454">
        <v>3</v>
      </c>
      <c r="R8" s="383"/>
      <c r="S8" s="456">
        <v>96.9</v>
      </c>
      <c r="T8" s="457"/>
      <c r="U8" s="457">
        <v>1.5</v>
      </c>
    </row>
    <row r="9" spans="2:25" s="585" customFormat="1" ht="30" customHeight="1">
      <c r="B9" s="458" t="s">
        <v>177</v>
      </c>
      <c r="C9" s="383">
        <v>1340</v>
      </c>
      <c r="D9" s="383">
        <v>693</v>
      </c>
      <c r="E9" s="454">
        <v>647</v>
      </c>
      <c r="F9" s="383">
        <v>1298</v>
      </c>
      <c r="G9" s="383">
        <v>664</v>
      </c>
      <c r="H9" s="454">
        <v>634</v>
      </c>
      <c r="I9" s="383">
        <v>16</v>
      </c>
      <c r="J9" s="383">
        <v>15</v>
      </c>
      <c r="K9" s="454">
        <v>1</v>
      </c>
      <c r="L9" s="383">
        <v>6</v>
      </c>
      <c r="M9" s="383">
        <v>3</v>
      </c>
      <c r="N9" s="454">
        <v>3</v>
      </c>
      <c r="O9" s="383">
        <v>20</v>
      </c>
      <c r="P9" s="383">
        <v>11</v>
      </c>
      <c r="Q9" s="454">
        <v>9</v>
      </c>
      <c r="R9" s="383"/>
      <c r="S9" s="456">
        <v>96.9</v>
      </c>
      <c r="T9" s="457"/>
      <c r="U9" s="457">
        <v>1.2</v>
      </c>
    </row>
    <row r="10" spans="2:25" s="218" customFormat="1" ht="30" customHeight="1">
      <c r="B10" s="459" t="s">
        <v>178</v>
      </c>
      <c r="C10" s="460">
        <v>1131</v>
      </c>
      <c r="D10" s="47">
        <v>572</v>
      </c>
      <c r="E10" s="48">
        <v>559</v>
      </c>
      <c r="F10" s="46">
        <v>1089</v>
      </c>
      <c r="G10" s="47">
        <v>550</v>
      </c>
      <c r="H10" s="48">
        <v>539</v>
      </c>
      <c r="I10" s="47">
        <v>2</v>
      </c>
      <c r="J10" s="47">
        <v>2</v>
      </c>
      <c r="K10" s="461">
        <v>0</v>
      </c>
      <c r="L10" s="47">
        <v>25</v>
      </c>
      <c r="M10" s="47">
        <v>11</v>
      </c>
      <c r="N10" s="48">
        <v>14</v>
      </c>
      <c r="O10" s="47">
        <v>15</v>
      </c>
      <c r="P10" s="47">
        <v>9</v>
      </c>
      <c r="Q10" s="48">
        <v>6</v>
      </c>
      <c r="R10" s="47"/>
      <c r="S10" s="462">
        <v>96.3</v>
      </c>
      <c r="T10" s="463"/>
      <c r="U10" s="463">
        <v>0.2</v>
      </c>
      <c r="V10" s="47"/>
      <c r="W10" s="47"/>
    </row>
    <row r="11" spans="2:25" s="218" customFormat="1" ht="30" hidden="1" customHeight="1">
      <c r="B11" s="459" t="s">
        <v>179</v>
      </c>
      <c r="C11" s="460">
        <v>1176</v>
      </c>
      <c r="D11" s="47">
        <v>598</v>
      </c>
      <c r="E11" s="48">
        <v>578</v>
      </c>
      <c r="F11" s="46">
        <v>1131</v>
      </c>
      <c r="G11" s="47">
        <v>569</v>
      </c>
      <c r="H11" s="48">
        <v>562</v>
      </c>
      <c r="I11" s="47">
        <v>9</v>
      </c>
      <c r="J11" s="47">
        <v>8</v>
      </c>
      <c r="K11" s="461">
        <v>1</v>
      </c>
      <c r="L11" s="47">
        <v>23</v>
      </c>
      <c r="M11" s="47">
        <v>16</v>
      </c>
      <c r="N11" s="48">
        <v>7</v>
      </c>
      <c r="O11" s="47">
        <v>13</v>
      </c>
      <c r="P11" s="47">
        <v>5</v>
      </c>
      <c r="Q11" s="48">
        <v>8</v>
      </c>
      <c r="R11" s="47"/>
      <c r="S11" s="462">
        <v>96.2</v>
      </c>
      <c r="T11" s="463"/>
      <c r="U11" s="463">
        <v>0.8</v>
      </c>
    </row>
    <row r="12" spans="2:25" s="218" customFormat="1" ht="30" hidden="1" customHeight="1">
      <c r="B12" s="459" t="s">
        <v>180</v>
      </c>
      <c r="C12" s="460">
        <v>1076</v>
      </c>
      <c r="D12" s="47">
        <v>573</v>
      </c>
      <c r="E12" s="48">
        <v>503</v>
      </c>
      <c r="F12" s="46">
        <v>1049</v>
      </c>
      <c r="G12" s="47">
        <v>559</v>
      </c>
      <c r="H12" s="48">
        <v>490</v>
      </c>
      <c r="I12" s="47">
        <v>4</v>
      </c>
      <c r="J12" s="47">
        <v>2</v>
      </c>
      <c r="K12" s="461">
        <v>2</v>
      </c>
      <c r="L12" s="47">
        <v>13</v>
      </c>
      <c r="M12" s="47">
        <v>7</v>
      </c>
      <c r="N12" s="48">
        <v>6</v>
      </c>
      <c r="O12" s="47">
        <v>10</v>
      </c>
      <c r="P12" s="47">
        <v>5</v>
      </c>
      <c r="Q12" s="48">
        <v>5</v>
      </c>
      <c r="R12" s="47"/>
      <c r="S12" s="462">
        <v>97.5</v>
      </c>
      <c r="T12" s="463"/>
      <c r="U12" s="463">
        <v>0.4</v>
      </c>
    </row>
    <row r="13" spans="2:25" s="218" customFormat="1" ht="30" hidden="1" customHeight="1">
      <c r="B13" s="459" t="s">
        <v>181</v>
      </c>
      <c r="C13" s="460">
        <v>1062</v>
      </c>
      <c r="D13" s="47">
        <v>546</v>
      </c>
      <c r="E13" s="48">
        <v>516</v>
      </c>
      <c r="F13" s="46">
        <v>1026</v>
      </c>
      <c r="G13" s="47">
        <v>525</v>
      </c>
      <c r="H13" s="48">
        <v>501</v>
      </c>
      <c r="I13" s="47">
        <v>5</v>
      </c>
      <c r="J13" s="47">
        <v>4</v>
      </c>
      <c r="K13" s="461">
        <v>1</v>
      </c>
      <c r="L13" s="47">
        <v>22</v>
      </c>
      <c r="M13" s="47">
        <v>11</v>
      </c>
      <c r="N13" s="48">
        <v>11</v>
      </c>
      <c r="O13" s="47">
        <v>9</v>
      </c>
      <c r="P13" s="47">
        <v>6</v>
      </c>
      <c r="Q13" s="48">
        <v>3</v>
      </c>
      <c r="R13" s="47"/>
      <c r="S13" s="462">
        <v>96.6</v>
      </c>
      <c r="T13" s="463"/>
      <c r="U13" s="463">
        <v>0.5</v>
      </c>
    </row>
    <row r="14" spans="2:25" s="218" customFormat="1" ht="30" hidden="1" customHeight="1">
      <c r="B14" s="459" t="s">
        <v>182</v>
      </c>
      <c r="C14" s="460">
        <v>1035</v>
      </c>
      <c r="D14" s="47">
        <v>529</v>
      </c>
      <c r="E14" s="48">
        <v>506</v>
      </c>
      <c r="F14" s="46">
        <v>997</v>
      </c>
      <c r="G14" s="47">
        <v>510</v>
      </c>
      <c r="H14" s="48">
        <v>487</v>
      </c>
      <c r="I14" s="47">
        <v>7</v>
      </c>
      <c r="J14" s="47">
        <v>7</v>
      </c>
      <c r="K14" s="461">
        <v>0</v>
      </c>
      <c r="L14" s="47">
        <v>18</v>
      </c>
      <c r="M14" s="47">
        <v>5</v>
      </c>
      <c r="N14" s="48">
        <v>13</v>
      </c>
      <c r="O14" s="47">
        <v>13</v>
      </c>
      <c r="P14" s="47">
        <v>7</v>
      </c>
      <c r="Q14" s="48">
        <v>6</v>
      </c>
      <c r="R14" s="47"/>
      <c r="S14" s="462">
        <v>96.328502415458942</v>
      </c>
      <c r="T14" s="463"/>
      <c r="U14" s="463">
        <v>0.67632850241545894</v>
      </c>
    </row>
    <row r="15" spans="2:25" s="218" customFormat="1" ht="30" customHeight="1">
      <c r="B15" s="459" t="s">
        <v>183</v>
      </c>
      <c r="C15" s="460">
        <v>1015</v>
      </c>
      <c r="D15" s="47">
        <v>514</v>
      </c>
      <c r="E15" s="48">
        <v>501</v>
      </c>
      <c r="F15" s="46">
        <v>992</v>
      </c>
      <c r="G15" s="47">
        <v>499</v>
      </c>
      <c r="H15" s="48">
        <v>493</v>
      </c>
      <c r="I15" s="47">
        <v>6</v>
      </c>
      <c r="J15" s="47">
        <v>6</v>
      </c>
      <c r="K15" s="461">
        <v>0</v>
      </c>
      <c r="L15" s="47">
        <v>6</v>
      </c>
      <c r="M15" s="47">
        <v>2</v>
      </c>
      <c r="N15" s="48">
        <v>4</v>
      </c>
      <c r="O15" s="47">
        <v>11</v>
      </c>
      <c r="P15" s="47">
        <v>7</v>
      </c>
      <c r="Q15" s="48">
        <v>4</v>
      </c>
      <c r="R15" s="47"/>
      <c r="S15" s="462">
        <v>97.7</v>
      </c>
      <c r="T15" s="463"/>
      <c r="U15" s="463">
        <v>0.6</v>
      </c>
    </row>
    <row r="16" spans="2:25" s="218" customFormat="1" ht="30" customHeight="1">
      <c r="B16" s="459" t="s">
        <v>184</v>
      </c>
      <c r="C16" s="460">
        <f>D16+E16</f>
        <v>1032</v>
      </c>
      <c r="D16" s="47">
        <v>500</v>
      </c>
      <c r="E16" s="48">
        <v>532</v>
      </c>
      <c r="F16" s="46">
        <f>G16+H16</f>
        <v>1018</v>
      </c>
      <c r="G16" s="47">
        <v>492</v>
      </c>
      <c r="H16" s="48">
        <v>526</v>
      </c>
      <c r="I16" s="47">
        <f>K16+J16</f>
        <v>3</v>
      </c>
      <c r="J16" s="47">
        <v>3</v>
      </c>
      <c r="K16" s="461">
        <v>0</v>
      </c>
      <c r="L16" s="47">
        <f>M16+N16</f>
        <v>2</v>
      </c>
      <c r="M16" s="47">
        <v>0</v>
      </c>
      <c r="N16" s="48">
        <v>2</v>
      </c>
      <c r="O16" s="47">
        <f>P16+Q16</f>
        <v>9</v>
      </c>
      <c r="P16" s="47">
        <v>5</v>
      </c>
      <c r="Q16" s="48">
        <v>4</v>
      </c>
      <c r="R16" s="47"/>
      <c r="S16" s="462">
        <v>98.6</v>
      </c>
      <c r="T16" s="463"/>
      <c r="U16" s="463">
        <v>0.2</v>
      </c>
    </row>
    <row r="17" spans="2:21" s="218" customFormat="1" ht="30" customHeight="1">
      <c r="B17" s="459" t="s">
        <v>185</v>
      </c>
      <c r="C17" s="460">
        <v>1066</v>
      </c>
      <c r="D17" s="47">
        <v>555</v>
      </c>
      <c r="E17" s="48">
        <v>511</v>
      </c>
      <c r="F17" s="46">
        <v>1043</v>
      </c>
      <c r="G17" s="47">
        <v>540</v>
      </c>
      <c r="H17" s="48">
        <v>503</v>
      </c>
      <c r="I17" s="47">
        <v>3</v>
      </c>
      <c r="J17" s="47">
        <v>3</v>
      </c>
      <c r="K17" s="461">
        <v>0</v>
      </c>
      <c r="L17" s="47">
        <v>9</v>
      </c>
      <c r="M17" s="47">
        <v>4</v>
      </c>
      <c r="N17" s="48">
        <v>5</v>
      </c>
      <c r="O17" s="47">
        <v>11</v>
      </c>
      <c r="P17" s="47">
        <v>8</v>
      </c>
      <c r="Q17" s="48">
        <v>3</v>
      </c>
      <c r="R17" s="47"/>
      <c r="S17" s="462">
        <v>97.8</v>
      </c>
      <c r="T17" s="463"/>
      <c r="U17" s="463">
        <v>0.3</v>
      </c>
    </row>
    <row r="18" spans="2:21" s="218" customFormat="1" ht="30" customHeight="1">
      <c r="B18" s="464" t="s">
        <v>186</v>
      </c>
      <c r="C18" s="460">
        <v>1073</v>
      </c>
      <c r="D18" s="47">
        <v>568</v>
      </c>
      <c r="E18" s="48">
        <v>505</v>
      </c>
      <c r="F18" s="46">
        <v>1059</v>
      </c>
      <c r="G18" s="47">
        <v>559</v>
      </c>
      <c r="H18" s="48">
        <v>500</v>
      </c>
      <c r="I18" s="465">
        <v>1</v>
      </c>
      <c r="J18" s="47">
        <v>1</v>
      </c>
      <c r="K18" s="461">
        <v>0</v>
      </c>
      <c r="L18" s="465">
        <v>6</v>
      </c>
      <c r="M18" s="47">
        <v>4</v>
      </c>
      <c r="N18" s="48">
        <v>2</v>
      </c>
      <c r="O18" s="47">
        <v>7</v>
      </c>
      <c r="P18" s="47">
        <v>4</v>
      </c>
      <c r="Q18" s="48">
        <v>3</v>
      </c>
      <c r="R18" s="47"/>
      <c r="S18" s="462">
        <v>98.7</v>
      </c>
      <c r="T18" s="463"/>
      <c r="U18" s="463">
        <v>0.1</v>
      </c>
    </row>
    <row r="19" spans="2:21" s="218" customFormat="1" ht="30" customHeight="1">
      <c r="B19" s="459" t="s">
        <v>187</v>
      </c>
      <c r="C19" s="460">
        <v>1023</v>
      </c>
      <c r="D19" s="47">
        <v>551</v>
      </c>
      <c r="E19" s="48">
        <v>472</v>
      </c>
      <c r="F19" s="544">
        <v>1013</v>
      </c>
      <c r="G19" s="47">
        <v>546</v>
      </c>
      <c r="H19" s="48">
        <v>467</v>
      </c>
      <c r="I19" s="47">
        <v>0</v>
      </c>
      <c r="J19" s="47">
        <v>0</v>
      </c>
      <c r="K19" s="461">
        <v>0</v>
      </c>
      <c r="L19" s="47">
        <v>6</v>
      </c>
      <c r="M19" s="47">
        <v>4</v>
      </c>
      <c r="N19" s="48">
        <v>2</v>
      </c>
      <c r="O19" s="465">
        <v>4</v>
      </c>
      <c r="P19" s="47">
        <v>1</v>
      </c>
      <c r="Q19" s="48">
        <v>3</v>
      </c>
      <c r="R19" s="465"/>
      <c r="S19" s="462">
        <v>99</v>
      </c>
      <c r="T19" s="545"/>
      <c r="U19" s="463">
        <v>0</v>
      </c>
    </row>
    <row r="20" spans="2:21" s="218" customFormat="1" ht="30" customHeight="1" thickBot="1">
      <c r="B20" s="736" t="s">
        <v>1255</v>
      </c>
      <c r="C20" s="737">
        <v>1128</v>
      </c>
      <c r="D20" s="738">
        <v>583</v>
      </c>
      <c r="E20" s="739">
        <v>545</v>
      </c>
      <c r="F20" s="740">
        <v>1097</v>
      </c>
      <c r="G20" s="738">
        <v>564</v>
      </c>
      <c r="H20" s="739">
        <v>533</v>
      </c>
      <c r="I20" s="738">
        <v>4</v>
      </c>
      <c r="J20" s="738">
        <v>4</v>
      </c>
      <c r="K20" s="741">
        <v>0</v>
      </c>
      <c r="L20" s="738">
        <v>11</v>
      </c>
      <c r="M20" s="738">
        <v>7</v>
      </c>
      <c r="N20" s="739">
        <v>4</v>
      </c>
      <c r="O20" s="742">
        <v>16</v>
      </c>
      <c r="P20" s="738">
        <v>8</v>
      </c>
      <c r="Q20" s="739">
        <v>8</v>
      </c>
      <c r="R20" s="742"/>
      <c r="S20" s="743">
        <v>97.3</v>
      </c>
      <c r="T20" s="744"/>
      <c r="U20" s="745">
        <v>0.4</v>
      </c>
    </row>
    <row r="21" spans="2:21" ht="15.75" customHeight="1">
      <c r="B21" s="32" t="s">
        <v>188</v>
      </c>
      <c r="C21" s="32"/>
    </row>
    <row r="22" spans="2:21" ht="15.75" customHeight="1"/>
    <row r="37" ht="9" customHeight="1"/>
    <row r="39" ht="19.5" customHeight="1"/>
    <row r="43" ht="24" customHeight="1"/>
    <row r="47" ht="23.25" customHeight="1"/>
    <row r="50" ht="23.25" customHeight="1"/>
  </sheetData>
  <customSheetViews>
    <customSheetView guid="{676DC416-CC6C-4663-B2BC-E7307C535C80}"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
      <headerFooter alignWithMargins="0"/>
    </customSheetView>
    <customSheetView guid="{A9FAE077-5C36-4502-A307-F5F7DF354F81}"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2"/>
      <headerFooter alignWithMargins="0"/>
    </customSheetView>
    <customSheetView guid="{D244CBD3-20C8-4E64-93F1-8305B8033E05}" showPageBreaks="1" printArea="1" hiddenRows="1" view="pageBreakPreview">
      <pageMargins left="0.78740157480314965" right="0.78740157480314965" top="0.78740157480314965" bottom="0.78740157480314965" header="0" footer="0"/>
      <pageSetup paperSize="9" firstPageNumber="213" pageOrder="overThenDown" orientation="landscape" useFirstPageNumber="1" r:id="rId3"/>
      <headerFooter alignWithMargins="0"/>
    </customSheetView>
    <customSheetView guid="{ACCC9A1C-74E4-4A07-8C69-201B2C75F995}"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4"/>
      <headerFooter alignWithMargins="0"/>
    </customSheetView>
    <customSheetView guid="{C35433B0-31B6-4088-8FE4-5880F028D902}"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5"/>
      <headerFooter alignWithMargins="0"/>
    </customSheetView>
    <customSheetView guid="{6C8CA477-863E-484A-88AC-2F7B34BF5742}"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6"/>
      <headerFooter alignWithMargins="0"/>
    </customSheetView>
    <customSheetView guid="{F9820D02-85B6-432B-AB25-E79E6E3CE8BD}" showPageBreaks="1" printArea="1" hiddenRows="1" view="pageBreakPreview" topLeftCell="A21">
      <selection activeCell="H2" sqref="H2"/>
      <pageMargins left="0.78740157480314965" right="0.78740157480314965" top="0.78740157480314965" bottom="0.78740157480314965" header="0" footer="0"/>
      <pageSetup paperSize="9" firstPageNumber="213" pageOrder="overThenDown" orientation="landscape" useFirstPageNumber="1" r:id="rId7"/>
      <headerFooter alignWithMargins="0"/>
    </customSheetView>
    <customSheetView guid="{54E8C2A0-7B52-4DAB-8ABD-D0AD26D0A0DB}" showPageBreaks="1" printArea="1" hiddenRows="1" view="pageBreakPreview" topLeftCell="A21">
      <selection activeCell="H2" sqref="H2"/>
      <pageMargins left="0.78740157480314965" right="0.78740157480314965" top="0.78740157480314965" bottom="0.78740157480314965" header="0" footer="0"/>
      <pageSetup paperSize="9" firstPageNumber="213" pageOrder="overThenDown" orientation="landscape" useFirstPageNumber="1" r:id="rId8"/>
      <headerFooter alignWithMargins="0"/>
    </customSheetView>
    <customSheetView guid="{4B660A93-3844-409A-B1B8-F0D2E63212C8}" showPageBreaks="1" printArea="1" hiddenRows="1" view="pageBreakPreview" topLeftCell="A21">
      <selection activeCell="H2" sqref="H2"/>
      <pageMargins left="0.78740157480314965" right="0.78740157480314965" top="0.78740157480314965" bottom="0.78740157480314965" header="0" footer="0"/>
      <pageSetup paperSize="9" firstPageNumber="213" pageOrder="overThenDown" orientation="landscape" useFirstPageNumber="1" r:id="rId9"/>
      <headerFooter alignWithMargins="0"/>
    </customSheetView>
    <customSheetView guid="{9B74B00A-A640-416F-A432-6A34C75E3BAB}"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0"/>
      <headerFooter alignWithMargins="0"/>
    </customSheetView>
    <customSheetView guid="{088E71DE-B7B4-46D8-A92F-2B36F5DE4D60}"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1"/>
      <headerFooter alignWithMargins="0"/>
    </customSheetView>
    <customSheetView guid="{53ABA5C2-131F-4519-ADBD-143B4641C355}"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2"/>
      <headerFooter alignWithMargins="0"/>
    </customSheetView>
    <customSheetView guid="{93AD3119-4B9E-4DD3-92AC-14DD93F7352A}" showPageBreaks="1" printArea="1" hiddenRows="1" view="pageBreakPreview">
      <selection activeCell="H2" sqref="H2"/>
      <pageMargins left="0.78740157480314965" right="0.78740157480314965" top="0.78740157480314965" bottom="0.78740157480314965" header="0" footer="0"/>
      <pageSetup paperSize="9" firstPageNumber="213" pageOrder="overThenDown" orientation="landscape" useFirstPageNumber="1" r:id="rId13"/>
      <headerFooter alignWithMargins="0"/>
    </customSheetView>
  </customSheetViews>
  <mergeCells count="6">
    <mergeCell ref="O2:U3"/>
    <mergeCell ref="B4:B5"/>
    <mergeCell ref="R4:S4"/>
    <mergeCell ref="T4:U4"/>
    <mergeCell ref="R5:S5"/>
    <mergeCell ref="T5:U5"/>
  </mergeCells>
  <phoneticPr fontId="2"/>
  <printOptions gridLinesSet="0"/>
  <pageMargins left="0.78740157480314965" right="0.78740157480314965" top="0.78740157480314965" bottom="0.78740157480314965" header="0" footer="0"/>
  <pageSetup paperSize="9" firstPageNumber="213" pageOrder="overThenDown" orientation="landscape" useFirstPageNumber="1" r:id="rId14"/>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7"/>
  <sheetViews>
    <sheetView view="pageBreakPreview" topLeftCell="A7" zoomScaleNormal="100" zoomScaleSheetLayoutView="100" workbookViewId="0">
      <selection activeCell="Q10" sqref="Q10"/>
    </sheetView>
  </sheetViews>
  <sheetFormatPr defaultColWidth="10.375" defaultRowHeight="20.45" customHeight="1"/>
  <cols>
    <col min="1" max="1" width="7.875" style="45" customWidth="1"/>
    <col min="2" max="2" width="9.375" style="494" customWidth="1"/>
    <col min="3" max="3" width="11" style="45" customWidth="1"/>
    <col min="4" max="9" width="4.625" style="45" customWidth="1"/>
    <col min="10" max="15" width="5.375" style="45" customWidth="1"/>
    <col min="16" max="16" width="5.75" style="45" customWidth="1"/>
    <col min="17" max="16384" width="10.375" style="45"/>
  </cols>
  <sheetData>
    <row r="1" spans="1:16" s="585" customFormat="1" ht="19.5" customHeight="1">
      <c r="A1" s="374" t="s">
        <v>1068</v>
      </c>
      <c r="B1" s="580"/>
      <c r="J1" s="63" t="s">
        <v>1044</v>
      </c>
      <c r="K1" s="63"/>
      <c r="L1" s="63"/>
      <c r="M1" s="63"/>
      <c r="N1" s="63"/>
      <c r="O1" s="63"/>
    </row>
    <row r="2" spans="1:16" s="585" customFormat="1" ht="8.25" customHeight="1" thickBot="1">
      <c r="A2" s="609"/>
      <c r="B2" s="580"/>
      <c r="D2" s="28"/>
      <c r="J2" s="519"/>
      <c r="K2" s="519"/>
      <c r="L2" s="519"/>
      <c r="M2" s="519"/>
      <c r="N2" s="519"/>
      <c r="O2" s="519"/>
    </row>
    <row r="3" spans="1:16" s="585" customFormat="1" ht="17.25" customHeight="1">
      <c r="A3" s="1112" t="s">
        <v>1043</v>
      </c>
      <c r="B3" s="1135"/>
      <c r="C3" s="1136" t="s">
        <v>1069</v>
      </c>
      <c r="D3" s="1112" t="s">
        <v>189</v>
      </c>
      <c r="E3" s="1112"/>
      <c r="F3" s="1112"/>
      <c r="G3" s="1112"/>
      <c r="H3" s="1112"/>
      <c r="I3" s="1112"/>
      <c r="J3" s="1112"/>
      <c r="K3" s="1138" t="s">
        <v>190</v>
      </c>
      <c r="L3" s="1112"/>
      <c r="M3" s="1112"/>
      <c r="N3" s="1112"/>
      <c r="O3" s="1112"/>
    </row>
    <row r="4" spans="1:16" s="585" customFormat="1" ht="17.25" customHeight="1">
      <c r="A4" s="1113"/>
      <c r="B4" s="1133"/>
      <c r="C4" s="1137"/>
      <c r="D4" s="49" t="s">
        <v>191</v>
      </c>
      <c r="E4" s="50" t="s">
        <v>192</v>
      </c>
      <c r="F4" s="50" t="s">
        <v>193</v>
      </c>
      <c r="G4" s="50" t="s">
        <v>194</v>
      </c>
      <c r="H4" s="50" t="s">
        <v>195</v>
      </c>
      <c r="I4" s="51" t="s">
        <v>196</v>
      </c>
      <c r="J4" s="52" t="s">
        <v>17</v>
      </c>
      <c r="K4" s="53" t="s">
        <v>197</v>
      </c>
      <c r="L4" s="54" t="s">
        <v>198</v>
      </c>
      <c r="M4" s="54" t="s">
        <v>199</v>
      </c>
      <c r="N4" s="55" t="s">
        <v>121</v>
      </c>
      <c r="O4" s="49" t="s">
        <v>17</v>
      </c>
    </row>
    <row r="5" spans="1:16" s="585" customFormat="1" ht="22.5" hidden="1" customHeight="1">
      <c r="A5" s="56" t="s">
        <v>200</v>
      </c>
      <c r="B5" s="375" t="s">
        <v>201</v>
      </c>
      <c r="C5" s="57">
        <v>14</v>
      </c>
      <c r="D5" s="609">
        <v>56</v>
      </c>
      <c r="E5" s="609">
        <v>257</v>
      </c>
      <c r="F5" s="609">
        <v>306</v>
      </c>
      <c r="G5" s="609">
        <v>360</v>
      </c>
      <c r="H5" s="609">
        <v>361</v>
      </c>
      <c r="I5" s="58">
        <v>359</v>
      </c>
      <c r="J5" s="59">
        <v>1699</v>
      </c>
      <c r="K5" s="609">
        <v>15</v>
      </c>
      <c r="L5" s="609">
        <v>281</v>
      </c>
      <c r="M5" s="609">
        <v>36</v>
      </c>
      <c r="N5" s="58">
        <v>12</v>
      </c>
      <c r="O5" s="60">
        <v>344</v>
      </c>
    </row>
    <row r="6" spans="1:16" s="585" customFormat="1" ht="22.5" hidden="1" customHeight="1">
      <c r="A6" s="607">
        <v>24</v>
      </c>
      <c r="B6" s="375" t="s">
        <v>49</v>
      </c>
      <c r="C6" s="57">
        <v>14</v>
      </c>
      <c r="D6" s="609">
        <v>69</v>
      </c>
      <c r="E6" s="609">
        <v>287</v>
      </c>
      <c r="F6" s="609">
        <v>293</v>
      </c>
      <c r="G6" s="609">
        <v>350</v>
      </c>
      <c r="H6" s="609">
        <v>373</v>
      </c>
      <c r="I6" s="58">
        <v>364</v>
      </c>
      <c r="J6" s="61">
        <v>1736</v>
      </c>
      <c r="K6" s="609">
        <v>15</v>
      </c>
      <c r="L6" s="609">
        <v>283</v>
      </c>
      <c r="M6" s="609">
        <v>34</v>
      </c>
      <c r="N6" s="58">
        <v>18</v>
      </c>
      <c r="O6" s="609">
        <v>350</v>
      </c>
    </row>
    <row r="7" spans="1:16" s="585" customFormat="1" ht="22.5" customHeight="1">
      <c r="A7" s="607" t="s">
        <v>1040</v>
      </c>
      <c r="B7" s="375" t="s">
        <v>50</v>
      </c>
      <c r="C7" s="661">
        <v>14</v>
      </c>
      <c r="D7" s="609">
        <v>85</v>
      </c>
      <c r="E7" s="609">
        <v>288</v>
      </c>
      <c r="F7" s="609">
        <v>313</v>
      </c>
      <c r="G7" s="609">
        <v>348</v>
      </c>
      <c r="H7" s="609">
        <v>360</v>
      </c>
      <c r="I7" s="58">
        <v>376</v>
      </c>
      <c r="J7" s="61">
        <v>1770</v>
      </c>
      <c r="K7" s="609">
        <v>13</v>
      </c>
      <c r="L7" s="609">
        <v>270</v>
      </c>
      <c r="M7" s="609">
        <v>27</v>
      </c>
      <c r="N7" s="609">
        <v>15</v>
      </c>
      <c r="O7" s="62">
        <v>325</v>
      </c>
    </row>
    <row r="8" spans="1:16" s="585" customFormat="1" ht="22.5" customHeight="1">
      <c r="A8" s="607">
        <v>26</v>
      </c>
      <c r="B8" s="375" t="s">
        <v>51</v>
      </c>
      <c r="C8" s="661">
        <v>14</v>
      </c>
      <c r="D8" s="609">
        <v>80</v>
      </c>
      <c r="E8" s="609">
        <v>289</v>
      </c>
      <c r="F8" s="609">
        <v>319</v>
      </c>
      <c r="G8" s="609">
        <v>359</v>
      </c>
      <c r="H8" s="609">
        <v>355</v>
      </c>
      <c r="I8" s="58">
        <v>373</v>
      </c>
      <c r="J8" s="61">
        <v>1775</v>
      </c>
      <c r="K8" s="609">
        <v>14</v>
      </c>
      <c r="L8" s="609">
        <v>313</v>
      </c>
      <c r="M8" s="609">
        <v>34</v>
      </c>
      <c r="N8" s="609">
        <v>18</v>
      </c>
      <c r="O8" s="62">
        <v>379</v>
      </c>
    </row>
    <row r="9" spans="1:16" s="585" customFormat="1" ht="22.5" customHeight="1">
      <c r="A9" s="607">
        <v>27</v>
      </c>
      <c r="B9" s="375" t="s">
        <v>52</v>
      </c>
      <c r="C9" s="591">
        <v>15</v>
      </c>
      <c r="D9" s="609">
        <v>57</v>
      </c>
      <c r="E9" s="609">
        <v>302</v>
      </c>
      <c r="F9" s="609">
        <v>352</v>
      </c>
      <c r="G9" s="609">
        <v>402</v>
      </c>
      <c r="H9" s="609">
        <v>387</v>
      </c>
      <c r="I9" s="58">
        <v>364</v>
      </c>
      <c r="J9" s="61">
        <v>1864</v>
      </c>
      <c r="K9" s="609">
        <v>15</v>
      </c>
      <c r="L9" s="609">
        <v>305</v>
      </c>
      <c r="M9" s="609">
        <v>30</v>
      </c>
      <c r="N9" s="609">
        <v>18</v>
      </c>
      <c r="O9" s="62">
        <v>368</v>
      </c>
      <c r="P9" s="609"/>
    </row>
    <row r="10" spans="1:16" s="585" customFormat="1" ht="22.5" customHeight="1">
      <c r="A10" s="607">
        <v>28</v>
      </c>
      <c r="B10" s="375" t="s">
        <v>53</v>
      </c>
      <c r="C10" s="661">
        <v>13</v>
      </c>
      <c r="D10" s="609">
        <v>73</v>
      </c>
      <c r="E10" s="609">
        <v>252</v>
      </c>
      <c r="F10" s="609">
        <v>300</v>
      </c>
      <c r="G10" s="609">
        <v>315</v>
      </c>
      <c r="H10" s="609">
        <v>335</v>
      </c>
      <c r="I10" s="58">
        <v>303</v>
      </c>
      <c r="J10" s="61">
        <v>1578</v>
      </c>
      <c r="K10" s="609">
        <v>13</v>
      </c>
      <c r="L10" s="609">
        <v>274</v>
      </c>
      <c r="M10" s="609">
        <v>31</v>
      </c>
      <c r="N10" s="609">
        <v>9</v>
      </c>
      <c r="O10" s="62">
        <v>327</v>
      </c>
      <c r="P10" s="609"/>
    </row>
    <row r="11" spans="1:16" s="585" customFormat="1" ht="22.5" customHeight="1">
      <c r="A11" s="607">
        <v>29</v>
      </c>
      <c r="B11" s="375" t="s">
        <v>202</v>
      </c>
      <c r="C11" s="661">
        <v>13</v>
      </c>
      <c r="D11" s="609">
        <v>55</v>
      </c>
      <c r="E11" s="609">
        <v>232</v>
      </c>
      <c r="F11" s="609">
        <v>279</v>
      </c>
      <c r="G11" s="609">
        <v>301</v>
      </c>
      <c r="H11" s="609">
        <v>293</v>
      </c>
      <c r="I11" s="58">
        <v>303</v>
      </c>
      <c r="J11" s="61">
        <v>1463</v>
      </c>
      <c r="K11" s="609">
        <v>13</v>
      </c>
      <c r="L11" s="609">
        <v>261</v>
      </c>
      <c r="M11" s="609">
        <v>29</v>
      </c>
      <c r="N11" s="609">
        <v>21</v>
      </c>
      <c r="O11" s="62">
        <v>324</v>
      </c>
      <c r="P11" s="609"/>
    </row>
    <row r="12" spans="1:16" s="585" customFormat="1" ht="22.5" customHeight="1">
      <c r="A12" s="607">
        <v>30</v>
      </c>
      <c r="B12" s="375" t="s">
        <v>55</v>
      </c>
      <c r="C12" s="661">
        <v>13</v>
      </c>
      <c r="D12" s="609">
        <v>60</v>
      </c>
      <c r="E12" s="609">
        <v>236</v>
      </c>
      <c r="F12" s="609">
        <v>280</v>
      </c>
      <c r="G12" s="609">
        <v>289</v>
      </c>
      <c r="H12" s="609">
        <v>288</v>
      </c>
      <c r="I12" s="58">
        <v>274</v>
      </c>
      <c r="J12" s="61">
        <v>1427</v>
      </c>
      <c r="K12" s="1042">
        <v>13</v>
      </c>
      <c r="L12" s="1042">
        <v>245</v>
      </c>
      <c r="M12" s="1042">
        <v>32</v>
      </c>
      <c r="N12" s="58">
        <v>20</v>
      </c>
      <c r="O12" s="546">
        <v>310</v>
      </c>
      <c r="P12" s="609"/>
    </row>
    <row r="13" spans="1:16" s="585" customFormat="1" ht="22.5" customHeight="1">
      <c r="A13" s="746">
        <v>31</v>
      </c>
      <c r="B13" s="375" t="s">
        <v>1191</v>
      </c>
      <c r="C13" s="747">
        <v>12</v>
      </c>
      <c r="D13" s="748">
        <f t="shared" ref="D13:O13" si="0">SUM(D15:D27)</f>
        <v>62</v>
      </c>
      <c r="E13" s="749">
        <f t="shared" si="0"/>
        <v>207</v>
      </c>
      <c r="F13" s="749">
        <f t="shared" si="0"/>
        <v>249</v>
      </c>
      <c r="G13" s="749">
        <f t="shared" si="0"/>
        <v>272</v>
      </c>
      <c r="H13" s="749">
        <f t="shared" si="0"/>
        <v>269</v>
      </c>
      <c r="I13" s="750">
        <f t="shared" si="0"/>
        <v>265</v>
      </c>
      <c r="J13" s="751">
        <f t="shared" si="0"/>
        <v>1324</v>
      </c>
      <c r="K13" s="749">
        <f t="shared" si="0"/>
        <v>12</v>
      </c>
      <c r="L13" s="749">
        <f t="shared" si="0"/>
        <v>241</v>
      </c>
      <c r="M13" s="749">
        <f t="shared" si="0"/>
        <v>30</v>
      </c>
      <c r="N13" s="750">
        <f t="shared" si="0"/>
        <v>24</v>
      </c>
      <c r="O13" s="752">
        <f t="shared" si="0"/>
        <v>307</v>
      </c>
      <c r="P13" s="609"/>
    </row>
    <row r="14" spans="1:16" s="585" customFormat="1" ht="21" customHeight="1">
      <c r="A14" s="1139" t="s">
        <v>1153</v>
      </c>
      <c r="B14" s="1139"/>
      <c r="C14" s="1140"/>
      <c r="D14" s="609"/>
      <c r="E14" s="609"/>
      <c r="F14" s="609"/>
      <c r="G14" s="609"/>
      <c r="H14" s="609"/>
      <c r="I14" s="58"/>
      <c r="J14" s="64"/>
      <c r="K14" s="609"/>
      <c r="L14" s="609"/>
      <c r="M14" s="609"/>
      <c r="N14" s="58"/>
      <c r="O14" s="609"/>
      <c r="P14" s="609"/>
    </row>
    <row r="15" spans="1:16" s="585" customFormat="1" ht="23.25" customHeight="1">
      <c r="A15" s="609"/>
      <c r="B15" s="63" t="s">
        <v>203</v>
      </c>
      <c r="C15" s="633" t="s">
        <v>204</v>
      </c>
      <c r="D15" s="609">
        <v>11</v>
      </c>
      <c r="E15" s="609">
        <v>22</v>
      </c>
      <c r="F15" s="609">
        <v>28</v>
      </c>
      <c r="G15" s="609">
        <v>28</v>
      </c>
      <c r="H15" s="609">
        <v>33</v>
      </c>
      <c r="I15" s="58">
        <v>35</v>
      </c>
      <c r="J15" s="64">
        <f>SUM(D15:I15)</f>
        <v>157</v>
      </c>
      <c r="K15" s="65">
        <v>1</v>
      </c>
      <c r="L15" s="609">
        <v>26</v>
      </c>
      <c r="M15" s="609">
        <v>3</v>
      </c>
      <c r="N15" s="753">
        <v>0</v>
      </c>
      <c r="O15" s="609">
        <f>SUM(K15:N15)</f>
        <v>30</v>
      </c>
    </row>
    <row r="16" spans="1:16" s="585" customFormat="1" ht="23.25" customHeight="1">
      <c r="A16" s="590"/>
      <c r="B16" s="63" t="s">
        <v>205</v>
      </c>
      <c r="C16" s="633" t="s">
        <v>206</v>
      </c>
      <c r="D16" s="609">
        <v>2</v>
      </c>
      <c r="E16" s="609">
        <v>8</v>
      </c>
      <c r="F16" s="609">
        <v>12</v>
      </c>
      <c r="G16" s="609">
        <v>15</v>
      </c>
      <c r="H16" s="609">
        <v>15</v>
      </c>
      <c r="I16" s="58">
        <v>15</v>
      </c>
      <c r="J16" s="64">
        <f t="shared" ref="J16:J27" si="1">SUM(D16:I16)</f>
        <v>67</v>
      </c>
      <c r="K16" s="66">
        <v>1</v>
      </c>
      <c r="L16" s="609">
        <v>16</v>
      </c>
      <c r="M16" s="609">
        <v>3</v>
      </c>
      <c r="N16" s="753">
        <v>0</v>
      </c>
      <c r="O16" s="609">
        <f>SUM(K16:N16)</f>
        <v>20</v>
      </c>
      <c r="P16" s="67"/>
    </row>
    <row r="17" spans="1:16" s="585" customFormat="1" ht="23.25" customHeight="1">
      <c r="A17" s="590"/>
      <c r="B17" s="63" t="s">
        <v>207</v>
      </c>
      <c r="C17" s="633" t="s">
        <v>208</v>
      </c>
      <c r="D17" s="609">
        <v>7</v>
      </c>
      <c r="E17" s="609">
        <v>24</v>
      </c>
      <c r="F17" s="609">
        <v>27</v>
      </c>
      <c r="G17" s="609">
        <v>29</v>
      </c>
      <c r="H17" s="609">
        <v>30</v>
      </c>
      <c r="I17" s="58">
        <v>29</v>
      </c>
      <c r="J17" s="64">
        <f t="shared" si="1"/>
        <v>146</v>
      </c>
      <c r="K17" s="66">
        <v>1</v>
      </c>
      <c r="L17" s="609">
        <v>28</v>
      </c>
      <c r="M17" s="609">
        <v>4</v>
      </c>
      <c r="N17" s="753">
        <v>5</v>
      </c>
      <c r="O17" s="609">
        <f t="shared" ref="O17:O26" si="2">SUM(K17:N17)</f>
        <v>38</v>
      </c>
      <c r="P17" s="67"/>
    </row>
    <row r="18" spans="1:16" s="585" customFormat="1" ht="23.25" customHeight="1">
      <c r="A18" s="590"/>
      <c r="B18" s="63" t="s">
        <v>1154</v>
      </c>
      <c r="C18" s="633" t="s">
        <v>209</v>
      </c>
      <c r="D18" s="609">
        <v>9</v>
      </c>
      <c r="E18" s="609">
        <v>40</v>
      </c>
      <c r="F18" s="609">
        <v>42</v>
      </c>
      <c r="G18" s="609">
        <v>43</v>
      </c>
      <c r="H18" s="609">
        <v>45</v>
      </c>
      <c r="I18" s="58">
        <v>42</v>
      </c>
      <c r="J18" s="64">
        <f t="shared" si="1"/>
        <v>221</v>
      </c>
      <c r="K18" s="66">
        <v>1</v>
      </c>
      <c r="L18" s="609">
        <v>37</v>
      </c>
      <c r="M18" s="609">
        <v>4</v>
      </c>
      <c r="N18" s="753">
        <v>4</v>
      </c>
      <c r="O18" s="609">
        <f t="shared" si="2"/>
        <v>46</v>
      </c>
    </row>
    <row r="19" spans="1:16" s="585" customFormat="1" ht="23.25" customHeight="1">
      <c r="A19" s="590"/>
      <c r="B19" s="63" t="s">
        <v>210</v>
      </c>
      <c r="C19" s="633" t="s">
        <v>204</v>
      </c>
      <c r="D19" s="521">
        <v>2</v>
      </c>
      <c r="E19" s="609">
        <v>11</v>
      </c>
      <c r="F19" s="609">
        <v>18</v>
      </c>
      <c r="G19" s="609">
        <v>16</v>
      </c>
      <c r="H19" s="609">
        <v>17</v>
      </c>
      <c r="I19" s="58">
        <v>9</v>
      </c>
      <c r="J19" s="64">
        <f t="shared" si="1"/>
        <v>73</v>
      </c>
      <c r="K19" s="66">
        <v>1</v>
      </c>
      <c r="L19" s="609">
        <v>18</v>
      </c>
      <c r="M19" s="609">
        <v>2</v>
      </c>
      <c r="N19" s="753">
        <v>1</v>
      </c>
      <c r="O19" s="609">
        <f t="shared" si="2"/>
        <v>22</v>
      </c>
      <c r="P19" s="67"/>
    </row>
    <row r="20" spans="1:16" s="585" customFormat="1" ht="23.25" customHeight="1">
      <c r="A20" s="590"/>
      <c r="B20" s="63" t="s">
        <v>212</v>
      </c>
      <c r="C20" s="633" t="s">
        <v>209</v>
      </c>
      <c r="D20" s="609">
        <v>4</v>
      </c>
      <c r="E20" s="609">
        <v>12</v>
      </c>
      <c r="F20" s="609">
        <v>18</v>
      </c>
      <c r="G20" s="609">
        <v>22</v>
      </c>
      <c r="H20" s="609">
        <v>22</v>
      </c>
      <c r="I20" s="58">
        <v>23</v>
      </c>
      <c r="J20" s="64">
        <f t="shared" si="1"/>
        <v>101</v>
      </c>
      <c r="K20" s="66">
        <v>1</v>
      </c>
      <c r="L20" s="609">
        <v>18</v>
      </c>
      <c r="M20" s="609">
        <v>3</v>
      </c>
      <c r="N20" s="753">
        <v>0</v>
      </c>
      <c r="O20" s="609">
        <f t="shared" si="2"/>
        <v>22</v>
      </c>
    </row>
    <row r="21" spans="1:16" s="585" customFormat="1" ht="23.25" customHeight="1">
      <c r="A21" s="590"/>
      <c r="B21" s="63" t="s">
        <v>213</v>
      </c>
      <c r="C21" s="633" t="s">
        <v>209</v>
      </c>
      <c r="D21" s="609">
        <v>3</v>
      </c>
      <c r="E21" s="609">
        <v>12</v>
      </c>
      <c r="F21" s="609">
        <v>13</v>
      </c>
      <c r="G21" s="609">
        <v>20</v>
      </c>
      <c r="H21" s="609">
        <v>20</v>
      </c>
      <c r="I21" s="58">
        <v>23</v>
      </c>
      <c r="J21" s="64">
        <f t="shared" si="1"/>
        <v>91</v>
      </c>
      <c r="K21" s="66">
        <v>1</v>
      </c>
      <c r="L21" s="609">
        <v>15</v>
      </c>
      <c r="M21" s="521">
        <v>0</v>
      </c>
      <c r="N21" s="753">
        <v>2</v>
      </c>
      <c r="O21" s="609">
        <f t="shared" si="2"/>
        <v>18</v>
      </c>
      <c r="P21" s="67"/>
    </row>
    <row r="22" spans="1:16" s="585" customFormat="1" ht="23.25" customHeight="1">
      <c r="A22" s="590"/>
      <c r="B22" s="63" t="s">
        <v>214</v>
      </c>
      <c r="C22" s="633" t="s">
        <v>209</v>
      </c>
      <c r="D22" s="609">
        <v>2</v>
      </c>
      <c r="E22" s="609">
        <v>18</v>
      </c>
      <c r="F22" s="609">
        <v>18</v>
      </c>
      <c r="G22" s="609">
        <v>19</v>
      </c>
      <c r="H22" s="609">
        <v>19</v>
      </c>
      <c r="I22" s="58">
        <v>26</v>
      </c>
      <c r="J22" s="64">
        <f t="shared" si="1"/>
        <v>102</v>
      </c>
      <c r="K22" s="66">
        <v>1</v>
      </c>
      <c r="L22" s="609">
        <v>15</v>
      </c>
      <c r="M22" s="521">
        <v>0</v>
      </c>
      <c r="N22" s="753">
        <v>3</v>
      </c>
      <c r="O22" s="609">
        <f t="shared" si="2"/>
        <v>19</v>
      </c>
      <c r="P22" s="68"/>
    </row>
    <row r="23" spans="1:16" s="585" customFormat="1" ht="23.25" customHeight="1">
      <c r="A23" s="590"/>
      <c r="B23" s="63" t="s">
        <v>215</v>
      </c>
      <c r="C23" s="633"/>
      <c r="D23" s="609">
        <v>6</v>
      </c>
      <c r="E23" s="609">
        <v>18</v>
      </c>
      <c r="F23" s="609">
        <v>21</v>
      </c>
      <c r="G23" s="609">
        <v>21</v>
      </c>
      <c r="H23" s="609">
        <v>23</v>
      </c>
      <c r="I23" s="58">
        <v>24</v>
      </c>
      <c r="J23" s="64">
        <f t="shared" si="1"/>
        <v>113</v>
      </c>
      <c r="K23" s="66">
        <v>1</v>
      </c>
      <c r="L23" s="609">
        <v>20</v>
      </c>
      <c r="M23" s="521">
        <v>3</v>
      </c>
      <c r="N23" s="753">
        <v>3</v>
      </c>
      <c r="O23" s="609">
        <f t="shared" si="2"/>
        <v>27</v>
      </c>
      <c r="P23" s="68"/>
    </row>
    <row r="24" spans="1:16" s="585" customFormat="1" ht="23.25" customHeight="1">
      <c r="A24" s="590"/>
      <c r="B24" s="63" t="s">
        <v>216</v>
      </c>
      <c r="C24" s="633" t="s">
        <v>209</v>
      </c>
      <c r="D24" s="609">
        <v>7</v>
      </c>
      <c r="E24" s="609">
        <v>12</v>
      </c>
      <c r="F24" s="609">
        <v>18</v>
      </c>
      <c r="G24" s="609">
        <v>19</v>
      </c>
      <c r="H24" s="609">
        <v>22</v>
      </c>
      <c r="I24" s="58">
        <v>23</v>
      </c>
      <c r="J24" s="64">
        <f t="shared" si="1"/>
        <v>101</v>
      </c>
      <c r="K24" s="66">
        <v>1</v>
      </c>
      <c r="L24" s="609">
        <v>17</v>
      </c>
      <c r="M24" s="521">
        <v>3</v>
      </c>
      <c r="N24" s="753">
        <v>4</v>
      </c>
      <c r="O24" s="609">
        <f t="shared" si="2"/>
        <v>25</v>
      </c>
      <c r="P24" s="68"/>
    </row>
    <row r="25" spans="1:16" s="585" customFormat="1" ht="23.25" customHeight="1">
      <c r="A25" s="590"/>
      <c r="B25" s="63" t="s">
        <v>1155</v>
      </c>
      <c r="C25" s="633" t="s">
        <v>209</v>
      </c>
      <c r="D25" s="609">
        <v>3</v>
      </c>
      <c r="E25" s="609">
        <v>6</v>
      </c>
      <c r="F25" s="609">
        <v>8</v>
      </c>
      <c r="G25" s="609">
        <v>12</v>
      </c>
      <c r="H25" s="609">
        <v>14</v>
      </c>
      <c r="I25" s="58">
        <v>14</v>
      </c>
      <c r="J25" s="64">
        <f t="shared" si="1"/>
        <v>57</v>
      </c>
      <c r="K25" s="66">
        <v>1</v>
      </c>
      <c r="L25" s="609">
        <v>10</v>
      </c>
      <c r="M25" s="521">
        <v>2</v>
      </c>
      <c r="N25" s="753">
        <v>1</v>
      </c>
      <c r="O25" s="609">
        <f t="shared" si="2"/>
        <v>14</v>
      </c>
      <c r="P25" s="68"/>
    </row>
    <row r="26" spans="1:16" s="585" customFormat="1" ht="23.25" customHeight="1">
      <c r="A26" s="69"/>
      <c r="B26" s="63" t="s">
        <v>217</v>
      </c>
      <c r="C26" s="633"/>
      <c r="D26" s="521">
        <v>5</v>
      </c>
      <c r="E26" s="521">
        <v>24</v>
      </c>
      <c r="F26" s="521">
        <v>25</v>
      </c>
      <c r="G26" s="521">
        <v>27</v>
      </c>
      <c r="H26" s="521">
        <v>9</v>
      </c>
      <c r="I26" s="753">
        <v>2</v>
      </c>
      <c r="J26" s="64">
        <f t="shared" si="1"/>
        <v>92</v>
      </c>
      <c r="K26" s="66">
        <v>1</v>
      </c>
      <c r="L26" s="521">
        <v>21</v>
      </c>
      <c r="M26" s="521">
        <v>3</v>
      </c>
      <c r="N26" s="753">
        <v>1</v>
      </c>
      <c r="O26" s="609">
        <f t="shared" si="2"/>
        <v>26</v>
      </c>
    </row>
    <row r="27" spans="1:16" s="585" customFormat="1" ht="23.25" customHeight="1" thickBot="1">
      <c r="A27" s="534"/>
      <c r="B27" s="73" t="s">
        <v>218</v>
      </c>
      <c r="C27" s="531"/>
      <c r="D27" s="754">
        <v>1</v>
      </c>
      <c r="E27" s="72">
        <v>0</v>
      </c>
      <c r="F27" s="72">
        <v>1</v>
      </c>
      <c r="G27" s="72">
        <v>1</v>
      </c>
      <c r="H27" s="72">
        <v>0</v>
      </c>
      <c r="I27" s="755">
        <v>0</v>
      </c>
      <c r="J27" s="756">
        <f t="shared" si="1"/>
        <v>3</v>
      </c>
      <c r="K27" s="621"/>
      <c r="L27" s="621"/>
      <c r="M27" s="621"/>
      <c r="N27" s="757"/>
      <c r="O27" s="758" t="s">
        <v>1259</v>
      </c>
    </row>
    <row r="28" spans="1:16" s="585" customFormat="1" ht="20.25" customHeight="1">
      <c r="A28" s="63" t="s">
        <v>68</v>
      </c>
      <c r="B28" s="590"/>
      <c r="C28" s="63"/>
      <c r="D28" s="521"/>
      <c r="E28" s="521"/>
      <c r="F28" s="521"/>
      <c r="G28" s="521"/>
      <c r="H28" s="521"/>
      <c r="I28" s="521"/>
      <c r="J28" s="609"/>
      <c r="K28" s="521"/>
      <c r="L28" s="521"/>
      <c r="M28" s="521"/>
      <c r="N28" s="521"/>
      <c r="O28" s="521"/>
    </row>
    <row r="29" spans="1:16" s="585" customFormat="1" ht="20.25" customHeight="1">
      <c r="A29" s="63" t="s">
        <v>1039</v>
      </c>
      <c r="B29" s="580"/>
      <c r="O29" s="609"/>
    </row>
    <row r="30" spans="1:16" ht="20.45" customHeight="1">
      <c r="A30" s="44"/>
      <c r="O30" s="44"/>
    </row>
    <row r="31" spans="1:16" ht="20.45" customHeight="1">
      <c r="A31" s="44"/>
      <c r="O31" s="44"/>
    </row>
    <row r="32" spans="1:16" ht="20.45" customHeight="1">
      <c r="A32" s="44"/>
      <c r="O32" s="44"/>
    </row>
    <row r="33" spans="1:15" ht="20.45" customHeight="1">
      <c r="A33" s="44"/>
      <c r="O33" s="44"/>
    </row>
    <row r="34" spans="1:15" ht="20.45" customHeight="1">
      <c r="A34" s="44"/>
      <c r="O34" s="44"/>
    </row>
    <row r="35" spans="1:15" ht="20.45" customHeight="1">
      <c r="A35" s="44"/>
      <c r="O35" s="44"/>
    </row>
    <row r="36" spans="1:15" ht="20.45" customHeight="1">
      <c r="A36" s="44"/>
      <c r="O36" s="44"/>
    </row>
    <row r="37" spans="1:15" ht="20.45" customHeight="1">
      <c r="A37" s="44"/>
      <c r="O37" s="44"/>
    </row>
    <row r="38" spans="1:15" ht="20.45" customHeight="1">
      <c r="A38" s="44"/>
      <c r="O38" s="44"/>
    </row>
    <row r="39" spans="1:15" ht="20.45" customHeight="1">
      <c r="A39" s="44"/>
      <c r="O39" s="44"/>
    </row>
    <row r="40" spans="1:15" ht="20.45" customHeight="1">
      <c r="A40" s="44"/>
      <c r="O40" s="44"/>
    </row>
    <row r="41" spans="1:15" ht="20.45" customHeight="1">
      <c r="A41" s="44"/>
      <c r="O41" s="44"/>
    </row>
    <row r="42" spans="1:15" ht="20.45" customHeight="1">
      <c r="A42" s="44"/>
      <c r="O42" s="44"/>
    </row>
    <row r="43" spans="1:15" ht="20.45" customHeight="1">
      <c r="A43" s="44"/>
      <c r="O43" s="44"/>
    </row>
    <row r="44" spans="1:15" ht="20.45" customHeight="1">
      <c r="A44" s="44"/>
      <c r="O44" s="44"/>
    </row>
    <row r="45" spans="1:15" ht="20.45" customHeight="1">
      <c r="A45" s="44"/>
      <c r="O45" s="44"/>
    </row>
    <row r="46" spans="1:15" ht="20.45" customHeight="1">
      <c r="A46" s="44"/>
      <c r="O46" s="44"/>
    </row>
    <row r="47" spans="1:15" ht="20.45" customHeight="1">
      <c r="A47" s="44"/>
      <c r="O47" s="44"/>
    </row>
    <row r="48" spans="1:15" ht="20.45" customHeight="1">
      <c r="A48" s="44"/>
      <c r="O48" s="44"/>
    </row>
    <row r="49" spans="1:15" ht="20.45" customHeight="1">
      <c r="A49" s="44"/>
      <c r="O49" s="44"/>
    </row>
    <row r="50" spans="1:15" ht="20.45" customHeight="1">
      <c r="A50" s="44"/>
      <c r="O50" s="44"/>
    </row>
    <row r="51" spans="1:15" ht="20.45" customHeight="1">
      <c r="A51" s="44"/>
      <c r="O51" s="44"/>
    </row>
    <row r="52" spans="1:15" ht="20.45" customHeight="1">
      <c r="A52" s="44"/>
      <c r="O52" s="44"/>
    </row>
    <row r="53" spans="1:15" ht="20.45" customHeight="1">
      <c r="A53" s="44"/>
      <c r="O53" s="44"/>
    </row>
    <row r="54" spans="1:15" ht="20.45" customHeight="1">
      <c r="A54" s="44"/>
      <c r="O54" s="44"/>
    </row>
    <row r="55" spans="1:15" ht="20.45" customHeight="1">
      <c r="A55" s="44"/>
      <c r="O55" s="44"/>
    </row>
    <row r="56" spans="1:15" ht="20.45" customHeight="1">
      <c r="A56" s="44"/>
      <c r="O56" s="44"/>
    </row>
    <row r="57" spans="1:15" ht="20.45" customHeight="1">
      <c r="A57" s="44"/>
      <c r="O57" s="44"/>
    </row>
    <row r="58" spans="1:15" ht="20.45" customHeight="1">
      <c r="A58" s="44"/>
      <c r="O58" s="44"/>
    </row>
    <row r="59" spans="1:15" ht="20.45" customHeight="1">
      <c r="A59" s="44"/>
      <c r="O59" s="44"/>
    </row>
    <row r="60" spans="1:15" ht="20.45" customHeight="1">
      <c r="A60" s="44"/>
      <c r="O60" s="44"/>
    </row>
    <row r="61" spans="1:15" ht="20.45" customHeight="1">
      <c r="A61" s="44"/>
      <c r="O61" s="44"/>
    </row>
    <row r="62" spans="1:15" ht="20.45" customHeight="1">
      <c r="A62" s="44"/>
      <c r="O62" s="44"/>
    </row>
    <row r="63" spans="1:15" ht="20.45" customHeight="1">
      <c r="A63" s="44"/>
      <c r="O63" s="44"/>
    </row>
    <row r="64" spans="1:15" ht="20.45" customHeight="1">
      <c r="A64" s="44"/>
      <c r="O64" s="44"/>
    </row>
    <row r="65" spans="1:15" ht="20.45" customHeight="1">
      <c r="A65" s="44"/>
      <c r="O65" s="44"/>
    </row>
    <row r="66" spans="1:15" ht="20.45" customHeight="1">
      <c r="A66" s="44"/>
      <c r="O66" s="44"/>
    </row>
    <row r="67" spans="1:15" ht="20.45" customHeight="1">
      <c r="A67" s="44"/>
      <c r="O67" s="44"/>
    </row>
    <row r="68" spans="1:15" ht="20.45" customHeight="1">
      <c r="A68" s="44"/>
      <c r="O68" s="44"/>
    </row>
    <row r="69" spans="1:15" ht="20.45" customHeight="1">
      <c r="A69" s="44"/>
      <c r="O69" s="44"/>
    </row>
    <row r="70" spans="1:15" ht="20.45" customHeight="1">
      <c r="A70" s="44"/>
      <c r="O70" s="44"/>
    </row>
    <row r="71" spans="1:15" ht="20.45" customHeight="1">
      <c r="A71" s="44"/>
      <c r="O71" s="44"/>
    </row>
    <row r="72" spans="1:15" ht="20.45" customHeight="1">
      <c r="A72" s="44"/>
      <c r="O72" s="44"/>
    </row>
    <row r="73" spans="1:15" ht="20.45" customHeight="1">
      <c r="A73" s="44"/>
      <c r="O73" s="44"/>
    </row>
    <row r="74" spans="1:15" ht="20.45" customHeight="1">
      <c r="O74" s="44"/>
    </row>
    <row r="75" spans="1:15" ht="20.45" customHeight="1">
      <c r="O75" s="44"/>
    </row>
    <row r="76" spans="1:15" ht="20.45" customHeight="1">
      <c r="O76" s="44"/>
    </row>
    <row r="77" spans="1:15" ht="20.45" customHeight="1">
      <c r="O77" s="44"/>
    </row>
    <row r="78" spans="1:15" ht="20.45" customHeight="1">
      <c r="O78" s="44"/>
    </row>
    <row r="79" spans="1:15" ht="20.45" customHeight="1">
      <c r="O79" s="44"/>
    </row>
    <row r="80" spans="1:15" ht="20.45" customHeight="1">
      <c r="O80" s="44"/>
    </row>
    <row r="81" spans="15:15" ht="20.45" customHeight="1">
      <c r="O81" s="44"/>
    </row>
    <row r="82" spans="15:15" ht="20.45" customHeight="1">
      <c r="O82" s="44"/>
    </row>
    <row r="83" spans="15:15" ht="20.45" customHeight="1">
      <c r="O83" s="44"/>
    </row>
    <row r="84" spans="15:15" ht="20.45" customHeight="1">
      <c r="O84" s="44"/>
    </row>
    <row r="85" spans="15:15" ht="20.45" customHeight="1">
      <c r="O85" s="44"/>
    </row>
    <row r="86" spans="15:15" ht="20.45" customHeight="1">
      <c r="O86" s="44"/>
    </row>
    <row r="87" spans="15:15" ht="20.45" customHeight="1">
      <c r="O87" s="44"/>
    </row>
    <row r="88" spans="15:15" ht="20.45" customHeight="1">
      <c r="O88" s="44"/>
    </row>
    <row r="89" spans="15:15" ht="20.45" customHeight="1">
      <c r="O89" s="44"/>
    </row>
    <row r="90" spans="15:15" ht="20.45" customHeight="1">
      <c r="O90" s="44"/>
    </row>
    <row r="91" spans="15:15" ht="20.45" customHeight="1">
      <c r="O91" s="44"/>
    </row>
    <row r="92" spans="15:15" ht="20.45" customHeight="1">
      <c r="O92" s="44"/>
    </row>
    <row r="93" spans="15:15" ht="20.45" customHeight="1">
      <c r="O93" s="44"/>
    </row>
    <row r="94" spans="15:15" ht="20.45" customHeight="1">
      <c r="O94" s="44"/>
    </row>
    <row r="95" spans="15:15" ht="20.45" customHeight="1">
      <c r="O95" s="44"/>
    </row>
    <row r="96" spans="15:15" ht="20.45" customHeight="1">
      <c r="O96" s="44"/>
    </row>
    <row r="97" spans="15:15" ht="20.45" customHeight="1">
      <c r="O97" s="44"/>
    </row>
  </sheetData>
  <mergeCells count="5">
    <mergeCell ref="A3:B4"/>
    <mergeCell ref="C3:C4"/>
    <mergeCell ref="D3:J3"/>
    <mergeCell ref="K3:O3"/>
    <mergeCell ref="A14:C14"/>
  </mergeCells>
  <phoneticPr fontId="2"/>
  <printOptions horizontalCentered="1" gridLinesSet="0"/>
  <pageMargins left="0.78740157480314965" right="0.78740157480314965" top="0.78740157480314965" bottom="0.70866141732283472" header="0" footer="0"/>
  <pageSetup paperSize="9" scale="81" firstPageNumber="172" pageOrder="overThenDown" orientation="portrait" useFirstPageNumber="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3"/>
  <sheetViews>
    <sheetView view="pageBreakPreview" topLeftCell="A28" zoomScaleNormal="100" zoomScaleSheetLayoutView="100" workbookViewId="0">
      <selection activeCell="P32" sqref="P32"/>
    </sheetView>
  </sheetViews>
  <sheetFormatPr defaultRowHeight="12.75"/>
  <cols>
    <col min="1" max="1" width="6.375" style="45" customWidth="1"/>
    <col min="2" max="2" width="7.375" style="494" customWidth="1"/>
    <col min="3" max="3" width="11" style="45" customWidth="1"/>
    <col min="4" max="9" width="4.125" style="45" customWidth="1"/>
    <col min="10" max="10" width="4.75" style="45" customWidth="1"/>
    <col min="11" max="13" width="4.125" style="45" customWidth="1"/>
    <col min="14" max="15" width="5.5" style="45" customWidth="1"/>
    <col min="16" max="16" width="5.5" style="481" customWidth="1"/>
    <col min="17" max="17" width="5.5" style="45" customWidth="1"/>
    <col min="18" max="18" width="3.75" style="45" customWidth="1"/>
    <col min="19" max="19" width="7.625" style="45" customWidth="1"/>
    <col min="20" max="245" width="9" style="45"/>
    <col min="246" max="246" width="7.375" style="45" customWidth="1"/>
    <col min="247" max="247" width="14.125" style="45" customWidth="1"/>
    <col min="248" max="248" width="3.25" style="45" customWidth="1"/>
    <col min="249" max="249" width="4" style="45" customWidth="1"/>
    <col min="250" max="250" width="3.5" style="45" customWidth="1"/>
    <col min="251" max="251" width="5" style="45" customWidth="1"/>
    <col min="252" max="252" width="3.875" style="45" customWidth="1"/>
    <col min="253" max="254" width="4.125" style="45" customWidth="1"/>
    <col min="255" max="255" width="4.75" style="45" customWidth="1"/>
    <col min="256" max="256" width="2.625" style="45" customWidth="1"/>
    <col min="257" max="257" width="2.5" style="45" customWidth="1"/>
    <col min="258" max="258" width="3.25" style="45" customWidth="1"/>
    <col min="259" max="259" width="4.375" style="45" customWidth="1"/>
    <col min="260" max="262" width="9" style="45"/>
    <col min="263" max="263" width="7.875" style="45" customWidth="1"/>
    <col min="264" max="501" width="9" style="45"/>
    <col min="502" max="502" width="7.375" style="45" customWidth="1"/>
    <col min="503" max="503" width="14.125" style="45" customWidth="1"/>
    <col min="504" max="504" width="3.25" style="45" customWidth="1"/>
    <col min="505" max="505" width="4" style="45" customWidth="1"/>
    <col min="506" max="506" width="3.5" style="45" customWidth="1"/>
    <col min="507" max="507" width="5" style="45" customWidth="1"/>
    <col min="508" max="508" width="3.875" style="45" customWidth="1"/>
    <col min="509" max="510" width="4.125" style="45" customWidth="1"/>
    <col min="511" max="511" width="4.75" style="45" customWidth="1"/>
    <col min="512" max="512" width="2.625" style="45" customWidth="1"/>
    <col min="513" max="513" width="2.5" style="45" customWidth="1"/>
    <col min="514" max="514" width="3.25" style="45" customWidth="1"/>
    <col min="515" max="515" width="4.375" style="45" customWidth="1"/>
    <col min="516" max="518" width="9" style="45"/>
    <col min="519" max="519" width="7.875" style="45" customWidth="1"/>
    <col min="520" max="757" width="9" style="45"/>
    <col min="758" max="758" width="7.375" style="45" customWidth="1"/>
    <col min="759" max="759" width="14.125" style="45" customWidth="1"/>
    <col min="760" max="760" width="3.25" style="45" customWidth="1"/>
    <col min="761" max="761" width="4" style="45" customWidth="1"/>
    <col min="762" max="762" width="3.5" style="45" customWidth="1"/>
    <col min="763" max="763" width="5" style="45" customWidth="1"/>
    <col min="764" max="764" width="3.875" style="45" customWidth="1"/>
    <col min="765" max="766" width="4.125" style="45" customWidth="1"/>
    <col min="767" max="767" width="4.75" style="45" customWidth="1"/>
    <col min="768" max="768" width="2.625" style="45" customWidth="1"/>
    <col min="769" max="769" width="2.5" style="45" customWidth="1"/>
    <col min="770" max="770" width="3.25" style="45" customWidth="1"/>
    <col min="771" max="771" width="4.375" style="45" customWidth="1"/>
    <col min="772" max="774" width="9" style="45"/>
    <col min="775" max="775" width="7.875" style="45" customWidth="1"/>
    <col min="776" max="1013" width="9" style="45"/>
    <col min="1014" max="1014" width="7.375" style="45" customWidth="1"/>
    <col min="1015" max="1015" width="14.125" style="45" customWidth="1"/>
    <col min="1016" max="1016" width="3.25" style="45" customWidth="1"/>
    <col min="1017" max="1017" width="4" style="45" customWidth="1"/>
    <col min="1018" max="1018" width="3.5" style="45" customWidth="1"/>
    <col min="1019" max="1019" width="5" style="45" customWidth="1"/>
    <col min="1020" max="1020" width="3.875" style="45" customWidth="1"/>
    <col min="1021" max="1022" width="4.125" style="45" customWidth="1"/>
    <col min="1023" max="1023" width="4.75" style="45" customWidth="1"/>
    <col min="1024" max="1024" width="2.625" style="45" customWidth="1"/>
    <col min="1025" max="1025" width="2.5" style="45" customWidth="1"/>
    <col min="1026" max="1026" width="3.25" style="45" customWidth="1"/>
    <col min="1027" max="1027" width="4.375" style="45" customWidth="1"/>
    <col min="1028" max="1030" width="9" style="45"/>
    <col min="1031" max="1031" width="7.875" style="45" customWidth="1"/>
    <col min="1032" max="1269" width="9" style="45"/>
    <col min="1270" max="1270" width="7.375" style="45" customWidth="1"/>
    <col min="1271" max="1271" width="14.125" style="45" customWidth="1"/>
    <col min="1272" max="1272" width="3.25" style="45" customWidth="1"/>
    <col min="1273" max="1273" width="4" style="45" customWidth="1"/>
    <col min="1274" max="1274" width="3.5" style="45" customWidth="1"/>
    <col min="1275" max="1275" width="5" style="45" customWidth="1"/>
    <col min="1276" max="1276" width="3.875" style="45" customWidth="1"/>
    <col min="1277" max="1278" width="4.125" style="45" customWidth="1"/>
    <col min="1279" max="1279" width="4.75" style="45" customWidth="1"/>
    <col min="1280" max="1280" width="2.625" style="45" customWidth="1"/>
    <col min="1281" max="1281" width="2.5" style="45" customWidth="1"/>
    <col min="1282" max="1282" width="3.25" style="45" customWidth="1"/>
    <col min="1283" max="1283" width="4.375" style="45" customWidth="1"/>
    <col min="1284" max="1286" width="9" style="45"/>
    <col min="1287" max="1287" width="7.875" style="45" customWidth="1"/>
    <col min="1288" max="1525" width="9" style="45"/>
    <col min="1526" max="1526" width="7.375" style="45" customWidth="1"/>
    <col min="1527" max="1527" width="14.125" style="45" customWidth="1"/>
    <col min="1528" max="1528" width="3.25" style="45" customWidth="1"/>
    <col min="1529" max="1529" width="4" style="45" customWidth="1"/>
    <col min="1530" max="1530" width="3.5" style="45" customWidth="1"/>
    <col min="1531" max="1531" width="5" style="45" customWidth="1"/>
    <col min="1532" max="1532" width="3.875" style="45" customWidth="1"/>
    <col min="1533" max="1534" width="4.125" style="45" customWidth="1"/>
    <col min="1535" max="1535" width="4.75" style="45" customWidth="1"/>
    <col min="1536" max="1536" width="2.625" style="45" customWidth="1"/>
    <col min="1537" max="1537" width="2.5" style="45" customWidth="1"/>
    <col min="1538" max="1538" width="3.25" style="45" customWidth="1"/>
    <col min="1539" max="1539" width="4.375" style="45" customWidth="1"/>
    <col min="1540" max="1542" width="9" style="45"/>
    <col min="1543" max="1543" width="7.875" style="45" customWidth="1"/>
    <col min="1544" max="1781" width="9" style="45"/>
    <col min="1782" max="1782" width="7.375" style="45" customWidth="1"/>
    <col min="1783" max="1783" width="14.125" style="45" customWidth="1"/>
    <col min="1784" max="1784" width="3.25" style="45" customWidth="1"/>
    <col min="1785" max="1785" width="4" style="45" customWidth="1"/>
    <col min="1786" max="1786" width="3.5" style="45" customWidth="1"/>
    <col min="1787" max="1787" width="5" style="45" customWidth="1"/>
    <col min="1788" max="1788" width="3.875" style="45" customWidth="1"/>
    <col min="1789" max="1790" width="4.125" style="45" customWidth="1"/>
    <col min="1791" max="1791" width="4.75" style="45" customWidth="1"/>
    <col min="1792" max="1792" width="2.625" style="45" customWidth="1"/>
    <col min="1793" max="1793" width="2.5" style="45" customWidth="1"/>
    <col min="1794" max="1794" width="3.25" style="45" customWidth="1"/>
    <col min="1795" max="1795" width="4.375" style="45" customWidth="1"/>
    <col min="1796" max="1798" width="9" style="45"/>
    <col min="1799" max="1799" width="7.875" style="45" customWidth="1"/>
    <col min="1800" max="2037" width="9" style="45"/>
    <col min="2038" max="2038" width="7.375" style="45" customWidth="1"/>
    <col min="2039" max="2039" width="14.125" style="45" customWidth="1"/>
    <col min="2040" max="2040" width="3.25" style="45" customWidth="1"/>
    <col min="2041" max="2041" width="4" style="45" customWidth="1"/>
    <col min="2042" max="2042" width="3.5" style="45" customWidth="1"/>
    <col min="2043" max="2043" width="5" style="45" customWidth="1"/>
    <col min="2044" max="2044" width="3.875" style="45" customWidth="1"/>
    <col min="2045" max="2046" width="4.125" style="45" customWidth="1"/>
    <col min="2047" max="2047" width="4.75" style="45" customWidth="1"/>
    <col min="2048" max="2048" width="2.625" style="45" customWidth="1"/>
    <col min="2049" max="2049" width="2.5" style="45" customWidth="1"/>
    <col min="2050" max="2050" width="3.25" style="45" customWidth="1"/>
    <col min="2051" max="2051" width="4.375" style="45" customWidth="1"/>
    <col min="2052" max="2054" width="9" style="45"/>
    <col min="2055" max="2055" width="7.875" style="45" customWidth="1"/>
    <col min="2056" max="2293" width="9" style="45"/>
    <col min="2294" max="2294" width="7.375" style="45" customWidth="1"/>
    <col min="2295" max="2295" width="14.125" style="45" customWidth="1"/>
    <col min="2296" max="2296" width="3.25" style="45" customWidth="1"/>
    <col min="2297" max="2297" width="4" style="45" customWidth="1"/>
    <col min="2298" max="2298" width="3.5" style="45" customWidth="1"/>
    <col min="2299" max="2299" width="5" style="45" customWidth="1"/>
    <col min="2300" max="2300" width="3.875" style="45" customWidth="1"/>
    <col min="2301" max="2302" width="4.125" style="45" customWidth="1"/>
    <col min="2303" max="2303" width="4.75" style="45" customWidth="1"/>
    <col min="2304" max="2304" width="2.625" style="45" customWidth="1"/>
    <col min="2305" max="2305" width="2.5" style="45" customWidth="1"/>
    <col min="2306" max="2306" width="3.25" style="45" customWidth="1"/>
    <col min="2307" max="2307" width="4.375" style="45" customWidth="1"/>
    <col min="2308" max="2310" width="9" style="45"/>
    <col min="2311" max="2311" width="7.875" style="45" customWidth="1"/>
    <col min="2312" max="2549" width="9" style="45"/>
    <col min="2550" max="2550" width="7.375" style="45" customWidth="1"/>
    <col min="2551" max="2551" width="14.125" style="45" customWidth="1"/>
    <col min="2552" max="2552" width="3.25" style="45" customWidth="1"/>
    <col min="2553" max="2553" width="4" style="45" customWidth="1"/>
    <col min="2554" max="2554" width="3.5" style="45" customWidth="1"/>
    <col min="2555" max="2555" width="5" style="45" customWidth="1"/>
    <col min="2556" max="2556" width="3.875" style="45" customWidth="1"/>
    <col min="2557" max="2558" width="4.125" style="45" customWidth="1"/>
    <col min="2559" max="2559" width="4.75" style="45" customWidth="1"/>
    <col min="2560" max="2560" width="2.625" style="45" customWidth="1"/>
    <col min="2561" max="2561" width="2.5" style="45" customWidth="1"/>
    <col min="2562" max="2562" width="3.25" style="45" customWidth="1"/>
    <col min="2563" max="2563" width="4.375" style="45" customWidth="1"/>
    <col min="2564" max="2566" width="9" style="45"/>
    <col min="2567" max="2567" width="7.875" style="45" customWidth="1"/>
    <col min="2568" max="2805" width="9" style="45"/>
    <col min="2806" max="2806" width="7.375" style="45" customWidth="1"/>
    <col min="2807" max="2807" width="14.125" style="45" customWidth="1"/>
    <col min="2808" max="2808" width="3.25" style="45" customWidth="1"/>
    <col min="2809" max="2809" width="4" style="45" customWidth="1"/>
    <col min="2810" max="2810" width="3.5" style="45" customWidth="1"/>
    <col min="2811" max="2811" width="5" style="45" customWidth="1"/>
    <col min="2812" max="2812" width="3.875" style="45" customWidth="1"/>
    <col min="2813" max="2814" width="4.125" style="45" customWidth="1"/>
    <col min="2815" max="2815" width="4.75" style="45" customWidth="1"/>
    <col min="2816" max="2816" width="2.625" style="45" customWidth="1"/>
    <col min="2817" max="2817" width="2.5" style="45" customWidth="1"/>
    <col min="2818" max="2818" width="3.25" style="45" customWidth="1"/>
    <col min="2819" max="2819" width="4.375" style="45" customWidth="1"/>
    <col min="2820" max="2822" width="9" style="45"/>
    <col min="2823" max="2823" width="7.875" style="45" customWidth="1"/>
    <col min="2824" max="3061" width="9" style="45"/>
    <col min="3062" max="3062" width="7.375" style="45" customWidth="1"/>
    <col min="3063" max="3063" width="14.125" style="45" customWidth="1"/>
    <col min="3064" max="3064" width="3.25" style="45" customWidth="1"/>
    <col min="3065" max="3065" width="4" style="45" customWidth="1"/>
    <col min="3066" max="3066" width="3.5" style="45" customWidth="1"/>
    <col min="3067" max="3067" width="5" style="45" customWidth="1"/>
    <col min="3068" max="3068" width="3.875" style="45" customWidth="1"/>
    <col min="3069" max="3070" width="4.125" style="45" customWidth="1"/>
    <col min="3071" max="3071" width="4.75" style="45" customWidth="1"/>
    <col min="3072" max="3072" width="2.625" style="45" customWidth="1"/>
    <col min="3073" max="3073" width="2.5" style="45" customWidth="1"/>
    <col min="3074" max="3074" width="3.25" style="45" customWidth="1"/>
    <col min="3075" max="3075" width="4.375" style="45" customWidth="1"/>
    <col min="3076" max="3078" width="9" style="45"/>
    <col min="3079" max="3079" width="7.875" style="45" customWidth="1"/>
    <col min="3080" max="3317" width="9" style="45"/>
    <col min="3318" max="3318" width="7.375" style="45" customWidth="1"/>
    <col min="3319" max="3319" width="14.125" style="45" customWidth="1"/>
    <col min="3320" max="3320" width="3.25" style="45" customWidth="1"/>
    <col min="3321" max="3321" width="4" style="45" customWidth="1"/>
    <col min="3322" max="3322" width="3.5" style="45" customWidth="1"/>
    <col min="3323" max="3323" width="5" style="45" customWidth="1"/>
    <col min="3324" max="3324" width="3.875" style="45" customWidth="1"/>
    <col min="3325" max="3326" width="4.125" style="45" customWidth="1"/>
    <col min="3327" max="3327" width="4.75" style="45" customWidth="1"/>
    <col min="3328" max="3328" width="2.625" style="45" customWidth="1"/>
    <col min="3329" max="3329" width="2.5" style="45" customWidth="1"/>
    <col min="3330" max="3330" width="3.25" style="45" customWidth="1"/>
    <col min="3331" max="3331" width="4.375" style="45" customWidth="1"/>
    <col min="3332" max="3334" width="9" style="45"/>
    <col min="3335" max="3335" width="7.875" style="45" customWidth="1"/>
    <col min="3336" max="3573" width="9" style="45"/>
    <col min="3574" max="3574" width="7.375" style="45" customWidth="1"/>
    <col min="3575" max="3575" width="14.125" style="45" customWidth="1"/>
    <col min="3576" max="3576" width="3.25" style="45" customWidth="1"/>
    <col min="3577" max="3577" width="4" style="45" customWidth="1"/>
    <col min="3578" max="3578" width="3.5" style="45" customWidth="1"/>
    <col min="3579" max="3579" width="5" style="45" customWidth="1"/>
    <col min="3580" max="3580" width="3.875" style="45" customWidth="1"/>
    <col min="3581" max="3582" width="4.125" style="45" customWidth="1"/>
    <col min="3583" max="3583" width="4.75" style="45" customWidth="1"/>
    <col min="3584" max="3584" width="2.625" style="45" customWidth="1"/>
    <col min="3585" max="3585" width="2.5" style="45" customWidth="1"/>
    <col min="3586" max="3586" width="3.25" style="45" customWidth="1"/>
    <col min="3587" max="3587" width="4.375" style="45" customWidth="1"/>
    <col min="3588" max="3590" width="9" style="45"/>
    <col min="3591" max="3591" width="7.875" style="45" customWidth="1"/>
    <col min="3592" max="3829" width="9" style="45"/>
    <col min="3830" max="3830" width="7.375" style="45" customWidth="1"/>
    <col min="3831" max="3831" width="14.125" style="45" customWidth="1"/>
    <col min="3832" max="3832" width="3.25" style="45" customWidth="1"/>
    <col min="3833" max="3833" width="4" style="45" customWidth="1"/>
    <col min="3834" max="3834" width="3.5" style="45" customWidth="1"/>
    <col min="3835" max="3835" width="5" style="45" customWidth="1"/>
    <col min="3836" max="3836" width="3.875" style="45" customWidth="1"/>
    <col min="3837" max="3838" width="4.125" style="45" customWidth="1"/>
    <col min="3839" max="3839" width="4.75" style="45" customWidth="1"/>
    <col min="3840" max="3840" width="2.625" style="45" customWidth="1"/>
    <col min="3841" max="3841" width="2.5" style="45" customWidth="1"/>
    <col min="3842" max="3842" width="3.25" style="45" customWidth="1"/>
    <col min="3843" max="3843" width="4.375" style="45" customWidth="1"/>
    <col min="3844" max="3846" width="9" style="45"/>
    <col min="3847" max="3847" width="7.875" style="45" customWidth="1"/>
    <col min="3848" max="4085" width="9" style="45"/>
    <col min="4086" max="4086" width="7.375" style="45" customWidth="1"/>
    <col min="4087" max="4087" width="14.125" style="45" customWidth="1"/>
    <col min="4088" max="4088" width="3.25" style="45" customWidth="1"/>
    <col min="4089" max="4089" width="4" style="45" customWidth="1"/>
    <col min="4090" max="4090" width="3.5" style="45" customWidth="1"/>
    <col min="4091" max="4091" width="5" style="45" customWidth="1"/>
    <col min="4092" max="4092" width="3.875" style="45" customWidth="1"/>
    <col min="4093" max="4094" width="4.125" style="45" customWidth="1"/>
    <col min="4095" max="4095" width="4.75" style="45" customWidth="1"/>
    <col min="4096" max="4096" width="2.625" style="45" customWidth="1"/>
    <col min="4097" max="4097" width="2.5" style="45" customWidth="1"/>
    <col min="4098" max="4098" width="3.25" style="45" customWidth="1"/>
    <col min="4099" max="4099" width="4.375" style="45" customWidth="1"/>
    <col min="4100" max="4102" width="9" style="45"/>
    <col min="4103" max="4103" width="7.875" style="45" customWidth="1"/>
    <col min="4104" max="4341" width="9" style="45"/>
    <col min="4342" max="4342" width="7.375" style="45" customWidth="1"/>
    <col min="4343" max="4343" width="14.125" style="45" customWidth="1"/>
    <col min="4344" max="4344" width="3.25" style="45" customWidth="1"/>
    <col min="4345" max="4345" width="4" style="45" customWidth="1"/>
    <col min="4346" max="4346" width="3.5" style="45" customWidth="1"/>
    <col min="4347" max="4347" width="5" style="45" customWidth="1"/>
    <col min="4348" max="4348" width="3.875" style="45" customWidth="1"/>
    <col min="4349" max="4350" width="4.125" style="45" customWidth="1"/>
    <col min="4351" max="4351" width="4.75" style="45" customWidth="1"/>
    <col min="4352" max="4352" width="2.625" style="45" customWidth="1"/>
    <col min="4353" max="4353" width="2.5" style="45" customWidth="1"/>
    <col min="4354" max="4354" width="3.25" style="45" customWidth="1"/>
    <col min="4355" max="4355" width="4.375" style="45" customWidth="1"/>
    <col min="4356" max="4358" width="9" style="45"/>
    <col min="4359" max="4359" width="7.875" style="45" customWidth="1"/>
    <col min="4360" max="4597" width="9" style="45"/>
    <col min="4598" max="4598" width="7.375" style="45" customWidth="1"/>
    <col min="4599" max="4599" width="14.125" style="45" customWidth="1"/>
    <col min="4600" max="4600" width="3.25" style="45" customWidth="1"/>
    <col min="4601" max="4601" width="4" style="45" customWidth="1"/>
    <col min="4602" max="4602" width="3.5" style="45" customWidth="1"/>
    <col min="4603" max="4603" width="5" style="45" customWidth="1"/>
    <col min="4604" max="4604" width="3.875" style="45" customWidth="1"/>
    <col min="4605" max="4606" width="4.125" style="45" customWidth="1"/>
    <col min="4607" max="4607" width="4.75" style="45" customWidth="1"/>
    <col min="4608" max="4608" width="2.625" style="45" customWidth="1"/>
    <col min="4609" max="4609" width="2.5" style="45" customWidth="1"/>
    <col min="4610" max="4610" width="3.25" style="45" customWidth="1"/>
    <col min="4611" max="4611" width="4.375" style="45" customWidth="1"/>
    <col min="4612" max="4614" width="9" style="45"/>
    <col min="4615" max="4615" width="7.875" style="45" customWidth="1"/>
    <col min="4616" max="4853" width="9" style="45"/>
    <col min="4854" max="4854" width="7.375" style="45" customWidth="1"/>
    <col min="4855" max="4855" width="14.125" style="45" customWidth="1"/>
    <col min="4856" max="4856" width="3.25" style="45" customWidth="1"/>
    <col min="4857" max="4857" width="4" style="45" customWidth="1"/>
    <col min="4858" max="4858" width="3.5" style="45" customWidth="1"/>
    <col min="4859" max="4859" width="5" style="45" customWidth="1"/>
    <col min="4860" max="4860" width="3.875" style="45" customWidth="1"/>
    <col min="4861" max="4862" width="4.125" style="45" customWidth="1"/>
    <col min="4863" max="4863" width="4.75" style="45" customWidth="1"/>
    <col min="4864" max="4864" width="2.625" style="45" customWidth="1"/>
    <col min="4865" max="4865" width="2.5" style="45" customWidth="1"/>
    <col min="4866" max="4866" width="3.25" style="45" customWidth="1"/>
    <col min="4867" max="4867" width="4.375" style="45" customWidth="1"/>
    <col min="4868" max="4870" width="9" style="45"/>
    <col min="4871" max="4871" width="7.875" style="45" customWidth="1"/>
    <col min="4872" max="5109" width="9" style="45"/>
    <col min="5110" max="5110" width="7.375" style="45" customWidth="1"/>
    <col min="5111" max="5111" width="14.125" style="45" customWidth="1"/>
    <col min="5112" max="5112" width="3.25" style="45" customWidth="1"/>
    <col min="5113" max="5113" width="4" style="45" customWidth="1"/>
    <col min="5114" max="5114" width="3.5" style="45" customWidth="1"/>
    <col min="5115" max="5115" width="5" style="45" customWidth="1"/>
    <col min="5116" max="5116" width="3.875" style="45" customWidth="1"/>
    <col min="5117" max="5118" width="4.125" style="45" customWidth="1"/>
    <col min="5119" max="5119" width="4.75" style="45" customWidth="1"/>
    <col min="5120" max="5120" width="2.625" style="45" customWidth="1"/>
    <col min="5121" max="5121" width="2.5" style="45" customWidth="1"/>
    <col min="5122" max="5122" width="3.25" style="45" customWidth="1"/>
    <col min="5123" max="5123" width="4.375" style="45" customWidth="1"/>
    <col min="5124" max="5126" width="9" style="45"/>
    <col min="5127" max="5127" width="7.875" style="45" customWidth="1"/>
    <col min="5128" max="5365" width="9" style="45"/>
    <col min="5366" max="5366" width="7.375" style="45" customWidth="1"/>
    <col min="5367" max="5367" width="14.125" style="45" customWidth="1"/>
    <col min="5368" max="5368" width="3.25" style="45" customWidth="1"/>
    <col min="5369" max="5369" width="4" style="45" customWidth="1"/>
    <col min="5370" max="5370" width="3.5" style="45" customWidth="1"/>
    <col min="5371" max="5371" width="5" style="45" customWidth="1"/>
    <col min="5372" max="5372" width="3.875" style="45" customWidth="1"/>
    <col min="5373" max="5374" width="4.125" style="45" customWidth="1"/>
    <col min="5375" max="5375" width="4.75" style="45" customWidth="1"/>
    <col min="5376" max="5376" width="2.625" style="45" customWidth="1"/>
    <col min="5377" max="5377" width="2.5" style="45" customWidth="1"/>
    <col min="5378" max="5378" width="3.25" style="45" customWidth="1"/>
    <col min="5379" max="5379" width="4.375" style="45" customWidth="1"/>
    <col min="5380" max="5382" width="9" style="45"/>
    <col min="5383" max="5383" width="7.875" style="45" customWidth="1"/>
    <col min="5384" max="5621" width="9" style="45"/>
    <col min="5622" max="5622" width="7.375" style="45" customWidth="1"/>
    <col min="5623" max="5623" width="14.125" style="45" customWidth="1"/>
    <col min="5624" max="5624" width="3.25" style="45" customWidth="1"/>
    <col min="5625" max="5625" width="4" style="45" customWidth="1"/>
    <col min="5626" max="5626" width="3.5" style="45" customWidth="1"/>
    <col min="5627" max="5627" width="5" style="45" customWidth="1"/>
    <col min="5628" max="5628" width="3.875" style="45" customWidth="1"/>
    <col min="5629" max="5630" width="4.125" style="45" customWidth="1"/>
    <col min="5631" max="5631" width="4.75" style="45" customWidth="1"/>
    <col min="5632" max="5632" width="2.625" style="45" customWidth="1"/>
    <col min="5633" max="5633" width="2.5" style="45" customWidth="1"/>
    <col min="5634" max="5634" width="3.25" style="45" customWidth="1"/>
    <col min="5635" max="5635" width="4.375" style="45" customWidth="1"/>
    <col min="5636" max="5638" width="9" style="45"/>
    <col min="5639" max="5639" width="7.875" style="45" customWidth="1"/>
    <col min="5640" max="5877" width="9" style="45"/>
    <col min="5878" max="5878" width="7.375" style="45" customWidth="1"/>
    <col min="5879" max="5879" width="14.125" style="45" customWidth="1"/>
    <col min="5880" max="5880" width="3.25" style="45" customWidth="1"/>
    <col min="5881" max="5881" width="4" style="45" customWidth="1"/>
    <col min="5882" max="5882" width="3.5" style="45" customWidth="1"/>
    <col min="5883" max="5883" width="5" style="45" customWidth="1"/>
    <col min="5884" max="5884" width="3.875" style="45" customWidth="1"/>
    <col min="5885" max="5886" width="4.125" style="45" customWidth="1"/>
    <col min="5887" max="5887" width="4.75" style="45" customWidth="1"/>
    <col min="5888" max="5888" width="2.625" style="45" customWidth="1"/>
    <col min="5889" max="5889" width="2.5" style="45" customWidth="1"/>
    <col min="5890" max="5890" width="3.25" style="45" customWidth="1"/>
    <col min="5891" max="5891" width="4.375" style="45" customWidth="1"/>
    <col min="5892" max="5894" width="9" style="45"/>
    <col min="5895" max="5895" width="7.875" style="45" customWidth="1"/>
    <col min="5896" max="6133" width="9" style="45"/>
    <col min="6134" max="6134" width="7.375" style="45" customWidth="1"/>
    <col min="6135" max="6135" width="14.125" style="45" customWidth="1"/>
    <col min="6136" max="6136" width="3.25" style="45" customWidth="1"/>
    <col min="6137" max="6137" width="4" style="45" customWidth="1"/>
    <col min="6138" max="6138" width="3.5" style="45" customWidth="1"/>
    <col min="6139" max="6139" width="5" style="45" customWidth="1"/>
    <col min="6140" max="6140" width="3.875" style="45" customWidth="1"/>
    <col min="6141" max="6142" width="4.125" style="45" customWidth="1"/>
    <col min="6143" max="6143" width="4.75" style="45" customWidth="1"/>
    <col min="6144" max="6144" width="2.625" style="45" customWidth="1"/>
    <col min="6145" max="6145" width="2.5" style="45" customWidth="1"/>
    <col min="6146" max="6146" width="3.25" style="45" customWidth="1"/>
    <col min="6147" max="6147" width="4.375" style="45" customWidth="1"/>
    <col min="6148" max="6150" width="9" style="45"/>
    <col min="6151" max="6151" width="7.875" style="45" customWidth="1"/>
    <col min="6152" max="6389" width="9" style="45"/>
    <col min="6390" max="6390" width="7.375" style="45" customWidth="1"/>
    <col min="6391" max="6391" width="14.125" style="45" customWidth="1"/>
    <col min="6392" max="6392" width="3.25" style="45" customWidth="1"/>
    <col min="6393" max="6393" width="4" style="45" customWidth="1"/>
    <col min="6394" max="6394" width="3.5" style="45" customWidth="1"/>
    <col min="6395" max="6395" width="5" style="45" customWidth="1"/>
    <col min="6396" max="6396" width="3.875" style="45" customWidth="1"/>
    <col min="6397" max="6398" width="4.125" style="45" customWidth="1"/>
    <col min="6399" max="6399" width="4.75" style="45" customWidth="1"/>
    <col min="6400" max="6400" width="2.625" style="45" customWidth="1"/>
    <col min="6401" max="6401" width="2.5" style="45" customWidth="1"/>
    <col min="6402" max="6402" width="3.25" style="45" customWidth="1"/>
    <col min="6403" max="6403" width="4.375" style="45" customWidth="1"/>
    <col min="6404" max="6406" width="9" style="45"/>
    <col min="6407" max="6407" width="7.875" style="45" customWidth="1"/>
    <col min="6408" max="6645" width="9" style="45"/>
    <col min="6646" max="6646" width="7.375" style="45" customWidth="1"/>
    <col min="6647" max="6647" width="14.125" style="45" customWidth="1"/>
    <col min="6648" max="6648" width="3.25" style="45" customWidth="1"/>
    <col min="6649" max="6649" width="4" style="45" customWidth="1"/>
    <col min="6650" max="6650" width="3.5" style="45" customWidth="1"/>
    <col min="6651" max="6651" width="5" style="45" customWidth="1"/>
    <col min="6652" max="6652" width="3.875" style="45" customWidth="1"/>
    <col min="6653" max="6654" width="4.125" style="45" customWidth="1"/>
    <col min="6655" max="6655" width="4.75" style="45" customWidth="1"/>
    <col min="6656" max="6656" width="2.625" style="45" customWidth="1"/>
    <col min="6657" max="6657" width="2.5" style="45" customWidth="1"/>
    <col min="6658" max="6658" width="3.25" style="45" customWidth="1"/>
    <col min="6659" max="6659" width="4.375" style="45" customWidth="1"/>
    <col min="6660" max="6662" width="9" style="45"/>
    <col min="6663" max="6663" width="7.875" style="45" customWidth="1"/>
    <col min="6664" max="6901" width="9" style="45"/>
    <col min="6902" max="6902" width="7.375" style="45" customWidth="1"/>
    <col min="6903" max="6903" width="14.125" style="45" customWidth="1"/>
    <col min="6904" max="6904" width="3.25" style="45" customWidth="1"/>
    <col min="6905" max="6905" width="4" style="45" customWidth="1"/>
    <col min="6906" max="6906" width="3.5" style="45" customWidth="1"/>
    <col min="6907" max="6907" width="5" style="45" customWidth="1"/>
    <col min="6908" max="6908" width="3.875" style="45" customWidth="1"/>
    <col min="6909" max="6910" width="4.125" style="45" customWidth="1"/>
    <col min="6911" max="6911" width="4.75" style="45" customWidth="1"/>
    <col min="6912" max="6912" width="2.625" style="45" customWidth="1"/>
    <col min="6913" max="6913" width="2.5" style="45" customWidth="1"/>
    <col min="6914" max="6914" width="3.25" style="45" customWidth="1"/>
    <col min="6915" max="6915" width="4.375" style="45" customWidth="1"/>
    <col min="6916" max="6918" width="9" style="45"/>
    <col min="6919" max="6919" width="7.875" style="45" customWidth="1"/>
    <col min="6920" max="7157" width="9" style="45"/>
    <col min="7158" max="7158" width="7.375" style="45" customWidth="1"/>
    <col min="7159" max="7159" width="14.125" style="45" customWidth="1"/>
    <col min="7160" max="7160" width="3.25" style="45" customWidth="1"/>
    <col min="7161" max="7161" width="4" style="45" customWidth="1"/>
    <col min="7162" max="7162" width="3.5" style="45" customWidth="1"/>
    <col min="7163" max="7163" width="5" style="45" customWidth="1"/>
    <col min="7164" max="7164" width="3.875" style="45" customWidth="1"/>
    <col min="7165" max="7166" width="4.125" style="45" customWidth="1"/>
    <col min="7167" max="7167" width="4.75" style="45" customWidth="1"/>
    <col min="7168" max="7168" width="2.625" style="45" customWidth="1"/>
    <col min="7169" max="7169" width="2.5" style="45" customWidth="1"/>
    <col min="7170" max="7170" width="3.25" style="45" customWidth="1"/>
    <col min="7171" max="7171" width="4.375" style="45" customWidth="1"/>
    <col min="7172" max="7174" width="9" style="45"/>
    <col min="7175" max="7175" width="7.875" style="45" customWidth="1"/>
    <col min="7176" max="7413" width="9" style="45"/>
    <col min="7414" max="7414" width="7.375" style="45" customWidth="1"/>
    <col min="7415" max="7415" width="14.125" style="45" customWidth="1"/>
    <col min="7416" max="7416" width="3.25" style="45" customWidth="1"/>
    <col min="7417" max="7417" width="4" style="45" customWidth="1"/>
    <col min="7418" max="7418" width="3.5" style="45" customWidth="1"/>
    <col min="7419" max="7419" width="5" style="45" customWidth="1"/>
    <col min="7420" max="7420" width="3.875" style="45" customWidth="1"/>
    <col min="7421" max="7422" width="4.125" style="45" customWidth="1"/>
    <col min="7423" max="7423" width="4.75" style="45" customWidth="1"/>
    <col min="7424" max="7424" width="2.625" style="45" customWidth="1"/>
    <col min="7425" max="7425" width="2.5" style="45" customWidth="1"/>
    <col min="7426" max="7426" width="3.25" style="45" customWidth="1"/>
    <col min="7427" max="7427" width="4.375" style="45" customWidth="1"/>
    <col min="7428" max="7430" width="9" style="45"/>
    <col min="7431" max="7431" width="7.875" style="45" customWidth="1"/>
    <col min="7432" max="7669" width="9" style="45"/>
    <col min="7670" max="7670" width="7.375" style="45" customWidth="1"/>
    <col min="7671" max="7671" width="14.125" style="45" customWidth="1"/>
    <col min="7672" max="7672" width="3.25" style="45" customWidth="1"/>
    <col min="7673" max="7673" width="4" style="45" customWidth="1"/>
    <col min="7674" max="7674" width="3.5" style="45" customWidth="1"/>
    <col min="7675" max="7675" width="5" style="45" customWidth="1"/>
    <col min="7676" max="7676" width="3.875" style="45" customWidth="1"/>
    <col min="7677" max="7678" width="4.125" style="45" customWidth="1"/>
    <col min="7679" max="7679" width="4.75" style="45" customWidth="1"/>
    <col min="7680" max="7680" width="2.625" style="45" customWidth="1"/>
    <col min="7681" max="7681" width="2.5" style="45" customWidth="1"/>
    <col min="7682" max="7682" width="3.25" style="45" customWidth="1"/>
    <col min="7683" max="7683" width="4.375" style="45" customWidth="1"/>
    <col min="7684" max="7686" width="9" style="45"/>
    <col min="7687" max="7687" width="7.875" style="45" customWidth="1"/>
    <col min="7688" max="7925" width="9" style="45"/>
    <col min="7926" max="7926" width="7.375" style="45" customWidth="1"/>
    <col min="7927" max="7927" width="14.125" style="45" customWidth="1"/>
    <col min="7928" max="7928" width="3.25" style="45" customWidth="1"/>
    <col min="7929" max="7929" width="4" style="45" customWidth="1"/>
    <col min="7930" max="7930" width="3.5" style="45" customWidth="1"/>
    <col min="7931" max="7931" width="5" style="45" customWidth="1"/>
    <col min="7932" max="7932" width="3.875" style="45" customWidth="1"/>
    <col min="7933" max="7934" width="4.125" style="45" customWidth="1"/>
    <col min="7935" max="7935" width="4.75" style="45" customWidth="1"/>
    <col min="7936" max="7936" width="2.625" style="45" customWidth="1"/>
    <col min="7937" max="7937" width="2.5" style="45" customWidth="1"/>
    <col min="7938" max="7938" width="3.25" style="45" customWidth="1"/>
    <col min="7939" max="7939" width="4.375" style="45" customWidth="1"/>
    <col min="7940" max="7942" width="9" style="45"/>
    <col min="7943" max="7943" width="7.875" style="45" customWidth="1"/>
    <col min="7944" max="8181" width="9" style="45"/>
    <col min="8182" max="8182" width="7.375" style="45" customWidth="1"/>
    <col min="8183" max="8183" width="14.125" style="45" customWidth="1"/>
    <col min="8184" max="8184" width="3.25" style="45" customWidth="1"/>
    <col min="8185" max="8185" width="4" style="45" customWidth="1"/>
    <col min="8186" max="8186" width="3.5" style="45" customWidth="1"/>
    <col min="8187" max="8187" width="5" style="45" customWidth="1"/>
    <col min="8188" max="8188" width="3.875" style="45" customWidth="1"/>
    <col min="8189" max="8190" width="4.125" style="45" customWidth="1"/>
    <col min="8191" max="8191" width="4.75" style="45" customWidth="1"/>
    <col min="8192" max="8192" width="2.625" style="45" customWidth="1"/>
    <col min="8193" max="8193" width="2.5" style="45" customWidth="1"/>
    <col min="8194" max="8194" width="3.25" style="45" customWidth="1"/>
    <col min="8195" max="8195" width="4.375" style="45" customWidth="1"/>
    <col min="8196" max="8198" width="9" style="45"/>
    <col min="8199" max="8199" width="7.875" style="45" customWidth="1"/>
    <col min="8200" max="8437" width="9" style="45"/>
    <col min="8438" max="8438" width="7.375" style="45" customWidth="1"/>
    <col min="8439" max="8439" width="14.125" style="45" customWidth="1"/>
    <col min="8440" max="8440" width="3.25" style="45" customWidth="1"/>
    <col min="8441" max="8441" width="4" style="45" customWidth="1"/>
    <col min="8442" max="8442" width="3.5" style="45" customWidth="1"/>
    <col min="8443" max="8443" width="5" style="45" customWidth="1"/>
    <col min="8444" max="8444" width="3.875" style="45" customWidth="1"/>
    <col min="8445" max="8446" width="4.125" style="45" customWidth="1"/>
    <col min="8447" max="8447" width="4.75" style="45" customWidth="1"/>
    <col min="8448" max="8448" width="2.625" style="45" customWidth="1"/>
    <col min="8449" max="8449" width="2.5" style="45" customWidth="1"/>
    <col min="8450" max="8450" width="3.25" style="45" customWidth="1"/>
    <col min="8451" max="8451" width="4.375" style="45" customWidth="1"/>
    <col min="8452" max="8454" width="9" style="45"/>
    <col min="8455" max="8455" width="7.875" style="45" customWidth="1"/>
    <col min="8456" max="8693" width="9" style="45"/>
    <col min="8694" max="8694" width="7.375" style="45" customWidth="1"/>
    <col min="8695" max="8695" width="14.125" style="45" customWidth="1"/>
    <col min="8696" max="8696" width="3.25" style="45" customWidth="1"/>
    <col min="8697" max="8697" width="4" style="45" customWidth="1"/>
    <col min="8698" max="8698" width="3.5" style="45" customWidth="1"/>
    <col min="8699" max="8699" width="5" style="45" customWidth="1"/>
    <col min="8700" max="8700" width="3.875" style="45" customWidth="1"/>
    <col min="8701" max="8702" width="4.125" style="45" customWidth="1"/>
    <col min="8703" max="8703" width="4.75" style="45" customWidth="1"/>
    <col min="8704" max="8704" width="2.625" style="45" customWidth="1"/>
    <col min="8705" max="8705" width="2.5" style="45" customWidth="1"/>
    <col min="8706" max="8706" width="3.25" style="45" customWidth="1"/>
    <col min="8707" max="8707" width="4.375" style="45" customWidth="1"/>
    <col min="8708" max="8710" width="9" style="45"/>
    <col min="8711" max="8711" width="7.875" style="45" customWidth="1"/>
    <col min="8712" max="8949" width="9" style="45"/>
    <col min="8950" max="8950" width="7.375" style="45" customWidth="1"/>
    <col min="8951" max="8951" width="14.125" style="45" customWidth="1"/>
    <col min="8952" max="8952" width="3.25" style="45" customWidth="1"/>
    <col min="8953" max="8953" width="4" style="45" customWidth="1"/>
    <col min="8954" max="8954" width="3.5" style="45" customWidth="1"/>
    <col min="8955" max="8955" width="5" style="45" customWidth="1"/>
    <col min="8956" max="8956" width="3.875" style="45" customWidth="1"/>
    <col min="8957" max="8958" width="4.125" style="45" customWidth="1"/>
    <col min="8959" max="8959" width="4.75" style="45" customWidth="1"/>
    <col min="8960" max="8960" width="2.625" style="45" customWidth="1"/>
    <col min="8961" max="8961" width="2.5" style="45" customWidth="1"/>
    <col min="8962" max="8962" width="3.25" style="45" customWidth="1"/>
    <col min="8963" max="8963" width="4.375" style="45" customWidth="1"/>
    <col min="8964" max="8966" width="9" style="45"/>
    <col min="8967" max="8967" width="7.875" style="45" customWidth="1"/>
    <col min="8968" max="9205" width="9" style="45"/>
    <col min="9206" max="9206" width="7.375" style="45" customWidth="1"/>
    <col min="9207" max="9207" width="14.125" style="45" customWidth="1"/>
    <col min="9208" max="9208" width="3.25" style="45" customWidth="1"/>
    <col min="9209" max="9209" width="4" style="45" customWidth="1"/>
    <col min="9210" max="9210" width="3.5" style="45" customWidth="1"/>
    <col min="9211" max="9211" width="5" style="45" customWidth="1"/>
    <col min="9212" max="9212" width="3.875" style="45" customWidth="1"/>
    <col min="9213" max="9214" width="4.125" style="45" customWidth="1"/>
    <col min="9215" max="9215" width="4.75" style="45" customWidth="1"/>
    <col min="9216" max="9216" width="2.625" style="45" customWidth="1"/>
    <col min="9217" max="9217" width="2.5" style="45" customWidth="1"/>
    <col min="9218" max="9218" width="3.25" style="45" customWidth="1"/>
    <col min="9219" max="9219" width="4.375" style="45" customWidth="1"/>
    <col min="9220" max="9222" width="9" style="45"/>
    <col min="9223" max="9223" width="7.875" style="45" customWidth="1"/>
    <col min="9224" max="9461" width="9" style="45"/>
    <col min="9462" max="9462" width="7.375" style="45" customWidth="1"/>
    <col min="9463" max="9463" width="14.125" style="45" customWidth="1"/>
    <col min="9464" max="9464" width="3.25" style="45" customWidth="1"/>
    <col min="9465" max="9465" width="4" style="45" customWidth="1"/>
    <col min="9466" max="9466" width="3.5" style="45" customWidth="1"/>
    <col min="9467" max="9467" width="5" style="45" customWidth="1"/>
    <col min="9468" max="9468" width="3.875" style="45" customWidth="1"/>
    <col min="9469" max="9470" width="4.125" style="45" customWidth="1"/>
    <col min="9471" max="9471" width="4.75" style="45" customWidth="1"/>
    <col min="9472" max="9472" width="2.625" style="45" customWidth="1"/>
    <col min="9473" max="9473" width="2.5" style="45" customWidth="1"/>
    <col min="9474" max="9474" width="3.25" style="45" customWidth="1"/>
    <col min="9475" max="9475" width="4.375" style="45" customWidth="1"/>
    <col min="9476" max="9478" width="9" style="45"/>
    <col min="9479" max="9479" width="7.875" style="45" customWidth="1"/>
    <col min="9480" max="9717" width="9" style="45"/>
    <col min="9718" max="9718" width="7.375" style="45" customWidth="1"/>
    <col min="9719" max="9719" width="14.125" style="45" customWidth="1"/>
    <col min="9720" max="9720" width="3.25" style="45" customWidth="1"/>
    <col min="9721" max="9721" width="4" style="45" customWidth="1"/>
    <col min="9722" max="9722" width="3.5" style="45" customWidth="1"/>
    <col min="9723" max="9723" width="5" style="45" customWidth="1"/>
    <col min="9724" max="9724" width="3.875" style="45" customWidth="1"/>
    <col min="9725" max="9726" width="4.125" style="45" customWidth="1"/>
    <col min="9727" max="9727" width="4.75" style="45" customWidth="1"/>
    <col min="9728" max="9728" width="2.625" style="45" customWidth="1"/>
    <col min="9729" max="9729" width="2.5" style="45" customWidth="1"/>
    <col min="9730" max="9730" width="3.25" style="45" customWidth="1"/>
    <col min="9731" max="9731" width="4.375" style="45" customWidth="1"/>
    <col min="9732" max="9734" width="9" style="45"/>
    <col min="9735" max="9735" width="7.875" style="45" customWidth="1"/>
    <col min="9736" max="9973" width="9" style="45"/>
    <col min="9974" max="9974" width="7.375" style="45" customWidth="1"/>
    <col min="9975" max="9975" width="14.125" style="45" customWidth="1"/>
    <col min="9976" max="9976" width="3.25" style="45" customWidth="1"/>
    <col min="9977" max="9977" width="4" style="45" customWidth="1"/>
    <col min="9978" max="9978" width="3.5" style="45" customWidth="1"/>
    <col min="9979" max="9979" width="5" style="45" customWidth="1"/>
    <col min="9980" max="9980" width="3.875" style="45" customWidth="1"/>
    <col min="9981" max="9982" width="4.125" style="45" customWidth="1"/>
    <col min="9983" max="9983" width="4.75" style="45" customWidth="1"/>
    <col min="9984" max="9984" width="2.625" style="45" customWidth="1"/>
    <col min="9985" max="9985" width="2.5" style="45" customWidth="1"/>
    <col min="9986" max="9986" width="3.25" style="45" customWidth="1"/>
    <col min="9987" max="9987" width="4.375" style="45" customWidth="1"/>
    <col min="9988" max="9990" width="9" style="45"/>
    <col min="9991" max="9991" width="7.875" style="45" customWidth="1"/>
    <col min="9992" max="10229" width="9" style="45"/>
    <col min="10230" max="10230" width="7.375" style="45" customWidth="1"/>
    <col min="10231" max="10231" width="14.125" style="45" customWidth="1"/>
    <col min="10232" max="10232" width="3.25" style="45" customWidth="1"/>
    <col min="10233" max="10233" width="4" style="45" customWidth="1"/>
    <col min="10234" max="10234" width="3.5" style="45" customWidth="1"/>
    <col min="10235" max="10235" width="5" style="45" customWidth="1"/>
    <col min="10236" max="10236" width="3.875" style="45" customWidth="1"/>
    <col min="10237" max="10238" width="4.125" style="45" customWidth="1"/>
    <col min="10239" max="10239" width="4.75" style="45" customWidth="1"/>
    <col min="10240" max="10240" width="2.625" style="45" customWidth="1"/>
    <col min="10241" max="10241" width="2.5" style="45" customWidth="1"/>
    <col min="10242" max="10242" width="3.25" style="45" customWidth="1"/>
    <col min="10243" max="10243" width="4.375" style="45" customWidth="1"/>
    <col min="10244" max="10246" width="9" style="45"/>
    <col min="10247" max="10247" width="7.875" style="45" customWidth="1"/>
    <col min="10248" max="10485" width="9" style="45"/>
    <col min="10486" max="10486" width="7.375" style="45" customWidth="1"/>
    <col min="10487" max="10487" width="14.125" style="45" customWidth="1"/>
    <col min="10488" max="10488" width="3.25" style="45" customWidth="1"/>
    <col min="10489" max="10489" width="4" style="45" customWidth="1"/>
    <col min="10490" max="10490" width="3.5" style="45" customWidth="1"/>
    <col min="10491" max="10491" width="5" style="45" customWidth="1"/>
    <col min="10492" max="10492" width="3.875" style="45" customWidth="1"/>
    <col min="10493" max="10494" width="4.125" style="45" customWidth="1"/>
    <col min="10495" max="10495" width="4.75" style="45" customWidth="1"/>
    <col min="10496" max="10496" width="2.625" style="45" customWidth="1"/>
    <col min="10497" max="10497" width="2.5" style="45" customWidth="1"/>
    <col min="10498" max="10498" width="3.25" style="45" customWidth="1"/>
    <col min="10499" max="10499" width="4.375" style="45" customWidth="1"/>
    <col min="10500" max="10502" width="9" style="45"/>
    <col min="10503" max="10503" width="7.875" style="45" customWidth="1"/>
    <col min="10504" max="10741" width="9" style="45"/>
    <col min="10742" max="10742" width="7.375" style="45" customWidth="1"/>
    <col min="10743" max="10743" width="14.125" style="45" customWidth="1"/>
    <col min="10744" max="10744" width="3.25" style="45" customWidth="1"/>
    <col min="10745" max="10745" width="4" style="45" customWidth="1"/>
    <col min="10746" max="10746" width="3.5" style="45" customWidth="1"/>
    <col min="10747" max="10747" width="5" style="45" customWidth="1"/>
    <col min="10748" max="10748" width="3.875" style="45" customWidth="1"/>
    <col min="10749" max="10750" width="4.125" style="45" customWidth="1"/>
    <col min="10751" max="10751" width="4.75" style="45" customWidth="1"/>
    <col min="10752" max="10752" width="2.625" style="45" customWidth="1"/>
    <col min="10753" max="10753" width="2.5" style="45" customWidth="1"/>
    <col min="10754" max="10754" width="3.25" style="45" customWidth="1"/>
    <col min="10755" max="10755" width="4.375" style="45" customWidth="1"/>
    <col min="10756" max="10758" width="9" style="45"/>
    <col min="10759" max="10759" width="7.875" style="45" customWidth="1"/>
    <col min="10760" max="10997" width="9" style="45"/>
    <col min="10998" max="10998" width="7.375" style="45" customWidth="1"/>
    <col min="10999" max="10999" width="14.125" style="45" customWidth="1"/>
    <col min="11000" max="11000" width="3.25" style="45" customWidth="1"/>
    <col min="11001" max="11001" width="4" style="45" customWidth="1"/>
    <col min="11002" max="11002" width="3.5" style="45" customWidth="1"/>
    <col min="11003" max="11003" width="5" style="45" customWidth="1"/>
    <col min="11004" max="11004" width="3.875" style="45" customWidth="1"/>
    <col min="11005" max="11006" width="4.125" style="45" customWidth="1"/>
    <col min="11007" max="11007" width="4.75" style="45" customWidth="1"/>
    <col min="11008" max="11008" width="2.625" style="45" customWidth="1"/>
    <col min="11009" max="11009" width="2.5" style="45" customWidth="1"/>
    <col min="11010" max="11010" width="3.25" style="45" customWidth="1"/>
    <col min="11011" max="11011" width="4.375" style="45" customWidth="1"/>
    <col min="11012" max="11014" width="9" style="45"/>
    <col min="11015" max="11015" width="7.875" style="45" customWidth="1"/>
    <col min="11016" max="11253" width="9" style="45"/>
    <col min="11254" max="11254" width="7.375" style="45" customWidth="1"/>
    <col min="11255" max="11255" width="14.125" style="45" customWidth="1"/>
    <col min="11256" max="11256" width="3.25" style="45" customWidth="1"/>
    <col min="11257" max="11257" width="4" style="45" customWidth="1"/>
    <col min="11258" max="11258" width="3.5" style="45" customWidth="1"/>
    <col min="11259" max="11259" width="5" style="45" customWidth="1"/>
    <col min="11260" max="11260" width="3.875" style="45" customWidth="1"/>
    <col min="11261" max="11262" width="4.125" style="45" customWidth="1"/>
    <col min="11263" max="11263" width="4.75" style="45" customWidth="1"/>
    <col min="11264" max="11264" width="2.625" style="45" customWidth="1"/>
    <col min="11265" max="11265" width="2.5" style="45" customWidth="1"/>
    <col min="11266" max="11266" width="3.25" style="45" customWidth="1"/>
    <col min="11267" max="11267" width="4.375" style="45" customWidth="1"/>
    <col min="11268" max="11270" width="9" style="45"/>
    <col min="11271" max="11271" width="7.875" style="45" customWidth="1"/>
    <col min="11272" max="11509" width="9" style="45"/>
    <col min="11510" max="11510" width="7.375" style="45" customWidth="1"/>
    <col min="11511" max="11511" width="14.125" style="45" customWidth="1"/>
    <col min="11512" max="11512" width="3.25" style="45" customWidth="1"/>
    <col min="11513" max="11513" width="4" style="45" customWidth="1"/>
    <col min="11514" max="11514" width="3.5" style="45" customWidth="1"/>
    <col min="11515" max="11515" width="5" style="45" customWidth="1"/>
    <col min="11516" max="11516" width="3.875" style="45" customWidth="1"/>
    <col min="11517" max="11518" width="4.125" style="45" customWidth="1"/>
    <col min="11519" max="11519" width="4.75" style="45" customWidth="1"/>
    <col min="11520" max="11520" width="2.625" style="45" customWidth="1"/>
    <col min="11521" max="11521" width="2.5" style="45" customWidth="1"/>
    <col min="11522" max="11522" width="3.25" style="45" customWidth="1"/>
    <col min="11523" max="11523" width="4.375" style="45" customWidth="1"/>
    <col min="11524" max="11526" width="9" style="45"/>
    <col min="11527" max="11527" width="7.875" style="45" customWidth="1"/>
    <col min="11528" max="11765" width="9" style="45"/>
    <col min="11766" max="11766" width="7.375" style="45" customWidth="1"/>
    <col min="11767" max="11767" width="14.125" style="45" customWidth="1"/>
    <col min="11768" max="11768" width="3.25" style="45" customWidth="1"/>
    <col min="11769" max="11769" width="4" style="45" customWidth="1"/>
    <col min="11770" max="11770" width="3.5" style="45" customWidth="1"/>
    <col min="11771" max="11771" width="5" style="45" customWidth="1"/>
    <col min="11772" max="11772" width="3.875" style="45" customWidth="1"/>
    <col min="11773" max="11774" width="4.125" style="45" customWidth="1"/>
    <col min="11775" max="11775" width="4.75" style="45" customWidth="1"/>
    <col min="11776" max="11776" width="2.625" style="45" customWidth="1"/>
    <col min="11777" max="11777" width="2.5" style="45" customWidth="1"/>
    <col min="11778" max="11778" width="3.25" style="45" customWidth="1"/>
    <col min="11779" max="11779" width="4.375" style="45" customWidth="1"/>
    <col min="11780" max="11782" width="9" style="45"/>
    <col min="11783" max="11783" width="7.875" style="45" customWidth="1"/>
    <col min="11784" max="12021" width="9" style="45"/>
    <col min="12022" max="12022" width="7.375" style="45" customWidth="1"/>
    <col min="12023" max="12023" width="14.125" style="45" customWidth="1"/>
    <col min="12024" max="12024" width="3.25" style="45" customWidth="1"/>
    <col min="12025" max="12025" width="4" style="45" customWidth="1"/>
    <col min="12026" max="12026" width="3.5" style="45" customWidth="1"/>
    <col min="12027" max="12027" width="5" style="45" customWidth="1"/>
    <col min="12028" max="12028" width="3.875" style="45" customWidth="1"/>
    <col min="12029" max="12030" width="4.125" style="45" customWidth="1"/>
    <col min="12031" max="12031" width="4.75" style="45" customWidth="1"/>
    <col min="12032" max="12032" width="2.625" style="45" customWidth="1"/>
    <col min="12033" max="12033" width="2.5" style="45" customWidth="1"/>
    <col min="12034" max="12034" width="3.25" style="45" customWidth="1"/>
    <col min="12035" max="12035" width="4.375" style="45" customWidth="1"/>
    <col min="12036" max="12038" width="9" style="45"/>
    <col min="12039" max="12039" width="7.875" style="45" customWidth="1"/>
    <col min="12040" max="12277" width="9" style="45"/>
    <col min="12278" max="12278" width="7.375" style="45" customWidth="1"/>
    <col min="12279" max="12279" width="14.125" style="45" customWidth="1"/>
    <col min="12280" max="12280" width="3.25" style="45" customWidth="1"/>
    <col min="12281" max="12281" width="4" style="45" customWidth="1"/>
    <col min="12282" max="12282" width="3.5" style="45" customWidth="1"/>
    <col min="12283" max="12283" width="5" style="45" customWidth="1"/>
    <col min="12284" max="12284" width="3.875" style="45" customWidth="1"/>
    <col min="12285" max="12286" width="4.125" style="45" customWidth="1"/>
    <col min="12287" max="12287" width="4.75" style="45" customWidth="1"/>
    <col min="12288" max="12288" width="2.625" style="45" customWidth="1"/>
    <col min="12289" max="12289" width="2.5" style="45" customWidth="1"/>
    <col min="12290" max="12290" width="3.25" style="45" customWidth="1"/>
    <col min="12291" max="12291" width="4.375" style="45" customWidth="1"/>
    <col min="12292" max="12294" width="9" style="45"/>
    <col min="12295" max="12295" width="7.875" style="45" customWidth="1"/>
    <col min="12296" max="12533" width="9" style="45"/>
    <col min="12534" max="12534" width="7.375" style="45" customWidth="1"/>
    <col min="12535" max="12535" width="14.125" style="45" customWidth="1"/>
    <col min="12536" max="12536" width="3.25" style="45" customWidth="1"/>
    <col min="12537" max="12537" width="4" style="45" customWidth="1"/>
    <col min="12538" max="12538" width="3.5" style="45" customWidth="1"/>
    <col min="12539" max="12539" width="5" style="45" customWidth="1"/>
    <col min="12540" max="12540" width="3.875" style="45" customWidth="1"/>
    <col min="12541" max="12542" width="4.125" style="45" customWidth="1"/>
    <col min="12543" max="12543" width="4.75" style="45" customWidth="1"/>
    <col min="12544" max="12544" width="2.625" style="45" customWidth="1"/>
    <col min="12545" max="12545" width="2.5" style="45" customWidth="1"/>
    <col min="12546" max="12546" width="3.25" style="45" customWidth="1"/>
    <col min="12547" max="12547" width="4.375" style="45" customWidth="1"/>
    <col min="12548" max="12550" width="9" style="45"/>
    <col min="12551" max="12551" width="7.875" style="45" customWidth="1"/>
    <col min="12552" max="12789" width="9" style="45"/>
    <col min="12790" max="12790" width="7.375" style="45" customWidth="1"/>
    <col min="12791" max="12791" width="14.125" style="45" customWidth="1"/>
    <col min="12792" max="12792" width="3.25" style="45" customWidth="1"/>
    <col min="12793" max="12793" width="4" style="45" customWidth="1"/>
    <col min="12794" max="12794" width="3.5" style="45" customWidth="1"/>
    <col min="12795" max="12795" width="5" style="45" customWidth="1"/>
    <col min="12796" max="12796" width="3.875" style="45" customWidth="1"/>
    <col min="12797" max="12798" width="4.125" style="45" customWidth="1"/>
    <col min="12799" max="12799" width="4.75" style="45" customWidth="1"/>
    <col min="12800" max="12800" width="2.625" style="45" customWidth="1"/>
    <col min="12801" max="12801" width="2.5" style="45" customWidth="1"/>
    <col min="12802" max="12802" width="3.25" style="45" customWidth="1"/>
    <col min="12803" max="12803" width="4.375" style="45" customWidth="1"/>
    <col min="12804" max="12806" width="9" style="45"/>
    <col min="12807" max="12807" width="7.875" style="45" customWidth="1"/>
    <col min="12808" max="13045" width="9" style="45"/>
    <col min="13046" max="13046" width="7.375" style="45" customWidth="1"/>
    <col min="13047" max="13047" width="14.125" style="45" customWidth="1"/>
    <col min="13048" max="13048" width="3.25" style="45" customWidth="1"/>
    <col min="13049" max="13049" width="4" style="45" customWidth="1"/>
    <col min="13050" max="13050" width="3.5" style="45" customWidth="1"/>
    <col min="13051" max="13051" width="5" style="45" customWidth="1"/>
    <col min="13052" max="13052" width="3.875" style="45" customWidth="1"/>
    <col min="13053" max="13054" width="4.125" style="45" customWidth="1"/>
    <col min="13055" max="13055" width="4.75" style="45" customWidth="1"/>
    <col min="13056" max="13056" width="2.625" style="45" customWidth="1"/>
    <col min="13057" max="13057" width="2.5" style="45" customWidth="1"/>
    <col min="13058" max="13058" width="3.25" style="45" customWidth="1"/>
    <col min="13059" max="13059" width="4.375" style="45" customWidth="1"/>
    <col min="13060" max="13062" width="9" style="45"/>
    <col min="13063" max="13063" width="7.875" style="45" customWidth="1"/>
    <col min="13064" max="13301" width="9" style="45"/>
    <col min="13302" max="13302" width="7.375" style="45" customWidth="1"/>
    <col min="13303" max="13303" width="14.125" style="45" customWidth="1"/>
    <col min="13304" max="13304" width="3.25" style="45" customWidth="1"/>
    <col min="13305" max="13305" width="4" style="45" customWidth="1"/>
    <col min="13306" max="13306" width="3.5" style="45" customWidth="1"/>
    <col min="13307" max="13307" width="5" style="45" customWidth="1"/>
    <col min="13308" max="13308" width="3.875" style="45" customWidth="1"/>
    <col min="13309" max="13310" width="4.125" style="45" customWidth="1"/>
    <col min="13311" max="13311" width="4.75" style="45" customWidth="1"/>
    <col min="13312" max="13312" width="2.625" style="45" customWidth="1"/>
    <col min="13313" max="13313" width="2.5" style="45" customWidth="1"/>
    <col min="13314" max="13314" width="3.25" style="45" customWidth="1"/>
    <col min="13315" max="13315" width="4.375" style="45" customWidth="1"/>
    <col min="13316" max="13318" width="9" style="45"/>
    <col min="13319" max="13319" width="7.875" style="45" customWidth="1"/>
    <col min="13320" max="13557" width="9" style="45"/>
    <col min="13558" max="13558" width="7.375" style="45" customWidth="1"/>
    <col min="13559" max="13559" width="14.125" style="45" customWidth="1"/>
    <col min="13560" max="13560" width="3.25" style="45" customWidth="1"/>
    <col min="13561" max="13561" width="4" style="45" customWidth="1"/>
    <col min="13562" max="13562" width="3.5" style="45" customWidth="1"/>
    <col min="13563" max="13563" width="5" style="45" customWidth="1"/>
    <col min="13564" max="13564" width="3.875" style="45" customWidth="1"/>
    <col min="13565" max="13566" width="4.125" style="45" customWidth="1"/>
    <col min="13567" max="13567" width="4.75" style="45" customWidth="1"/>
    <col min="13568" max="13568" width="2.625" style="45" customWidth="1"/>
    <col min="13569" max="13569" width="2.5" style="45" customWidth="1"/>
    <col min="13570" max="13570" width="3.25" style="45" customWidth="1"/>
    <col min="13571" max="13571" width="4.375" style="45" customWidth="1"/>
    <col min="13572" max="13574" width="9" style="45"/>
    <col min="13575" max="13575" width="7.875" style="45" customWidth="1"/>
    <col min="13576" max="13813" width="9" style="45"/>
    <col min="13814" max="13814" width="7.375" style="45" customWidth="1"/>
    <col min="13815" max="13815" width="14.125" style="45" customWidth="1"/>
    <col min="13816" max="13816" width="3.25" style="45" customWidth="1"/>
    <col min="13817" max="13817" width="4" style="45" customWidth="1"/>
    <col min="13818" max="13818" width="3.5" style="45" customWidth="1"/>
    <col min="13819" max="13819" width="5" style="45" customWidth="1"/>
    <col min="13820" max="13820" width="3.875" style="45" customWidth="1"/>
    <col min="13821" max="13822" width="4.125" style="45" customWidth="1"/>
    <col min="13823" max="13823" width="4.75" style="45" customWidth="1"/>
    <col min="13824" max="13824" width="2.625" style="45" customWidth="1"/>
    <col min="13825" max="13825" width="2.5" style="45" customWidth="1"/>
    <col min="13826" max="13826" width="3.25" style="45" customWidth="1"/>
    <col min="13827" max="13827" width="4.375" style="45" customWidth="1"/>
    <col min="13828" max="13830" width="9" style="45"/>
    <col min="13831" max="13831" width="7.875" style="45" customWidth="1"/>
    <col min="13832" max="14069" width="9" style="45"/>
    <col min="14070" max="14070" width="7.375" style="45" customWidth="1"/>
    <col min="14071" max="14071" width="14.125" style="45" customWidth="1"/>
    <col min="14072" max="14072" width="3.25" style="45" customWidth="1"/>
    <col min="14073" max="14073" width="4" style="45" customWidth="1"/>
    <col min="14074" max="14074" width="3.5" style="45" customWidth="1"/>
    <col min="14075" max="14075" width="5" style="45" customWidth="1"/>
    <col min="14076" max="14076" width="3.875" style="45" customWidth="1"/>
    <col min="14077" max="14078" width="4.125" style="45" customWidth="1"/>
    <col min="14079" max="14079" width="4.75" style="45" customWidth="1"/>
    <col min="14080" max="14080" width="2.625" style="45" customWidth="1"/>
    <col min="14081" max="14081" width="2.5" style="45" customWidth="1"/>
    <col min="14082" max="14082" width="3.25" style="45" customWidth="1"/>
    <col min="14083" max="14083" width="4.375" style="45" customWidth="1"/>
    <col min="14084" max="14086" width="9" style="45"/>
    <col min="14087" max="14087" width="7.875" style="45" customWidth="1"/>
    <col min="14088" max="14325" width="9" style="45"/>
    <col min="14326" max="14326" width="7.375" style="45" customWidth="1"/>
    <col min="14327" max="14327" width="14.125" style="45" customWidth="1"/>
    <col min="14328" max="14328" width="3.25" style="45" customWidth="1"/>
    <col min="14329" max="14329" width="4" style="45" customWidth="1"/>
    <col min="14330" max="14330" width="3.5" style="45" customWidth="1"/>
    <col min="14331" max="14331" width="5" style="45" customWidth="1"/>
    <col min="14332" max="14332" width="3.875" style="45" customWidth="1"/>
    <col min="14333" max="14334" width="4.125" style="45" customWidth="1"/>
    <col min="14335" max="14335" width="4.75" style="45" customWidth="1"/>
    <col min="14336" max="14336" width="2.625" style="45" customWidth="1"/>
    <col min="14337" max="14337" width="2.5" style="45" customWidth="1"/>
    <col min="14338" max="14338" width="3.25" style="45" customWidth="1"/>
    <col min="14339" max="14339" width="4.375" style="45" customWidth="1"/>
    <col min="14340" max="14342" width="9" style="45"/>
    <col min="14343" max="14343" width="7.875" style="45" customWidth="1"/>
    <col min="14344" max="14581" width="9" style="45"/>
    <col min="14582" max="14582" width="7.375" style="45" customWidth="1"/>
    <col min="14583" max="14583" width="14.125" style="45" customWidth="1"/>
    <col min="14584" max="14584" width="3.25" style="45" customWidth="1"/>
    <col min="14585" max="14585" width="4" style="45" customWidth="1"/>
    <col min="14586" max="14586" width="3.5" style="45" customWidth="1"/>
    <col min="14587" max="14587" width="5" style="45" customWidth="1"/>
    <col min="14588" max="14588" width="3.875" style="45" customWidth="1"/>
    <col min="14589" max="14590" width="4.125" style="45" customWidth="1"/>
    <col min="14591" max="14591" width="4.75" style="45" customWidth="1"/>
    <col min="14592" max="14592" width="2.625" style="45" customWidth="1"/>
    <col min="14593" max="14593" width="2.5" style="45" customWidth="1"/>
    <col min="14594" max="14594" width="3.25" style="45" customWidth="1"/>
    <col min="14595" max="14595" width="4.375" style="45" customWidth="1"/>
    <col min="14596" max="14598" width="9" style="45"/>
    <col min="14599" max="14599" width="7.875" style="45" customWidth="1"/>
    <col min="14600" max="14837" width="9" style="45"/>
    <col min="14838" max="14838" width="7.375" style="45" customWidth="1"/>
    <col min="14839" max="14839" width="14.125" style="45" customWidth="1"/>
    <col min="14840" max="14840" width="3.25" style="45" customWidth="1"/>
    <col min="14841" max="14841" width="4" style="45" customWidth="1"/>
    <col min="14842" max="14842" width="3.5" style="45" customWidth="1"/>
    <col min="14843" max="14843" width="5" style="45" customWidth="1"/>
    <col min="14844" max="14844" width="3.875" style="45" customWidth="1"/>
    <col min="14845" max="14846" width="4.125" style="45" customWidth="1"/>
    <col min="14847" max="14847" width="4.75" style="45" customWidth="1"/>
    <col min="14848" max="14848" width="2.625" style="45" customWidth="1"/>
    <col min="14849" max="14849" width="2.5" style="45" customWidth="1"/>
    <col min="14850" max="14850" width="3.25" style="45" customWidth="1"/>
    <col min="14851" max="14851" width="4.375" style="45" customWidth="1"/>
    <col min="14852" max="14854" width="9" style="45"/>
    <col min="14855" max="14855" width="7.875" style="45" customWidth="1"/>
    <col min="14856" max="15093" width="9" style="45"/>
    <col min="15094" max="15094" width="7.375" style="45" customWidth="1"/>
    <col min="15095" max="15095" width="14.125" style="45" customWidth="1"/>
    <col min="15096" max="15096" width="3.25" style="45" customWidth="1"/>
    <col min="15097" max="15097" width="4" style="45" customWidth="1"/>
    <col min="15098" max="15098" width="3.5" style="45" customWidth="1"/>
    <col min="15099" max="15099" width="5" style="45" customWidth="1"/>
    <col min="15100" max="15100" width="3.875" style="45" customWidth="1"/>
    <col min="15101" max="15102" width="4.125" style="45" customWidth="1"/>
    <col min="15103" max="15103" width="4.75" style="45" customWidth="1"/>
    <col min="15104" max="15104" width="2.625" style="45" customWidth="1"/>
    <col min="15105" max="15105" width="2.5" style="45" customWidth="1"/>
    <col min="15106" max="15106" width="3.25" style="45" customWidth="1"/>
    <col min="15107" max="15107" width="4.375" style="45" customWidth="1"/>
    <col min="15108" max="15110" width="9" style="45"/>
    <col min="15111" max="15111" width="7.875" style="45" customWidth="1"/>
    <col min="15112" max="15349" width="9" style="45"/>
    <col min="15350" max="15350" width="7.375" style="45" customWidth="1"/>
    <col min="15351" max="15351" width="14.125" style="45" customWidth="1"/>
    <col min="15352" max="15352" width="3.25" style="45" customWidth="1"/>
    <col min="15353" max="15353" width="4" style="45" customWidth="1"/>
    <col min="15354" max="15354" width="3.5" style="45" customWidth="1"/>
    <col min="15355" max="15355" width="5" style="45" customWidth="1"/>
    <col min="15356" max="15356" width="3.875" style="45" customWidth="1"/>
    <col min="15357" max="15358" width="4.125" style="45" customWidth="1"/>
    <col min="15359" max="15359" width="4.75" style="45" customWidth="1"/>
    <col min="15360" max="15360" width="2.625" style="45" customWidth="1"/>
    <col min="15361" max="15361" width="2.5" style="45" customWidth="1"/>
    <col min="15362" max="15362" width="3.25" style="45" customWidth="1"/>
    <col min="15363" max="15363" width="4.375" style="45" customWidth="1"/>
    <col min="15364" max="15366" width="9" style="45"/>
    <col min="15367" max="15367" width="7.875" style="45" customWidth="1"/>
    <col min="15368" max="15605" width="9" style="45"/>
    <col min="15606" max="15606" width="7.375" style="45" customWidth="1"/>
    <col min="15607" max="15607" width="14.125" style="45" customWidth="1"/>
    <col min="15608" max="15608" width="3.25" style="45" customWidth="1"/>
    <col min="15609" max="15609" width="4" style="45" customWidth="1"/>
    <col min="15610" max="15610" width="3.5" style="45" customWidth="1"/>
    <col min="15611" max="15611" width="5" style="45" customWidth="1"/>
    <col min="15612" max="15612" width="3.875" style="45" customWidth="1"/>
    <col min="15613" max="15614" width="4.125" style="45" customWidth="1"/>
    <col min="15615" max="15615" width="4.75" style="45" customWidth="1"/>
    <col min="15616" max="15616" width="2.625" style="45" customWidth="1"/>
    <col min="15617" max="15617" width="2.5" style="45" customWidth="1"/>
    <col min="15618" max="15618" width="3.25" style="45" customWidth="1"/>
    <col min="15619" max="15619" width="4.375" style="45" customWidth="1"/>
    <col min="15620" max="15622" width="9" style="45"/>
    <col min="15623" max="15623" width="7.875" style="45" customWidth="1"/>
    <col min="15624" max="15861" width="9" style="45"/>
    <col min="15862" max="15862" width="7.375" style="45" customWidth="1"/>
    <col min="15863" max="15863" width="14.125" style="45" customWidth="1"/>
    <col min="15864" max="15864" width="3.25" style="45" customWidth="1"/>
    <col min="15865" max="15865" width="4" style="45" customWidth="1"/>
    <col min="15866" max="15866" width="3.5" style="45" customWidth="1"/>
    <col min="15867" max="15867" width="5" style="45" customWidth="1"/>
    <col min="15868" max="15868" width="3.875" style="45" customWidth="1"/>
    <col min="15869" max="15870" width="4.125" style="45" customWidth="1"/>
    <col min="15871" max="15871" width="4.75" style="45" customWidth="1"/>
    <col min="15872" max="15872" width="2.625" style="45" customWidth="1"/>
    <col min="15873" max="15873" width="2.5" style="45" customWidth="1"/>
    <col min="15874" max="15874" width="3.25" style="45" customWidth="1"/>
    <col min="15875" max="15875" width="4.375" style="45" customWidth="1"/>
    <col min="15876" max="15878" width="9" style="45"/>
    <col min="15879" max="15879" width="7.875" style="45" customWidth="1"/>
    <col min="15880" max="16117" width="9" style="45"/>
    <col min="16118" max="16118" width="7.375" style="45" customWidth="1"/>
    <col min="16119" max="16119" width="14.125" style="45" customWidth="1"/>
    <col min="16120" max="16120" width="3.25" style="45" customWidth="1"/>
    <col min="16121" max="16121" width="4" style="45" customWidth="1"/>
    <col min="16122" max="16122" width="3.5" style="45" customWidth="1"/>
    <col min="16123" max="16123" width="5" style="45" customWidth="1"/>
    <col min="16124" max="16124" width="3.875" style="45" customWidth="1"/>
    <col min="16125" max="16126" width="4.125" style="45" customWidth="1"/>
    <col min="16127" max="16127" width="4.75" style="45" customWidth="1"/>
    <col min="16128" max="16128" width="2.625" style="45" customWidth="1"/>
    <col min="16129" max="16129" width="2.5" style="45" customWidth="1"/>
    <col min="16130" max="16130" width="3.25" style="45" customWidth="1"/>
    <col min="16131" max="16131" width="4.375" style="45" customWidth="1"/>
    <col min="16132" max="16134" width="9" style="45"/>
    <col min="16135" max="16135" width="7.875" style="45" customWidth="1"/>
    <col min="16136" max="16384" width="9" style="45"/>
  </cols>
  <sheetData>
    <row r="1" spans="1:17" s="585" customFormat="1" ht="20.25" customHeight="1" thickBot="1">
      <c r="A1" s="466" t="s">
        <v>1074</v>
      </c>
      <c r="B1" s="467"/>
      <c r="C1" s="468"/>
      <c r="D1" s="468"/>
      <c r="E1" s="468"/>
      <c r="F1" s="513"/>
      <c r="G1" s="513"/>
      <c r="H1" s="513"/>
      <c r="I1" s="513"/>
      <c r="J1" s="513"/>
      <c r="K1" s="513"/>
      <c r="L1" s="513"/>
      <c r="M1" s="513"/>
      <c r="N1" s="513"/>
      <c r="O1" s="513"/>
      <c r="P1" s="513"/>
      <c r="Q1" s="468"/>
    </row>
    <row r="2" spans="1:17" s="585" customFormat="1" ht="16.5" customHeight="1">
      <c r="A2" s="1112" t="s">
        <v>1045</v>
      </c>
      <c r="B2" s="1135"/>
      <c r="C2" s="1158" t="s">
        <v>1156</v>
      </c>
      <c r="D2" s="1198" t="s">
        <v>1157</v>
      </c>
      <c r="E2" s="1199"/>
      <c r="F2" s="1147"/>
      <c r="G2" s="1147"/>
      <c r="H2" s="1199"/>
      <c r="I2" s="1200"/>
      <c r="J2" s="1146" t="s">
        <v>1158</v>
      </c>
      <c r="K2" s="1147"/>
      <c r="L2" s="1206"/>
      <c r="M2" s="1146" t="s">
        <v>1159</v>
      </c>
      <c r="N2" s="1147"/>
      <c r="O2" s="520"/>
      <c r="P2" s="63"/>
      <c r="Q2" s="468"/>
    </row>
    <row r="3" spans="1:17" s="585" customFormat="1" ht="16.5" customHeight="1">
      <c r="A3" s="1113"/>
      <c r="B3" s="1133"/>
      <c r="C3" s="1160"/>
      <c r="D3" s="1201" t="s">
        <v>1160</v>
      </c>
      <c r="E3" s="1202"/>
      <c r="F3" s="1203" t="s">
        <v>47</v>
      </c>
      <c r="G3" s="1204"/>
      <c r="H3" s="1202" t="s">
        <v>1161</v>
      </c>
      <c r="I3" s="1205"/>
      <c r="J3" s="1207"/>
      <c r="K3" s="1208"/>
      <c r="L3" s="1209"/>
      <c r="M3" s="1150"/>
      <c r="N3" s="1151"/>
      <c r="O3" s="520"/>
      <c r="P3" s="63"/>
      <c r="Q3" s="468"/>
    </row>
    <row r="4" spans="1:17" s="585" customFormat="1" ht="20.25" customHeight="1">
      <c r="A4" s="607" t="s">
        <v>1042</v>
      </c>
      <c r="B4" s="1" t="s">
        <v>50</v>
      </c>
      <c r="C4" s="470">
        <v>18</v>
      </c>
      <c r="D4" s="1197">
        <v>2079</v>
      </c>
      <c r="E4" s="1188"/>
      <c r="F4" s="1190">
        <v>1062</v>
      </c>
      <c r="G4" s="1175"/>
      <c r="H4" s="1190">
        <v>1017</v>
      </c>
      <c r="I4" s="1177"/>
      <c r="J4" s="607"/>
      <c r="K4" s="1190">
        <v>91</v>
      </c>
      <c r="L4" s="1175"/>
      <c r="M4" s="538"/>
      <c r="N4" s="538">
        <v>215</v>
      </c>
      <c r="O4" s="538"/>
      <c r="P4" s="609"/>
    </row>
    <row r="5" spans="1:17" s="585" customFormat="1" ht="20.25" customHeight="1">
      <c r="A5" s="607">
        <v>26</v>
      </c>
      <c r="B5" s="1" t="s">
        <v>51</v>
      </c>
      <c r="C5" s="470">
        <v>18</v>
      </c>
      <c r="D5" s="1197">
        <v>2065</v>
      </c>
      <c r="E5" s="1188"/>
      <c r="F5" s="1190">
        <v>1032</v>
      </c>
      <c r="G5" s="1175"/>
      <c r="H5" s="1190">
        <v>1033</v>
      </c>
      <c r="I5" s="1177"/>
      <c r="J5" s="607"/>
      <c r="K5" s="1190">
        <v>91</v>
      </c>
      <c r="L5" s="1175"/>
      <c r="M5" s="538"/>
      <c r="N5" s="538">
        <v>215</v>
      </c>
      <c r="O5" s="468"/>
    </row>
    <row r="6" spans="1:17" s="585" customFormat="1" ht="20.25" customHeight="1">
      <c r="A6" s="607">
        <v>27</v>
      </c>
      <c r="B6" s="1" t="s">
        <v>52</v>
      </c>
      <c r="C6" s="470">
        <v>18</v>
      </c>
      <c r="D6" s="1197">
        <v>1972</v>
      </c>
      <c r="E6" s="1188"/>
      <c r="F6" s="1190">
        <v>965</v>
      </c>
      <c r="G6" s="1175"/>
      <c r="H6" s="1190">
        <v>1007</v>
      </c>
      <c r="I6" s="1177"/>
      <c r="J6" s="607"/>
      <c r="K6" s="1190">
        <v>87</v>
      </c>
      <c r="L6" s="1175"/>
      <c r="M6" s="538"/>
      <c r="N6" s="538">
        <v>199</v>
      </c>
      <c r="O6" s="468"/>
    </row>
    <row r="7" spans="1:17" s="585" customFormat="1" ht="20.25" customHeight="1">
      <c r="A7" s="607">
        <v>28</v>
      </c>
      <c r="B7" s="1" t="s">
        <v>53</v>
      </c>
      <c r="C7" s="470">
        <v>15</v>
      </c>
      <c r="D7" s="1196">
        <v>1415</v>
      </c>
      <c r="E7" s="1190"/>
      <c r="F7" s="1190">
        <v>691</v>
      </c>
      <c r="G7" s="1190"/>
      <c r="H7" s="1190">
        <v>724</v>
      </c>
      <c r="I7" s="1191"/>
      <c r="J7" s="608"/>
      <c r="K7" s="1190">
        <v>66</v>
      </c>
      <c r="L7" s="1190"/>
      <c r="M7" s="538"/>
      <c r="N7" s="538">
        <v>160</v>
      </c>
      <c r="O7" s="468"/>
    </row>
    <row r="8" spans="1:17" s="585" customFormat="1" ht="20.25" customHeight="1">
      <c r="A8" s="607">
        <v>29</v>
      </c>
      <c r="B8" s="1" t="s">
        <v>54</v>
      </c>
      <c r="C8" s="527">
        <v>14</v>
      </c>
      <c r="D8" s="1195">
        <v>1208</v>
      </c>
      <c r="E8" s="1190"/>
      <c r="F8" s="1190">
        <v>609</v>
      </c>
      <c r="G8" s="1190"/>
      <c r="H8" s="1190">
        <v>599</v>
      </c>
      <c r="I8" s="1191"/>
      <c r="J8" s="608"/>
      <c r="K8" s="1190">
        <v>59</v>
      </c>
      <c r="L8" s="1190"/>
      <c r="M8" s="538"/>
      <c r="N8" s="538">
        <v>123</v>
      </c>
      <c r="O8" s="468"/>
    </row>
    <row r="9" spans="1:17" s="585" customFormat="1" ht="20.25" customHeight="1">
      <c r="A9" s="607">
        <v>30</v>
      </c>
      <c r="B9" s="1" t="s">
        <v>55</v>
      </c>
      <c r="C9" s="547">
        <v>13</v>
      </c>
      <c r="D9" s="1141">
        <v>983</v>
      </c>
      <c r="E9" s="1142"/>
      <c r="F9" s="1142"/>
      <c r="G9" s="1142"/>
      <c r="H9" s="1142"/>
      <c r="I9" s="1194"/>
      <c r="J9" s="578"/>
      <c r="K9" s="1190">
        <v>49</v>
      </c>
      <c r="L9" s="1175"/>
      <c r="M9" s="538"/>
      <c r="N9" s="538">
        <v>139</v>
      </c>
      <c r="O9" s="468"/>
    </row>
    <row r="10" spans="1:17" s="585" customFormat="1" ht="20.25" customHeight="1">
      <c r="A10" s="746" t="s">
        <v>1233</v>
      </c>
      <c r="B10" s="759" t="s">
        <v>1191</v>
      </c>
      <c r="C10" s="760">
        <v>11</v>
      </c>
      <c r="D10" s="1211">
        <f>SUM(D11:E21)</f>
        <v>827</v>
      </c>
      <c r="E10" s="1212"/>
      <c r="F10" s="1212">
        <f>SUM(F11:G21)</f>
        <v>408</v>
      </c>
      <c r="G10" s="1212"/>
      <c r="H10" s="1212">
        <f>SUM(H11:I21)</f>
        <v>419</v>
      </c>
      <c r="I10" s="1212"/>
      <c r="J10" s="761"/>
      <c r="K10" s="1192">
        <f>SUM(K11:L21)</f>
        <v>41</v>
      </c>
      <c r="L10" s="1193"/>
      <c r="M10" s="1212">
        <f>SUM(M11:N21)</f>
        <v>127</v>
      </c>
      <c r="N10" s="1193"/>
      <c r="O10" s="468"/>
    </row>
    <row r="11" spans="1:17" s="585" customFormat="1" ht="20.25" customHeight="1">
      <c r="A11" s="495" t="s">
        <v>1080</v>
      </c>
      <c r="B11" s="471" t="s">
        <v>56</v>
      </c>
      <c r="C11" s="634" t="s">
        <v>57</v>
      </c>
      <c r="D11" s="1174">
        <v>76</v>
      </c>
      <c r="E11" s="1175"/>
      <c r="F11" s="1175">
        <v>35</v>
      </c>
      <c r="G11" s="1175"/>
      <c r="H11" s="1175">
        <v>41</v>
      </c>
      <c r="I11" s="1177"/>
      <c r="J11" s="762"/>
      <c r="K11" s="1190">
        <v>4</v>
      </c>
      <c r="L11" s="1190"/>
      <c r="M11" s="1213">
        <v>13</v>
      </c>
      <c r="N11" s="1213"/>
      <c r="O11" s="468"/>
    </row>
    <row r="12" spans="1:17" s="585" customFormat="1" ht="20.25" customHeight="1">
      <c r="A12" s="495"/>
      <c r="B12" s="471" t="s">
        <v>1162</v>
      </c>
      <c r="C12" s="634"/>
      <c r="D12" s="1174">
        <v>130</v>
      </c>
      <c r="E12" s="1175"/>
      <c r="F12" s="1176">
        <v>68</v>
      </c>
      <c r="G12" s="1176"/>
      <c r="H12" s="1175">
        <v>62</v>
      </c>
      <c r="I12" s="1177"/>
      <c r="J12" s="763"/>
      <c r="K12" s="1178">
        <v>6</v>
      </c>
      <c r="L12" s="1178"/>
      <c r="M12" s="1175">
        <v>22</v>
      </c>
      <c r="N12" s="1175"/>
      <c r="O12" s="538"/>
    </row>
    <row r="13" spans="1:17" s="585" customFormat="1" ht="20.25" customHeight="1">
      <c r="A13" s="495"/>
      <c r="B13" s="471" t="s">
        <v>58</v>
      </c>
      <c r="C13" s="634"/>
      <c r="D13" s="1174">
        <v>48</v>
      </c>
      <c r="E13" s="1175"/>
      <c r="F13" s="1176">
        <v>24</v>
      </c>
      <c r="G13" s="1176"/>
      <c r="H13" s="1175">
        <v>24</v>
      </c>
      <c r="I13" s="1177"/>
      <c r="J13" s="763"/>
      <c r="K13" s="1178">
        <v>3</v>
      </c>
      <c r="L13" s="1178"/>
      <c r="M13" s="1175">
        <v>9</v>
      </c>
      <c r="N13" s="1175"/>
      <c r="O13" s="538"/>
    </row>
    <row r="14" spans="1:17" s="585" customFormat="1" ht="20.25" customHeight="1">
      <c r="A14" s="495"/>
      <c r="B14" s="471" t="s">
        <v>59</v>
      </c>
      <c r="C14" s="634"/>
      <c r="D14" s="1174">
        <v>58</v>
      </c>
      <c r="E14" s="1175"/>
      <c r="F14" s="1176">
        <v>33</v>
      </c>
      <c r="G14" s="1176"/>
      <c r="H14" s="1175">
        <v>25</v>
      </c>
      <c r="I14" s="1177"/>
      <c r="J14" s="763"/>
      <c r="K14" s="1178">
        <v>3</v>
      </c>
      <c r="L14" s="1178"/>
      <c r="M14" s="1175">
        <v>9</v>
      </c>
      <c r="N14" s="1175"/>
      <c r="O14" s="538"/>
    </row>
    <row r="15" spans="1:17" s="585" customFormat="1" ht="20.25" customHeight="1">
      <c r="A15" s="495"/>
      <c r="B15" s="471" t="s">
        <v>60</v>
      </c>
      <c r="C15" s="634"/>
      <c r="D15" s="1174">
        <v>19</v>
      </c>
      <c r="E15" s="1175"/>
      <c r="F15" s="1176">
        <v>12</v>
      </c>
      <c r="G15" s="1176"/>
      <c r="H15" s="1175">
        <v>7</v>
      </c>
      <c r="I15" s="1177"/>
      <c r="J15" s="763"/>
      <c r="K15" s="1178">
        <v>3</v>
      </c>
      <c r="L15" s="1178"/>
      <c r="M15" s="1175">
        <v>7</v>
      </c>
      <c r="N15" s="1175"/>
      <c r="O15" s="538"/>
    </row>
    <row r="16" spans="1:17" s="585" customFormat="1" ht="20.25" customHeight="1">
      <c r="A16" s="495"/>
      <c r="B16" s="471" t="s">
        <v>61</v>
      </c>
      <c r="C16" s="634"/>
      <c r="D16" s="1174">
        <v>40</v>
      </c>
      <c r="E16" s="1175"/>
      <c r="F16" s="1176">
        <v>19</v>
      </c>
      <c r="G16" s="1176"/>
      <c r="H16" s="1175">
        <v>21</v>
      </c>
      <c r="I16" s="1177"/>
      <c r="J16" s="763"/>
      <c r="K16" s="1178">
        <v>3</v>
      </c>
      <c r="L16" s="1178"/>
      <c r="M16" s="1175">
        <v>8</v>
      </c>
      <c r="N16" s="1175"/>
      <c r="O16" s="538"/>
    </row>
    <row r="17" spans="1:18" s="585" customFormat="1" ht="20.25" customHeight="1">
      <c r="A17" s="495"/>
      <c r="B17" s="472" t="s">
        <v>62</v>
      </c>
      <c r="C17" s="634"/>
      <c r="D17" s="1174">
        <v>55</v>
      </c>
      <c r="E17" s="1175"/>
      <c r="F17" s="1176">
        <v>26</v>
      </c>
      <c r="G17" s="1176"/>
      <c r="H17" s="1175">
        <v>29</v>
      </c>
      <c r="I17" s="1177"/>
      <c r="J17" s="763"/>
      <c r="K17" s="1178">
        <v>3</v>
      </c>
      <c r="L17" s="1178"/>
      <c r="M17" s="1175">
        <v>10</v>
      </c>
      <c r="N17" s="1175"/>
      <c r="O17" s="538"/>
    </row>
    <row r="18" spans="1:18" s="585" customFormat="1" ht="20.25" customHeight="1">
      <c r="A18" s="496"/>
      <c r="B18" s="473" t="s">
        <v>63</v>
      </c>
      <c r="C18" s="515"/>
      <c r="D18" s="1169">
        <v>37</v>
      </c>
      <c r="E18" s="1170"/>
      <c r="F18" s="1170">
        <v>16</v>
      </c>
      <c r="G18" s="1170"/>
      <c r="H18" s="1170">
        <v>21</v>
      </c>
      <c r="I18" s="1171"/>
      <c r="J18" s="764"/>
      <c r="K18" s="1172">
        <v>3</v>
      </c>
      <c r="L18" s="1173"/>
      <c r="M18" s="1170">
        <v>10</v>
      </c>
      <c r="N18" s="1170"/>
      <c r="O18" s="538"/>
    </row>
    <row r="19" spans="1:18" s="585" customFormat="1" ht="20.25" customHeight="1">
      <c r="A19" s="495" t="s">
        <v>1076</v>
      </c>
      <c r="B19" s="472" t="s">
        <v>1163</v>
      </c>
      <c r="C19" s="57"/>
      <c r="D19" s="1186">
        <v>188</v>
      </c>
      <c r="E19" s="1176"/>
      <c r="F19" s="1176">
        <v>85</v>
      </c>
      <c r="G19" s="1176"/>
      <c r="H19" s="1176">
        <v>103</v>
      </c>
      <c r="I19" s="1187"/>
      <c r="J19" s="765"/>
      <c r="K19" s="1178">
        <v>7</v>
      </c>
      <c r="L19" s="1178"/>
      <c r="M19" s="1210">
        <v>20</v>
      </c>
      <c r="N19" s="1210"/>
      <c r="O19" s="538"/>
    </row>
    <row r="20" spans="1:18" s="585" customFormat="1" ht="28.5" customHeight="1">
      <c r="A20" s="538"/>
      <c r="B20" s="1164" t="s">
        <v>1070</v>
      </c>
      <c r="C20" s="1165"/>
      <c r="D20" s="1174">
        <v>90</v>
      </c>
      <c r="E20" s="1175"/>
      <c r="F20" s="1176">
        <v>49</v>
      </c>
      <c r="G20" s="1176"/>
      <c r="H20" s="1188">
        <v>41</v>
      </c>
      <c r="I20" s="1189"/>
      <c r="J20" s="66"/>
      <c r="K20" s="1178">
        <v>3</v>
      </c>
      <c r="L20" s="1178"/>
      <c r="M20" s="538"/>
      <c r="N20" s="538">
        <v>9</v>
      </c>
      <c r="O20" s="538"/>
    </row>
    <row r="21" spans="1:18" s="585" customFormat="1" ht="28.5" customHeight="1" thickBot="1">
      <c r="A21" s="522"/>
      <c r="B21" s="1144" t="s">
        <v>1071</v>
      </c>
      <c r="C21" s="1179"/>
      <c r="D21" s="1180">
        <v>86</v>
      </c>
      <c r="E21" s="1181"/>
      <c r="F21" s="1182">
        <v>41</v>
      </c>
      <c r="G21" s="1182"/>
      <c r="H21" s="1183">
        <v>45</v>
      </c>
      <c r="I21" s="1184"/>
      <c r="J21" s="754"/>
      <c r="K21" s="1185">
        <v>3</v>
      </c>
      <c r="L21" s="1185"/>
      <c r="M21" s="522"/>
      <c r="N21" s="522">
        <v>10</v>
      </c>
      <c r="O21" s="538"/>
    </row>
    <row r="22" spans="1:18" ht="15" customHeight="1">
      <c r="A22" s="475" t="s">
        <v>68</v>
      </c>
      <c r="B22" s="476"/>
      <c r="C22" s="477"/>
      <c r="D22" s="477"/>
      <c r="E22" s="478"/>
      <c r="F22" s="478"/>
      <c r="G22" s="478"/>
      <c r="H22" s="477"/>
      <c r="I22" s="478"/>
      <c r="J22" s="478"/>
      <c r="K22" s="478"/>
      <c r="L22" s="478"/>
      <c r="M22" s="478"/>
      <c r="N22" s="478"/>
      <c r="O22" s="478"/>
      <c r="P22" s="479"/>
      <c r="Q22" s="469"/>
    </row>
    <row r="23" spans="1:18" s="585" customFormat="1" ht="15" customHeight="1">
      <c r="A23" s="475" t="s">
        <v>1079</v>
      </c>
      <c r="B23" s="476"/>
      <c r="C23" s="475"/>
      <c r="D23" s="475"/>
      <c r="E23" s="538"/>
      <c r="F23" s="475"/>
      <c r="G23" s="475"/>
      <c r="H23" s="538"/>
      <c r="I23" s="475"/>
      <c r="J23" s="475"/>
      <c r="K23" s="475"/>
      <c r="L23" s="475"/>
      <c r="M23" s="475"/>
      <c r="N23" s="475"/>
      <c r="O23" s="475"/>
      <c r="P23" s="480"/>
      <c r="Q23" s="468"/>
    </row>
    <row r="24" spans="1:18" ht="15" customHeight="1">
      <c r="F24" s="44"/>
      <c r="G24" s="44"/>
    </row>
    <row r="25" spans="1:18" s="585" customFormat="1" ht="20.25" customHeight="1" thickBot="1">
      <c r="A25" s="466" t="s">
        <v>1075</v>
      </c>
      <c r="B25" s="467"/>
      <c r="C25" s="468"/>
      <c r="D25" s="468"/>
      <c r="E25" s="468"/>
      <c r="G25" s="513"/>
      <c r="H25" s="513"/>
      <c r="I25" s="513"/>
      <c r="J25" s="513"/>
      <c r="K25" s="513"/>
      <c r="L25" s="513"/>
      <c r="M25" s="513"/>
      <c r="N25" s="513"/>
      <c r="O25" s="513"/>
      <c r="P25" s="513"/>
      <c r="Q25" s="468"/>
    </row>
    <row r="26" spans="1:18" s="585" customFormat="1" ht="16.5" customHeight="1">
      <c r="A26" s="1112" t="s">
        <v>1045</v>
      </c>
      <c r="B26" s="1135"/>
      <c r="C26" s="1158" t="s">
        <v>1072</v>
      </c>
      <c r="D26" s="1161" t="s">
        <v>189</v>
      </c>
      <c r="E26" s="1162"/>
      <c r="F26" s="1162"/>
      <c r="G26" s="1162"/>
      <c r="H26" s="1162"/>
      <c r="I26" s="1162"/>
      <c r="J26" s="1162"/>
      <c r="K26" s="1162"/>
      <c r="L26" s="1162"/>
      <c r="M26" s="1162"/>
      <c r="N26" s="1163"/>
      <c r="O26" s="1146" t="s">
        <v>1164</v>
      </c>
      <c r="P26" s="1147"/>
    </row>
    <row r="27" spans="1:18" s="585" customFormat="1" ht="16.5" customHeight="1">
      <c r="A27" s="1080"/>
      <c r="B27" s="1068"/>
      <c r="C27" s="1159"/>
      <c r="D27" s="1152" t="s">
        <v>1165</v>
      </c>
      <c r="E27" s="1152"/>
      <c r="F27" s="1152"/>
      <c r="G27" s="1152"/>
      <c r="H27" s="1152"/>
      <c r="I27" s="1152"/>
      <c r="J27" s="1166" t="s">
        <v>1166</v>
      </c>
      <c r="K27" s="1167"/>
      <c r="L27" s="1167"/>
      <c r="M27" s="1168"/>
      <c r="N27" s="1153" t="s">
        <v>17</v>
      </c>
      <c r="O27" s="1148"/>
      <c r="P27" s="1149"/>
    </row>
    <row r="28" spans="1:18" s="585" customFormat="1" ht="16.5" customHeight="1">
      <c r="A28" s="1113"/>
      <c r="B28" s="1133"/>
      <c r="C28" s="1160"/>
      <c r="D28" s="644" t="s">
        <v>191</v>
      </c>
      <c r="E28" s="526" t="s">
        <v>192</v>
      </c>
      <c r="F28" s="526" t="s">
        <v>193</v>
      </c>
      <c r="G28" s="526" t="s">
        <v>194</v>
      </c>
      <c r="H28" s="526" t="s">
        <v>195</v>
      </c>
      <c r="I28" s="635" t="s">
        <v>196</v>
      </c>
      <c r="J28" s="635" t="s">
        <v>1260</v>
      </c>
      <c r="K28" s="644" t="s">
        <v>194</v>
      </c>
      <c r="L28" s="635" t="s">
        <v>195</v>
      </c>
      <c r="M28" s="606" t="s">
        <v>196</v>
      </c>
      <c r="N28" s="1154"/>
      <c r="O28" s="1150"/>
      <c r="P28" s="1151"/>
    </row>
    <row r="29" spans="1:18" s="585" customFormat="1" ht="20.25" hidden="1" customHeight="1">
      <c r="A29" s="607" t="s">
        <v>1078</v>
      </c>
      <c r="B29" s="1" t="s">
        <v>53</v>
      </c>
      <c r="C29" s="470">
        <v>4</v>
      </c>
      <c r="D29" s="1155">
        <v>941</v>
      </c>
      <c r="E29" s="1156"/>
      <c r="F29" s="1156"/>
      <c r="G29" s="1156"/>
      <c r="H29" s="1156"/>
      <c r="I29" s="1156"/>
      <c r="J29" s="1156"/>
      <c r="K29" s="1156"/>
      <c r="L29" s="1156"/>
      <c r="M29" s="1157"/>
      <c r="N29" s="528">
        <f>D29</f>
        <v>941</v>
      </c>
      <c r="O29" s="538"/>
      <c r="P29" s="538">
        <v>116</v>
      </c>
      <c r="Q29" s="529"/>
      <c r="R29" s="468"/>
    </row>
    <row r="30" spans="1:18" s="585" customFormat="1" ht="20.25" customHeight="1">
      <c r="A30" s="607" t="s">
        <v>1234</v>
      </c>
      <c r="B30" s="1" t="s">
        <v>54</v>
      </c>
      <c r="C30" s="527">
        <v>6</v>
      </c>
      <c r="D30" s="1141">
        <v>1137</v>
      </c>
      <c r="E30" s="1142"/>
      <c r="F30" s="1142"/>
      <c r="G30" s="1142"/>
      <c r="H30" s="1142"/>
      <c r="I30" s="1142"/>
      <c r="J30" s="1142"/>
      <c r="K30" s="1142"/>
      <c r="L30" s="1142"/>
      <c r="M30" s="1143"/>
      <c r="N30" s="528">
        <v>1137</v>
      </c>
      <c r="O30" s="538"/>
      <c r="P30" s="538">
        <v>181</v>
      </c>
      <c r="Q30" s="529"/>
      <c r="R30" s="468"/>
    </row>
    <row r="31" spans="1:18" s="585" customFormat="1" ht="20.25" customHeight="1">
      <c r="A31" s="607">
        <v>30</v>
      </c>
      <c r="B31" s="1" t="s">
        <v>55</v>
      </c>
      <c r="C31" s="547">
        <v>7</v>
      </c>
      <c r="D31" s="1141">
        <v>1578</v>
      </c>
      <c r="E31" s="1142"/>
      <c r="F31" s="1142"/>
      <c r="G31" s="1142"/>
      <c r="H31" s="1142"/>
      <c r="I31" s="1142"/>
      <c r="J31" s="1142"/>
      <c r="K31" s="1142"/>
      <c r="L31" s="1142"/>
      <c r="M31" s="1143"/>
      <c r="N31" s="528">
        <v>1578</v>
      </c>
      <c r="O31" s="538"/>
      <c r="P31" s="538">
        <v>252</v>
      </c>
      <c r="Q31" s="529"/>
      <c r="R31" s="468"/>
    </row>
    <row r="32" spans="1:18" s="585" customFormat="1" ht="20.25" customHeight="1">
      <c r="A32" s="746" t="s">
        <v>1233</v>
      </c>
      <c r="B32" s="759" t="s">
        <v>1192</v>
      </c>
      <c r="C32" s="760">
        <v>8</v>
      </c>
      <c r="D32" s="766">
        <f>SUM(D33:D40)</f>
        <v>46</v>
      </c>
      <c r="E32" s="767">
        <f t="shared" ref="E32:I32" si="0">SUM(E33:E40)</f>
        <v>130</v>
      </c>
      <c r="F32" s="767">
        <f t="shared" si="0"/>
        <v>150</v>
      </c>
      <c r="G32" s="767">
        <f t="shared" si="0"/>
        <v>177</v>
      </c>
      <c r="H32" s="767">
        <f t="shared" si="0"/>
        <v>177</v>
      </c>
      <c r="I32" s="767">
        <f t="shared" si="0"/>
        <v>187</v>
      </c>
      <c r="J32" s="767">
        <f>SUM(J33:J41)</f>
        <v>4</v>
      </c>
      <c r="K32" s="767">
        <f>SUM(K33:K41)</f>
        <v>288</v>
      </c>
      <c r="L32" s="767">
        <f>SUM(L33:L41)</f>
        <v>299</v>
      </c>
      <c r="M32" s="768">
        <f>SUM(M33:M41)</f>
        <v>327</v>
      </c>
      <c r="N32" s="769">
        <f>SUM(D32:M32)</f>
        <v>1785</v>
      </c>
      <c r="O32" s="770"/>
      <c r="P32" s="538">
        <f>SUM(P33:P39)</f>
        <v>250</v>
      </c>
      <c r="Q32" s="529"/>
      <c r="R32" s="468"/>
    </row>
    <row r="33" spans="1:18" s="585" customFormat="1" ht="20.25" customHeight="1">
      <c r="A33" s="516" t="s">
        <v>1081</v>
      </c>
      <c r="B33" s="517" t="s">
        <v>64</v>
      </c>
      <c r="C33" s="518"/>
      <c r="D33" s="771">
        <v>10</v>
      </c>
      <c r="E33" s="772">
        <v>28</v>
      </c>
      <c r="F33" s="772">
        <v>28</v>
      </c>
      <c r="G33" s="772">
        <v>28</v>
      </c>
      <c r="H33" s="772">
        <v>32</v>
      </c>
      <c r="I33" s="773">
        <v>35</v>
      </c>
      <c r="J33" s="774">
        <v>0</v>
      </c>
      <c r="K33" s="772">
        <v>36</v>
      </c>
      <c r="L33" s="772">
        <v>31</v>
      </c>
      <c r="M33" s="775">
        <v>41</v>
      </c>
      <c r="N33" s="776">
        <f t="shared" ref="N33:N40" si="1">SUM(D33:M33)</f>
        <v>269</v>
      </c>
      <c r="O33" s="777"/>
      <c r="P33" s="772">
        <v>63</v>
      </c>
      <c r="Q33" s="529"/>
      <c r="R33" s="538"/>
    </row>
    <row r="34" spans="1:18" s="585" customFormat="1" ht="20.25" customHeight="1">
      <c r="A34" s="514" t="s">
        <v>1077</v>
      </c>
      <c r="B34" s="472" t="s">
        <v>65</v>
      </c>
      <c r="C34" s="634"/>
      <c r="D34" s="778">
        <v>0</v>
      </c>
      <c r="E34" s="774">
        <v>0</v>
      </c>
      <c r="F34" s="774">
        <v>0</v>
      </c>
      <c r="G34" s="774">
        <v>0</v>
      </c>
      <c r="H34" s="774">
        <v>0</v>
      </c>
      <c r="I34" s="773">
        <v>0</v>
      </c>
      <c r="J34" s="774">
        <v>4</v>
      </c>
      <c r="K34" s="774">
        <v>88</v>
      </c>
      <c r="L34" s="774">
        <v>73</v>
      </c>
      <c r="M34" s="773">
        <v>89</v>
      </c>
      <c r="N34" s="528">
        <f t="shared" si="1"/>
        <v>254</v>
      </c>
      <c r="O34" s="768"/>
      <c r="P34" s="779">
        <v>29</v>
      </c>
      <c r="Q34" s="529"/>
      <c r="R34" s="538"/>
    </row>
    <row r="35" spans="1:18" s="585" customFormat="1" ht="20.25" customHeight="1">
      <c r="A35" s="474"/>
      <c r="B35" s="471" t="s">
        <v>1063</v>
      </c>
      <c r="C35" s="634"/>
      <c r="D35" s="765">
        <v>0</v>
      </c>
      <c r="E35" s="538">
        <v>11</v>
      </c>
      <c r="F35" s="538">
        <v>18</v>
      </c>
      <c r="G35" s="538">
        <v>24</v>
      </c>
      <c r="H35" s="538">
        <v>22</v>
      </c>
      <c r="I35" s="780">
        <v>26</v>
      </c>
      <c r="J35" s="538">
        <v>0</v>
      </c>
      <c r="K35" s="538">
        <v>52</v>
      </c>
      <c r="L35" s="538">
        <v>57</v>
      </c>
      <c r="M35" s="780">
        <v>61</v>
      </c>
      <c r="N35" s="528">
        <f t="shared" si="1"/>
        <v>271</v>
      </c>
      <c r="O35" s="768"/>
      <c r="P35" s="607">
        <v>36</v>
      </c>
      <c r="Q35" s="529"/>
      <c r="R35" s="538"/>
    </row>
    <row r="36" spans="1:18" s="585" customFormat="1" ht="20.25" customHeight="1">
      <c r="A36" s="538"/>
      <c r="B36" s="1164" t="s">
        <v>66</v>
      </c>
      <c r="C36" s="1165"/>
      <c r="D36" s="765">
        <v>5</v>
      </c>
      <c r="E36" s="538">
        <v>16</v>
      </c>
      <c r="F36" s="538">
        <v>18</v>
      </c>
      <c r="G36" s="538">
        <v>18</v>
      </c>
      <c r="H36" s="538">
        <v>21</v>
      </c>
      <c r="I36" s="780">
        <v>22</v>
      </c>
      <c r="J36" s="538">
        <v>0</v>
      </c>
      <c r="K36" s="538">
        <v>33</v>
      </c>
      <c r="L36" s="538">
        <v>41</v>
      </c>
      <c r="M36" s="780">
        <v>47</v>
      </c>
      <c r="N36" s="528">
        <f t="shared" si="1"/>
        <v>221</v>
      </c>
      <c r="O36" s="768"/>
      <c r="P36" s="607">
        <v>36</v>
      </c>
      <c r="Q36" s="529"/>
      <c r="R36" s="538"/>
    </row>
    <row r="37" spans="1:18" s="585" customFormat="1" ht="20.25" customHeight="1">
      <c r="A37" s="538"/>
      <c r="B37" s="1164" t="s">
        <v>67</v>
      </c>
      <c r="C37" s="1165"/>
      <c r="D37" s="765">
        <v>7</v>
      </c>
      <c r="E37" s="538">
        <v>17</v>
      </c>
      <c r="F37" s="538">
        <v>25</v>
      </c>
      <c r="G37" s="538">
        <v>27</v>
      </c>
      <c r="H37" s="538">
        <v>29</v>
      </c>
      <c r="I37" s="780">
        <v>30</v>
      </c>
      <c r="J37" s="538">
        <v>0</v>
      </c>
      <c r="K37" s="538">
        <v>47</v>
      </c>
      <c r="L37" s="538">
        <v>51</v>
      </c>
      <c r="M37" s="780">
        <v>58</v>
      </c>
      <c r="N37" s="528">
        <f t="shared" si="1"/>
        <v>291</v>
      </c>
      <c r="O37" s="768"/>
      <c r="P37" s="607">
        <v>31</v>
      </c>
      <c r="Q37" s="529"/>
      <c r="R37" s="538"/>
    </row>
    <row r="38" spans="1:18" s="585" customFormat="1" ht="20.25" customHeight="1">
      <c r="A38" s="538"/>
      <c r="B38" s="1164" t="s">
        <v>1167</v>
      </c>
      <c r="C38" s="1165"/>
      <c r="D38" s="765">
        <v>6</v>
      </c>
      <c r="E38" s="538">
        <v>12</v>
      </c>
      <c r="F38" s="538">
        <v>16</v>
      </c>
      <c r="G38" s="538">
        <v>20</v>
      </c>
      <c r="H38" s="538">
        <v>19</v>
      </c>
      <c r="I38" s="780">
        <v>21</v>
      </c>
      <c r="J38" s="538">
        <v>0</v>
      </c>
      <c r="K38" s="538">
        <v>5</v>
      </c>
      <c r="L38" s="538">
        <v>5</v>
      </c>
      <c r="M38" s="780">
        <v>4</v>
      </c>
      <c r="N38" s="528">
        <f t="shared" si="1"/>
        <v>108</v>
      </c>
      <c r="O38" s="768"/>
      <c r="P38" s="607">
        <v>28</v>
      </c>
      <c r="Q38" s="529"/>
      <c r="R38" s="538"/>
    </row>
    <row r="39" spans="1:18" s="585" customFormat="1" ht="26.25" customHeight="1">
      <c r="A39" s="538"/>
      <c r="B39" s="1164" t="s">
        <v>1073</v>
      </c>
      <c r="C39" s="1165"/>
      <c r="D39" s="765">
        <v>8</v>
      </c>
      <c r="E39" s="538">
        <v>18</v>
      </c>
      <c r="F39" s="538">
        <v>18</v>
      </c>
      <c r="G39" s="538">
        <v>19</v>
      </c>
      <c r="H39" s="538">
        <v>20</v>
      </c>
      <c r="I39" s="780">
        <v>20</v>
      </c>
      <c r="J39" s="538">
        <v>0</v>
      </c>
      <c r="K39" s="538">
        <v>5</v>
      </c>
      <c r="L39" s="538">
        <v>5</v>
      </c>
      <c r="M39" s="780">
        <v>5</v>
      </c>
      <c r="N39" s="528">
        <f t="shared" si="1"/>
        <v>118</v>
      </c>
      <c r="O39" s="538"/>
      <c r="P39" s="538">
        <v>27</v>
      </c>
      <c r="Q39" s="529"/>
      <c r="R39" s="538"/>
    </row>
    <row r="40" spans="1:18" s="585" customFormat="1" ht="22.5" customHeight="1">
      <c r="A40" s="538"/>
      <c r="B40" s="1164" t="s">
        <v>1258</v>
      </c>
      <c r="C40" s="1165"/>
      <c r="D40" s="781">
        <v>10</v>
      </c>
      <c r="E40" s="782">
        <v>28</v>
      </c>
      <c r="F40" s="782">
        <v>27</v>
      </c>
      <c r="G40" s="782">
        <v>41</v>
      </c>
      <c r="H40" s="782">
        <v>34</v>
      </c>
      <c r="I40" s="783">
        <v>33</v>
      </c>
      <c r="J40" s="784">
        <v>0</v>
      </c>
      <c r="K40" s="782">
        <v>21</v>
      </c>
      <c r="L40" s="782">
        <v>34</v>
      </c>
      <c r="M40" s="783">
        <v>22</v>
      </c>
      <c r="N40" s="769">
        <f t="shared" si="1"/>
        <v>250</v>
      </c>
      <c r="O40" s="782"/>
      <c r="P40" s="782">
        <v>46</v>
      </c>
      <c r="Q40" s="529"/>
      <c r="R40" s="538"/>
    </row>
    <row r="41" spans="1:18" s="585" customFormat="1" ht="20.25" customHeight="1" thickBot="1">
      <c r="A41" s="522"/>
      <c r="B41" s="1144" t="s">
        <v>218</v>
      </c>
      <c r="C41" s="1145"/>
      <c r="D41" s="785">
        <v>0</v>
      </c>
      <c r="E41" s="522">
        <v>0</v>
      </c>
      <c r="F41" s="522">
        <v>0</v>
      </c>
      <c r="G41" s="522">
        <v>0</v>
      </c>
      <c r="H41" s="522">
        <v>0</v>
      </c>
      <c r="I41" s="522">
        <v>0</v>
      </c>
      <c r="J41" s="522">
        <v>0</v>
      </c>
      <c r="K41" s="522">
        <v>1</v>
      </c>
      <c r="L41" s="522">
        <v>2</v>
      </c>
      <c r="M41" s="786">
        <v>0</v>
      </c>
      <c r="N41" s="787">
        <f>SUM(D41:M41)</f>
        <v>3</v>
      </c>
      <c r="O41" s="788"/>
      <c r="P41" s="789" t="s">
        <v>1168</v>
      </c>
      <c r="Q41" s="529"/>
      <c r="R41" s="538"/>
    </row>
    <row r="42" spans="1:18" ht="15" customHeight="1">
      <c r="A42" s="475" t="s">
        <v>68</v>
      </c>
      <c r="B42" s="476"/>
      <c r="C42" s="477"/>
      <c r="D42" s="477"/>
      <c r="E42" s="478"/>
      <c r="F42" s="478"/>
      <c r="G42" s="478"/>
      <c r="H42" s="477"/>
      <c r="I42" s="478"/>
      <c r="J42" s="478"/>
      <c r="K42" s="478"/>
      <c r="L42" s="478"/>
      <c r="M42" s="478"/>
      <c r="N42" s="478"/>
      <c r="O42" s="478"/>
      <c r="P42" s="479"/>
      <c r="Q42" s="477"/>
    </row>
    <row r="43" spans="1:18" s="585" customFormat="1" ht="15" customHeight="1">
      <c r="A43" s="475" t="s">
        <v>1079</v>
      </c>
      <c r="B43" s="476"/>
      <c r="C43" s="475"/>
      <c r="D43" s="475"/>
      <c r="E43" s="538"/>
      <c r="F43" s="475"/>
      <c r="G43" s="475"/>
      <c r="H43" s="538"/>
      <c r="I43" s="475"/>
      <c r="J43" s="475"/>
      <c r="K43" s="475"/>
      <c r="L43" s="475"/>
      <c r="M43" s="475"/>
      <c r="N43" s="475"/>
      <c r="O43" s="475"/>
      <c r="P43" s="480"/>
      <c r="Q43" s="468"/>
    </row>
  </sheetData>
  <mergeCells count="106">
    <mergeCell ref="M18:N18"/>
    <mergeCell ref="M19:N19"/>
    <mergeCell ref="D10:E10"/>
    <mergeCell ref="F10:G10"/>
    <mergeCell ref="H10:I10"/>
    <mergeCell ref="M10:N10"/>
    <mergeCell ref="B40:C40"/>
    <mergeCell ref="M11:N11"/>
    <mergeCell ref="M12:N12"/>
    <mergeCell ref="M13:N13"/>
    <mergeCell ref="M14:N14"/>
    <mergeCell ref="M15:N15"/>
    <mergeCell ref="M16:N16"/>
    <mergeCell ref="M17:N17"/>
    <mergeCell ref="D11:E11"/>
    <mergeCell ref="F11:G11"/>
    <mergeCell ref="H11:I11"/>
    <mergeCell ref="K11:L11"/>
    <mergeCell ref="D12:E12"/>
    <mergeCell ref="F12:G12"/>
    <mergeCell ref="H12:I12"/>
    <mergeCell ref="K12:L12"/>
    <mergeCell ref="D15:E15"/>
    <mergeCell ref="F15:G15"/>
    <mergeCell ref="A2:B3"/>
    <mergeCell ref="C2:C3"/>
    <mergeCell ref="D2:I2"/>
    <mergeCell ref="M2:N3"/>
    <mergeCell ref="D3:E3"/>
    <mergeCell ref="F3:G3"/>
    <mergeCell ref="H3:I3"/>
    <mergeCell ref="D6:E6"/>
    <mergeCell ref="F6:G6"/>
    <mergeCell ref="H6:I6"/>
    <mergeCell ref="K6:L6"/>
    <mergeCell ref="J2:L3"/>
    <mergeCell ref="D7:E7"/>
    <mergeCell ref="F7:G7"/>
    <mergeCell ref="H7:I7"/>
    <mergeCell ref="K7:L7"/>
    <mergeCell ref="D4:E4"/>
    <mergeCell ref="F4:G4"/>
    <mergeCell ref="H4:I4"/>
    <mergeCell ref="K4:L4"/>
    <mergeCell ref="D5:E5"/>
    <mergeCell ref="F5:G5"/>
    <mergeCell ref="H5:I5"/>
    <mergeCell ref="K5:L5"/>
    <mergeCell ref="H8:I8"/>
    <mergeCell ref="K8:L8"/>
    <mergeCell ref="K10:L10"/>
    <mergeCell ref="D9:I9"/>
    <mergeCell ref="K9:L9"/>
    <mergeCell ref="D17:E17"/>
    <mergeCell ref="F17:G17"/>
    <mergeCell ref="H17:I17"/>
    <mergeCell ref="K17:L17"/>
    <mergeCell ref="H15:I15"/>
    <mergeCell ref="K15:L15"/>
    <mergeCell ref="D13:E13"/>
    <mergeCell ref="F13:G13"/>
    <mergeCell ref="H13:I13"/>
    <mergeCell ref="K13:L13"/>
    <mergeCell ref="D14:E14"/>
    <mergeCell ref="F14:G14"/>
    <mergeCell ref="H14:I14"/>
    <mergeCell ref="K14:L14"/>
    <mergeCell ref="D8:E8"/>
    <mergeCell ref="F8:G8"/>
    <mergeCell ref="D18:E18"/>
    <mergeCell ref="F18:G18"/>
    <mergeCell ref="H18:I18"/>
    <mergeCell ref="K18:L18"/>
    <mergeCell ref="D16:E16"/>
    <mergeCell ref="F16:G16"/>
    <mergeCell ref="H16:I16"/>
    <mergeCell ref="K16:L16"/>
    <mergeCell ref="B21:C21"/>
    <mergeCell ref="D21:E21"/>
    <mergeCell ref="F21:G21"/>
    <mergeCell ref="H21:I21"/>
    <mergeCell ref="K21:L21"/>
    <mergeCell ref="D19:E19"/>
    <mergeCell ref="F19:G19"/>
    <mergeCell ref="H19:I19"/>
    <mergeCell ref="K19:L19"/>
    <mergeCell ref="B20:C20"/>
    <mergeCell ref="D20:E20"/>
    <mergeCell ref="F20:G20"/>
    <mergeCell ref="H20:I20"/>
    <mergeCell ref="K20:L20"/>
    <mergeCell ref="D31:M31"/>
    <mergeCell ref="B41:C41"/>
    <mergeCell ref="O26:P28"/>
    <mergeCell ref="D27:I27"/>
    <mergeCell ref="N27:N28"/>
    <mergeCell ref="D29:M29"/>
    <mergeCell ref="D30:M30"/>
    <mergeCell ref="A26:B28"/>
    <mergeCell ref="C26:C28"/>
    <mergeCell ref="D26:N26"/>
    <mergeCell ref="B36:C36"/>
    <mergeCell ref="B37:C37"/>
    <mergeCell ref="B38:C38"/>
    <mergeCell ref="B39:C39"/>
    <mergeCell ref="J27:M27"/>
  </mergeCells>
  <phoneticPr fontId="2"/>
  <printOptions gridLinesSet="0"/>
  <pageMargins left="0.78740157480314965" right="0.78740157480314965" top="0.59055118110236227" bottom="0.59055118110236227" header="0" footer="0"/>
  <pageSetup paperSize="9" scale="87" firstPageNumber="131" pageOrder="overThenDown"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2"/>
  <sheetViews>
    <sheetView view="pageBreakPreview" topLeftCell="A46" zoomScaleNormal="100" zoomScaleSheetLayoutView="100" workbookViewId="0">
      <selection activeCell="I49" sqref="I49:J49"/>
    </sheetView>
  </sheetViews>
  <sheetFormatPr defaultColWidth="10.375" defaultRowHeight="10.5" customHeight="1"/>
  <cols>
    <col min="1" max="1" width="12.25" style="45" customWidth="1"/>
    <col min="2" max="14" width="4.75" style="45" customWidth="1"/>
    <col min="15" max="15" width="5.75" style="45" customWidth="1"/>
    <col min="16" max="16" width="4.75" style="45" customWidth="1"/>
    <col min="17" max="18" width="3.75" style="45" customWidth="1"/>
    <col min="19" max="19" width="4.75" style="45" customWidth="1"/>
    <col min="20" max="20" width="5.75" style="45" customWidth="1"/>
    <col min="21" max="21" width="4.75" style="45" customWidth="1"/>
    <col min="22" max="256" width="10.375" style="45"/>
    <col min="257" max="257" width="12.25" style="45" customWidth="1"/>
    <col min="258" max="272" width="4.75" style="45" customWidth="1"/>
    <col min="273" max="274" width="3.75" style="45" customWidth="1"/>
    <col min="275" max="512" width="10.375" style="45"/>
    <col min="513" max="513" width="12.25" style="45" customWidth="1"/>
    <col min="514" max="528" width="4.75" style="45" customWidth="1"/>
    <col min="529" max="530" width="3.75" style="45" customWidth="1"/>
    <col min="531" max="768" width="10.375" style="45"/>
    <col min="769" max="769" width="12.25" style="45" customWidth="1"/>
    <col min="770" max="784" width="4.75" style="45" customWidth="1"/>
    <col min="785" max="786" width="3.75" style="45" customWidth="1"/>
    <col min="787" max="1024" width="10.375" style="45"/>
    <col min="1025" max="1025" width="12.25" style="45" customWidth="1"/>
    <col min="1026" max="1040" width="4.75" style="45" customWidth="1"/>
    <col min="1041" max="1042" width="3.75" style="45" customWidth="1"/>
    <col min="1043" max="1280" width="10.375" style="45"/>
    <col min="1281" max="1281" width="12.25" style="45" customWidth="1"/>
    <col min="1282" max="1296" width="4.75" style="45" customWidth="1"/>
    <col min="1297" max="1298" width="3.75" style="45" customWidth="1"/>
    <col min="1299" max="1536" width="10.375" style="45"/>
    <col min="1537" max="1537" width="12.25" style="45" customWidth="1"/>
    <col min="1538" max="1552" width="4.75" style="45" customWidth="1"/>
    <col min="1553" max="1554" width="3.75" style="45" customWidth="1"/>
    <col min="1555" max="1792" width="10.375" style="45"/>
    <col min="1793" max="1793" width="12.25" style="45" customWidth="1"/>
    <col min="1794" max="1808" width="4.75" style="45" customWidth="1"/>
    <col min="1809" max="1810" width="3.75" style="45" customWidth="1"/>
    <col min="1811" max="2048" width="10.375" style="45"/>
    <col min="2049" max="2049" width="12.25" style="45" customWidth="1"/>
    <col min="2050" max="2064" width="4.75" style="45" customWidth="1"/>
    <col min="2065" max="2066" width="3.75" style="45" customWidth="1"/>
    <col min="2067" max="2304" width="10.375" style="45"/>
    <col min="2305" max="2305" width="12.25" style="45" customWidth="1"/>
    <col min="2306" max="2320" width="4.75" style="45" customWidth="1"/>
    <col min="2321" max="2322" width="3.75" style="45" customWidth="1"/>
    <col min="2323" max="2560" width="10.375" style="45"/>
    <col min="2561" max="2561" width="12.25" style="45" customWidth="1"/>
    <col min="2562" max="2576" width="4.75" style="45" customWidth="1"/>
    <col min="2577" max="2578" width="3.75" style="45" customWidth="1"/>
    <col min="2579" max="2816" width="10.375" style="45"/>
    <col min="2817" max="2817" width="12.25" style="45" customWidth="1"/>
    <col min="2818" max="2832" width="4.75" style="45" customWidth="1"/>
    <col min="2833" max="2834" width="3.75" style="45" customWidth="1"/>
    <col min="2835" max="3072" width="10.375" style="45"/>
    <col min="3073" max="3073" width="12.25" style="45" customWidth="1"/>
    <col min="3074" max="3088" width="4.75" style="45" customWidth="1"/>
    <col min="3089" max="3090" width="3.75" style="45" customWidth="1"/>
    <col min="3091" max="3328" width="10.375" style="45"/>
    <col min="3329" max="3329" width="12.25" style="45" customWidth="1"/>
    <col min="3330" max="3344" width="4.75" style="45" customWidth="1"/>
    <col min="3345" max="3346" width="3.75" style="45" customWidth="1"/>
    <col min="3347" max="3584" width="10.375" style="45"/>
    <col min="3585" max="3585" width="12.25" style="45" customWidth="1"/>
    <col min="3586" max="3600" width="4.75" style="45" customWidth="1"/>
    <col min="3601" max="3602" width="3.75" style="45" customWidth="1"/>
    <col min="3603" max="3840" width="10.375" style="45"/>
    <col min="3841" max="3841" width="12.25" style="45" customWidth="1"/>
    <col min="3842" max="3856" width="4.75" style="45" customWidth="1"/>
    <col min="3857" max="3858" width="3.75" style="45" customWidth="1"/>
    <col min="3859" max="4096" width="10.375" style="45"/>
    <col min="4097" max="4097" width="12.25" style="45" customWidth="1"/>
    <col min="4098" max="4112" width="4.75" style="45" customWidth="1"/>
    <col min="4113" max="4114" width="3.75" style="45" customWidth="1"/>
    <col min="4115" max="4352" width="10.375" style="45"/>
    <col min="4353" max="4353" width="12.25" style="45" customWidth="1"/>
    <col min="4354" max="4368" width="4.75" style="45" customWidth="1"/>
    <col min="4369" max="4370" width="3.75" style="45" customWidth="1"/>
    <col min="4371" max="4608" width="10.375" style="45"/>
    <col min="4609" max="4609" width="12.25" style="45" customWidth="1"/>
    <col min="4610" max="4624" width="4.75" style="45" customWidth="1"/>
    <col min="4625" max="4626" width="3.75" style="45" customWidth="1"/>
    <col min="4627" max="4864" width="10.375" style="45"/>
    <col min="4865" max="4865" width="12.25" style="45" customWidth="1"/>
    <col min="4866" max="4880" width="4.75" style="45" customWidth="1"/>
    <col min="4881" max="4882" width="3.75" style="45" customWidth="1"/>
    <col min="4883" max="5120" width="10.375" style="45"/>
    <col min="5121" max="5121" width="12.25" style="45" customWidth="1"/>
    <col min="5122" max="5136" width="4.75" style="45" customWidth="1"/>
    <col min="5137" max="5138" width="3.75" style="45" customWidth="1"/>
    <col min="5139" max="5376" width="10.375" style="45"/>
    <col min="5377" max="5377" width="12.25" style="45" customWidth="1"/>
    <col min="5378" max="5392" width="4.75" style="45" customWidth="1"/>
    <col min="5393" max="5394" width="3.75" style="45" customWidth="1"/>
    <col min="5395" max="5632" width="10.375" style="45"/>
    <col min="5633" max="5633" width="12.25" style="45" customWidth="1"/>
    <col min="5634" max="5648" width="4.75" style="45" customWidth="1"/>
    <col min="5649" max="5650" width="3.75" style="45" customWidth="1"/>
    <col min="5651" max="5888" width="10.375" style="45"/>
    <col min="5889" max="5889" width="12.25" style="45" customWidth="1"/>
    <col min="5890" max="5904" width="4.75" style="45" customWidth="1"/>
    <col min="5905" max="5906" width="3.75" style="45" customWidth="1"/>
    <col min="5907" max="6144" width="10.375" style="45"/>
    <col min="6145" max="6145" width="12.25" style="45" customWidth="1"/>
    <col min="6146" max="6160" width="4.75" style="45" customWidth="1"/>
    <col min="6161" max="6162" width="3.75" style="45" customWidth="1"/>
    <col min="6163" max="6400" width="10.375" style="45"/>
    <col min="6401" max="6401" width="12.25" style="45" customWidth="1"/>
    <col min="6402" max="6416" width="4.75" style="45" customWidth="1"/>
    <col min="6417" max="6418" width="3.75" style="45" customWidth="1"/>
    <col min="6419" max="6656" width="10.375" style="45"/>
    <col min="6657" max="6657" width="12.25" style="45" customWidth="1"/>
    <col min="6658" max="6672" width="4.75" style="45" customWidth="1"/>
    <col min="6673" max="6674" width="3.75" style="45" customWidth="1"/>
    <col min="6675" max="6912" width="10.375" style="45"/>
    <col min="6913" max="6913" width="12.25" style="45" customWidth="1"/>
    <col min="6914" max="6928" width="4.75" style="45" customWidth="1"/>
    <col min="6929" max="6930" width="3.75" style="45" customWidth="1"/>
    <col min="6931" max="7168" width="10.375" style="45"/>
    <col min="7169" max="7169" width="12.25" style="45" customWidth="1"/>
    <col min="7170" max="7184" width="4.75" style="45" customWidth="1"/>
    <col min="7185" max="7186" width="3.75" style="45" customWidth="1"/>
    <col min="7187" max="7424" width="10.375" style="45"/>
    <col min="7425" max="7425" width="12.25" style="45" customWidth="1"/>
    <col min="7426" max="7440" width="4.75" style="45" customWidth="1"/>
    <col min="7441" max="7442" width="3.75" style="45" customWidth="1"/>
    <col min="7443" max="7680" width="10.375" style="45"/>
    <col min="7681" max="7681" width="12.25" style="45" customWidth="1"/>
    <col min="7682" max="7696" width="4.75" style="45" customWidth="1"/>
    <col min="7697" max="7698" width="3.75" style="45" customWidth="1"/>
    <col min="7699" max="7936" width="10.375" style="45"/>
    <col min="7937" max="7937" width="12.25" style="45" customWidth="1"/>
    <col min="7938" max="7952" width="4.75" style="45" customWidth="1"/>
    <col min="7953" max="7954" width="3.75" style="45" customWidth="1"/>
    <col min="7955" max="8192" width="10.375" style="45"/>
    <col min="8193" max="8193" width="12.25" style="45" customWidth="1"/>
    <col min="8194" max="8208" width="4.75" style="45" customWidth="1"/>
    <col min="8209" max="8210" width="3.75" style="45" customWidth="1"/>
    <col min="8211" max="8448" width="10.375" style="45"/>
    <col min="8449" max="8449" width="12.25" style="45" customWidth="1"/>
    <col min="8450" max="8464" width="4.75" style="45" customWidth="1"/>
    <col min="8465" max="8466" width="3.75" style="45" customWidth="1"/>
    <col min="8467" max="8704" width="10.375" style="45"/>
    <col min="8705" max="8705" width="12.25" style="45" customWidth="1"/>
    <col min="8706" max="8720" width="4.75" style="45" customWidth="1"/>
    <col min="8721" max="8722" width="3.75" style="45" customWidth="1"/>
    <col min="8723" max="8960" width="10.375" style="45"/>
    <col min="8961" max="8961" width="12.25" style="45" customWidth="1"/>
    <col min="8962" max="8976" width="4.75" style="45" customWidth="1"/>
    <col min="8977" max="8978" width="3.75" style="45" customWidth="1"/>
    <col min="8979" max="9216" width="10.375" style="45"/>
    <col min="9217" max="9217" width="12.25" style="45" customWidth="1"/>
    <col min="9218" max="9232" width="4.75" style="45" customWidth="1"/>
    <col min="9233" max="9234" width="3.75" style="45" customWidth="1"/>
    <col min="9235" max="9472" width="10.375" style="45"/>
    <col min="9473" max="9473" width="12.25" style="45" customWidth="1"/>
    <col min="9474" max="9488" width="4.75" style="45" customWidth="1"/>
    <col min="9489" max="9490" width="3.75" style="45" customWidth="1"/>
    <col min="9491" max="9728" width="10.375" style="45"/>
    <col min="9729" max="9729" width="12.25" style="45" customWidth="1"/>
    <col min="9730" max="9744" width="4.75" style="45" customWidth="1"/>
    <col min="9745" max="9746" width="3.75" style="45" customWidth="1"/>
    <col min="9747" max="9984" width="10.375" style="45"/>
    <col min="9985" max="9985" width="12.25" style="45" customWidth="1"/>
    <col min="9986" max="10000" width="4.75" style="45" customWidth="1"/>
    <col min="10001" max="10002" width="3.75" style="45" customWidth="1"/>
    <col min="10003" max="10240" width="10.375" style="45"/>
    <col min="10241" max="10241" width="12.25" style="45" customWidth="1"/>
    <col min="10242" max="10256" width="4.75" style="45" customWidth="1"/>
    <col min="10257" max="10258" width="3.75" style="45" customWidth="1"/>
    <col min="10259" max="10496" width="10.375" style="45"/>
    <col min="10497" max="10497" width="12.25" style="45" customWidth="1"/>
    <col min="10498" max="10512" width="4.75" style="45" customWidth="1"/>
    <col min="10513" max="10514" width="3.75" style="45" customWidth="1"/>
    <col min="10515" max="10752" width="10.375" style="45"/>
    <col min="10753" max="10753" width="12.25" style="45" customWidth="1"/>
    <col min="10754" max="10768" width="4.75" style="45" customWidth="1"/>
    <col min="10769" max="10770" width="3.75" style="45" customWidth="1"/>
    <col min="10771" max="11008" width="10.375" style="45"/>
    <col min="11009" max="11009" width="12.25" style="45" customWidth="1"/>
    <col min="11010" max="11024" width="4.75" style="45" customWidth="1"/>
    <col min="11025" max="11026" width="3.75" style="45" customWidth="1"/>
    <col min="11027" max="11264" width="10.375" style="45"/>
    <col min="11265" max="11265" width="12.25" style="45" customWidth="1"/>
    <col min="11266" max="11280" width="4.75" style="45" customWidth="1"/>
    <col min="11281" max="11282" width="3.75" style="45" customWidth="1"/>
    <col min="11283" max="11520" width="10.375" style="45"/>
    <col min="11521" max="11521" width="12.25" style="45" customWidth="1"/>
    <col min="11522" max="11536" width="4.75" style="45" customWidth="1"/>
    <col min="11537" max="11538" width="3.75" style="45" customWidth="1"/>
    <col min="11539" max="11776" width="10.375" style="45"/>
    <col min="11777" max="11777" width="12.25" style="45" customWidth="1"/>
    <col min="11778" max="11792" width="4.75" style="45" customWidth="1"/>
    <col min="11793" max="11794" width="3.75" style="45" customWidth="1"/>
    <col min="11795" max="12032" width="10.375" style="45"/>
    <col min="12033" max="12033" width="12.25" style="45" customWidth="1"/>
    <col min="12034" max="12048" width="4.75" style="45" customWidth="1"/>
    <col min="12049" max="12050" width="3.75" style="45" customWidth="1"/>
    <col min="12051" max="12288" width="10.375" style="45"/>
    <col min="12289" max="12289" width="12.25" style="45" customWidth="1"/>
    <col min="12290" max="12304" width="4.75" style="45" customWidth="1"/>
    <col min="12305" max="12306" width="3.75" style="45" customWidth="1"/>
    <col min="12307" max="12544" width="10.375" style="45"/>
    <col min="12545" max="12545" width="12.25" style="45" customWidth="1"/>
    <col min="12546" max="12560" width="4.75" style="45" customWidth="1"/>
    <col min="12561" max="12562" width="3.75" style="45" customWidth="1"/>
    <col min="12563" max="12800" width="10.375" style="45"/>
    <col min="12801" max="12801" width="12.25" style="45" customWidth="1"/>
    <col min="12802" max="12816" width="4.75" style="45" customWidth="1"/>
    <col min="12817" max="12818" width="3.75" style="45" customWidth="1"/>
    <col min="12819" max="13056" width="10.375" style="45"/>
    <col min="13057" max="13057" width="12.25" style="45" customWidth="1"/>
    <col min="13058" max="13072" width="4.75" style="45" customWidth="1"/>
    <col min="13073" max="13074" width="3.75" style="45" customWidth="1"/>
    <col min="13075" max="13312" width="10.375" style="45"/>
    <col min="13313" max="13313" width="12.25" style="45" customWidth="1"/>
    <col min="13314" max="13328" width="4.75" style="45" customWidth="1"/>
    <col min="13329" max="13330" width="3.75" style="45" customWidth="1"/>
    <col min="13331" max="13568" width="10.375" style="45"/>
    <col min="13569" max="13569" width="12.25" style="45" customWidth="1"/>
    <col min="13570" max="13584" width="4.75" style="45" customWidth="1"/>
    <col min="13585" max="13586" width="3.75" style="45" customWidth="1"/>
    <col min="13587" max="13824" width="10.375" style="45"/>
    <col min="13825" max="13825" width="12.25" style="45" customWidth="1"/>
    <col min="13826" max="13840" width="4.75" style="45" customWidth="1"/>
    <col min="13841" max="13842" width="3.75" style="45" customWidth="1"/>
    <col min="13843" max="14080" width="10.375" style="45"/>
    <col min="14081" max="14081" width="12.25" style="45" customWidth="1"/>
    <col min="14082" max="14096" width="4.75" style="45" customWidth="1"/>
    <col min="14097" max="14098" width="3.75" style="45" customWidth="1"/>
    <col min="14099" max="14336" width="10.375" style="45"/>
    <col min="14337" max="14337" width="12.25" style="45" customWidth="1"/>
    <col min="14338" max="14352" width="4.75" style="45" customWidth="1"/>
    <col min="14353" max="14354" width="3.75" style="45" customWidth="1"/>
    <col min="14355" max="14592" width="10.375" style="45"/>
    <col min="14593" max="14593" width="12.25" style="45" customWidth="1"/>
    <col min="14594" max="14608" width="4.75" style="45" customWidth="1"/>
    <col min="14609" max="14610" width="3.75" style="45" customWidth="1"/>
    <col min="14611" max="14848" width="10.375" style="45"/>
    <col min="14849" max="14849" width="12.25" style="45" customWidth="1"/>
    <col min="14850" max="14864" width="4.75" style="45" customWidth="1"/>
    <col min="14865" max="14866" width="3.75" style="45" customWidth="1"/>
    <col min="14867" max="15104" width="10.375" style="45"/>
    <col min="15105" max="15105" width="12.25" style="45" customWidth="1"/>
    <col min="15106" max="15120" width="4.75" style="45" customWidth="1"/>
    <col min="15121" max="15122" width="3.75" style="45" customWidth="1"/>
    <col min="15123" max="15360" width="10.375" style="45"/>
    <col min="15361" max="15361" width="12.25" style="45" customWidth="1"/>
    <col min="15362" max="15376" width="4.75" style="45" customWidth="1"/>
    <col min="15377" max="15378" width="3.75" style="45" customWidth="1"/>
    <col min="15379" max="15616" width="10.375" style="45"/>
    <col min="15617" max="15617" width="12.25" style="45" customWidth="1"/>
    <col min="15618" max="15632" width="4.75" style="45" customWidth="1"/>
    <col min="15633" max="15634" width="3.75" style="45" customWidth="1"/>
    <col min="15635" max="15872" width="10.375" style="45"/>
    <col min="15873" max="15873" width="12.25" style="45" customWidth="1"/>
    <col min="15874" max="15888" width="4.75" style="45" customWidth="1"/>
    <col min="15889" max="15890" width="3.75" style="45" customWidth="1"/>
    <col min="15891" max="16128" width="10.375" style="45"/>
    <col min="16129" max="16129" width="12.25" style="45" customWidth="1"/>
    <col min="16130" max="16144" width="4.75" style="45" customWidth="1"/>
    <col min="16145" max="16146" width="3.75" style="45" customWidth="1"/>
    <col min="16147" max="16384" width="10.375" style="45"/>
  </cols>
  <sheetData>
    <row r="1" spans="1:17" s="585" customFormat="1" ht="24" customHeight="1">
      <c r="A1" s="1231" t="s">
        <v>1082</v>
      </c>
      <c r="B1" s="1232"/>
      <c r="C1" s="1232"/>
      <c r="D1" s="1232"/>
      <c r="E1" s="1232"/>
      <c r="F1" s="1232"/>
      <c r="G1" s="1232"/>
      <c r="H1" s="1232"/>
      <c r="I1" s="1232"/>
      <c r="J1" s="1232"/>
      <c r="K1" s="1232"/>
      <c r="L1" s="1232"/>
      <c r="M1" s="1232"/>
      <c r="N1" s="1232"/>
      <c r="O1" s="1232"/>
      <c r="P1" s="1232"/>
    </row>
    <row r="2" spans="1:17" s="585" customFormat="1" ht="20.25" customHeight="1">
      <c r="A2" s="611" t="s">
        <v>1057</v>
      </c>
      <c r="B2" s="611"/>
      <c r="C2" s="611"/>
      <c r="D2" s="611"/>
      <c r="E2" s="611"/>
      <c r="F2" s="611"/>
      <c r="G2" s="611"/>
      <c r="H2" s="611"/>
      <c r="I2" s="611"/>
      <c r="J2" s="611"/>
      <c r="K2" s="611"/>
      <c r="L2" s="611"/>
      <c r="M2" s="611"/>
      <c r="N2" s="611"/>
      <c r="O2" s="611"/>
      <c r="P2" s="625" t="s">
        <v>1064</v>
      </c>
    </row>
    <row r="3" spans="1:17" s="585" customFormat="1" ht="6.75" customHeight="1" thickBot="1">
      <c r="A3" s="611"/>
      <c r="N3" s="39"/>
      <c r="P3" s="39"/>
    </row>
    <row r="4" spans="1:17" s="585" customFormat="1" ht="16.5" customHeight="1">
      <c r="A4" s="1104" t="s">
        <v>1046</v>
      </c>
      <c r="B4" s="1071" t="s">
        <v>325</v>
      </c>
      <c r="C4" s="1072"/>
      <c r="D4" s="1233"/>
      <c r="E4" s="1072" t="s">
        <v>326</v>
      </c>
      <c r="F4" s="1072"/>
      <c r="G4" s="1072"/>
      <c r="H4" s="1071" t="s">
        <v>327</v>
      </c>
      <c r="I4" s="1072"/>
      <c r="J4" s="1072"/>
      <c r="K4" s="1071" t="s">
        <v>328</v>
      </c>
      <c r="L4" s="1072"/>
      <c r="M4" s="1072"/>
      <c r="N4" s="1071" t="s">
        <v>329</v>
      </c>
      <c r="O4" s="1072"/>
      <c r="P4" s="1072"/>
    </row>
    <row r="5" spans="1:17" s="585" customFormat="1" ht="16.5" customHeight="1">
      <c r="A5" s="1133"/>
      <c r="B5" s="50" t="s">
        <v>17</v>
      </c>
      <c r="C5" s="50" t="s">
        <v>14</v>
      </c>
      <c r="D5" s="157" t="s">
        <v>15</v>
      </c>
      <c r="E5" s="49" t="s">
        <v>17</v>
      </c>
      <c r="F5" s="50" t="s">
        <v>14</v>
      </c>
      <c r="G5" s="50" t="s">
        <v>15</v>
      </c>
      <c r="H5" s="50" t="s">
        <v>17</v>
      </c>
      <c r="I5" s="50" t="s">
        <v>14</v>
      </c>
      <c r="J5" s="50" t="s">
        <v>15</v>
      </c>
      <c r="K5" s="50" t="s">
        <v>17</v>
      </c>
      <c r="L5" s="50" t="s">
        <v>14</v>
      </c>
      <c r="M5" s="50" t="s">
        <v>15</v>
      </c>
      <c r="N5" s="50" t="s">
        <v>17</v>
      </c>
      <c r="O5" s="50" t="s">
        <v>14</v>
      </c>
      <c r="P5" s="50" t="s">
        <v>15</v>
      </c>
    </row>
    <row r="6" spans="1:17" s="585" customFormat="1" ht="19.5" hidden="1" customHeight="1">
      <c r="A6" s="158" t="s">
        <v>1038</v>
      </c>
      <c r="B6" s="65">
        <v>38</v>
      </c>
      <c r="C6" s="609">
        <v>23</v>
      </c>
      <c r="D6" s="609">
        <v>15</v>
      </c>
      <c r="E6" s="159">
        <v>7</v>
      </c>
      <c r="F6" s="609">
        <v>5</v>
      </c>
      <c r="G6" s="609">
        <v>2</v>
      </c>
      <c r="H6" s="609">
        <v>7</v>
      </c>
      <c r="I6" s="609">
        <v>5</v>
      </c>
      <c r="J6" s="609">
        <v>2</v>
      </c>
      <c r="K6" s="609">
        <v>24</v>
      </c>
      <c r="L6" s="609">
        <v>13</v>
      </c>
      <c r="M6" s="609">
        <v>11</v>
      </c>
      <c r="N6" s="65">
        <v>18</v>
      </c>
      <c r="O6" s="609">
        <v>7</v>
      </c>
      <c r="P6" s="609">
        <v>11</v>
      </c>
      <c r="Q6" s="609"/>
    </row>
    <row r="7" spans="1:17" s="585" customFormat="1" ht="19.5" customHeight="1">
      <c r="A7" s="158" t="s">
        <v>1235</v>
      </c>
      <c r="B7" s="65">
        <v>38</v>
      </c>
      <c r="C7" s="609">
        <v>23</v>
      </c>
      <c r="D7" s="609">
        <v>15</v>
      </c>
      <c r="E7" s="159">
        <v>6</v>
      </c>
      <c r="F7" s="609">
        <v>4</v>
      </c>
      <c r="G7" s="609">
        <v>2</v>
      </c>
      <c r="H7" s="609">
        <v>6</v>
      </c>
      <c r="I7" s="609">
        <v>5</v>
      </c>
      <c r="J7" s="609">
        <v>1</v>
      </c>
      <c r="K7" s="609">
        <v>26</v>
      </c>
      <c r="L7" s="609">
        <v>14</v>
      </c>
      <c r="M7" s="609">
        <v>12</v>
      </c>
      <c r="N7" s="65">
        <v>19</v>
      </c>
      <c r="O7" s="609">
        <v>8</v>
      </c>
      <c r="P7" s="609">
        <v>11</v>
      </c>
    </row>
    <row r="8" spans="1:17" s="585" customFormat="1" ht="19.5" customHeight="1">
      <c r="A8" s="158" t="s">
        <v>330</v>
      </c>
      <c r="B8" s="65">
        <v>39</v>
      </c>
      <c r="C8" s="609">
        <v>24</v>
      </c>
      <c r="D8" s="609">
        <v>15</v>
      </c>
      <c r="E8" s="159">
        <v>8</v>
      </c>
      <c r="F8" s="609">
        <v>5</v>
      </c>
      <c r="G8" s="609">
        <v>3</v>
      </c>
      <c r="H8" s="609">
        <v>5</v>
      </c>
      <c r="I8" s="609">
        <v>4</v>
      </c>
      <c r="J8" s="609">
        <v>1</v>
      </c>
      <c r="K8" s="609">
        <v>26</v>
      </c>
      <c r="L8" s="609">
        <v>15</v>
      </c>
      <c r="M8" s="609">
        <v>11</v>
      </c>
      <c r="N8" s="65">
        <v>16</v>
      </c>
      <c r="O8" s="609">
        <v>6</v>
      </c>
      <c r="P8" s="609">
        <v>10</v>
      </c>
    </row>
    <row r="9" spans="1:17" s="585" customFormat="1" ht="19.5" customHeight="1">
      <c r="A9" s="158" t="s">
        <v>331</v>
      </c>
      <c r="B9" s="65">
        <v>31</v>
      </c>
      <c r="C9" s="609">
        <v>24</v>
      </c>
      <c r="D9" s="609">
        <v>14</v>
      </c>
      <c r="E9" s="159">
        <v>6</v>
      </c>
      <c r="F9" s="609">
        <v>4</v>
      </c>
      <c r="G9" s="609">
        <v>2</v>
      </c>
      <c r="H9" s="609">
        <v>6</v>
      </c>
      <c r="I9" s="609">
        <v>5</v>
      </c>
      <c r="J9" s="609">
        <v>1</v>
      </c>
      <c r="K9" s="609">
        <v>26</v>
      </c>
      <c r="L9" s="609">
        <v>15</v>
      </c>
      <c r="M9" s="609">
        <v>11</v>
      </c>
      <c r="N9" s="65">
        <v>17</v>
      </c>
      <c r="O9" s="609">
        <v>7</v>
      </c>
      <c r="P9" s="609">
        <v>10</v>
      </c>
    </row>
    <row r="10" spans="1:17" s="585" customFormat="1" ht="19.5" customHeight="1">
      <c r="A10" s="158" t="s">
        <v>332</v>
      </c>
      <c r="B10" s="65">
        <v>33</v>
      </c>
      <c r="C10" s="609">
        <v>21</v>
      </c>
      <c r="D10" s="609">
        <v>12</v>
      </c>
      <c r="E10" s="159">
        <v>5</v>
      </c>
      <c r="F10" s="609">
        <v>3</v>
      </c>
      <c r="G10" s="609">
        <v>2</v>
      </c>
      <c r="H10" s="609">
        <v>6</v>
      </c>
      <c r="I10" s="609">
        <v>5</v>
      </c>
      <c r="J10" s="609">
        <v>1</v>
      </c>
      <c r="K10" s="609">
        <v>22</v>
      </c>
      <c r="L10" s="609">
        <v>13</v>
      </c>
      <c r="M10" s="609">
        <v>9</v>
      </c>
      <c r="N10" s="65">
        <v>18</v>
      </c>
      <c r="O10" s="609">
        <v>8</v>
      </c>
      <c r="P10" s="609">
        <v>10</v>
      </c>
    </row>
    <row r="11" spans="1:17" s="585" customFormat="1" ht="19.5" customHeight="1">
      <c r="A11" s="158" t="s">
        <v>333</v>
      </c>
      <c r="B11" s="65">
        <v>33</v>
      </c>
      <c r="C11" s="609">
        <v>20</v>
      </c>
      <c r="D11" s="609">
        <v>13</v>
      </c>
      <c r="E11" s="159">
        <v>4</v>
      </c>
      <c r="F11" s="609">
        <v>2</v>
      </c>
      <c r="G11" s="609">
        <v>2</v>
      </c>
      <c r="H11" s="609">
        <v>7</v>
      </c>
      <c r="I11" s="609">
        <v>5</v>
      </c>
      <c r="J11" s="609">
        <v>2</v>
      </c>
      <c r="K11" s="609">
        <v>22</v>
      </c>
      <c r="L11" s="609">
        <v>13</v>
      </c>
      <c r="M11" s="609">
        <v>9</v>
      </c>
      <c r="N11" s="65">
        <v>17</v>
      </c>
      <c r="O11" s="609">
        <v>7</v>
      </c>
      <c r="P11" s="609">
        <v>10</v>
      </c>
    </row>
    <row r="12" spans="1:17" s="585" customFormat="1" ht="19.5" customHeight="1">
      <c r="A12" s="548" t="s">
        <v>334</v>
      </c>
      <c r="B12" s="65">
        <f>C12+D12</f>
        <v>33</v>
      </c>
      <c r="C12" s="609">
        <v>20</v>
      </c>
      <c r="D12" s="609">
        <v>13</v>
      </c>
      <c r="E12" s="159">
        <f>F12+G12</f>
        <v>5</v>
      </c>
      <c r="F12" s="609">
        <v>2</v>
      </c>
      <c r="G12" s="609">
        <v>3</v>
      </c>
      <c r="H12" s="609">
        <f>I12+J12</f>
        <v>4</v>
      </c>
      <c r="I12" s="609">
        <v>3</v>
      </c>
      <c r="J12" s="609">
        <v>1</v>
      </c>
      <c r="K12" s="609">
        <f>L12+M12</f>
        <v>24</v>
      </c>
      <c r="L12" s="609">
        <v>14</v>
      </c>
      <c r="M12" s="609">
        <v>10</v>
      </c>
      <c r="N12" s="65">
        <f>O12+P12</f>
        <v>16</v>
      </c>
      <c r="O12" s="609">
        <v>7</v>
      </c>
      <c r="P12" s="609">
        <v>9</v>
      </c>
    </row>
    <row r="13" spans="1:17" s="585" customFormat="1" ht="19.5" customHeight="1" thickBot="1">
      <c r="A13" s="574" t="s">
        <v>1236</v>
      </c>
      <c r="B13" s="663">
        <v>34</v>
      </c>
      <c r="C13" s="42">
        <v>20</v>
      </c>
      <c r="D13" s="664">
        <v>14</v>
      </c>
      <c r="E13" s="665">
        <v>6</v>
      </c>
      <c r="F13" s="42">
        <v>3</v>
      </c>
      <c r="G13" s="42">
        <v>3</v>
      </c>
      <c r="H13" s="42">
        <v>3</v>
      </c>
      <c r="I13" s="42">
        <v>2</v>
      </c>
      <c r="J13" s="42">
        <v>1</v>
      </c>
      <c r="K13" s="42">
        <v>25</v>
      </c>
      <c r="L13" s="42">
        <v>15</v>
      </c>
      <c r="M13" s="42">
        <v>10</v>
      </c>
      <c r="N13" s="663">
        <v>14</v>
      </c>
      <c r="O13" s="42">
        <v>5</v>
      </c>
      <c r="P13" s="42">
        <v>9</v>
      </c>
    </row>
    <row r="14" spans="1:17" s="585" customFormat="1" ht="14.25" customHeight="1">
      <c r="A14" s="156" t="s">
        <v>91</v>
      </c>
      <c r="B14" s="649"/>
      <c r="C14" s="649"/>
      <c r="D14" s="649"/>
      <c r="E14" s="649"/>
      <c r="F14" s="649"/>
      <c r="G14" s="649"/>
      <c r="H14" s="649"/>
      <c r="I14" s="649"/>
      <c r="J14" s="649"/>
      <c r="K14" s="649"/>
      <c r="L14" s="649"/>
      <c r="M14" s="649"/>
      <c r="N14" s="649"/>
      <c r="O14" s="649"/>
      <c r="P14" s="649"/>
    </row>
    <row r="15" spans="1:17" s="585" customFormat="1" ht="7.5" customHeight="1">
      <c r="A15" s="70"/>
      <c r="B15" s="609"/>
      <c r="C15" s="609"/>
      <c r="D15" s="609"/>
      <c r="E15" s="609"/>
      <c r="F15" s="609"/>
      <c r="G15" s="609"/>
      <c r="H15" s="609"/>
      <c r="I15" s="609"/>
      <c r="J15" s="609"/>
      <c r="K15" s="609"/>
      <c r="L15" s="609"/>
      <c r="M15" s="609"/>
      <c r="N15" s="609"/>
      <c r="O15" s="609"/>
      <c r="P15" s="609"/>
    </row>
    <row r="16" spans="1:17" s="585" customFormat="1" ht="24" customHeight="1">
      <c r="A16" s="1243" t="s">
        <v>1083</v>
      </c>
      <c r="B16" s="1244"/>
      <c r="C16" s="1244"/>
      <c r="D16" s="1244"/>
      <c r="E16" s="1244"/>
      <c r="F16" s="1244"/>
      <c r="G16" s="1244"/>
      <c r="H16" s="1244"/>
      <c r="I16" s="1244"/>
      <c r="J16" s="1244"/>
      <c r="K16" s="1244"/>
      <c r="L16" s="1244"/>
      <c r="M16" s="1244"/>
      <c r="N16" s="1244"/>
      <c r="O16" s="1244"/>
      <c r="P16" s="1244"/>
    </row>
    <row r="17" spans="1:16" s="585" customFormat="1" ht="20.25" customHeight="1">
      <c r="A17" s="611" t="s">
        <v>335</v>
      </c>
      <c r="B17" s="611"/>
      <c r="C17" s="611"/>
      <c r="D17" s="611"/>
      <c r="E17" s="611"/>
      <c r="F17" s="611"/>
      <c r="G17" s="611"/>
      <c r="H17" s="611"/>
      <c r="I17" s="611"/>
      <c r="J17" s="611"/>
      <c r="K17" s="611"/>
      <c r="L17" s="108"/>
      <c r="M17" s="108"/>
      <c r="N17" s="625" t="s">
        <v>336</v>
      </c>
      <c r="O17" s="108"/>
      <c r="P17" s="625" t="s">
        <v>324</v>
      </c>
    </row>
    <row r="18" spans="1:16" s="585" customFormat="1" ht="3.75" customHeight="1" thickBot="1">
      <c r="A18" s="611"/>
    </row>
    <row r="19" spans="1:16" s="585" customFormat="1" ht="19.5" customHeight="1">
      <c r="A19" s="1104" t="s">
        <v>1046</v>
      </c>
      <c r="B19" s="1071" t="s">
        <v>325</v>
      </c>
      <c r="C19" s="1072"/>
      <c r="D19" s="1245"/>
      <c r="E19" s="1246" t="s">
        <v>326</v>
      </c>
      <c r="F19" s="1073"/>
      <c r="G19" s="1074"/>
      <c r="H19" s="1247" t="s">
        <v>327</v>
      </c>
      <c r="I19" s="1072"/>
      <c r="J19" s="1248"/>
      <c r="K19" s="1072" t="s">
        <v>328</v>
      </c>
      <c r="L19" s="1072"/>
      <c r="M19" s="1072"/>
      <c r="N19" s="1249" t="s">
        <v>329</v>
      </c>
      <c r="O19" s="1073"/>
      <c r="P19" s="1073"/>
    </row>
    <row r="20" spans="1:16" s="585" customFormat="1" ht="19.5" customHeight="1">
      <c r="A20" s="1133"/>
      <c r="B20" s="50" t="s">
        <v>17</v>
      </c>
      <c r="C20" s="50" t="s">
        <v>14</v>
      </c>
      <c r="D20" s="410" t="s">
        <v>15</v>
      </c>
      <c r="E20" s="409" t="s">
        <v>17</v>
      </c>
      <c r="F20" s="50" t="s">
        <v>14</v>
      </c>
      <c r="G20" s="308" t="s">
        <v>15</v>
      </c>
      <c r="H20" s="412" t="s">
        <v>17</v>
      </c>
      <c r="I20" s="50" t="s">
        <v>14</v>
      </c>
      <c r="J20" s="308" t="s">
        <v>15</v>
      </c>
      <c r="K20" s="49" t="s">
        <v>17</v>
      </c>
      <c r="L20" s="50" t="s">
        <v>14</v>
      </c>
      <c r="M20" s="50" t="s">
        <v>15</v>
      </c>
      <c r="N20" s="50" t="s">
        <v>17</v>
      </c>
      <c r="O20" s="50" t="s">
        <v>14</v>
      </c>
      <c r="P20" s="50" t="s">
        <v>15</v>
      </c>
    </row>
    <row r="21" spans="1:16" s="585" customFormat="1" ht="19.5" hidden="1" customHeight="1">
      <c r="A21" s="158" t="s">
        <v>1055</v>
      </c>
      <c r="B21" s="593">
        <v>169</v>
      </c>
      <c r="C21" s="590">
        <v>119</v>
      </c>
      <c r="D21" s="408">
        <v>50</v>
      </c>
      <c r="E21" s="407">
        <v>113</v>
      </c>
      <c r="F21" s="590">
        <v>79</v>
      </c>
      <c r="G21" s="590">
        <v>34</v>
      </c>
      <c r="H21" s="413">
        <v>39</v>
      </c>
      <c r="I21" s="590">
        <v>27</v>
      </c>
      <c r="J21" s="590">
        <v>12</v>
      </c>
      <c r="K21" s="413">
        <v>17</v>
      </c>
      <c r="L21" s="590">
        <v>13</v>
      </c>
      <c r="M21" s="590">
        <v>4</v>
      </c>
      <c r="N21" s="593">
        <f>O21+P21</f>
        <v>90</v>
      </c>
      <c r="O21" s="590">
        <v>29</v>
      </c>
      <c r="P21" s="590">
        <v>61</v>
      </c>
    </row>
    <row r="22" spans="1:16" s="585" customFormat="1" ht="19.5" customHeight="1">
      <c r="A22" s="158" t="s">
        <v>1237</v>
      </c>
      <c r="B22" s="593">
        <v>193</v>
      </c>
      <c r="C22" s="590">
        <v>134</v>
      </c>
      <c r="D22" s="408">
        <v>59</v>
      </c>
      <c r="E22" s="411">
        <v>114</v>
      </c>
      <c r="F22" s="590">
        <v>92</v>
      </c>
      <c r="G22" s="590">
        <v>22</v>
      </c>
      <c r="H22" s="590">
        <v>48</v>
      </c>
      <c r="I22" s="590">
        <v>42</v>
      </c>
      <c r="J22" s="590">
        <v>6</v>
      </c>
      <c r="K22" s="590">
        <v>31</v>
      </c>
      <c r="L22" s="590">
        <v>28</v>
      </c>
      <c r="M22" s="590">
        <v>3</v>
      </c>
      <c r="N22" s="593">
        <f>O22+P22</f>
        <v>109</v>
      </c>
      <c r="O22" s="590">
        <v>39</v>
      </c>
      <c r="P22" s="590">
        <v>70</v>
      </c>
    </row>
    <row r="23" spans="1:16" s="585" customFormat="1" ht="19.5" customHeight="1">
      <c r="A23" s="158" t="s">
        <v>333</v>
      </c>
      <c r="B23" s="593">
        <v>233</v>
      </c>
      <c r="C23" s="590">
        <v>169</v>
      </c>
      <c r="D23" s="408">
        <v>64</v>
      </c>
      <c r="E23" s="411">
        <v>126</v>
      </c>
      <c r="F23" s="590">
        <v>96</v>
      </c>
      <c r="G23" s="590">
        <v>30</v>
      </c>
      <c r="H23" s="590">
        <v>51</v>
      </c>
      <c r="I23" s="590">
        <v>29</v>
      </c>
      <c r="J23" s="590">
        <v>22</v>
      </c>
      <c r="K23" s="590">
        <v>56</v>
      </c>
      <c r="L23" s="590">
        <v>44</v>
      </c>
      <c r="M23" s="590">
        <v>12</v>
      </c>
      <c r="N23" s="593">
        <f>O23+P23</f>
        <v>130</v>
      </c>
      <c r="O23" s="590">
        <v>50</v>
      </c>
      <c r="P23" s="590">
        <v>80</v>
      </c>
    </row>
    <row r="24" spans="1:16" s="585" customFormat="1" ht="19.5" customHeight="1">
      <c r="A24" s="158" t="s">
        <v>334</v>
      </c>
      <c r="B24" s="593">
        <f>C24+D24</f>
        <v>243</v>
      </c>
      <c r="C24" s="590">
        <v>174</v>
      </c>
      <c r="D24" s="408">
        <v>69</v>
      </c>
      <c r="E24" s="411">
        <f>F24+G24</f>
        <v>124</v>
      </c>
      <c r="F24" s="590">
        <v>91</v>
      </c>
      <c r="G24" s="590">
        <v>33</v>
      </c>
      <c r="H24" s="590">
        <f>I24+J24</f>
        <v>62</v>
      </c>
      <c r="I24" s="590">
        <v>40</v>
      </c>
      <c r="J24" s="590">
        <v>22</v>
      </c>
      <c r="K24" s="590">
        <f>L24+M24</f>
        <v>57</v>
      </c>
      <c r="L24" s="590">
        <v>43</v>
      </c>
      <c r="M24" s="590">
        <v>14</v>
      </c>
      <c r="N24" s="593">
        <f>O24+P24</f>
        <v>124</v>
      </c>
      <c r="O24" s="590">
        <v>40</v>
      </c>
      <c r="P24" s="590">
        <v>84</v>
      </c>
    </row>
    <row r="25" spans="1:16" s="585" customFormat="1" ht="19.5" customHeight="1" thickBot="1">
      <c r="A25" s="574" t="s">
        <v>1236</v>
      </c>
      <c r="B25" s="575">
        <v>256</v>
      </c>
      <c r="C25" s="621">
        <v>180</v>
      </c>
      <c r="D25" s="576">
        <v>76</v>
      </c>
      <c r="E25" s="577">
        <v>126</v>
      </c>
      <c r="F25" s="596">
        <v>90</v>
      </c>
      <c r="G25" s="596">
        <v>36</v>
      </c>
      <c r="H25" s="596">
        <v>65</v>
      </c>
      <c r="I25" s="596">
        <v>46</v>
      </c>
      <c r="J25" s="596">
        <v>19</v>
      </c>
      <c r="K25" s="596">
        <v>65</v>
      </c>
      <c r="L25" s="590">
        <v>44</v>
      </c>
      <c r="M25" s="590">
        <v>21</v>
      </c>
      <c r="N25" s="593">
        <v>133</v>
      </c>
      <c r="O25" s="590">
        <v>47</v>
      </c>
      <c r="P25" s="590">
        <v>86</v>
      </c>
    </row>
    <row r="26" spans="1:16" s="585" customFormat="1" ht="13.5" customHeight="1">
      <c r="A26" s="156" t="s">
        <v>91</v>
      </c>
      <c r="B26" s="609"/>
      <c r="C26" s="70" t="s">
        <v>1056</v>
      </c>
      <c r="D26" s="609"/>
      <c r="E26" s="649"/>
      <c r="F26" s="649"/>
      <c r="G26" s="649"/>
      <c r="H26" s="649"/>
      <c r="I26" s="649"/>
      <c r="J26" s="649"/>
      <c r="K26" s="649"/>
      <c r="L26" s="649"/>
      <c r="M26" s="649"/>
      <c r="N26" s="649"/>
      <c r="O26" s="649"/>
      <c r="P26" s="649"/>
    </row>
    <row r="27" spans="1:16" s="585" customFormat="1" ht="12" customHeight="1">
      <c r="A27" s="70"/>
      <c r="B27" s="609"/>
      <c r="C27" s="609"/>
      <c r="D27" s="609"/>
      <c r="E27" s="609"/>
      <c r="F27" s="609"/>
      <c r="G27" s="609"/>
      <c r="H27" s="609"/>
      <c r="I27" s="609"/>
      <c r="J27" s="609"/>
      <c r="K27" s="609"/>
      <c r="L27" s="609"/>
      <c r="M27" s="609"/>
      <c r="N27" s="609"/>
      <c r="O27" s="609"/>
      <c r="P27" s="609"/>
    </row>
    <row r="28" spans="1:16" s="585" customFormat="1" ht="24" customHeight="1" thickBot="1">
      <c r="A28" s="611" t="s">
        <v>1084</v>
      </c>
      <c r="M28" s="32"/>
    </row>
    <row r="29" spans="1:16" s="585" customFormat="1" ht="18" customHeight="1">
      <c r="A29" s="1234" t="s">
        <v>1047</v>
      </c>
      <c r="B29" s="1234"/>
      <c r="C29" s="1234"/>
      <c r="D29" s="1235"/>
      <c r="E29" s="1238" t="s">
        <v>337</v>
      </c>
      <c r="F29" s="1235"/>
      <c r="G29" s="1228" t="s">
        <v>1238</v>
      </c>
      <c r="H29" s="1229"/>
      <c r="I29" s="1229"/>
      <c r="J29" s="1229"/>
      <c r="K29" s="1229"/>
      <c r="L29" s="1228" t="s">
        <v>1193</v>
      </c>
      <c r="M29" s="1229"/>
      <c r="N29" s="1229"/>
      <c r="O29" s="1229"/>
      <c r="P29" s="1229"/>
    </row>
    <row r="30" spans="1:16" s="585" customFormat="1" ht="16.5" customHeight="1">
      <c r="A30" s="1236"/>
      <c r="B30" s="1236"/>
      <c r="C30" s="1236"/>
      <c r="D30" s="1237"/>
      <c r="E30" s="1239"/>
      <c r="F30" s="1237"/>
      <c r="G30" s="1214" t="s">
        <v>338</v>
      </c>
      <c r="H30" s="1108"/>
      <c r="I30" s="1240" t="s">
        <v>340</v>
      </c>
      <c r="J30" s="1241"/>
      <c r="K30" s="1242"/>
      <c r="L30" s="1214" t="s">
        <v>338</v>
      </c>
      <c r="M30" s="1108"/>
      <c r="N30" s="1240" t="s">
        <v>339</v>
      </c>
      <c r="O30" s="1241"/>
      <c r="P30" s="1242"/>
    </row>
    <row r="31" spans="1:16" s="585" customFormat="1" ht="18.75" customHeight="1">
      <c r="A31" s="1250" t="s">
        <v>341</v>
      </c>
      <c r="B31" s="1250"/>
      <c r="C31" s="1250"/>
      <c r="D31" s="1251"/>
      <c r="E31" s="1252" t="s">
        <v>342</v>
      </c>
      <c r="F31" s="1253"/>
      <c r="G31" s="1217">
        <v>17</v>
      </c>
      <c r="H31" s="1218"/>
      <c r="I31" s="160"/>
      <c r="J31" s="160">
        <v>321</v>
      </c>
      <c r="K31" s="160"/>
      <c r="L31" s="1217">
        <v>19</v>
      </c>
      <c r="M31" s="1218"/>
      <c r="N31" s="160"/>
      <c r="O31" s="160">
        <v>356</v>
      </c>
      <c r="P31" s="160"/>
    </row>
    <row r="32" spans="1:16" s="585" customFormat="1" ht="18.75" customHeight="1">
      <c r="A32" s="1250" t="s">
        <v>343</v>
      </c>
      <c r="B32" s="1250"/>
      <c r="C32" s="1250"/>
      <c r="D32" s="1251"/>
      <c r="E32" s="1252" t="s">
        <v>342</v>
      </c>
      <c r="F32" s="1253"/>
      <c r="G32" s="1219">
        <v>6</v>
      </c>
      <c r="H32" s="1220"/>
      <c r="I32" s="47"/>
      <c r="J32" s="47">
        <v>363</v>
      </c>
      <c r="K32" s="47"/>
      <c r="L32" s="1219">
        <v>6</v>
      </c>
      <c r="M32" s="1220"/>
      <c r="N32" s="47"/>
      <c r="O32" s="47">
        <v>504</v>
      </c>
      <c r="P32" s="47"/>
    </row>
    <row r="33" spans="1:16" s="585" customFormat="1" ht="18.75" customHeight="1">
      <c r="A33" s="161" t="s">
        <v>344</v>
      </c>
      <c r="B33" s="1254" t="s">
        <v>1060</v>
      </c>
      <c r="C33" s="1254"/>
      <c r="D33" s="1090"/>
      <c r="E33" s="614" t="s">
        <v>345</v>
      </c>
      <c r="F33" s="615"/>
      <c r="G33" s="1219">
        <v>1</v>
      </c>
      <c r="H33" s="1220"/>
      <c r="I33" s="47"/>
      <c r="J33" s="47">
        <v>41</v>
      </c>
      <c r="K33" s="47"/>
      <c r="L33" s="1219">
        <v>1</v>
      </c>
      <c r="M33" s="1220"/>
      <c r="N33" s="47"/>
      <c r="O33" s="47">
        <v>26</v>
      </c>
      <c r="P33" s="47"/>
    </row>
    <row r="34" spans="1:16" s="585" customFormat="1" ht="18.75" customHeight="1">
      <c r="A34" s="162" t="s">
        <v>346</v>
      </c>
      <c r="B34" s="1254" t="s">
        <v>1061</v>
      </c>
      <c r="C34" s="1254"/>
      <c r="D34" s="1090"/>
      <c r="E34" s="614"/>
      <c r="F34" s="615"/>
      <c r="G34" s="1219">
        <v>1</v>
      </c>
      <c r="H34" s="1220"/>
      <c r="I34" s="47"/>
      <c r="J34" s="47">
        <v>53</v>
      </c>
      <c r="K34" s="47"/>
      <c r="L34" s="1219">
        <v>1</v>
      </c>
      <c r="M34" s="1220"/>
      <c r="N34" s="47"/>
      <c r="O34" s="47">
        <v>229</v>
      </c>
      <c r="P34" s="47"/>
    </row>
    <row r="35" spans="1:16" s="585" customFormat="1" ht="18.75" customHeight="1">
      <c r="A35" s="1255" t="s">
        <v>1062</v>
      </c>
      <c r="B35" s="1255"/>
      <c r="C35" s="1255"/>
      <c r="D35" s="1256"/>
      <c r="E35" s="614" t="s">
        <v>347</v>
      </c>
      <c r="F35" s="615"/>
      <c r="G35" s="1219">
        <f>1+2+1</f>
        <v>4</v>
      </c>
      <c r="H35" s="1220"/>
      <c r="I35" s="47"/>
      <c r="J35" s="47">
        <f>65+78+72+54</f>
        <v>269</v>
      </c>
      <c r="K35" s="47"/>
      <c r="L35" s="1219">
        <v>4</v>
      </c>
      <c r="M35" s="1220"/>
      <c r="N35" s="47"/>
      <c r="O35" s="47">
        <v>249</v>
      </c>
      <c r="P35" s="47"/>
    </row>
    <row r="36" spans="1:16" s="585" customFormat="1" ht="18.75" customHeight="1">
      <c r="A36" s="1250" t="s">
        <v>348</v>
      </c>
      <c r="B36" s="1250"/>
      <c r="C36" s="1250"/>
      <c r="D36" s="1251"/>
      <c r="E36" s="1252" t="s">
        <v>349</v>
      </c>
      <c r="F36" s="1253"/>
      <c r="G36" s="1221">
        <v>17</v>
      </c>
      <c r="H36" s="1222"/>
      <c r="I36" s="1223">
        <v>2149</v>
      </c>
      <c r="J36" s="1223"/>
      <c r="K36" s="160"/>
      <c r="L36" s="1221">
        <v>16</v>
      </c>
      <c r="M36" s="1222"/>
      <c r="N36" s="160"/>
      <c r="O36" s="160">
        <v>2078</v>
      </c>
      <c r="P36" s="160"/>
    </row>
    <row r="37" spans="1:16" s="585" customFormat="1" ht="18.75" customHeight="1">
      <c r="A37" s="1250" t="s">
        <v>350</v>
      </c>
      <c r="B37" s="1250"/>
      <c r="C37" s="1250"/>
      <c r="D37" s="1251"/>
      <c r="E37" s="1252" t="s">
        <v>351</v>
      </c>
      <c r="F37" s="1253"/>
      <c r="G37" s="1221">
        <v>1</v>
      </c>
      <c r="H37" s="1222"/>
      <c r="I37" s="47"/>
      <c r="J37" s="47">
        <v>98</v>
      </c>
      <c r="K37" s="47"/>
      <c r="L37" s="1221">
        <v>1</v>
      </c>
      <c r="M37" s="1222"/>
      <c r="N37" s="47"/>
      <c r="O37" s="47">
        <v>99</v>
      </c>
      <c r="P37" s="47"/>
    </row>
    <row r="38" spans="1:16" s="585" customFormat="1" ht="18.75" customHeight="1">
      <c r="A38" s="1250" t="s">
        <v>352</v>
      </c>
      <c r="B38" s="1250"/>
      <c r="C38" s="1250"/>
      <c r="D38" s="1251"/>
      <c r="E38" s="1252" t="s">
        <v>353</v>
      </c>
      <c r="F38" s="1253"/>
      <c r="G38" s="1221">
        <v>6</v>
      </c>
      <c r="H38" s="1222"/>
      <c r="I38" s="47"/>
      <c r="J38" s="47">
        <v>172</v>
      </c>
      <c r="K38" s="47"/>
      <c r="L38" s="1221">
        <v>6</v>
      </c>
      <c r="M38" s="1222"/>
      <c r="N38" s="47"/>
      <c r="O38" s="47">
        <v>196</v>
      </c>
      <c r="P38" s="47"/>
    </row>
    <row r="39" spans="1:16" s="585" customFormat="1" ht="18.75" customHeight="1">
      <c r="A39" s="1250" t="s">
        <v>354</v>
      </c>
      <c r="B39" s="1250"/>
      <c r="C39" s="1250"/>
      <c r="D39" s="1251"/>
      <c r="E39" s="1252" t="s">
        <v>355</v>
      </c>
      <c r="F39" s="1253"/>
      <c r="G39" s="1221">
        <v>5</v>
      </c>
      <c r="H39" s="1222"/>
      <c r="I39" s="47"/>
      <c r="J39" s="47">
        <v>206</v>
      </c>
      <c r="K39" s="47"/>
      <c r="L39" s="1221">
        <v>5</v>
      </c>
      <c r="M39" s="1222"/>
      <c r="N39" s="47"/>
      <c r="O39" s="47">
        <v>188</v>
      </c>
      <c r="P39" s="47"/>
    </row>
    <row r="40" spans="1:16" s="585" customFormat="1" ht="18.75" customHeight="1">
      <c r="A40" s="1250" t="s">
        <v>356</v>
      </c>
      <c r="B40" s="1250"/>
      <c r="C40" s="1250"/>
      <c r="D40" s="1251"/>
      <c r="E40" s="1252" t="s">
        <v>342</v>
      </c>
      <c r="F40" s="1253"/>
      <c r="G40" s="1221">
        <v>1</v>
      </c>
      <c r="H40" s="1222"/>
      <c r="I40" s="47"/>
      <c r="J40" s="47">
        <v>612</v>
      </c>
      <c r="K40" s="47"/>
      <c r="L40" s="1221">
        <v>1</v>
      </c>
      <c r="M40" s="1222"/>
      <c r="N40" s="47"/>
      <c r="O40" s="47">
        <v>643</v>
      </c>
      <c r="P40" s="47"/>
    </row>
    <row r="41" spans="1:16" s="585" customFormat="1" ht="18.75" customHeight="1" thickBot="1">
      <c r="A41" s="1257" t="s">
        <v>1058</v>
      </c>
      <c r="B41" s="1257"/>
      <c r="C41" s="1257"/>
      <c r="D41" s="1258"/>
      <c r="E41" s="1259" t="s">
        <v>342</v>
      </c>
      <c r="F41" s="1260"/>
      <c r="G41" s="1224">
        <v>1</v>
      </c>
      <c r="H41" s="1225"/>
      <c r="I41" s="163"/>
      <c r="J41" s="163">
        <v>299</v>
      </c>
      <c r="K41" s="163"/>
      <c r="L41" s="1224">
        <v>1</v>
      </c>
      <c r="M41" s="1225"/>
      <c r="N41" s="163"/>
      <c r="O41" s="163">
        <v>232</v>
      </c>
      <c r="P41" s="163"/>
    </row>
    <row r="42" spans="1:16" s="585" customFormat="1" ht="18.75" customHeight="1" thickTop="1" thickBot="1">
      <c r="A42" s="1261" t="s">
        <v>309</v>
      </c>
      <c r="B42" s="1262"/>
      <c r="C42" s="1262"/>
      <c r="D42" s="1262"/>
      <c r="E42" s="1263"/>
      <c r="F42" s="1264"/>
      <c r="G42" s="1226">
        <f>SUM(G31:H41)</f>
        <v>60</v>
      </c>
      <c r="H42" s="1227"/>
      <c r="I42" s="1265">
        <f>SUM(I31:J41)</f>
        <v>4583</v>
      </c>
      <c r="J42" s="1265"/>
      <c r="K42" s="164"/>
      <c r="L42" s="1226">
        <f>SUM(L31:M41)</f>
        <v>61</v>
      </c>
      <c r="M42" s="1227"/>
      <c r="N42" s="790"/>
      <c r="O42" s="164">
        <f>SUM(N31:O41)</f>
        <v>4800</v>
      </c>
      <c r="P42" s="164"/>
    </row>
    <row r="43" spans="1:16" s="585" customFormat="1" ht="15" customHeight="1">
      <c r="A43" s="32" t="s">
        <v>1065</v>
      </c>
      <c r="B43" s="165"/>
      <c r="C43" s="165"/>
      <c r="D43" s="165"/>
      <c r="F43" s="70"/>
      <c r="G43" s="166"/>
      <c r="H43" s="166"/>
      <c r="I43" s="166"/>
      <c r="J43" s="166"/>
      <c r="K43" s="166"/>
      <c r="L43" s="609"/>
    </row>
    <row r="44" spans="1:16" s="585" customFormat="1" ht="24.75" customHeight="1">
      <c r="A44" s="167"/>
      <c r="M44" s="609"/>
    </row>
    <row r="45" spans="1:16" s="585" customFormat="1" ht="19.5" customHeight="1" thickBot="1">
      <c r="A45" s="611" t="s">
        <v>1085</v>
      </c>
      <c r="M45" s="32"/>
    </row>
    <row r="46" spans="1:16" s="585" customFormat="1" ht="19.5" customHeight="1">
      <c r="A46" s="1234" t="s">
        <v>1047</v>
      </c>
      <c r="B46" s="1234"/>
      <c r="C46" s="1234"/>
      <c r="D46" s="1235"/>
      <c r="E46" s="1238" t="s">
        <v>337</v>
      </c>
      <c r="F46" s="1235"/>
      <c r="G46" s="1228" t="s">
        <v>1238</v>
      </c>
      <c r="H46" s="1229"/>
      <c r="I46" s="1229"/>
      <c r="J46" s="1229"/>
      <c r="K46" s="1229"/>
      <c r="L46" s="1228" t="s">
        <v>1193</v>
      </c>
      <c r="M46" s="1229"/>
      <c r="N46" s="1229"/>
      <c r="O46" s="1229"/>
      <c r="P46" s="1229"/>
    </row>
    <row r="47" spans="1:16" s="585" customFormat="1" ht="19.5" customHeight="1">
      <c r="A47" s="1236"/>
      <c r="B47" s="1236"/>
      <c r="C47" s="1236"/>
      <c r="D47" s="1237"/>
      <c r="E47" s="1239"/>
      <c r="F47" s="1237"/>
      <c r="G47" s="1214" t="s">
        <v>338</v>
      </c>
      <c r="H47" s="1108"/>
      <c r="I47" s="1215" t="s">
        <v>357</v>
      </c>
      <c r="J47" s="1216"/>
      <c r="K47" s="1216"/>
      <c r="L47" s="1214" t="s">
        <v>338</v>
      </c>
      <c r="M47" s="1108"/>
      <c r="N47" s="1215" t="s">
        <v>339</v>
      </c>
      <c r="O47" s="1216"/>
      <c r="P47" s="1216"/>
    </row>
    <row r="48" spans="1:16" s="585" customFormat="1" ht="15.75" customHeight="1">
      <c r="A48" s="1250" t="s">
        <v>359</v>
      </c>
      <c r="B48" s="1254"/>
      <c r="C48" s="1254"/>
      <c r="D48" s="1090"/>
      <c r="E48" s="1252" t="s">
        <v>360</v>
      </c>
      <c r="F48" s="1253"/>
      <c r="G48" s="1221">
        <v>8</v>
      </c>
      <c r="H48" s="1222"/>
      <c r="I48" s="1230">
        <v>247</v>
      </c>
      <c r="J48" s="1230"/>
      <c r="K48" s="618"/>
      <c r="L48" s="1221">
        <v>12</v>
      </c>
      <c r="M48" s="1222"/>
      <c r="N48" s="1230">
        <v>372</v>
      </c>
      <c r="O48" s="1230"/>
      <c r="P48" s="618"/>
    </row>
    <row r="49" spans="1:16" s="585" customFormat="1" ht="15.75" customHeight="1">
      <c r="A49" s="1250" t="s">
        <v>361</v>
      </c>
      <c r="B49" s="1250"/>
      <c r="C49" s="1250"/>
      <c r="D49" s="1251"/>
      <c r="E49" s="1252" t="s">
        <v>358</v>
      </c>
      <c r="F49" s="1253"/>
      <c r="G49" s="1221">
        <v>0</v>
      </c>
      <c r="H49" s="1222"/>
      <c r="I49" s="1230">
        <v>0</v>
      </c>
      <c r="J49" s="1230"/>
      <c r="K49" s="618"/>
      <c r="L49" s="1221">
        <v>1</v>
      </c>
      <c r="M49" s="1222"/>
      <c r="N49" s="1230">
        <v>22</v>
      </c>
      <c r="O49" s="1230"/>
      <c r="P49" s="618"/>
    </row>
    <row r="50" spans="1:16" s="585" customFormat="1" ht="15.75" customHeight="1">
      <c r="A50" s="1250" t="s">
        <v>362</v>
      </c>
      <c r="B50" s="1254"/>
      <c r="C50" s="1254"/>
      <c r="D50" s="1090"/>
      <c r="E50" s="1252" t="s">
        <v>363</v>
      </c>
      <c r="F50" s="1253"/>
      <c r="G50" s="1221">
        <v>6</v>
      </c>
      <c r="H50" s="1222"/>
      <c r="I50" s="1230">
        <v>210</v>
      </c>
      <c r="J50" s="1230"/>
      <c r="K50" s="618"/>
      <c r="L50" s="1221">
        <v>6</v>
      </c>
      <c r="M50" s="1222"/>
      <c r="N50" s="1230">
        <f>47+26+33+56+37+30</f>
        <v>229</v>
      </c>
      <c r="O50" s="1230"/>
      <c r="P50" s="618"/>
    </row>
    <row r="51" spans="1:16" s="585" customFormat="1" ht="15.75" customHeight="1">
      <c r="A51" s="1250" t="s">
        <v>364</v>
      </c>
      <c r="B51" s="1250"/>
      <c r="C51" s="1250"/>
      <c r="D51" s="1251"/>
      <c r="E51" s="1252" t="s">
        <v>365</v>
      </c>
      <c r="F51" s="1253"/>
      <c r="G51" s="1221">
        <v>1</v>
      </c>
      <c r="H51" s="1222"/>
      <c r="I51" s="1230">
        <v>13</v>
      </c>
      <c r="J51" s="1230"/>
      <c r="K51" s="618"/>
      <c r="L51" s="1221">
        <v>1</v>
      </c>
      <c r="M51" s="1222"/>
      <c r="N51" s="1230">
        <v>8</v>
      </c>
      <c r="O51" s="1230"/>
      <c r="P51" s="618"/>
    </row>
    <row r="52" spans="1:16" s="585" customFormat="1" ht="15.75" customHeight="1" thickBot="1">
      <c r="A52" s="1257" t="s">
        <v>366</v>
      </c>
      <c r="B52" s="1257"/>
      <c r="C52" s="1257"/>
      <c r="D52" s="1258"/>
      <c r="E52" s="1259" t="s">
        <v>367</v>
      </c>
      <c r="F52" s="1260"/>
      <c r="G52" s="1224">
        <v>4</v>
      </c>
      <c r="H52" s="1225"/>
      <c r="I52" s="1270">
        <v>139</v>
      </c>
      <c r="J52" s="1270"/>
      <c r="K52" s="620"/>
      <c r="L52" s="1224">
        <v>4</v>
      </c>
      <c r="M52" s="1225"/>
      <c r="N52" s="1270">
        <v>98</v>
      </c>
      <c r="O52" s="1270"/>
      <c r="P52" s="620"/>
    </row>
    <row r="53" spans="1:16" s="585" customFormat="1" ht="15.75" customHeight="1" thickTop="1" thickBot="1">
      <c r="A53" s="1261" t="s">
        <v>309</v>
      </c>
      <c r="B53" s="1262"/>
      <c r="C53" s="1262"/>
      <c r="D53" s="1262"/>
      <c r="E53" s="1263"/>
      <c r="F53" s="1264"/>
      <c r="G53" s="1266">
        <f>SUM(G48:H52)</f>
        <v>19</v>
      </c>
      <c r="H53" s="1267"/>
      <c r="I53" s="1268">
        <f>SUM(I48:J52)</f>
        <v>609</v>
      </c>
      <c r="J53" s="1269"/>
      <c r="K53" s="525"/>
      <c r="L53" s="1266">
        <f>SUM(L48:M52)</f>
        <v>24</v>
      </c>
      <c r="M53" s="1267"/>
      <c r="N53" s="1268">
        <f>SUM(N48:O52)</f>
        <v>729</v>
      </c>
      <c r="O53" s="1269"/>
      <c r="P53" s="525"/>
    </row>
    <row r="54" spans="1:16" s="585" customFormat="1" ht="12.75" customHeight="1">
      <c r="A54" s="168" t="s">
        <v>1270</v>
      </c>
      <c r="B54" s="649"/>
      <c r="C54" s="165"/>
      <c r="D54" s="649"/>
      <c r="F54" s="609"/>
      <c r="G54" s="156"/>
      <c r="H54" s="649"/>
      <c r="I54" s="649"/>
      <c r="J54" s="649"/>
      <c r="K54" s="649"/>
      <c r="L54" s="649"/>
      <c r="M54" s="649"/>
      <c r="N54" s="649"/>
      <c r="O54" s="649"/>
      <c r="P54" s="649"/>
    </row>
    <row r="55" spans="1:16" s="585" customFormat="1" ht="19.5" customHeight="1">
      <c r="A55" s="87"/>
      <c r="B55" s="609"/>
      <c r="C55" s="609"/>
      <c r="D55" s="609"/>
      <c r="F55" s="609"/>
      <c r="G55" s="70"/>
      <c r="H55" s="609"/>
      <c r="I55" s="609"/>
      <c r="J55" s="609"/>
      <c r="K55" s="609"/>
      <c r="L55" s="609"/>
      <c r="M55" s="609"/>
      <c r="N55" s="609"/>
      <c r="O55" s="609"/>
      <c r="P55" s="609"/>
    </row>
    <row r="56" spans="1:16" s="585" customFormat="1" ht="19.5" customHeight="1">
      <c r="A56" s="611" t="s">
        <v>1086</v>
      </c>
      <c r="I56" s="1271" t="s">
        <v>1194</v>
      </c>
      <c r="J56" s="1271"/>
      <c r="K56" s="1271"/>
      <c r="L56" s="1271"/>
      <c r="M56" s="1271"/>
      <c r="N56" s="1271"/>
    </row>
    <row r="57" spans="1:16" s="585" customFormat="1" ht="9" customHeight="1" thickBot="1">
      <c r="H57" s="32"/>
      <c r="I57" s="1272"/>
      <c r="J57" s="1272"/>
      <c r="K57" s="1272"/>
      <c r="L57" s="1272"/>
      <c r="M57" s="1272"/>
      <c r="N57" s="1272"/>
      <c r="O57" s="609"/>
    </row>
    <row r="58" spans="1:16" s="585" customFormat="1" ht="18" customHeight="1">
      <c r="A58" s="169" t="s">
        <v>368</v>
      </c>
      <c r="B58" s="169"/>
      <c r="C58" s="169"/>
      <c r="D58" s="1274" t="s">
        <v>369</v>
      </c>
      <c r="E58" s="1275"/>
      <c r="F58" s="1275"/>
      <c r="G58" s="1276"/>
      <c r="H58" s="1274" t="s">
        <v>370</v>
      </c>
      <c r="I58" s="1275"/>
      <c r="J58" s="1276"/>
      <c r="K58" s="1274" t="s">
        <v>371</v>
      </c>
      <c r="L58" s="1275"/>
      <c r="M58" s="1275"/>
      <c r="N58" s="1275"/>
      <c r="O58" s="609"/>
    </row>
    <row r="59" spans="1:16" s="585" customFormat="1" ht="16.5" customHeight="1">
      <c r="A59" s="1089" t="s">
        <v>24</v>
      </c>
      <c r="B59" s="1089"/>
      <c r="C59" s="595"/>
      <c r="D59" s="1084" t="s">
        <v>1114</v>
      </c>
      <c r="E59" s="1080"/>
      <c r="F59" s="1080"/>
      <c r="G59" s="1080"/>
      <c r="H59" s="609"/>
      <c r="I59" s="136">
        <v>42</v>
      </c>
      <c r="J59" s="136"/>
      <c r="K59" s="136"/>
      <c r="L59" s="1277">
        <v>970</v>
      </c>
      <c r="M59" s="1277"/>
      <c r="N59" s="609"/>
      <c r="O59" s="609"/>
    </row>
    <row r="60" spans="1:16" s="585" customFormat="1" ht="16.5" customHeight="1">
      <c r="A60" s="1254" t="s">
        <v>25</v>
      </c>
      <c r="B60" s="1254"/>
      <c r="C60" s="619"/>
      <c r="D60" s="1084" t="s">
        <v>1115</v>
      </c>
      <c r="E60" s="1080"/>
      <c r="F60" s="1080"/>
      <c r="G60" s="1080"/>
      <c r="I60" s="143">
        <v>41</v>
      </c>
      <c r="J60" s="143"/>
      <c r="K60" s="143"/>
      <c r="L60" s="1273">
        <v>848</v>
      </c>
      <c r="M60" s="1273"/>
      <c r="O60" s="609"/>
    </row>
    <row r="61" spans="1:16" s="585" customFormat="1" ht="16.5" customHeight="1">
      <c r="A61" s="1254" t="s">
        <v>26</v>
      </c>
      <c r="B61" s="1254"/>
      <c r="C61" s="619"/>
      <c r="D61" s="1084" t="s">
        <v>1116</v>
      </c>
      <c r="E61" s="1080"/>
      <c r="F61" s="1080"/>
      <c r="G61" s="1080"/>
      <c r="I61" s="143">
        <v>74</v>
      </c>
      <c r="J61" s="143"/>
      <c r="K61" s="143"/>
      <c r="L61" s="1273">
        <v>2267</v>
      </c>
      <c r="M61" s="1273"/>
      <c r="O61" s="609"/>
    </row>
    <row r="62" spans="1:16" s="585" customFormat="1" ht="16.5" customHeight="1">
      <c r="A62" s="1254" t="s">
        <v>27</v>
      </c>
      <c r="B62" s="1254"/>
      <c r="C62" s="619"/>
      <c r="D62" s="1084" t="s">
        <v>1117</v>
      </c>
      <c r="E62" s="1080"/>
      <c r="F62" s="1080"/>
      <c r="G62" s="1080"/>
      <c r="I62" s="143">
        <v>83</v>
      </c>
      <c r="J62" s="143"/>
      <c r="K62" s="143"/>
      <c r="L62" s="1273">
        <v>2111</v>
      </c>
      <c r="M62" s="1273"/>
      <c r="O62" s="609"/>
    </row>
    <row r="63" spans="1:16" s="585" customFormat="1" ht="16.5" customHeight="1">
      <c r="A63" s="1254" t="s">
        <v>372</v>
      </c>
      <c r="B63" s="1254"/>
      <c r="C63" s="619"/>
      <c r="D63" s="1084" t="s">
        <v>1118</v>
      </c>
      <c r="E63" s="1067"/>
      <c r="F63" s="1067"/>
      <c r="G63" s="1067"/>
      <c r="I63" s="143">
        <v>88</v>
      </c>
      <c r="J63" s="143"/>
      <c r="K63" s="143"/>
      <c r="L63" s="1273">
        <v>7900</v>
      </c>
      <c r="M63" s="1273"/>
      <c r="O63" s="609"/>
    </row>
    <row r="64" spans="1:16" s="585" customFormat="1" ht="16.5" customHeight="1">
      <c r="A64" s="1254" t="s">
        <v>373</v>
      </c>
      <c r="B64" s="1254"/>
      <c r="C64" s="619"/>
      <c r="D64" s="1084" t="s">
        <v>1119</v>
      </c>
      <c r="E64" s="1067"/>
      <c r="F64" s="1075"/>
      <c r="G64" s="1075"/>
      <c r="I64" s="143">
        <v>55</v>
      </c>
      <c r="J64" s="143"/>
      <c r="K64" s="143"/>
      <c r="L64" s="1273">
        <v>3173</v>
      </c>
      <c r="M64" s="1273"/>
      <c r="O64" s="609"/>
    </row>
    <row r="65" spans="1:15" s="585" customFormat="1" ht="16.5" customHeight="1">
      <c r="A65" s="1254" t="s">
        <v>31</v>
      </c>
      <c r="B65" s="1254"/>
      <c r="C65" s="619"/>
      <c r="D65" s="1084" t="s">
        <v>1120</v>
      </c>
      <c r="E65" s="1067"/>
      <c r="F65" s="1075"/>
      <c r="G65" s="1075"/>
      <c r="I65" s="143">
        <v>81</v>
      </c>
      <c r="J65" s="143"/>
      <c r="K65" s="143"/>
      <c r="L65" s="1273">
        <v>4157</v>
      </c>
      <c r="M65" s="1273"/>
      <c r="O65" s="609"/>
    </row>
    <row r="66" spans="1:15" s="585" customFormat="1" ht="16.5" customHeight="1">
      <c r="A66" s="1254" t="s">
        <v>32</v>
      </c>
      <c r="B66" s="1254"/>
      <c r="C66" s="619"/>
      <c r="D66" s="1084" t="s">
        <v>1121</v>
      </c>
      <c r="E66" s="1067"/>
      <c r="F66" s="1075"/>
      <c r="G66" s="1075"/>
      <c r="I66" s="143">
        <v>54</v>
      </c>
      <c r="J66" s="143"/>
      <c r="K66" s="143"/>
      <c r="L66" s="1273">
        <v>856</v>
      </c>
      <c r="M66" s="1273"/>
      <c r="O66" s="609"/>
    </row>
    <row r="67" spans="1:15" s="585" customFormat="1" ht="16.5" customHeight="1">
      <c r="A67" s="1254" t="s">
        <v>33</v>
      </c>
      <c r="B67" s="1254"/>
      <c r="C67" s="619"/>
      <c r="D67" s="1084" t="s">
        <v>1122</v>
      </c>
      <c r="E67" s="1067"/>
      <c r="F67" s="1075"/>
      <c r="G67" s="1075"/>
      <c r="I67" s="143">
        <v>122</v>
      </c>
      <c r="J67" s="143"/>
      <c r="K67" s="143"/>
      <c r="L67" s="1273">
        <v>1408</v>
      </c>
      <c r="M67" s="1273"/>
      <c r="O67" s="609"/>
    </row>
    <row r="68" spans="1:15" s="585" customFormat="1" ht="16.5" customHeight="1">
      <c r="A68" s="1254" t="s">
        <v>34</v>
      </c>
      <c r="B68" s="1254"/>
      <c r="C68" s="619"/>
      <c r="D68" s="1084" t="s">
        <v>1123</v>
      </c>
      <c r="E68" s="1067"/>
      <c r="F68" s="1075"/>
      <c r="G68" s="1075"/>
      <c r="I68" s="143">
        <v>155</v>
      </c>
      <c r="J68" s="143"/>
      <c r="K68" s="143"/>
      <c r="L68" s="1273">
        <v>2325</v>
      </c>
      <c r="M68" s="1273"/>
      <c r="O68" s="609"/>
    </row>
    <row r="69" spans="1:15" s="585" customFormat="1" ht="16.5" customHeight="1">
      <c r="A69" s="1254" t="s">
        <v>35</v>
      </c>
      <c r="B69" s="1254"/>
      <c r="C69" s="619"/>
      <c r="D69" s="1084" t="s">
        <v>1119</v>
      </c>
      <c r="E69" s="1067"/>
      <c r="F69" s="1075"/>
      <c r="G69" s="1075"/>
      <c r="I69" s="143">
        <v>40</v>
      </c>
      <c r="J69" s="143"/>
      <c r="K69" s="143"/>
      <c r="L69" s="1273">
        <v>1155</v>
      </c>
      <c r="M69" s="1273"/>
      <c r="O69" s="609"/>
    </row>
    <row r="70" spans="1:15" s="585" customFormat="1" ht="16.5" customHeight="1">
      <c r="A70" s="1254" t="s">
        <v>36</v>
      </c>
      <c r="B70" s="1254"/>
      <c r="C70" s="619"/>
      <c r="D70" s="1084" t="s">
        <v>1124</v>
      </c>
      <c r="E70" s="1067"/>
      <c r="F70" s="1075"/>
      <c r="G70" s="1075"/>
      <c r="I70" s="143">
        <v>48</v>
      </c>
      <c r="J70" s="143"/>
      <c r="K70" s="143"/>
      <c r="L70" s="1273">
        <v>719</v>
      </c>
      <c r="M70" s="1273"/>
      <c r="O70" s="609"/>
    </row>
    <row r="71" spans="1:15" s="585" customFormat="1" ht="16.5" customHeight="1">
      <c r="A71" s="1254" t="s">
        <v>37</v>
      </c>
      <c r="B71" s="1254"/>
      <c r="C71" s="619"/>
      <c r="D71" s="1084" t="s">
        <v>1125</v>
      </c>
      <c r="E71" s="1067"/>
      <c r="F71" s="1075"/>
      <c r="G71" s="1075"/>
      <c r="I71" s="143">
        <v>69</v>
      </c>
      <c r="J71" s="143"/>
      <c r="K71" s="143"/>
      <c r="L71" s="1273">
        <v>1365</v>
      </c>
      <c r="M71" s="1273"/>
      <c r="O71" s="609"/>
    </row>
    <row r="72" spans="1:15" s="585" customFormat="1" ht="16.5" customHeight="1">
      <c r="A72" s="1254" t="s">
        <v>38</v>
      </c>
      <c r="B72" s="1254"/>
      <c r="C72" s="619"/>
      <c r="D72" s="1084" t="s">
        <v>1116</v>
      </c>
      <c r="E72" s="1067"/>
      <c r="F72" s="1075"/>
      <c r="G72" s="1075"/>
      <c r="I72" s="143">
        <v>72</v>
      </c>
      <c r="J72" s="143"/>
      <c r="K72" s="143"/>
      <c r="L72" s="1273">
        <v>1261</v>
      </c>
      <c r="M72" s="1273"/>
      <c r="O72" s="609"/>
    </row>
    <row r="73" spans="1:15" s="585" customFormat="1" ht="16.5" customHeight="1">
      <c r="A73" s="1089" t="s">
        <v>137</v>
      </c>
      <c r="B73" s="1089"/>
      <c r="C73" s="619"/>
      <c r="D73" s="1084" t="s">
        <v>1126</v>
      </c>
      <c r="E73" s="1067"/>
      <c r="F73" s="1075"/>
      <c r="G73" s="1075"/>
      <c r="I73" s="143">
        <v>17</v>
      </c>
      <c r="J73" s="143"/>
      <c r="K73" s="143"/>
      <c r="L73" s="1273">
        <v>528</v>
      </c>
      <c r="M73" s="1273"/>
      <c r="O73" s="609"/>
    </row>
    <row r="74" spans="1:15" s="585" customFormat="1" ht="16.5" customHeight="1" thickBot="1">
      <c r="A74" s="1279" t="s">
        <v>45</v>
      </c>
      <c r="B74" s="1279"/>
      <c r="C74" s="619"/>
      <c r="D74" s="1280" t="s">
        <v>1127</v>
      </c>
      <c r="E74" s="1281"/>
      <c r="F74" s="1282"/>
      <c r="G74" s="1282"/>
      <c r="I74" s="143">
        <v>37</v>
      </c>
      <c r="J74" s="143"/>
      <c r="K74" s="143"/>
      <c r="L74" s="1283">
        <v>395</v>
      </c>
      <c r="M74" s="1283"/>
      <c r="O74" s="609"/>
    </row>
    <row r="75" spans="1:15" s="585" customFormat="1" ht="18" customHeight="1" thickTop="1" thickBot="1">
      <c r="A75" s="1284" t="s">
        <v>374</v>
      </c>
      <c r="B75" s="1284"/>
      <c r="C75" s="1285"/>
      <c r="D75" s="791"/>
      <c r="E75" s="792"/>
      <c r="F75" s="792"/>
      <c r="G75" s="792"/>
      <c r="H75" s="1286">
        <f>SUM(I59:I74)</f>
        <v>1078</v>
      </c>
      <c r="I75" s="1287"/>
      <c r="J75" s="792"/>
      <c r="K75" s="793"/>
      <c r="L75" s="1288">
        <f>SUM(L59:M74)</f>
        <v>31438</v>
      </c>
      <c r="M75" s="1288"/>
      <c r="N75" s="792"/>
      <c r="O75" s="609"/>
    </row>
    <row r="76" spans="1:15" s="585" customFormat="1" ht="17.25" customHeight="1" thickBot="1">
      <c r="A76" s="659"/>
      <c r="B76" s="166"/>
      <c r="C76" s="166"/>
      <c r="D76" s="166"/>
      <c r="E76" s="166"/>
      <c r="F76" s="166"/>
      <c r="G76" s="166"/>
      <c r="H76" s="166"/>
      <c r="I76" s="166"/>
      <c r="J76" s="166"/>
      <c r="K76" s="166"/>
      <c r="L76" s="166"/>
      <c r="M76" s="166"/>
      <c r="N76" s="166"/>
      <c r="O76" s="609"/>
    </row>
    <row r="77" spans="1:15" s="585" customFormat="1" ht="20.25" customHeight="1">
      <c r="A77" s="170" t="s">
        <v>368</v>
      </c>
      <c r="B77" s="170"/>
      <c r="C77" s="170"/>
      <c r="D77" s="1249" t="s">
        <v>369</v>
      </c>
      <c r="E77" s="1073"/>
      <c r="F77" s="1073"/>
      <c r="G77" s="1073"/>
      <c r="H77" s="1249" t="s">
        <v>370</v>
      </c>
      <c r="I77" s="1073"/>
      <c r="J77" s="1073"/>
      <c r="K77" s="1249" t="s">
        <v>371</v>
      </c>
      <c r="L77" s="1073"/>
      <c r="M77" s="1073"/>
      <c r="N77" s="1073"/>
      <c r="O77" s="609"/>
    </row>
    <row r="78" spans="1:15" s="585" customFormat="1" ht="16.5" customHeight="1">
      <c r="A78" s="1089" t="s">
        <v>84</v>
      </c>
      <c r="B78" s="1089"/>
      <c r="C78" s="619"/>
      <c r="D78" s="1084" t="s">
        <v>375</v>
      </c>
      <c r="E78" s="1067"/>
      <c r="F78" s="1075"/>
      <c r="G78" s="1075"/>
      <c r="H78" s="253"/>
      <c r="I78" s="650">
        <v>42</v>
      </c>
      <c r="J78" s="794"/>
      <c r="K78" s="383"/>
      <c r="L78" s="1278">
        <v>825</v>
      </c>
      <c r="M78" s="1075"/>
      <c r="O78" s="609"/>
    </row>
    <row r="79" spans="1:15" s="585" customFormat="1" ht="16.5" customHeight="1">
      <c r="A79" s="1089" t="s">
        <v>376</v>
      </c>
      <c r="B79" s="1089"/>
      <c r="C79" s="619"/>
      <c r="D79" s="1084" t="s">
        <v>377</v>
      </c>
      <c r="E79" s="1067"/>
      <c r="F79" s="1075"/>
      <c r="G79" s="1075"/>
      <c r="H79" s="65"/>
      <c r="I79" s="609">
        <v>63</v>
      </c>
      <c r="J79" s="64"/>
      <c r="K79" s="383"/>
      <c r="L79" s="1278">
        <v>3110</v>
      </c>
      <c r="M79" s="1075"/>
      <c r="O79" s="609"/>
    </row>
    <row r="80" spans="1:15" s="585" customFormat="1" ht="16.5" customHeight="1" thickBot="1">
      <c r="A80" s="1279" t="s">
        <v>378</v>
      </c>
      <c r="B80" s="1279"/>
      <c r="C80" s="619"/>
      <c r="D80" s="1280" t="s">
        <v>379</v>
      </c>
      <c r="E80" s="1281"/>
      <c r="F80" s="1281"/>
      <c r="G80" s="1281"/>
      <c r="H80" s="795"/>
      <c r="I80" s="796">
        <v>117</v>
      </c>
      <c r="J80" s="797"/>
      <c r="K80" s="383"/>
      <c r="L80" s="1289">
        <v>3006</v>
      </c>
      <c r="M80" s="1289"/>
      <c r="O80" s="609"/>
    </row>
    <row r="81" spans="1:15" s="585" customFormat="1" ht="20.25" customHeight="1" thickTop="1" thickBot="1">
      <c r="A81" s="1284" t="s">
        <v>380</v>
      </c>
      <c r="B81" s="1284"/>
      <c r="C81" s="1285"/>
      <c r="D81" s="791"/>
      <c r="E81" s="792"/>
      <c r="F81" s="792"/>
      <c r="G81" s="792"/>
      <c r="H81" s="1286">
        <f>SUM(I78:I80)</f>
        <v>222</v>
      </c>
      <c r="I81" s="1287"/>
      <c r="J81" s="792"/>
      <c r="K81" s="793"/>
      <c r="L81" s="1286">
        <f>SUM(L78:M80)</f>
        <v>6941</v>
      </c>
      <c r="M81" s="1286"/>
      <c r="N81" s="792"/>
      <c r="O81" s="609"/>
    </row>
    <row r="82" spans="1:15" s="585" customFormat="1" ht="12.75" customHeight="1">
      <c r="A82" s="156" t="s">
        <v>247</v>
      </c>
      <c r="B82" s="649"/>
      <c r="C82" s="649"/>
      <c r="D82" s="649"/>
      <c r="E82" s="649"/>
      <c r="F82" s="649"/>
      <c r="G82" s="649"/>
      <c r="H82" s="649"/>
      <c r="I82" s="649"/>
      <c r="J82" s="649"/>
      <c r="K82" s="649"/>
      <c r="L82" s="649"/>
      <c r="M82" s="649"/>
      <c r="N82" s="649"/>
      <c r="O82" s="609"/>
    </row>
  </sheetData>
  <customSheetViews>
    <customSheetView guid="{676DC416-CC6C-4663-B2BC-E7307C535C80}" showPageBreaks="1" printArea="1" view="pageBreakPreview" topLeftCell="A25">
      <selection activeCell="H44" sqref="H44"/>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
      <headerFooter alignWithMargins="0"/>
    </customSheetView>
    <customSheetView guid="{A9FAE077-5C36-4502-A307-F5F7DF354F81}" showPageBreaks="1" printArea="1" view="pageBreakPreview" topLeftCell="A73">
      <selection activeCell="L29" sqref="L29:M2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2"/>
      <headerFooter alignWithMargins="0"/>
    </customSheetView>
    <customSheetView guid="{D244CBD3-20C8-4E64-93F1-8305B8033E05}" showPageBreaks="1" printArea="1" view="pageBreakPreview">
      <selection sqref="A1:P1"/>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3"/>
      <headerFooter alignWithMargins="0"/>
    </customSheetView>
    <customSheetView guid="{ACCC9A1C-74E4-4A07-8C69-201B2C75F995}" showPageBreaks="1" printArea="1" view="pageBreakPreview" topLeftCell="A40">
      <selection activeCell="N49" sqref="N49:O4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4"/>
      <headerFooter alignWithMargins="0"/>
    </customSheetView>
    <customSheetView guid="{C35433B0-31B6-4088-8FE4-5880F028D902}" showPageBreaks="1" printArea="1" view="pageBreakPreview" topLeftCell="A25">
      <selection activeCell="L33" sqref="L33:M33"/>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5"/>
      <headerFooter alignWithMargins="0"/>
    </customSheetView>
    <customSheetView guid="{6C8CA477-863E-484A-88AC-2F7B34BF5742}" showPageBreaks="1" printArea="1" view="pageBreakPreview" topLeftCell="A64">
      <selection activeCell="N49" sqref="N49:O4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6"/>
      <headerFooter alignWithMargins="0"/>
    </customSheetView>
    <customSheetView guid="{F9820D02-85B6-432B-AB25-E79E6E3CE8BD}" showPageBreaks="1" printArea="1" view="pageBreakPreview" topLeftCell="A67">
      <selection activeCell="N76" sqref="N76"/>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7"/>
      <headerFooter alignWithMargins="0"/>
    </customSheetView>
    <customSheetView guid="{54E8C2A0-7B52-4DAB-8ABD-D0AD26D0A0DB}" showPageBreaks="1" printArea="1" view="pageBreakPreview" topLeftCell="A16">
      <selection activeCell="I66" sqref="I66"/>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8"/>
      <headerFooter alignWithMargins="0"/>
    </customSheetView>
    <customSheetView guid="{4B660A93-3844-409A-B1B8-F0D2E63212C8}" showPageBreaks="1" printArea="1" view="pageBreakPreview" topLeftCell="A28">
      <selection activeCell="V39" sqref="V3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9"/>
      <headerFooter alignWithMargins="0"/>
    </customSheetView>
    <customSheetView guid="{9B74B00A-A640-416F-A432-6A34C75E3BAB}" showPageBreaks="1" printArea="1" view="pageBreakPreview">
      <selection activeCell="L33" sqref="L33:M33"/>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0"/>
      <headerFooter alignWithMargins="0"/>
    </customSheetView>
    <customSheetView guid="{088E71DE-B7B4-46D8-A92F-2B36F5DE4D60}" showPageBreaks="1" printArea="1" view="pageBreakPreview" topLeftCell="A7">
      <selection activeCell="F19" sqref="F19"/>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1"/>
      <headerFooter alignWithMargins="0"/>
    </customSheetView>
    <customSheetView guid="{53ABA5C2-131F-4519-ADBD-143B4641C355}" showPageBreaks="1" printArea="1" view="pageBreakPreview" topLeftCell="A73">
      <selection activeCell="B43" sqref="B43"/>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2"/>
      <headerFooter alignWithMargins="0"/>
    </customSheetView>
    <customSheetView guid="{93AD3119-4B9E-4DD3-92AC-14DD93F7352A}" showPageBreaks="1" printArea="1" view="pageBreakPreview" topLeftCell="A25">
      <selection activeCell="H44" sqref="H44"/>
      <rowBreaks count="2" manualBreakCount="2">
        <brk id="42" max="14" man="1"/>
        <brk id="83" max="15" man="1"/>
      </rowBreaks>
      <pageMargins left="0.72" right="0.71" top="0.9055118110236221" bottom="0.9055118110236221" header="0" footer="0"/>
      <pageSetup paperSize="9" scale="95" firstPageNumber="174" pageOrder="overThenDown" orientation="portrait" useFirstPageNumber="1" r:id="rId13"/>
      <headerFooter alignWithMargins="0"/>
    </customSheetView>
  </customSheetViews>
  <mergeCells count="183">
    <mergeCell ref="A81:C81"/>
    <mergeCell ref="H81:I81"/>
    <mergeCell ref="L81:M81"/>
    <mergeCell ref="A79:B79"/>
    <mergeCell ref="D79:G79"/>
    <mergeCell ref="L79:M79"/>
    <mergeCell ref="A80:B80"/>
    <mergeCell ref="D80:G80"/>
    <mergeCell ref="L80:M80"/>
    <mergeCell ref="D77:G77"/>
    <mergeCell ref="H77:J77"/>
    <mergeCell ref="K77:N77"/>
    <mergeCell ref="A78:B78"/>
    <mergeCell ref="D78:G78"/>
    <mergeCell ref="L78:M78"/>
    <mergeCell ref="A74:B74"/>
    <mergeCell ref="D74:G74"/>
    <mergeCell ref="L74:M74"/>
    <mergeCell ref="A75:C75"/>
    <mergeCell ref="H75:I75"/>
    <mergeCell ref="L75:M75"/>
    <mergeCell ref="A72:B72"/>
    <mergeCell ref="D72:G72"/>
    <mergeCell ref="L72:M72"/>
    <mergeCell ref="A73:B73"/>
    <mergeCell ref="D73:G73"/>
    <mergeCell ref="L73:M73"/>
    <mergeCell ref="A70:B70"/>
    <mergeCell ref="D70:G70"/>
    <mergeCell ref="L70:M70"/>
    <mergeCell ref="A71:B71"/>
    <mergeCell ref="D71:G71"/>
    <mergeCell ref="L71:M71"/>
    <mergeCell ref="A68:B68"/>
    <mergeCell ref="D68:G68"/>
    <mergeCell ref="L68:M68"/>
    <mergeCell ref="A69:B69"/>
    <mergeCell ref="D69:G69"/>
    <mergeCell ref="L69:M69"/>
    <mergeCell ref="A66:B66"/>
    <mergeCell ref="D66:G66"/>
    <mergeCell ref="L66:M66"/>
    <mergeCell ref="A67:B67"/>
    <mergeCell ref="D67:G67"/>
    <mergeCell ref="L67:M67"/>
    <mergeCell ref="A64:B64"/>
    <mergeCell ref="D64:G64"/>
    <mergeCell ref="L64:M64"/>
    <mergeCell ref="A65:B65"/>
    <mergeCell ref="D65:G65"/>
    <mergeCell ref="L65:M65"/>
    <mergeCell ref="A62:B62"/>
    <mergeCell ref="D62:G62"/>
    <mergeCell ref="L62:M62"/>
    <mergeCell ref="A63:B63"/>
    <mergeCell ref="D63:G63"/>
    <mergeCell ref="L63:M63"/>
    <mergeCell ref="A61:B61"/>
    <mergeCell ref="D61:G61"/>
    <mergeCell ref="L61:M61"/>
    <mergeCell ref="D58:G58"/>
    <mergeCell ref="H58:J58"/>
    <mergeCell ref="K58:N58"/>
    <mergeCell ref="A59:B59"/>
    <mergeCell ref="D59:G59"/>
    <mergeCell ref="L59:M59"/>
    <mergeCell ref="A53:D53"/>
    <mergeCell ref="E53:F53"/>
    <mergeCell ref="G53:H53"/>
    <mergeCell ref="I53:J53"/>
    <mergeCell ref="A52:D52"/>
    <mergeCell ref="E52:F52"/>
    <mergeCell ref="G52:H52"/>
    <mergeCell ref="I52:J52"/>
    <mergeCell ref="A60:B60"/>
    <mergeCell ref="D60:G60"/>
    <mergeCell ref="I56:N57"/>
    <mergeCell ref="L60:M60"/>
    <mergeCell ref="L52:M52"/>
    <mergeCell ref="N52:O52"/>
    <mergeCell ref="L53:M53"/>
    <mergeCell ref="N53:O53"/>
    <mergeCell ref="A50:D50"/>
    <mergeCell ref="E50:F50"/>
    <mergeCell ref="G50:H50"/>
    <mergeCell ref="I50:J50"/>
    <mergeCell ref="A49:D49"/>
    <mergeCell ref="E49:F49"/>
    <mergeCell ref="G49:H49"/>
    <mergeCell ref="I49:J49"/>
    <mergeCell ref="A51:D51"/>
    <mergeCell ref="E51:F51"/>
    <mergeCell ref="G51:H51"/>
    <mergeCell ref="I51:J51"/>
    <mergeCell ref="A46:D47"/>
    <mergeCell ref="E46:F47"/>
    <mergeCell ref="G46:K46"/>
    <mergeCell ref="A48:D48"/>
    <mergeCell ref="E48:F48"/>
    <mergeCell ref="G48:H48"/>
    <mergeCell ref="I48:J48"/>
    <mergeCell ref="G47:H47"/>
    <mergeCell ref="I47:K47"/>
    <mergeCell ref="A41:D41"/>
    <mergeCell ref="E41:F41"/>
    <mergeCell ref="G41:H41"/>
    <mergeCell ref="A39:D39"/>
    <mergeCell ref="E39:F39"/>
    <mergeCell ref="G39:H39"/>
    <mergeCell ref="A42:D42"/>
    <mergeCell ref="E42:F42"/>
    <mergeCell ref="I42:J42"/>
    <mergeCell ref="G42:H42"/>
    <mergeCell ref="A38:D38"/>
    <mergeCell ref="E38:F38"/>
    <mergeCell ref="G38:H38"/>
    <mergeCell ref="A35:D35"/>
    <mergeCell ref="G35:H35"/>
    <mergeCell ref="A36:D36"/>
    <mergeCell ref="E36:F36"/>
    <mergeCell ref="G36:H36"/>
    <mergeCell ref="A40:D40"/>
    <mergeCell ref="E40:F40"/>
    <mergeCell ref="G40:H40"/>
    <mergeCell ref="A32:D32"/>
    <mergeCell ref="E32:F32"/>
    <mergeCell ref="G32:H32"/>
    <mergeCell ref="A37:D37"/>
    <mergeCell ref="E37:F37"/>
    <mergeCell ref="G37:H37"/>
    <mergeCell ref="B33:D33"/>
    <mergeCell ref="G33:H33"/>
    <mergeCell ref="B34:D34"/>
    <mergeCell ref="G34:H34"/>
    <mergeCell ref="H19:J19"/>
    <mergeCell ref="K19:M19"/>
    <mergeCell ref="N19:P19"/>
    <mergeCell ref="L29:P29"/>
    <mergeCell ref="L30:M30"/>
    <mergeCell ref="N30:P30"/>
    <mergeCell ref="A31:D31"/>
    <mergeCell ref="E31:F31"/>
    <mergeCell ref="G31:H31"/>
    <mergeCell ref="L51:M51"/>
    <mergeCell ref="N51:O51"/>
    <mergeCell ref="L48:M48"/>
    <mergeCell ref="N48:O48"/>
    <mergeCell ref="L49:M49"/>
    <mergeCell ref="N49:O49"/>
    <mergeCell ref="L50:M50"/>
    <mergeCell ref="N50:O50"/>
    <mergeCell ref="A1:P1"/>
    <mergeCell ref="A4:A5"/>
    <mergeCell ref="B4:D4"/>
    <mergeCell ref="E4:G4"/>
    <mergeCell ref="H4:J4"/>
    <mergeCell ref="K4:M4"/>
    <mergeCell ref="N4:P4"/>
    <mergeCell ref="A29:D30"/>
    <mergeCell ref="E29:F30"/>
    <mergeCell ref="G29:K29"/>
    <mergeCell ref="G30:H30"/>
    <mergeCell ref="I30:K30"/>
    <mergeCell ref="A16:P16"/>
    <mergeCell ref="A19:A20"/>
    <mergeCell ref="B19:D19"/>
    <mergeCell ref="E19:G19"/>
    <mergeCell ref="L47:M47"/>
    <mergeCell ref="N47:P47"/>
    <mergeCell ref="L31:M31"/>
    <mergeCell ref="L32:M32"/>
    <mergeCell ref="L33:M33"/>
    <mergeCell ref="L34:M34"/>
    <mergeCell ref="L35:M35"/>
    <mergeCell ref="L36:M36"/>
    <mergeCell ref="I36:J36"/>
    <mergeCell ref="L37:M37"/>
    <mergeCell ref="L38:M38"/>
    <mergeCell ref="L39:M39"/>
    <mergeCell ref="L40:M40"/>
    <mergeCell ref="L41:M41"/>
    <mergeCell ref="L42:M42"/>
    <mergeCell ref="L46:P46"/>
  </mergeCells>
  <phoneticPr fontId="2"/>
  <dataValidations count="1">
    <dataValidation imeMode="on" allowBlank="1" showInputMessage="1" showErrorMessage="1" sqref="WVI983068:WVI983070 IR46 SN46 ACJ46 AMF46 AWB46 BFX46 BPT46 BZP46 CJL46 CTH46 DDD46 DMZ46 DWV46 EGR46 EQN46 FAJ46 FKF46 FUB46 GDX46 GNT46 GXP46 HHL46 HRH46 IBD46 IKZ46 IUV46 JER46 JON46 JYJ46 KIF46 KSB46 LBX46 LLT46 LVP46 MFL46 MPH46 MZD46 NIZ46 NSV46 OCR46 OMN46 OWJ46 PGF46 PQB46 PZX46 QJT46 QTP46 RDL46 RNH46 RXD46 SGZ46 SQV46 TAR46 TKN46 TUJ46 UEF46 UOB46 UXX46 VHT46 VRP46 WBL46 WLH46 WVD46 A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A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A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A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A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A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A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A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A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A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A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A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A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A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A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A29 IW29 SS29 ACO29 AMK29 AWG29 BGC29 BPY29 BZU29 CJQ29 CTM29 DDI29 DNE29 DXA29 EGW29 EQS29 FAO29 FKK29 FUG29 GEC29 GNY29 GXU29 HHQ29 HRM29 IBI29 ILE29 IVA29 JEW29 JOS29 JYO29 KIK29 KSG29 LCC29 LLY29 LVU29 MFQ29 MPM29 MZI29 NJE29 NTA29 OCW29 OMS29 OWO29 PGK29 PQG29 QAC29 QJY29 QTU29 RDQ29 RNM29 RXI29 SHE29 SRA29 TAW29 TKS29 TUO29 UEK29 UOG29 UYC29 VHY29 VRU29 WBQ29 WLM29 WVI29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65582:A65589 IW65582:IW65589 SS65582:SS65589 ACO65582:ACO65589 AMK65582:AMK65589 AWG65582:AWG65589 BGC65582:BGC65589 BPY65582:BPY65589 BZU65582:BZU65589 CJQ65582:CJQ65589 CTM65582:CTM65589 DDI65582:DDI65589 DNE65582:DNE65589 DXA65582:DXA65589 EGW65582:EGW65589 EQS65582:EQS65589 FAO65582:FAO65589 FKK65582:FKK65589 FUG65582:FUG65589 GEC65582:GEC65589 GNY65582:GNY65589 GXU65582:GXU65589 HHQ65582:HHQ65589 HRM65582:HRM65589 IBI65582:IBI65589 ILE65582:ILE65589 IVA65582:IVA65589 JEW65582:JEW65589 JOS65582:JOS65589 JYO65582:JYO65589 KIK65582:KIK65589 KSG65582:KSG65589 LCC65582:LCC65589 LLY65582:LLY65589 LVU65582:LVU65589 MFQ65582:MFQ65589 MPM65582:MPM65589 MZI65582:MZI65589 NJE65582:NJE65589 NTA65582:NTA65589 OCW65582:OCW65589 OMS65582:OMS65589 OWO65582:OWO65589 PGK65582:PGK65589 PQG65582:PQG65589 QAC65582:QAC65589 QJY65582:QJY65589 QTU65582:QTU65589 RDQ65582:RDQ65589 RNM65582:RNM65589 RXI65582:RXI65589 SHE65582:SHE65589 SRA65582:SRA65589 TAW65582:TAW65589 TKS65582:TKS65589 TUO65582:TUO65589 UEK65582:UEK65589 UOG65582:UOG65589 UYC65582:UYC65589 VHY65582:VHY65589 VRU65582:VRU65589 WBQ65582:WBQ65589 WLM65582:WLM65589 WVI65582:WVI65589 A131118:A131125 IW131118:IW131125 SS131118:SS131125 ACO131118:ACO131125 AMK131118:AMK131125 AWG131118:AWG131125 BGC131118:BGC131125 BPY131118:BPY131125 BZU131118:BZU131125 CJQ131118:CJQ131125 CTM131118:CTM131125 DDI131118:DDI131125 DNE131118:DNE131125 DXA131118:DXA131125 EGW131118:EGW131125 EQS131118:EQS131125 FAO131118:FAO131125 FKK131118:FKK131125 FUG131118:FUG131125 GEC131118:GEC131125 GNY131118:GNY131125 GXU131118:GXU131125 HHQ131118:HHQ131125 HRM131118:HRM131125 IBI131118:IBI131125 ILE131118:ILE131125 IVA131118:IVA131125 JEW131118:JEW131125 JOS131118:JOS131125 JYO131118:JYO131125 KIK131118:KIK131125 KSG131118:KSG131125 LCC131118:LCC131125 LLY131118:LLY131125 LVU131118:LVU131125 MFQ131118:MFQ131125 MPM131118:MPM131125 MZI131118:MZI131125 NJE131118:NJE131125 NTA131118:NTA131125 OCW131118:OCW131125 OMS131118:OMS131125 OWO131118:OWO131125 PGK131118:PGK131125 PQG131118:PQG131125 QAC131118:QAC131125 QJY131118:QJY131125 QTU131118:QTU131125 RDQ131118:RDQ131125 RNM131118:RNM131125 RXI131118:RXI131125 SHE131118:SHE131125 SRA131118:SRA131125 TAW131118:TAW131125 TKS131118:TKS131125 TUO131118:TUO131125 UEK131118:UEK131125 UOG131118:UOG131125 UYC131118:UYC131125 VHY131118:VHY131125 VRU131118:VRU131125 WBQ131118:WBQ131125 WLM131118:WLM131125 WVI131118:WVI131125 A196654:A196661 IW196654:IW196661 SS196654:SS196661 ACO196654:ACO196661 AMK196654:AMK196661 AWG196654:AWG196661 BGC196654:BGC196661 BPY196654:BPY196661 BZU196654:BZU196661 CJQ196654:CJQ196661 CTM196654:CTM196661 DDI196654:DDI196661 DNE196654:DNE196661 DXA196654:DXA196661 EGW196654:EGW196661 EQS196654:EQS196661 FAO196654:FAO196661 FKK196654:FKK196661 FUG196654:FUG196661 GEC196654:GEC196661 GNY196654:GNY196661 GXU196654:GXU196661 HHQ196654:HHQ196661 HRM196654:HRM196661 IBI196654:IBI196661 ILE196654:ILE196661 IVA196654:IVA196661 JEW196654:JEW196661 JOS196654:JOS196661 JYO196654:JYO196661 KIK196654:KIK196661 KSG196654:KSG196661 LCC196654:LCC196661 LLY196654:LLY196661 LVU196654:LVU196661 MFQ196654:MFQ196661 MPM196654:MPM196661 MZI196654:MZI196661 NJE196654:NJE196661 NTA196654:NTA196661 OCW196654:OCW196661 OMS196654:OMS196661 OWO196654:OWO196661 PGK196654:PGK196661 PQG196654:PQG196661 QAC196654:QAC196661 QJY196654:QJY196661 QTU196654:QTU196661 RDQ196654:RDQ196661 RNM196654:RNM196661 RXI196654:RXI196661 SHE196654:SHE196661 SRA196654:SRA196661 TAW196654:TAW196661 TKS196654:TKS196661 TUO196654:TUO196661 UEK196654:UEK196661 UOG196654:UOG196661 UYC196654:UYC196661 VHY196654:VHY196661 VRU196654:VRU196661 WBQ196654:WBQ196661 WLM196654:WLM196661 WVI196654:WVI196661 A262190:A262197 IW262190:IW262197 SS262190:SS262197 ACO262190:ACO262197 AMK262190:AMK262197 AWG262190:AWG262197 BGC262190:BGC262197 BPY262190:BPY262197 BZU262190:BZU262197 CJQ262190:CJQ262197 CTM262190:CTM262197 DDI262190:DDI262197 DNE262190:DNE262197 DXA262190:DXA262197 EGW262190:EGW262197 EQS262190:EQS262197 FAO262190:FAO262197 FKK262190:FKK262197 FUG262190:FUG262197 GEC262190:GEC262197 GNY262190:GNY262197 GXU262190:GXU262197 HHQ262190:HHQ262197 HRM262190:HRM262197 IBI262190:IBI262197 ILE262190:ILE262197 IVA262190:IVA262197 JEW262190:JEW262197 JOS262190:JOS262197 JYO262190:JYO262197 KIK262190:KIK262197 KSG262190:KSG262197 LCC262190:LCC262197 LLY262190:LLY262197 LVU262190:LVU262197 MFQ262190:MFQ262197 MPM262190:MPM262197 MZI262190:MZI262197 NJE262190:NJE262197 NTA262190:NTA262197 OCW262190:OCW262197 OMS262190:OMS262197 OWO262190:OWO262197 PGK262190:PGK262197 PQG262190:PQG262197 QAC262190:QAC262197 QJY262190:QJY262197 QTU262190:QTU262197 RDQ262190:RDQ262197 RNM262190:RNM262197 RXI262190:RXI262197 SHE262190:SHE262197 SRA262190:SRA262197 TAW262190:TAW262197 TKS262190:TKS262197 TUO262190:TUO262197 UEK262190:UEK262197 UOG262190:UOG262197 UYC262190:UYC262197 VHY262190:VHY262197 VRU262190:VRU262197 WBQ262190:WBQ262197 WLM262190:WLM262197 WVI262190:WVI262197 A327726:A327733 IW327726:IW327733 SS327726:SS327733 ACO327726:ACO327733 AMK327726:AMK327733 AWG327726:AWG327733 BGC327726:BGC327733 BPY327726:BPY327733 BZU327726:BZU327733 CJQ327726:CJQ327733 CTM327726:CTM327733 DDI327726:DDI327733 DNE327726:DNE327733 DXA327726:DXA327733 EGW327726:EGW327733 EQS327726:EQS327733 FAO327726:FAO327733 FKK327726:FKK327733 FUG327726:FUG327733 GEC327726:GEC327733 GNY327726:GNY327733 GXU327726:GXU327733 HHQ327726:HHQ327733 HRM327726:HRM327733 IBI327726:IBI327733 ILE327726:ILE327733 IVA327726:IVA327733 JEW327726:JEW327733 JOS327726:JOS327733 JYO327726:JYO327733 KIK327726:KIK327733 KSG327726:KSG327733 LCC327726:LCC327733 LLY327726:LLY327733 LVU327726:LVU327733 MFQ327726:MFQ327733 MPM327726:MPM327733 MZI327726:MZI327733 NJE327726:NJE327733 NTA327726:NTA327733 OCW327726:OCW327733 OMS327726:OMS327733 OWO327726:OWO327733 PGK327726:PGK327733 PQG327726:PQG327733 QAC327726:QAC327733 QJY327726:QJY327733 QTU327726:QTU327733 RDQ327726:RDQ327733 RNM327726:RNM327733 RXI327726:RXI327733 SHE327726:SHE327733 SRA327726:SRA327733 TAW327726:TAW327733 TKS327726:TKS327733 TUO327726:TUO327733 UEK327726:UEK327733 UOG327726:UOG327733 UYC327726:UYC327733 VHY327726:VHY327733 VRU327726:VRU327733 WBQ327726:WBQ327733 WLM327726:WLM327733 WVI327726:WVI327733 A393262:A393269 IW393262:IW393269 SS393262:SS393269 ACO393262:ACO393269 AMK393262:AMK393269 AWG393262:AWG393269 BGC393262:BGC393269 BPY393262:BPY393269 BZU393262:BZU393269 CJQ393262:CJQ393269 CTM393262:CTM393269 DDI393262:DDI393269 DNE393262:DNE393269 DXA393262:DXA393269 EGW393262:EGW393269 EQS393262:EQS393269 FAO393262:FAO393269 FKK393262:FKK393269 FUG393262:FUG393269 GEC393262:GEC393269 GNY393262:GNY393269 GXU393262:GXU393269 HHQ393262:HHQ393269 HRM393262:HRM393269 IBI393262:IBI393269 ILE393262:ILE393269 IVA393262:IVA393269 JEW393262:JEW393269 JOS393262:JOS393269 JYO393262:JYO393269 KIK393262:KIK393269 KSG393262:KSG393269 LCC393262:LCC393269 LLY393262:LLY393269 LVU393262:LVU393269 MFQ393262:MFQ393269 MPM393262:MPM393269 MZI393262:MZI393269 NJE393262:NJE393269 NTA393262:NTA393269 OCW393262:OCW393269 OMS393262:OMS393269 OWO393262:OWO393269 PGK393262:PGK393269 PQG393262:PQG393269 QAC393262:QAC393269 QJY393262:QJY393269 QTU393262:QTU393269 RDQ393262:RDQ393269 RNM393262:RNM393269 RXI393262:RXI393269 SHE393262:SHE393269 SRA393262:SRA393269 TAW393262:TAW393269 TKS393262:TKS393269 TUO393262:TUO393269 UEK393262:UEK393269 UOG393262:UOG393269 UYC393262:UYC393269 VHY393262:VHY393269 VRU393262:VRU393269 WBQ393262:WBQ393269 WLM393262:WLM393269 WVI393262:WVI393269 A458798:A458805 IW458798:IW458805 SS458798:SS458805 ACO458798:ACO458805 AMK458798:AMK458805 AWG458798:AWG458805 BGC458798:BGC458805 BPY458798:BPY458805 BZU458798:BZU458805 CJQ458798:CJQ458805 CTM458798:CTM458805 DDI458798:DDI458805 DNE458798:DNE458805 DXA458798:DXA458805 EGW458798:EGW458805 EQS458798:EQS458805 FAO458798:FAO458805 FKK458798:FKK458805 FUG458798:FUG458805 GEC458798:GEC458805 GNY458798:GNY458805 GXU458798:GXU458805 HHQ458798:HHQ458805 HRM458798:HRM458805 IBI458798:IBI458805 ILE458798:ILE458805 IVA458798:IVA458805 JEW458798:JEW458805 JOS458798:JOS458805 JYO458798:JYO458805 KIK458798:KIK458805 KSG458798:KSG458805 LCC458798:LCC458805 LLY458798:LLY458805 LVU458798:LVU458805 MFQ458798:MFQ458805 MPM458798:MPM458805 MZI458798:MZI458805 NJE458798:NJE458805 NTA458798:NTA458805 OCW458798:OCW458805 OMS458798:OMS458805 OWO458798:OWO458805 PGK458798:PGK458805 PQG458798:PQG458805 QAC458798:QAC458805 QJY458798:QJY458805 QTU458798:QTU458805 RDQ458798:RDQ458805 RNM458798:RNM458805 RXI458798:RXI458805 SHE458798:SHE458805 SRA458798:SRA458805 TAW458798:TAW458805 TKS458798:TKS458805 TUO458798:TUO458805 UEK458798:UEK458805 UOG458798:UOG458805 UYC458798:UYC458805 VHY458798:VHY458805 VRU458798:VRU458805 WBQ458798:WBQ458805 WLM458798:WLM458805 WVI458798:WVI458805 A524334:A524341 IW524334:IW524341 SS524334:SS524341 ACO524334:ACO524341 AMK524334:AMK524341 AWG524334:AWG524341 BGC524334:BGC524341 BPY524334:BPY524341 BZU524334:BZU524341 CJQ524334:CJQ524341 CTM524334:CTM524341 DDI524334:DDI524341 DNE524334:DNE524341 DXA524334:DXA524341 EGW524334:EGW524341 EQS524334:EQS524341 FAO524334:FAO524341 FKK524334:FKK524341 FUG524334:FUG524341 GEC524334:GEC524341 GNY524334:GNY524341 GXU524334:GXU524341 HHQ524334:HHQ524341 HRM524334:HRM524341 IBI524334:IBI524341 ILE524334:ILE524341 IVA524334:IVA524341 JEW524334:JEW524341 JOS524334:JOS524341 JYO524334:JYO524341 KIK524334:KIK524341 KSG524334:KSG524341 LCC524334:LCC524341 LLY524334:LLY524341 LVU524334:LVU524341 MFQ524334:MFQ524341 MPM524334:MPM524341 MZI524334:MZI524341 NJE524334:NJE524341 NTA524334:NTA524341 OCW524334:OCW524341 OMS524334:OMS524341 OWO524334:OWO524341 PGK524334:PGK524341 PQG524334:PQG524341 QAC524334:QAC524341 QJY524334:QJY524341 QTU524334:QTU524341 RDQ524334:RDQ524341 RNM524334:RNM524341 RXI524334:RXI524341 SHE524334:SHE524341 SRA524334:SRA524341 TAW524334:TAW524341 TKS524334:TKS524341 TUO524334:TUO524341 UEK524334:UEK524341 UOG524334:UOG524341 UYC524334:UYC524341 VHY524334:VHY524341 VRU524334:VRU524341 WBQ524334:WBQ524341 WLM524334:WLM524341 WVI524334:WVI524341 A589870:A589877 IW589870:IW589877 SS589870:SS589877 ACO589870:ACO589877 AMK589870:AMK589877 AWG589870:AWG589877 BGC589870:BGC589877 BPY589870:BPY589877 BZU589870:BZU589877 CJQ589870:CJQ589877 CTM589870:CTM589877 DDI589870:DDI589877 DNE589870:DNE589877 DXA589870:DXA589877 EGW589870:EGW589877 EQS589870:EQS589877 FAO589870:FAO589877 FKK589870:FKK589877 FUG589870:FUG589877 GEC589870:GEC589877 GNY589870:GNY589877 GXU589870:GXU589877 HHQ589870:HHQ589877 HRM589870:HRM589877 IBI589870:IBI589877 ILE589870:ILE589877 IVA589870:IVA589877 JEW589870:JEW589877 JOS589870:JOS589877 JYO589870:JYO589877 KIK589870:KIK589877 KSG589870:KSG589877 LCC589870:LCC589877 LLY589870:LLY589877 LVU589870:LVU589877 MFQ589870:MFQ589877 MPM589870:MPM589877 MZI589870:MZI589877 NJE589870:NJE589877 NTA589870:NTA589877 OCW589870:OCW589877 OMS589870:OMS589877 OWO589870:OWO589877 PGK589870:PGK589877 PQG589870:PQG589877 QAC589870:QAC589877 QJY589870:QJY589877 QTU589870:QTU589877 RDQ589870:RDQ589877 RNM589870:RNM589877 RXI589870:RXI589877 SHE589870:SHE589877 SRA589870:SRA589877 TAW589870:TAW589877 TKS589870:TKS589877 TUO589870:TUO589877 UEK589870:UEK589877 UOG589870:UOG589877 UYC589870:UYC589877 VHY589870:VHY589877 VRU589870:VRU589877 WBQ589870:WBQ589877 WLM589870:WLM589877 WVI589870:WVI589877 A655406:A655413 IW655406:IW655413 SS655406:SS655413 ACO655406:ACO655413 AMK655406:AMK655413 AWG655406:AWG655413 BGC655406:BGC655413 BPY655406:BPY655413 BZU655406:BZU655413 CJQ655406:CJQ655413 CTM655406:CTM655413 DDI655406:DDI655413 DNE655406:DNE655413 DXA655406:DXA655413 EGW655406:EGW655413 EQS655406:EQS655413 FAO655406:FAO655413 FKK655406:FKK655413 FUG655406:FUG655413 GEC655406:GEC655413 GNY655406:GNY655413 GXU655406:GXU655413 HHQ655406:HHQ655413 HRM655406:HRM655413 IBI655406:IBI655413 ILE655406:ILE655413 IVA655406:IVA655413 JEW655406:JEW655413 JOS655406:JOS655413 JYO655406:JYO655413 KIK655406:KIK655413 KSG655406:KSG655413 LCC655406:LCC655413 LLY655406:LLY655413 LVU655406:LVU655413 MFQ655406:MFQ655413 MPM655406:MPM655413 MZI655406:MZI655413 NJE655406:NJE655413 NTA655406:NTA655413 OCW655406:OCW655413 OMS655406:OMS655413 OWO655406:OWO655413 PGK655406:PGK655413 PQG655406:PQG655413 QAC655406:QAC655413 QJY655406:QJY655413 QTU655406:QTU655413 RDQ655406:RDQ655413 RNM655406:RNM655413 RXI655406:RXI655413 SHE655406:SHE655413 SRA655406:SRA655413 TAW655406:TAW655413 TKS655406:TKS655413 TUO655406:TUO655413 UEK655406:UEK655413 UOG655406:UOG655413 UYC655406:UYC655413 VHY655406:VHY655413 VRU655406:VRU655413 WBQ655406:WBQ655413 WLM655406:WLM655413 WVI655406:WVI655413 A720942:A720949 IW720942:IW720949 SS720942:SS720949 ACO720942:ACO720949 AMK720942:AMK720949 AWG720942:AWG720949 BGC720942:BGC720949 BPY720942:BPY720949 BZU720942:BZU720949 CJQ720942:CJQ720949 CTM720942:CTM720949 DDI720942:DDI720949 DNE720942:DNE720949 DXA720942:DXA720949 EGW720942:EGW720949 EQS720942:EQS720949 FAO720942:FAO720949 FKK720942:FKK720949 FUG720942:FUG720949 GEC720942:GEC720949 GNY720942:GNY720949 GXU720942:GXU720949 HHQ720942:HHQ720949 HRM720942:HRM720949 IBI720942:IBI720949 ILE720942:ILE720949 IVA720942:IVA720949 JEW720942:JEW720949 JOS720942:JOS720949 JYO720942:JYO720949 KIK720942:KIK720949 KSG720942:KSG720949 LCC720942:LCC720949 LLY720942:LLY720949 LVU720942:LVU720949 MFQ720942:MFQ720949 MPM720942:MPM720949 MZI720942:MZI720949 NJE720942:NJE720949 NTA720942:NTA720949 OCW720942:OCW720949 OMS720942:OMS720949 OWO720942:OWO720949 PGK720942:PGK720949 PQG720942:PQG720949 QAC720942:QAC720949 QJY720942:QJY720949 QTU720942:QTU720949 RDQ720942:RDQ720949 RNM720942:RNM720949 RXI720942:RXI720949 SHE720942:SHE720949 SRA720942:SRA720949 TAW720942:TAW720949 TKS720942:TKS720949 TUO720942:TUO720949 UEK720942:UEK720949 UOG720942:UOG720949 UYC720942:UYC720949 VHY720942:VHY720949 VRU720942:VRU720949 WBQ720942:WBQ720949 WLM720942:WLM720949 WVI720942:WVI720949 A786478:A786485 IW786478:IW786485 SS786478:SS786485 ACO786478:ACO786485 AMK786478:AMK786485 AWG786478:AWG786485 BGC786478:BGC786485 BPY786478:BPY786485 BZU786478:BZU786485 CJQ786478:CJQ786485 CTM786478:CTM786485 DDI786478:DDI786485 DNE786478:DNE786485 DXA786478:DXA786485 EGW786478:EGW786485 EQS786478:EQS786485 FAO786478:FAO786485 FKK786478:FKK786485 FUG786478:FUG786485 GEC786478:GEC786485 GNY786478:GNY786485 GXU786478:GXU786485 HHQ786478:HHQ786485 HRM786478:HRM786485 IBI786478:IBI786485 ILE786478:ILE786485 IVA786478:IVA786485 JEW786478:JEW786485 JOS786478:JOS786485 JYO786478:JYO786485 KIK786478:KIK786485 KSG786478:KSG786485 LCC786478:LCC786485 LLY786478:LLY786485 LVU786478:LVU786485 MFQ786478:MFQ786485 MPM786478:MPM786485 MZI786478:MZI786485 NJE786478:NJE786485 NTA786478:NTA786485 OCW786478:OCW786485 OMS786478:OMS786485 OWO786478:OWO786485 PGK786478:PGK786485 PQG786478:PQG786485 QAC786478:QAC786485 QJY786478:QJY786485 QTU786478:QTU786485 RDQ786478:RDQ786485 RNM786478:RNM786485 RXI786478:RXI786485 SHE786478:SHE786485 SRA786478:SRA786485 TAW786478:TAW786485 TKS786478:TKS786485 TUO786478:TUO786485 UEK786478:UEK786485 UOG786478:UOG786485 UYC786478:UYC786485 VHY786478:VHY786485 VRU786478:VRU786485 WBQ786478:WBQ786485 WLM786478:WLM786485 WVI786478:WVI786485 A852014:A852021 IW852014:IW852021 SS852014:SS852021 ACO852014:ACO852021 AMK852014:AMK852021 AWG852014:AWG852021 BGC852014:BGC852021 BPY852014:BPY852021 BZU852014:BZU852021 CJQ852014:CJQ852021 CTM852014:CTM852021 DDI852014:DDI852021 DNE852014:DNE852021 DXA852014:DXA852021 EGW852014:EGW852021 EQS852014:EQS852021 FAO852014:FAO852021 FKK852014:FKK852021 FUG852014:FUG852021 GEC852014:GEC852021 GNY852014:GNY852021 GXU852014:GXU852021 HHQ852014:HHQ852021 HRM852014:HRM852021 IBI852014:IBI852021 ILE852014:ILE852021 IVA852014:IVA852021 JEW852014:JEW852021 JOS852014:JOS852021 JYO852014:JYO852021 KIK852014:KIK852021 KSG852014:KSG852021 LCC852014:LCC852021 LLY852014:LLY852021 LVU852014:LVU852021 MFQ852014:MFQ852021 MPM852014:MPM852021 MZI852014:MZI852021 NJE852014:NJE852021 NTA852014:NTA852021 OCW852014:OCW852021 OMS852014:OMS852021 OWO852014:OWO852021 PGK852014:PGK852021 PQG852014:PQG852021 QAC852014:QAC852021 QJY852014:QJY852021 QTU852014:QTU852021 RDQ852014:RDQ852021 RNM852014:RNM852021 RXI852014:RXI852021 SHE852014:SHE852021 SRA852014:SRA852021 TAW852014:TAW852021 TKS852014:TKS852021 TUO852014:TUO852021 UEK852014:UEK852021 UOG852014:UOG852021 UYC852014:UYC852021 VHY852014:VHY852021 VRU852014:VRU852021 WBQ852014:WBQ852021 WLM852014:WLM852021 WVI852014:WVI852021 A917550:A917557 IW917550:IW917557 SS917550:SS917557 ACO917550:ACO917557 AMK917550:AMK917557 AWG917550:AWG917557 BGC917550:BGC917557 BPY917550:BPY917557 BZU917550:BZU917557 CJQ917550:CJQ917557 CTM917550:CTM917557 DDI917550:DDI917557 DNE917550:DNE917557 DXA917550:DXA917557 EGW917550:EGW917557 EQS917550:EQS917557 FAO917550:FAO917557 FKK917550:FKK917557 FUG917550:FUG917557 GEC917550:GEC917557 GNY917550:GNY917557 GXU917550:GXU917557 HHQ917550:HHQ917557 HRM917550:HRM917557 IBI917550:IBI917557 ILE917550:ILE917557 IVA917550:IVA917557 JEW917550:JEW917557 JOS917550:JOS917557 JYO917550:JYO917557 KIK917550:KIK917557 KSG917550:KSG917557 LCC917550:LCC917557 LLY917550:LLY917557 LVU917550:LVU917557 MFQ917550:MFQ917557 MPM917550:MPM917557 MZI917550:MZI917557 NJE917550:NJE917557 NTA917550:NTA917557 OCW917550:OCW917557 OMS917550:OMS917557 OWO917550:OWO917557 PGK917550:PGK917557 PQG917550:PQG917557 QAC917550:QAC917557 QJY917550:QJY917557 QTU917550:QTU917557 RDQ917550:RDQ917557 RNM917550:RNM917557 RXI917550:RXI917557 SHE917550:SHE917557 SRA917550:SRA917557 TAW917550:TAW917557 TKS917550:TKS917557 TUO917550:TUO917557 UEK917550:UEK917557 UOG917550:UOG917557 UYC917550:UYC917557 VHY917550:VHY917557 VRU917550:VRU917557 WBQ917550:WBQ917557 WLM917550:WLM917557 WVI917550:WVI917557 A983086:A983093 IW983086:IW983093 SS983086:SS983093 ACO983086:ACO983093 AMK983086:AMK983093 AWG983086:AWG983093 BGC983086:BGC983093 BPY983086:BPY983093 BZU983086:BZU983093 CJQ983086:CJQ983093 CTM983086:CTM983093 DDI983086:DDI983093 DNE983086:DNE983093 DXA983086:DXA983093 EGW983086:EGW983093 EQS983086:EQS983093 FAO983086:FAO983093 FKK983086:FKK983093 FUG983086:FUG983093 GEC983086:GEC983093 GNY983086:GNY983093 GXU983086:GXU983093 HHQ983086:HHQ983093 HRM983086:HRM983093 IBI983086:IBI983093 ILE983086:ILE983093 IVA983086:IVA983093 JEW983086:JEW983093 JOS983086:JOS983093 JYO983086:JYO983093 KIK983086:KIK983093 KSG983086:KSG983093 LCC983086:LCC983093 LLY983086:LLY983093 LVU983086:LVU983093 MFQ983086:MFQ983093 MPM983086:MPM983093 MZI983086:MZI983093 NJE983086:NJE983093 NTA983086:NTA983093 OCW983086:OCW983093 OMS983086:OMS983093 OWO983086:OWO983093 PGK983086:PGK983093 PQG983086:PQG983093 QAC983086:QAC983093 QJY983086:QJY983093 QTU983086:QTU983093 RDQ983086:RDQ983093 RNM983086:RNM983093 RXI983086:RXI983093 SHE983086:SHE983093 SRA983086:SRA983093 TAW983086:TAW983093 TKS983086:TKS983093 TUO983086:TUO983093 UEK983086:UEK983093 UOG983086:UOG983093 UYC983086:UYC983093 VHY983086:VHY983093 VRU983086:VRU983093 WBQ983086:WBQ983093 WLM983086:WLM983093 WVI983086:WVI983093 A65569:A65576 IW65569:IW65576 SS65569:SS65576 ACO65569:ACO65576 AMK65569:AMK65576 AWG65569:AWG65576 BGC65569:BGC65576 BPY65569:BPY65576 BZU65569:BZU65576 CJQ65569:CJQ65576 CTM65569:CTM65576 DDI65569:DDI65576 DNE65569:DNE65576 DXA65569:DXA65576 EGW65569:EGW65576 EQS65569:EQS65576 FAO65569:FAO65576 FKK65569:FKK65576 FUG65569:FUG65576 GEC65569:GEC65576 GNY65569:GNY65576 GXU65569:GXU65576 HHQ65569:HHQ65576 HRM65569:HRM65576 IBI65569:IBI65576 ILE65569:ILE65576 IVA65569:IVA65576 JEW65569:JEW65576 JOS65569:JOS65576 JYO65569:JYO65576 KIK65569:KIK65576 KSG65569:KSG65576 LCC65569:LCC65576 LLY65569:LLY65576 LVU65569:LVU65576 MFQ65569:MFQ65576 MPM65569:MPM65576 MZI65569:MZI65576 NJE65569:NJE65576 NTA65569:NTA65576 OCW65569:OCW65576 OMS65569:OMS65576 OWO65569:OWO65576 PGK65569:PGK65576 PQG65569:PQG65576 QAC65569:QAC65576 QJY65569:QJY65576 QTU65569:QTU65576 RDQ65569:RDQ65576 RNM65569:RNM65576 RXI65569:RXI65576 SHE65569:SHE65576 SRA65569:SRA65576 TAW65569:TAW65576 TKS65569:TKS65576 TUO65569:TUO65576 UEK65569:UEK65576 UOG65569:UOG65576 UYC65569:UYC65576 VHY65569:VHY65576 VRU65569:VRU65576 WBQ65569:WBQ65576 WLM65569:WLM65576 WVI65569:WVI65576 A131105:A131112 IW131105:IW131112 SS131105:SS131112 ACO131105:ACO131112 AMK131105:AMK131112 AWG131105:AWG131112 BGC131105:BGC131112 BPY131105:BPY131112 BZU131105:BZU131112 CJQ131105:CJQ131112 CTM131105:CTM131112 DDI131105:DDI131112 DNE131105:DNE131112 DXA131105:DXA131112 EGW131105:EGW131112 EQS131105:EQS131112 FAO131105:FAO131112 FKK131105:FKK131112 FUG131105:FUG131112 GEC131105:GEC131112 GNY131105:GNY131112 GXU131105:GXU131112 HHQ131105:HHQ131112 HRM131105:HRM131112 IBI131105:IBI131112 ILE131105:ILE131112 IVA131105:IVA131112 JEW131105:JEW131112 JOS131105:JOS131112 JYO131105:JYO131112 KIK131105:KIK131112 KSG131105:KSG131112 LCC131105:LCC131112 LLY131105:LLY131112 LVU131105:LVU131112 MFQ131105:MFQ131112 MPM131105:MPM131112 MZI131105:MZI131112 NJE131105:NJE131112 NTA131105:NTA131112 OCW131105:OCW131112 OMS131105:OMS131112 OWO131105:OWO131112 PGK131105:PGK131112 PQG131105:PQG131112 QAC131105:QAC131112 QJY131105:QJY131112 QTU131105:QTU131112 RDQ131105:RDQ131112 RNM131105:RNM131112 RXI131105:RXI131112 SHE131105:SHE131112 SRA131105:SRA131112 TAW131105:TAW131112 TKS131105:TKS131112 TUO131105:TUO131112 UEK131105:UEK131112 UOG131105:UOG131112 UYC131105:UYC131112 VHY131105:VHY131112 VRU131105:VRU131112 WBQ131105:WBQ131112 WLM131105:WLM131112 WVI131105:WVI131112 A196641:A196648 IW196641:IW196648 SS196641:SS196648 ACO196641:ACO196648 AMK196641:AMK196648 AWG196641:AWG196648 BGC196641:BGC196648 BPY196641:BPY196648 BZU196641:BZU196648 CJQ196641:CJQ196648 CTM196641:CTM196648 DDI196641:DDI196648 DNE196641:DNE196648 DXA196641:DXA196648 EGW196641:EGW196648 EQS196641:EQS196648 FAO196641:FAO196648 FKK196641:FKK196648 FUG196641:FUG196648 GEC196641:GEC196648 GNY196641:GNY196648 GXU196641:GXU196648 HHQ196641:HHQ196648 HRM196641:HRM196648 IBI196641:IBI196648 ILE196641:ILE196648 IVA196641:IVA196648 JEW196641:JEW196648 JOS196641:JOS196648 JYO196641:JYO196648 KIK196641:KIK196648 KSG196641:KSG196648 LCC196641:LCC196648 LLY196641:LLY196648 LVU196641:LVU196648 MFQ196641:MFQ196648 MPM196641:MPM196648 MZI196641:MZI196648 NJE196641:NJE196648 NTA196641:NTA196648 OCW196641:OCW196648 OMS196641:OMS196648 OWO196641:OWO196648 PGK196641:PGK196648 PQG196641:PQG196648 QAC196641:QAC196648 QJY196641:QJY196648 QTU196641:QTU196648 RDQ196641:RDQ196648 RNM196641:RNM196648 RXI196641:RXI196648 SHE196641:SHE196648 SRA196641:SRA196648 TAW196641:TAW196648 TKS196641:TKS196648 TUO196641:TUO196648 UEK196641:UEK196648 UOG196641:UOG196648 UYC196641:UYC196648 VHY196641:VHY196648 VRU196641:VRU196648 WBQ196641:WBQ196648 WLM196641:WLM196648 WVI196641:WVI196648 A262177:A262184 IW262177:IW262184 SS262177:SS262184 ACO262177:ACO262184 AMK262177:AMK262184 AWG262177:AWG262184 BGC262177:BGC262184 BPY262177:BPY262184 BZU262177:BZU262184 CJQ262177:CJQ262184 CTM262177:CTM262184 DDI262177:DDI262184 DNE262177:DNE262184 DXA262177:DXA262184 EGW262177:EGW262184 EQS262177:EQS262184 FAO262177:FAO262184 FKK262177:FKK262184 FUG262177:FUG262184 GEC262177:GEC262184 GNY262177:GNY262184 GXU262177:GXU262184 HHQ262177:HHQ262184 HRM262177:HRM262184 IBI262177:IBI262184 ILE262177:ILE262184 IVA262177:IVA262184 JEW262177:JEW262184 JOS262177:JOS262184 JYO262177:JYO262184 KIK262177:KIK262184 KSG262177:KSG262184 LCC262177:LCC262184 LLY262177:LLY262184 LVU262177:LVU262184 MFQ262177:MFQ262184 MPM262177:MPM262184 MZI262177:MZI262184 NJE262177:NJE262184 NTA262177:NTA262184 OCW262177:OCW262184 OMS262177:OMS262184 OWO262177:OWO262184 PGK262177:PGK262184 PQG262177:PQG262184 QAC262177:QAC262184 QJY262177:QJY262184 QTU262177:QTU262184 RDQ262177:RDQ262184 RNM262177:RNM262184 RXI262177:RXI262184 SHE262177:SHE262184 SRA262177:SRA262184 TAW262177:TAW262184 TKS262177:TKS262184 TUO262177:TUO262184 UEK262177:UEK262184 UOG262177:UOG262184 UYC262177:UYC262184 VHY262177:VHY262184 VRU262177:VRU262184 WBQ262177:WBQ262184 WLM262177:WLM262184 WVI262177:WVI262184 A327713:A327720 IW327713:IW327720 SS327713:SS327720 ACO327713:ACO327720 AMK327713:AMK327720 AWG327713:AWG327720 BGC327713:BGC327720 BPY327713:BPY327720 BZU327713:BZU327720 CJQ327713:CJQ327720 CTM327713:CTM327720 DDI327713:DDI327720 DNE327713:DNE327720 DXA327713:DXA327720 EGW327713:EGW327720 EQS327713:EQS327720 FAO327713:FAO327720 FKK327713:FKK327720 FUG327713:FUG327720 GEC327713:GEC327720 GNY327713:GNY327720 GXU327713:GXU327720 HHQ327713:HHQ327720 HRM327713:HRM327720 IBI327713:IBI327720 ILE327713:ILE327720 IVA327713:IVA327720 JEW327713:JEW327720 JOS327713:JOS327720 JYO327713:JYO327720 KIK327713:KIK327720 KSG327713:KSG327720 LCC327713:LCC327720 LLY327713:LLY327720 LVU327713:LVU327720 MFQ327713:MFQ327720 MPM327713:MPM327720 MZI327713:MZI327720 NJE327713:NJE327720 NTA327713:NTA327720 OCW327713:OCW327720 OMS327713:OMS327720 OWO327713:OWO327720 PGK327713:PGK327720 PQG327713:PQG327720 QAC327713:QAC327720 QJY327713:QJY327720 QTU327713:QTU327720 RDQ327713:RDQ327720 RNM327713:RNM327720 RXI327713:RXI327720 SHE327713:SHE327720 SRA327713:SRA327720 TAW327713:TAW327720 TKS327713:TKS327720 TUO327713:TUO327720 UEK327713:UEK327720 UOG327713:UOG327720 UYC327713:UYC327720 VHY327713:VHY327720 VRU327713:VRU327720 WBQ327713:WBQ327720 WLM327713:WLM327720 WVI327713:WVI327720 A393249:A393256 IW393249:IW393256 SS393249:SS393256 ACO393249:ACO393256 AMK393249:AMK393256 AWG393249:AWG393256 BGC393249:BGC393256 BPY393249:BPY393256 BZU393249:BZU393256 CJQ393249:CJQ393256 CTM393249:CTM393256 DDI393249:DDI393256 DNE393249:DNE393256 DXA393249:DXA393256 EGW393249:EGW393256 EQS393249:EQS393256 FAO393249:FAO393256 FKK393249:FKK393256 FUG393249:FUG393256 GEC393249:GEC393256 GNY393249:GNY393256 GXU393249:GXU393256 HHQ393249:HHQ393256 HRM393249:HRM393256 IBI393249:IBI393256 ILE393249:ILE393256 IVA393249:IVA393256 JEW393249:JEW393256 JOS393249:JOS393256 JYO393249:JYO393256 KIK393249:KIK393256 KSG393249:KSG393256 LCC393249:LCC393256 LLY393249:LLY393256 LVU393249:LVU393256 MFQ393249:MFQ393256 MPM393249:MPM393256 MZI393249:MZI393256 NJE393249:NJE393256 NTA393249:NTA393256 OCW393249:OCW393256 OMS393249:OMS393256 OWO393249:OWO393256 PGK393249:PGK393256 PQG393249:PQG393256 QAC393249:QAC393256 QJY393249:QJY393256 QTU393249:QTU393256 RDQ393249:RDQ393256 RNM393249:RNM393256 RXI393249:RXI393256 SHE393249:SHE393256 SRA393249:SRA393256 TAW393249:TAW393256 TKS393249:TKS393256 TUO393249:TUO393256 UEK393249:UEK393256 UOG393249:UOG393256 UYC393249:UYC393256 VHY393249:VHY393256 VRU393249:VRU393256 WBQ393249:WBQ393256 WLM393249:WLM393256 WVI393249:WVI393256 A458785:A458792 IW458785:IW458792 SS458785:SS458792 ACO458785:ACO458792 AMK458785:AMK458792 AWG458785:AWG458792 BGC458785:BGC458792 BPY458785:BPY458792 BZU458785:BZU458792 CJQ458785:CJQ458792 CTM458785:CTM458792 DDI458785:DDI458792 DNE458785:DNE458792 DXA458785:DXA458792 EGW458785:EGW458792 EQS458785:EQS458792 FAO458785:FAO458792 FKK458785:FKK458792 FUG458785:FUG458792 GEC458785:GEC458792 GNY458785:GNY458792 GXU458785:GXU458792 HHQ458785:HHQ458792 HRM458785:HRM458792 IBI458785:IBI458792 ILE458785:ILE458792 IVA458785:IVA458792 JEW458785:JEW458792 JOS458785:JOS458792 JYO458785:JYO458792 KIK458785:KIK458792 KSG458785:KSG458792 LCC458785:LCC458792 LLY458785:LLY458792 LVU458785:LVU458792 MFQ458785:MFQ458792 MPM458785:MPM458792 MZI458785:MZI458792 NJE458785:NJE458792 NTA458785:NTA458792 OCW458785:OCW458792 OMS458785:OMS458792 OWO458785:OWO458792 PGK458785:PGK458792 PQG458785:PQG458792 QAC458785:QAC458792 QJY458785:QJY458792 QTU458785:QTU458792 RDQ458785:RDQ458792 RNM458785:RNM458792 RXI458785:RXI458792 SHE458785:SHE458792 SRA458785:SRA458792 TAW458785:TAW458792 TKS458785:TKS458792 TUO458785:TUO458792 UEK458785:UEK458792 UOG458785:UOG458792 UYC458785:UYC458792 VHY458785:VHY458792 VRU458785:VRU458792 WBQ458785:WBQ458792 WLM458785:WLM458792 WVI458785:WVI458792 A524321:A524328 IW524321:IW524328 SS524321:SS524328 ACO524321:ACO524328 AMK524321:AMK524328 AWG524321:AWG524328 BGC524321:BGC524328 BPY524321:BPY524328 BZU524321:BZU524328 CJQ524321:CJQ524328 CTM524321:CTM524328 DDI524321:DDI524328 DNE524321:DNE524328 DXA524321:DXA524328 EGW524321:EGW524328 EQS524321:EQS524328 FAO524321:FAO524328 FKK524321:FKK524328 FUG524321:FUG524328 GEC524321:GEC524328 GNY524321:GNY524328 GXU524321:GXU524328 HHQ524321:HHQ524328 HRM524321:HRM524328 IBI524321:IBI524328 ILE524321:ILE524328 IVA524321:IVA524328 JEW524321:JEW524328 JOS524321:JOS524328 JYO524321:JYO524328 KIK524321:KIK524328 KSG524321:KSG524328 LCC524321:LCC524328 LLY524321:LLY524328 LVU524321:LVU524328 MFQ524321:MFQ524328 MPM524321:MPM524328 MZI524321:MZI524328 NJE524321:NJE524328 NTA524321:NTA524328 OCW524321:OCW524328 OMS524321:OMS524328 OWO524321:OWO524328 PGK524321:PGK524328 PQG524321:PQG524328 QAC524321:QAC524328 QJY524321:QJY524328 QTU524321:QTU524328 RDQ524321:RDQ524328 RNM524321:RNM524328 RXI524321:RXI524328 SHE524321:SHE524328 SRA524321:SRA524328 TAW524321:TAW524328 TKS524321:TKS524328 TUO524321:TUO524328 UEK524321:UEK524328 UOG524321:UOG524328 UYC524321:UYC524328 VHY524321:VHY524328 VRU524321:VRU524328 WBQ524321:WBQ524328 WLM524321:WLM524328 WVI524321:WVI524328 A589857:A589864 IW589857:IW589864 SS589857:SS589864 ACO589857:ACO589864 AMK589857:AMK589864 AWG589857:AWG589864 BGC589857:BGC589864 BPY589857:BPY589864 BZU589857:BZU589864 CJQ589857:CJQ589864 CTM589857:CTM589864 DDI589857:DDI589864 DNE589857:DNE589864 DXA589857:DXA589864 EGW589857:EGW589864 EQS589857:EQS589864 FAO589857:FAO589864 FKK589857:FKK589864 FUG589857:FUG589864 GEC589857:GEC589864 GNY589857:GNY589864 GXU589857:GXU589864 HHQ589857:HHQ589864 HRM589857:HRM589864 IBI589857:IBI589864 ILE589857:ILE589864 IVA589857:IVA589864 JEW589857:JEW589864 JOS589857:JOS589864 JYO589857:JYO589864 KIK589857:KIK589864 KSG589857:KSG589864 LCC589857:LCC589864 LLY589857:LLY589864 LVU589857:LVU589864 MFQ589857:MFQ589864 MPM589857:MPM589864 MZI589857:MZI589864 NJE589857:NJE589864 NTA589857:NTA589864 OCW589857:OCW589864 OMS589857:OMS589864 OWO589857:OWO589864 PGK589857:PGK589864 PQG589857:PQG589864 QAC589857:QAC589864 QJY589857:QJY589864 QTU589857:QTU589864 RDQ589857:RDQ589864 RNM589857:RNM589864 RXI589857:RXI589864 SHE589857:SHE589864 SRA589857:SRA589864 TAW589857:TAW589864 TKS589857:TKS589864 TUO589857:TUO589864 UEK589857:UEK589864 UOG589857:UOG589864 UYC589857:UYC589864 VHY589857:VHY589864 VRU589857:VRU589864 WBQ589857:WBQ589864 WLM589857:WLM589864 WVI589857:WVI589864 A655393:A655400 IW655393:IW655400 SS655393:SS655400 ACO655393:ACO655400 AMK655393:AMK655400 AWG655393:AWG655400 BGC655393:BGC655400 BPY655393:BPY655400 BZU655393:BZU655400 CJQ655393:CJQ655400 CTM655393:CTM655400 DDI655393:DDI655400 DNE655393:DNE655400 DXA655393:DXA655400 EGW655393:EGW655400 EQS655393:EQS655400 FAO655393:FAO655400 FKK655393:FKK655400 FUG655393:FUG655400 GEC655393:GEC655400 GNY655393:GNY655400 GXU655393:GXU655400 HHQ655393:HHQ655400 HRM655393:HRM655400 IBI655393:IBI655400 ILE655393:ILE655400 IVA655393:IVA655400 JEW655393:JEW655400 JOS655393:JOS655400 JYO655393:JYO655400 KIK655393:KIK655400 KSG655393:KSG655400 LCC655393:LCC655400 LLY655393:LLY655400 LVU655393:LVU655400 MFQ655393:MFQ655400 MPM655393:MPM655400 MZI655393:MZI655400 NJE655393:NJE655400 NTA655393:NTA655400 OCW655393:OCW655400 OMS655393:OMS655400 OWO655393:OWO655400 PGK655393:PGK655400 PQG655393:PQG655400 QAC655393:QAC655400 QJY655393:QJY655400 QTU655393:QTU655400 RDQ655393:RDQ655400 RNM655393:RNM655400 RXI655393:RXI655400 SHE655393:SHE655400 SRA655393:SRA655400 TAW655393:TAW655400 TKS655393:TKS655400 TUO655393:TUO655400 UEK655393:UEK655400 UOG655393:UOG655400 UYC655393:UYC655400 VHY655393:VHY655400 VRU655393:VRU655400 WBQ655393:WBQ655400 WLM655393:WLM655400 WVI655393:WVI655400 A720929:A720936 IW720929:IW720936 SS720929:SS720936 ACO720929:ACO720936 AMK720929:AMK720936 AWG720929:AWG720936 BGC720929:BGC720936 BPY720929:BPY720936 BZU720929:BZU720936 CJQ720929:CJQ720936 CTM720929:CTM720936 DDI720929:DDI720936 DNE720929:DNE720936 DXA720929:DXA720936 EGW720929:EGW720936 EQS720929:EQS720936 FAO720929:FAO720936 FKK720929:FKK720936 FUG720929:FUG720936 GEC720929:GEC720936 GNY720929:GNY720936 GXU720929:GXU720936 HHQ720929:HHQ720936 HRM720929:HRM720936 IBI720929:IBI720936 ILE720929:ILE720936 IVA720929:IVA720936 JEW720929:JEW720936 JOS720929:JOS720936 JYO720929:JYO720936 KIK720929:KIK720936 KSG720929:KSG720936 LCC720929:LCC720936 LLY720929:LLY720936 LVU720929:LVU720936 MFQ720929:MFQ720936 MPM720929:MPM720936 MZI720929:MZI720936 NJE720929:NJE720936 NTA720929:NTA720936 OCW720929:OCW720936 OMS720929:OMS720936 OWO720929:OWO720936 PGK720929:PGK720936 PQG720929:PQG720936 QAC720929:QAC720936 QJY720929:QJY720936 QTU720929:QTU720936 RDQ720929:RDQ720936 RNM720929:RNM720936 RXI720929:RXI720936 SHE720929:SHE720936 SRA720929:SRA720936 TAW720929:TAW720936 TKS720929:TKS720936 TUO720929:TUO720936 UEK720929:UEK720936 UOG720929:UOG720936 UYC720929:UYC720936 VHY720929:VHY720936 VRU720929:VRU720936 WBQ720929:WBQ720936 WLM720929:WLM720936 WVI720929:WVI720936 A786465:A786472 IW786465:IW786472 SS786465:SS786472 ACO786465:ACO786472 AMK786465:AMK786472 AWG786465:AWG786472 BGC786465:BGC786472 BPY786465:BPY786472 BZU786465:BZU786472 CJQ786465:CJQ786472 CTM786465:CTM786472 DDI786465:DDI786472 DNE786465:DNE786472 DXA786465:DXA786472 EGW786465:EGW786472 EQS786465:EQS786472 FAO786465:FAO786472 FKK786465:FKK786472 FUG786465:FUG786472 GEC786465:GEC786472 GNY786465:GNY786472 GXU786465:GXU786472 HHQ786465:HHQ786472 HRM786465:HRM786472 IBI786465:IBI786472 ILE786465:ILE786472 IVA786465:IVA786472 JEW786465:JEW786472 JOS786465:JOS786472 JYO786465:JYO786472 KIK786465:KIK786472 KSG786465:KSG786472 LCC786465:LCC786472 LLY786465:LLY786472 LVU786465:LVU786472 MFQ786465:MFQ786472 MPM786465:MPM786472 MZI786465:MZI786472 NJE786465:NJE786472 NTA786465:NTA786472 OCW786465:OCW786472 OMS786465:OMS786472 OWO786465:OWO786472 PGK786465:PGK786472 PQG786465:PQG786472 QAC786465:QAC786472 QJY786465:QJY786472 QTU786465:QTU786472 RDQ786465:RDQ786472 RNM786465:RNM786472 RXI786465:RXI786472 SHE786465:SHE786472 SRA786465:SRA786472 TAW786465:TAW786472 TKS786465:TKS786472 TUO786465:TUO786472 UEK786465:UEK786472 UOG786465:UOG786472 UYC786465:UYC786472 VHY786465:VHY786472 VRU786465:VRU786472 WBQ786465:WBQ786472 WLM786465:WLM786472 WVI786465:WVI786472 A852001:A852008 IW852001:IW852008 SS852001:SS852008 ACO852001:ACO852008 AMK852001:AMK852008 AWG852001:AWG852008 BGC852001:BGC852008 BPY852001:BPY852008 BZU852001:BZU852008 CJQ852001:CJQ852008 CTM852001:CTM852008 DDI852001:DDI852008 DNE852001:DNE852008 DXA852001:DXA852008 EGW852001:EGW852008 EQS852001:EQS852008 FAO852001:FAO852008 FKK852001:FKK852008 FUG852001:FUG852008 GEC852001:GEC852008 GNY852001:GNY852008 GXU852001:GXU852008 HHQ852001:HHQ852008 HRM852001:HRM852008 IBI852001:IBI852008 ILE852001:ILE852008 IVA852001:IVA852008 JEW852001:JEW852008 JOS852001:JOS852008 JYO852001:JYO852008 KIK852001:KIK852008 KSG852001:KSG852008 LCC852001:LCC852008 LLY852001:LLY852008 LVU852001:LVU852008 MFQ852001:MFQ852008 MPM852001:MPM852008 MZI852001:MZI852008 NJE852001:NJE852008 NTA852001:NTA852008 OCW852001:OCW852008 OMS852001:OMS852008 OWO852001:OWO852008 PGK852001:PGK852008 PQG852001:PQG852008 QAC852001:QAC852008 QJY852001:QJY852008 QTU852001:QTU852008 RDQ852001:RDQ852008 RNM852001:RNM852008 RXI852001:RXI852008 SHE852001:SHE852008 SRA852001:SRA852008 TAW852001:TAW852008 TKS852001:TKS852008 TUO852001:TUO852008 UEK852001:UEK852008 UOG852001:UOG852008 UYC852001:UYC852008 VHY852001:VHY852008 VRU852001:VRU852008 WBQ852001:WBQ852008 WLM852001:WLM852008 WVI852001:WVI852008 A917537:A917544 IW917537:IW917544 SS917537:SS917544 ACO917537:ACO917544 AMK917537:AMK917544 AWG917537:AWG917544 BGC917537:BGC917544 BPY917537:BPY917544 BZU917537:BZU917544 CJQ917537:CJQ917544 CTM917537:CTM917544 DDI917537:DDI917544 DNE917537:DNE917544 DXA917537:DXA917544 EGW917537:EGW917544 EQS917537:EQS917544 FAO917537:FAO917544 FKK917537:FKK917544 FUG917537:FUG917544 GEC917537:GEC917544 GNY917537:GNY917544 GXU917537:GXU917544 HHQ917537:HHQ917544 HRM917537:HRM917544 IBI917537:IBI917544 ILE917537:ILE917544 IVA917537:IVA917544 JEW917537:JEW917544 JOS917537:JOS917544 JYO917537:JYO917544 KIK917537:KIK917544 KSG917537:KSG917544 LCC917537:LCC917544 LLY917537:LLY917544 LVU917537:LVU917544 MFQ917537:MFQ917544 MPM917537:MPM917544 MZI917537:MZI917544 NJE917537:NJE917544 NTA917537:NTA917544 OCW917537:OCW917544 OMS917537:OMS917544 OWO917537:OWO917544 PGK917537:PGK917544 PQG917537:PQG917544 QAC917537:QAC917544 QJY917537:QJY917544 QTU917537:QTU917544 RDQ917537:RDQ917544 RNM917537:RNM917544 RXI917537:RXI917544 SHE917537:SHE917544 SRA917537:SRA917544 TAW917537:TAW917544 TKS917537:TKS917544 TUO917537:TUO917544 UEK917537:UEK917544 UOG917537:UOG917544 UYC917537:UYC917544 VHY917537:VHY917544 VRU917537:VRU917544 WBQ917537:WBQ917544 WLM917537:WLM917544 WVI917537:WVI917544 A983073:A983080 IW983073:IW983080 SS983073:SS983080 ACO983073:ACO983080 AMK983073:AMK983080 AWG983073:AWG983080 BGC983073:BGC983080 BPY983073:BPY983080 BZU983073:BZU983080 CJQ983073:CJQ983080 CTM983073:CTM983080 DDI983073:DDI983080 DNE983073:DNE983080 DXA983073:DXA983080 EGW983073:EGW983080 EQS983073:EQS983080 FAO983073:FAO983080 FKK983073:FKK983080 FUG983073:FUG983080 GEC983073:GEC983080 GNY983073:GNY983080 GXU983073:GXU983080 HHQ983073:HHQ983080 HRM983073:HRM983080 IBI983073:IBI983080 ILE983073:ILE983080 IVA983073:IVA983080 JEW983073:JEW983080 JOS983073:JOS983080 JYO983073:JYO983080 KIK983073:KIK983080 KSG983073:KSG983080 LCC983073:LCC983080 LLY983073:LLY983080 LVU983073:LVU983080 MFQ983073:MFQ983080 MPM983073:MPM983080 MZI983073:MZI983080 NJE983073:NJE983080 NTA983073:NTA983080 OCW983073:OCW983080 OMS983073:OMS983080 OWO983073:OWO983080 PGK983073:PGK983080 PQG983073:PQG983080 QAC983073:QAC983080 QJY983073:QJY983080 QTU983073:QTU983080 RDQ983073:RDQ983080 RNM983073:RNM983080 RXI983073:RXI983080 SHE983073:SHE983080 SRA983073:SRA983080 TAW983073:TAW983080 TKS983073:TKS983080 TUO983073:TUO983080 UEK983073:UEK983080 UOG983073:UOG983080 UYC983073:UYC983080 VHY983073:VHY983080 VRU983073:VRU983080 WBQ983073:WBQ983080 WLM983073:WLM983080 WVI983073:WVI983080 A31:A33 IW31:IW33 SS31:SS33 ACO31:ACO33 AMK31:AMK33 AWG31:AWG33 BGC31:BGC33 BPY31:BPY33 BZU31:BZU33 CJQ31:CJQ33 CTM31:CTM33 DDI31:DDI33 DNE31:DNE33 DXA31:DXA33 EGW31:EGW33 EQS31:EQS33 FAO31:FAO33 FKK31:FKK33 FUG31:FUG33 GEC31:GEC33 GNY31:GNY33 GXU31:GXU33 HHQ31:HHQ33 HRM31:HRM33 IBI31:IBI33 ILE31:ILE33 IVA31:IVA33 JEW31:JEW33 JOS31:JOS33 JYO31:JYO33 KIK31:KIK33 KSG31:KSG33 LCC31:LCC33 LLY31:LLY33 LVU31:LVU33 MFQ31:MFQ33 MPM31:MPM33 MZI31:MZI33 NJE31:NJE33 NTA31:NTA33 OCW31:OCW33 OMS31:OMS33 OWO31:OWO33 PGK31:PGK33 PQG31:PQG33 QAC31:QAC33 QJY31:QJY33 QTU31:QTU33 RDQ31:RDQ33 RNM31:RNM33 RXI31:RXI33 SHE31:SHE33 SRA31:SRA33 TAW31:TAW33 TKS31:TKS33 TUO31:TUO33 UEK31:UEK33 UOG31:UOG33 UYC31:UYC33 VHY31:VHY33 VRU31:VRU33 WBQ31:WBQ33 WLM31:WLM33 WVI31:WVI33 A65564:A65566 IW65564:IW65566 SS65564:SS65566 ACO65564:ACO65566 AMK65564:AMK65566 AWG65564:AWG65566 BGC65564:BGC65566 BPY65564:BPY65566 BZU65564:BZU65566 CJQ65564:CJQ65566 CTM65564:CTM65566 DDI65564:DDI65566 DNE65564:DNE65566 DXA65564:DXA65566 EGW65564:EGW65566 EQS65564:EQS65566 FAO65564:FAO65566 FKK65564:FKK65566 FUG65564:FUG65566 GEC65564:GEC65566 GNY65564:GNY65566 GXU65564:GXU65566 HHQ65564:HHQ65566 HRM65564:HRM65566 IBI65564:IBI65566 ILE65564:ILE65566 IVA65564:IVA65566 JEW65564:JEW65566 JOS65564:JOS65566 JYO65564:JYO65566 KIK65564:KIK65566 KSG65564:KSG65566 LCC65564:LCC65566 LLY65564:LLY65566 LVU65564:LVU65566 MFQ65564:MFQ65566 MPM65564:MPM65566 MZI65564:MZI65566 NJE65564:NJE65566 NTA65564:NTA65566 OCW65564:OCW65566 OMS65564:OMS65566 OWO65564:OWO65566 PGK65564:PGK65566 PQG65564:PQG65566 QAC65564:QAC65566 QJY65564:QJY65566 QTU65564:QTU65566 RDQ65564:RDQ65566 RNM65564:RNM65566 RXI65564:RXI65566 SHE65564:SHE65566 SRA65564:SRA65566 TAW65564:TAW65566 TKS65564:TKS65566 TUO65564:TUO65566 UEK65564:UEK65566 UOG65564:UOG65566 UYC65564:UYC65566 VHY65564:VHY65566 VRU65564:VRU65566 WBQ65564:WBQ65566 WLM65564:WLM65566 WVI65564:WVI65566 A131100:A131102 IW131100:IW131102 SS131100:SS131102 ACO131100:ACO131102 AMK131100:AMK131102 AWG131100:AWG131102 BGC131100:BGC131102 BPY131100:BPY131102 BZU131100:BZU131102 CJQ131100:CJQ131102 CTM131100:CTM131102 DDI131100:DDI131102 DNE131100:DNE131102 DXA131100:DXA131102 EGW131100:EGW131102 EQS131100:EQS131102 FAO131100:FAO131102 FKK131100:FKK131102 FUG131100:FUG131102 GEC131100:GEC131102 GNY131100:GNY131102 GXU131100:GXU131102 HHQ131100:HHQ131102 HRM131100:HRM131102 IBI131100:IBI131102 ILE131100:ILE131102 IVA131100:IVA131102 JEW131100:JEW131102 JOS131100:JOS131102 JYO131100:JYO131102 KIK131100:KIK131102 KSG131100:KSG131102 LCC131100:LCC131102 LLY131100:LLY131102 LVU131100:LVU131102 MFQ131100:MFQ131102 MPM131100:MPM131102 MZI131100:MZI131102 NJE131100:NJE131102 NTA131100:NTA131102 OCW131100:OCW131102 OMS131100:OMS131102 OWO131100:OWO131102 PGK131100:PGK131102 PQG131100:PQG131102 QAC131100:QAC131102 QJY131100:QJY131102 QTU131100:QTU131102 RDQ131100:RDQ131102 RNM131100:RNM131102 RXI131100:RXI131102 SHE131100:SHE131102 SRA131100:SRA131102 TAW131100:TAW131102 TKS131100:TKS131102 TUO131100:TUO131102 UEK131100:UEK131102 UOG131100:UOG131102 UYC131100:UYC131102 VHY131100:VHY131102 VRU131100:VRU131102 WBQ131100:WBQ131102 WLM131100:WLM131102 WVI131100:WVI131102 A196636:A196638 IW196636:IW196638 SS196636:SS196638 ACO196636:ACO196638 AMK196636:AMK196638 AWG196636:AWG196638 BGC196636:BGC196638 BPY196636:BPY196638 BZU196636:BZU196638 CJQ196636:CJQ196638 CTM196636:CTM196638 DDI196636:DDI196638 DNE196636:DNE196638 DXA196636:DXA196638 EGW196636:EGW196638 EQS196636:EQS196638 FAO196636:FAO196638 FKK196636:FKK196638 FUG196636:FUG196638 GEC196636:GEC196638 GNY196636:GNY196638 GXU196636:GXU196638 HHQ196636:HHQ196638 HRM196636:HRM196638 IBI196636:IBI196638 ILE196636:ILE196638 IVA196636:IVA196638 JEW196636:JEW196638 JOS196636:JOS196638 JYO196636:JYO196638 KIK196636:KIK196638 KSG196636:KSG196638 LCC196636:LCC196638 LLY196636:LLY196638 LVU196636:LVU196638 MFQ196636:MFQ196638 MPM196636:MPM196638 MZI196636:MZI196638 NJE196636:NJE196638 NTA196636:NTA196638 OCW196636:OCW196638 OMS196636:OMS196638 OWO196636:OWO196638 PGK196636:PGK196638 PQG196636:PQG196638 QAC196636:QAC196638 QJY196636:QJY196638 QTU196636:QTU196638 RDQ196636:RDQ196638 RNM196636:RNM196638 RXI196636:RXI196638 SHE196636:SHE196638 SRA196636:SRA196638 TAW196636:TAW196638 TKS196636:TKS196638 TUO196636:TUO196638 UEK196636:UEK196638 UOG196636:UOG196638 UYC196636:UYC196638 VHY196636:VHY196638 VRU196636:VRU196638 WBQ196636:WBQ196638 WLM196636:WLM196638 WVI196636:WVI196638 A262172:A262174 IW262172:IW262174 SS262172:SS262174 ACO262172:ACO262174 AMK262172:AMK262174 AWG262172:AWG262174 BGC262172:BGC262174 BPY262172:BPY262174 BZU262172:BZU262174 CJQ262172:CJQ262174 CTM262172:CTM262174 DDI262172:DDI262174 DNE262172:DNE262174 DXA262172:DXA262174 EGW262172:EGW262174 EQS262172:EQS262174 FAO262172:FAO262174 FKK262172:FKK262174 FUG262172:FUG262174 GEC262172:GEC262174 GNY262172:GNY262174 GXU262172:GXU262174 HHQ262172:HHQ262174 HRM262172:HRM262174 IBI262172:IBI262174 ILE262172:ILE262174 IVA262172:IVA262174 JEW262172:JEW262174 JOS262172:JOS262174 JYO262172:JYO262174 KIK262172:KIK262174 KSG262172:KSG262174 LCC262172:LCC262174 LLY262172:LLY262174 LVU262172:LVU262174 MFQ262172:MFQ262174 MPM262172:MPM262174 MZI262172:MZI262174 NJE262172:NJE262174 NTA262172:NTA262174 OCW262172:OCW262174 OMS262172:OMS262174 OWO262172:OWO262174 PGK262172:PGK262174 PQG262172:PQG262174 QAC262172:QAC262174 QJY262172:QJY262174 QTU262172:QTU262174 RDQ262172:RDQ262174 RNM262172:RNM262174 RXI262172:RXI262174 SHE262172:SHE262174 SRA262172:SRA262174 TAW262172:TAW262174 TKS262172:TKS262174 TUO262172:TUO262174 UEK262172:UEK262174 UOG262172:UOG262174 UYC262172:UYC262174 VHY262172:VHY262174 VRU262172:VRU262174 WBQ262172:WBQ262174 WLM262172:WLM262174 WVI262172:WVI262174 A327708:A327710 IW327708:IW327710 SS327708:SS327710 ACO327708:ACO327710 AMK327708:AMK327710 AWG327708:AWG327710 BGC327708:BGC327710 BPY327708:BPY327710 BZU327708:BZU327710 CJQ327708:CJQ327710 CTM327708:CTM327710 DDI327708:DDI327710 DNE327708:DNE327710 DXA327708:DXA327710 EGW327708:EGW327710 EQS327708:EQS327710 FAO327708:FAO327710 FKK327708:FKK327710 FUG327708:FUG327710 GEC327708:GEC327710 GNY327708:GNY327710 GXU327708:GXU327710 HHQ327708:HHQ327710 HRM327708:HRM327710 IBI327708:IBI327710 ILE327708:ILE327710 IVA327708:IVA327710 JEW327708:JEW327710 JOS327708:JOS327710 JYO327708:JYO327710 KIK327708:KIK327710 KSG327708:KSG327710 LCC327708:LCC327710 LLY327708:LLY327710 LVU327708:LVU327710 MFQ327708:MFQ327710 MPM327708:MPM327710 MZI327708:MZI327710 NJE327708:NJE327710 NTA327708:NTA327710 OCW327708:OCW327710 OMS327708:OMS327710 OWO327708:OWO327710 PGK327708:PGK327710 PQG327708:PQG327710 QAC327708:QAC327710 QJY327708:QJY327710 QTU327708:QTU327710 RDQ327708:RDQ327710 RNM327708:RNM327710 RXI327708:RXI327710 SHE327708:SHE327710 SRA327708:SRA327710 TAW327708:TAW327710 TKS327708:TKS327710 TUO327708:TUO327710 UEK327708:UEK327710 UOG327708:UOG327710 UYC327708:UYC327710 VHY327708:VHY327710 VRU327708:VRU327710 WBQ327708:WBQ327710 WLM327708:WLM327710 WVI327708:WVI327710 A393244:A393246 IW393244:IW393246 SS393244:SS393246 ACO393244:ACO393246 AMK393244:AMK393246 AWG393244:AWG393246 BGC393244:BGC393246 BPY393244:BPY393246 BZU393244:BZU393246 CJQ393244:CJQ393246 CTM393244:CTM393246 DDI393244:DDI393246 DNE393244:DNE393246 DXA393244:DXA393246 EGW393244:EGW393246 EQS393244:EQS393246 FAO393244:FAO393246 FKK393244:FKK393246 FUG393244:FUG393246 GEC393244:GEC393246 GNY393244:GNY393246 GXU393244:GXU393246 HHQ393244:HHQ393246 HRM393244:HRM393246 IBI393244:IBI393246 ILE393244:ILE393246 IVA393244:IVA393246 JEW393244:JEW393246 JOS393244:JOS393246 JYO393244:JYO393246 KIK393244:KIK393246 KSG393244:KSG393246 LCC393244:LCC393246 LLY393244:LLY393246 LVU393244:LVU393246 MFQ393244:MFQ393246 MPM393244:MPM393246 MZI393244:MZI393246 NJE393244:NJE393246 NTA393244:NTA393246 OCW393244:OCW393246 OMS393244:OMS393246 OWO393244:OWO393246 PGK393244:PGK393246 PQG393244:PQG393246 QAC393244:QAC393246 QJY393244:QJY393246 QTU393244:QTU393246 RDQ393244:RDQ393246 RNM393244:RNM393246 RXI393244:RXI393246 SHE393244:SHE393246 SRA393244:SRA393246 TAW393244:TAW393246 TKS393244:TKS393246 TUO393244:TUO393246 UEK393244:UEK393246 UOG393244:UOG393246 UYC393244:UYC393246 VHY393244:VHY393246 VRU393244:VRU393246 WBQ393244:WBQ393246 WLM393244:WLM393246 WVI393244:WVI393246 A458780:A458782 IW458780:IW458782 SS458780:SS458782 ACO458780:ACO458782 AMK458780:AMK458782 AWG458780:AWG458782 BGC458780:BGC458782 BPY458780:BPY458782 BZU458780:BZU458782 CJQ458780:CJQ458782 CTM458780:CTM458782 DDI458780:DDI458782 DNE458780:DNE458782 DXA458780:DXA458782 EGW458780:EGW458782 EQS458780:EQS458782 FAO458780:FAO458782 FKK458780:FKK458782 FUG458780:FUG458782 GEC458780:GEC458782 GNY458780:GNY458782 GXU458780:GXU458782 HHQ458780:HHQ458782 HRM458780:HRM458782 IBI458780:IBI458782 ILE458780:ILE458782 IVA458780:IVA458782 JEW458780:JEW458782 JOS458780:JOS458782 JYO458780:JYO458782 KIK458780:KIK458782 KSG458780:KSG458782 LCC458780:LCC458782 LLY458780:LLY458782 LVU458780:LVU458782 MFQ458780:MFQ458782 MPM458780:MPM458782 MZI458780:MZI458782 NJE458780:NJE458782 NTA458780:NTA458782 OCW458780:OCW458782 OMS458780:OMS458782 OWO458780:OWO458782 PGK458780:PGK458782 PQG458780:PQG458782 QAC458780:QAC458782 QJY458780:QJY458782 QTU458780:QTU458782 RDQ458780:RDQ458782 RNM458780:RNM458782 RXI458780:RXI458782 SHE458780:SHE458782 SRA458780:SRA458782 TAW458780:TAW458782 TKS458780:TKS458782 TUO458780:TUO458782 UEK458780:UEK458782 UOG458780:UOG458782 UYC458780:UYC458782 VHY458780:VHY458782 VRU458780:VRU458782 WBQ458780:WBQ458782 WLM458780:WLM458782 WVI458780:WVI458782 A524316:A524318 IW524316:IW524318 SS524316:SS524318 ACO524316:ACO524318 AMK524316:AMK524318 AWG524316:AWG524318 BGC524316:BGC524318 BPY524316:BPY524318 BZU524316:BZU524318 CJQ524316:CJQ524318 CTM524316:CTM524318 DDI524316:DDI524318 DNE524316:DNE524318 DXA524316:DXA524318 EGW524316:EGW524318 EQS524316:EQS524318 FAO524316:FAO524318 FKK524316:FKK524318 FUG524316:FUG524318 GEC524316:GEC524318 GNY524316:GNY524318 GXU524316:GXU524318 HHQ524316:HHQ524318 HRM524316:HRM524318 IBI524316:IBI524318 ILE524316:ILE524318 IVA524316:IVA524318 JEW524316:JEW524318 JOS524316:JOS524318 JYO524316:JYO524318 KIK524316:KIK524318 KSG524316:KSG524318 LCC524316:LCC524318 LLY524316:LLY524318 LVU524316:LVU524318 MFQ524316:MFQ524318 MPM524316:MPM524318 MZI524316:MZI524318 NJE524316:NJE524318 NTA524316:NTA524318 OCW524316:OCW524318 OMS524316:OMS524318 OWO524316:OWO524318 PGK524316:PGK524318 PQG524316:PQG524318 QAC524316:QAC524318 QJY524316:QJY524318 QTU524316:QTU524318 RDQ524316:RDQ524318 RNM524316:RNM524318 RXI524316:RXI524318 SHE524316:SHE524318 SRA524316:SRA524318 TAW524316:TAW524318 TKS524316:TKS524318 TUO524316:TUO524318 UEK524316:UEK524318 UOG524316:UOG524318 UYC524316:UYC524318 VHY524316:VHY524318 VRU524316:VRU524318 WBQ524316:WBQ524318 WLM524316:WLM524318 WVI524316:WVI524318 A589852:A589854 IW589852:IW589854 SS589852:SS589854 ACO589852:ACO589854 AMK589852:AMK589854 AWG589852:AWG589854 BGC589852:BGC589854 BPY589852:BPY589854 BZU589852:BZU589854 CJQ589852:CJQ589854 CTM589852:CTM589854 DDI589852:DDI589854 DNE589852:DNE589854 DXA589852:DXA589854 EGW589852:EGW589854 EQS589852:EQS589854 FAO589852:FAO589854 FKK589852:FKK589854 FUG589852:FUG589854 GEC589852:GEC589854 GNY589852:GNY589854 GXU589852:GXU589854 HHQ589852:HHQ589854 HRM589852:HRM589854 IBI589852:IBI589854 ILE589852:ILE589854 IVA589852:IVA589854 JEW589852:JEW589854 JOS589852:JOS589854 JYO589852:JYO589854 KIK589852:KIK589854 KSG589852:KSG589854 LCC589852:LCC589854 LLY589852:LLY589854 LVU589852:LVU589854 MFQ589852:MFQ589854 MPM589852:MPM589854 MZI589852:MZI589854 NJE589852:NJE589854 NTA589852:NTA589854 OCW589852:OCW589854 OMS589852:OMS589854 OWO589852:OWO589854 PGK589852:PGK589854 PQG589852:PQG589854 QAC589852:QAC589854 QJY589852:QJY589854 QTU589852:QTU589854 RDQ589852:RDQ589854 RNM589852:RNM589854 RXI589852:RXI589854 SHE589852:SHE589854 SRA589852:SRA589854 TAW589852:TAW589854 TKS589852:TKS589854 TUO589852:TUO589854 UEK589852:UEK589854 UOG589852:UOG589854 UYC589852:UYC589854 VHY589852:VHY589854 VRU589852:VRU589854 WBQ589852:WBQ589854 WLM589852:WLM589854 WVI589852:WVI589854 A655388:A655390 IW655388:IW655390 SS655388:SS655390 ACO655388:ACO655390 AMK655388:AMK655390 AWG655388:AWG655390 BGC655388:BGC655390 BPY655388:BPY655390 BZU655388:BZU655390 CJQ655388:CJQ655390 CTM655388:CTM655390 DDI655388:DDI655390 DNE655388:DNE655390 DXA655388:DXA655390 EGW655388:EGW655390 EQS655388:EQS655390 FAO655388:FAO655390 FKK655388:FKK655390 FUG655388:FUG655390 GEC655388:GEC655390 GNY655388:GNY655390 GXU655388:GXU655390 HHQ655388:HHQ655390 HRM655388:HRM655390 IBI655388:IBI655390 ILE655388:ILE655390 IVA655388:IVA655390 JEW655388:JEW655390 JOS655388:JOS655390 JYO655388:JYO655390 KIK655388:KIK655390 KSG655388:KSG655390 LCC655388:LCC655390 LLY655388:LLY655390 LVU655388:LVU655390 MFQ655388:MFQ655390 MPM655388:MPM655390 MZI655388:MZI655390 NJE655388:NJE655390 NTA655388:NTA655390 OCW655388:OCW655390 OMS655388:OMS655390 OWO655388:OWO655390 PGK655388:PGK655390 PQG655388:PQG655390 QAC655388:QAC655390 QJY655388:QJY655390 QTU655388:QTU655390 RDQ655388:RDQ655390 RNM655388:RNM655390 RXI655388:RXI655390 SHE655388:SHE655390 SRA655388:SRA655390 TAW655388:TAW655390 TKS655388:TKS655390 TUO655388:TUO655390 UEK655388:UEK655390 UOG655388:UOG655390 UYC655388:UYC655390 VHY655388:VHY655390 VRU655388:VRU655390 WBQ655388:WBQ655390 WLM655388:WLM655390 WVI655388:WVI655390 A720924:A720926 IW720924:IW720926 SS720924:SS720926 ACO720924:ACO720926 AMK720924:AMK720926 AWG720924:AWG720926 BGC720924:BGC720926 BPY720924:BPY720926 BZU720924:BZU720926 CJQ720924:CJQ720926 CTM720924:CTM720926 DDI720924:DDI720926 DNE720924:DNE720926 DXA720924:DXA720926 EGW720924:EGW720926 EQS720924:EQS720926 FAO720924:FAO720926 FKK720924:FKK720926 FUG720924:FUG720926 GEC720924:GEC720926 GNY720924:GNY720926 GXU720924:GXU720926 HHQ720924:HHQ720926 HRM720924:HRM720926 IBI720924:IBI720926 ILE720924:ILE720926 IVA720924:IVA720926 JEW720924:JEW720926 JOS720924:JOS720926 JYO720924:JYO720926 KIK720924:KIK720926 KSG720924:KSG720926 LCC720924:LCC720926 LLY720924:LLY720926 LVU720924:LVU720926 MFQ720924:MFQ720926 MPM720924:MPM720926 MZI720924:MZI720926 NJE720924:NJE720926 NTA720924:NTA720926 OCW720924:OCW720926 OMS720924:OMS720926 OWO720924:OWO720926 PGK720924:PGK720926 PQG720924:PQG720926 QAC720924:QAC720926 QJY720924:QJY720926 QTU720924:QTU720926 RDQ720924:RDQ720926 RNM720924:RNM720926 RXI720924:RXI720926 SHE720924:SHE720926 SRA720924:SRA720926 TAW720924:TAW720926 TKS720924:TKS720926 TUO720924:TUO720926 UEK720924:UEK720926 UOG720924:UOG720926 UYC720924:UYC720926 VHY720924:VHY720926 VRU720924:VRU720926 WBQ720924:WBQ720926 WLM720924:WLM720926 WVI720924:WVI720926 A786460:A786462 IW786460:IW786462 SS786460:SS786462 ACO786460:ACO786462 AMK786460:AMK786462 AWG786460:AWG786462 BGC786460:BGC786462 BPY786460:BPY786462 BZU786460:BZU786462 CJQ786460:CJQ786462 CTM786460:CTM786462 DDI786460:DDI786462 DNE786460:DNE786462 DXA786460:DXA786462 EGW786460:EGW786462 EQS786460:EQS786462 FAO786460:FAO786462 FKK786460:FKK786462 FUG786460:FUG786462 GEC786460:GEC786462 GNY786460:GNY786462 GXU786460:GXU786462 HHQ786460:HHQ786462 HRM786460:HRM786462 IBI786460:IBI786462 ILE786460:ILE786462 IVA786460:IVA786462 JEW786460:JEW786462 JOS786460:JOS786462 JYO786460:JYO786462 KIK786460:KIK786462 KSG786460:KSG786462 LCC786460:LCC786462 LLY786460:LLY786462 LVU786460:LVU786462 MFQ786460:MFQ786462 MPM786460:MPM786462 MZI786460:MZI786462 NJE786460:NJE786462 NTA786460:NTA786462 OCW786460:OCW786462 OMS786460:OMS786462 OWO786460:OWO786462 PGK786460:PGK786462 PQG786460:PQG786462 QAC786460:QAC786462 QJY786460:QJY786462 QTU786460:QTU786462 RDQ786460:RDQ786462 RNM786460:RNM786462 RXI786460:RXI786462 SHE786460:SHE786462 SRA786460:SRA786462 TAW786460:TAW786462 TKS786460:TKS786462 TUO786460:TUO786462 UEK786460:UEK786462 UOG786460:UOG786462 UYC786460:UYC786462 VHY786460:VHY786462 VRU786460:VRU786462 WBQ786460:WBQ786462 WLM786460:WLM786462 WVI786460:WVI786462 A851996:A851998 IW851996:IW851998 SS851996:SS851998 ACO851996:ACO851998 AMK851996:AMK851998 AWG851996:AWG851998 BGC851996:BGC851998 BPY851996:BPY851998 BZU851996:BZU851998 CJQ851996:CJQ851998 CTM851996:CTM851998 DDI851996:DDI851998 DNE851996:DNE851998 DXA851996:DXA851998 EGW851996:EGW851998 EQS851996:EQS851998 FAO851996:FAO851998 FKK851996:FKK851998 FUG851996:FUG851998 GEC851996:GEC851998 GNY851996:GNY851998 GXU851996:GXU851998 HHQ851996:HHQ851998 HRM851996:HRM851998 IBI851996:IBI851998 ILE851996:ILE851998 IVA851996:IVA851998 JEW851996:JEW851998 JOS851996:JOS851998 JYO851996:JYO851998 KIK851996:KIK851998 KSG851996:KSG851998 LCC851996:LCC851998 LLY851996:LLY851998 LVU851996:LVU851998 MFQ851996:MFQ851998 MPM851996:MPM851998 MZI851996:MZI851998 NJE851996:NJE851998 NTA851996:NTA851998 OCW851996:OCW851998 OMS851996:OMS851998 OWO851996:OWO851998 PGK851996:PGK851998 PQG851996:PQG851998 QAC851996:QAC851998 QJY851996:QJY851998 QTU851996:QTU851998 RDQ851996:RDQ851998 RNM851996:RNM851998 RXI851996:RXI851998 SHE851996:SHE851998 SRA851996:SRA851998 TAW851996:TAW851998 TKS851996:TKS851998 TUO851996:TUO851998 UEK851996:UEK851998 UOG851996:UOG851998 UYC851996:UYC851998 VHY851996:VHY851998 VRU851996:VRU851998 WBQ851996:WBQ851998 WLM851996:WLM851998 WVI851996:WVI851998 A917532:A917534 IW917532:IW917534 SS917532:SS917534 ACO917532:ACO917534 AMK917532:AMK917534 AWG917532:AWG917534 BGC917532:BGC917534 BPY917532:BPY917534 BZU917532:BZU917534 CJQ917532:CJQ917534 CTM917532:CTM917534 DDI917532:DDI917534 DNE917532:DNE917534 DXA917532:DXA917534 EGW917532:EGW917534 EQS917532:EQS917534 FAO917532:FAO917534 FKK917532:FKK917534 FUG917532:FUG917534 GEC917532:GEC917534 GNY917532:GNY917534 GXU917532:GXU917534 HHQ917532:HHQ917534 HRM917532:HRM917534 IBI917532:IBI917534 ILE917532:ILE917534 IVA917532:IVA917534 JEW917532:JEW917534 JOS917532:JOS917534 JYO917532:JYO917534 KIK917532:KIK917534 KSG917532:KSG917534 LCC917532:LCC917534 LLY917532:LLY917534 LVU917532:LVU917534 MFQ917532:MFQ917534 MPM917532:MPM917534 MZI917532:MZI917534 NJE917532:NJE917534 NTA917532:NTA917534 OCW917532:OCW917534 OMS917532:OMS917534 OWO917532:OWO917534 PGK917532:PGK917534 PQG917532:PQG917534 QAC917532:QAC917534 QJY917532:QJY917534 QTU917532:QTU917534 RDQ917532:RDQ917534 RNM917532:RNM917534 RXI917532:RXI917534 SHE917532:SHE917534 SRA917532:SRA917534 TAW917532:TAW917534 TKS917532:TKS917534 TUO917532:TUO917534 UEK917532:UEK917534 UOG917532:UOG917534 UYC917532:UYC917534 VHY917532:VHY917534 VRU917532:VRU917534 WBQ917532:WBQ917534 WLM917532:WLM917534 WVI917532:WVI917534 A983068:A983070 IW983068:IW983070 SS983068:SS983070 ACO983068:ACO983070 AMK983068:AMK983070 AWG983068:AWG983070 BGC983068:BGC983070 BPY983068:BPY983070 BZU983068:BZU983070 CJQ983068:CJQ983070 CTM983068:CTM983070 DDI983068:DDI983070 DNE983068:DNE983070 DXA983068:DXA983070 EGW983068:EGW983070 EQS983068:EQS983070 FAO983068:FAO983070 FKK983068:FKK983070 FUG983068:FUG983070 GEC983068:GEC983070 GNY983068:GNY983070 GXU983068:GXU983070 HHQ983068:HHQ983070 HRM983068:HRM983070 IBI983068:IBI983070 ILE983068:ILE983070 IVA983068:IVA983070 JEW983068:JEW983070 JOS983068:JOS983070 JYO983068:JYO983070 KIK983068:KIK983070 KSG983068:KSG983070 LCC983068:LCC983070 LLY983068:LLY983070 LVU983068:LVU983070 MFQ983068:MFQ983070 MPM983068:MPM983070 MZI983068:MZI983070 NJE983068:NJE983070 NTA983068:NTA983070 OCW983068:OCW983070 OMS983068:OMS983070 OWO983068:OWO983070 PGK983068:PGK983070 PQG983068:PQG983070 QAC983068:QAC983070 QJY983068:QJY983070 QTU983068:QTU983070 RDQ983068:RDQ983070 RNM983068:RNM983070 RXI983068:RXI983070 SHE983068:SHE983070 SRA983068:SRA983070 TAW983068:TAW983070 TKS983068:TKS983070 TUO983068:TUO983070 UEK983068:UEK983070 UOG983068:UOG983070 UYC983068:UYC983070 VHY983068:VHY983070 VRU983068:VRU983070 WBQ983068:WBQ983070 WLM983068:WLM983070 A46 WVI36:WVI42 WLM36:WLM42 WBQ36:WBQ42 VRU36:VRU42 VHY36:VHY42 UYC36:UYC42 UOG36:UOG42 UEK36:UEK42 TUO36:TUO42 TKS36:TKS42 TAW36:TAW42 SRA36:SRA42 SHE36:SHE42 RXI36:RXI42 RNM36:RNM42 RDQ36:RDQ42 QTU36:QTU42 QJY36:QJY42 QAC36:QAC42 PQG36:PQG42 PGK36:PGK42 OWO36:OWO42 OMS36:OMS42 OCW36:OCW42 NTA36:NTA42 NJE36:NJE42 MZI36:MZI42 MPM36:MPM42 MFQ36:MFQ42 LVU36:LVU42 LLY36:LLY42 LCC36:LCC42 KSG36:KSG42 KIK36:KIK42 JYO36:JYO42 JOS36:JOS42 JEW36:JEW42 IVA36:IVA42 ILE36:ILE42 IBI36:IBI42 HRM36:HRM42 HHQ36:HHQ42 GXU36:GXU42 GNY36:GNY42 GEC36:GEC42 FUG36:FUG42 FKK36:FKK42 FAO36:FAO42 EQS36:EQS42 EGW36:EGW42 DXA36:DXA42 DNE36:DNE42 DDI36:DDI42 CTM36:CTM42 CJQ36:CJQ42 BZU36:BZU42 BPY36:BPY42 BGC36:BGC42 AWG36:AWG42 AMK36:AMK42 ACO36:ACO42 SS36:SS42 IW36:IW42 A36:A42 A48:A53 IR48:IR53 SN48:SN53 ACJ48:ACJ53 AMF48:AMF53 AWB48:AWB53 BFX48:BFX53 BPT48:BPT53 BZP48:BZP53 CJL48:CJL53 CTH48:CTH53 DDD48:DDD53 DMZ48:DMZ53 DWV48:DWV53 EGR48:EGR53 EQN48:EQN53 FAJ48:FAJ53 FKF48:FKF53 FUB48:FUB53 GDX48:GDX53 GNT48:GNT53 GXP48:GXP53 HHL48:HHL53 HRH48:HRH53 IBD48:IBD53 IKZ48:IKZ53 IUV48:IUV53 JER48:JER53 JON48:JON53 JYJ48:JYJ53 KIF48:KIF53 KSB48:KSB53 LBX48:LBX53 LLT48:LLT53 LVP48:LVP53 MFL48:MFL53 MPH48:MPH53 MZD48:MZD53 NIZ48:NIZ53 NSV48:NSV53 OCR48:OCR53 OMN48:OMN53 OWJ48:OWJ53 PGF48:PGF53 PQB48:PQB53 PZX48:PZX53 QJT48:QJT53 QTP48:QTP53 RDL48:RDL53 RNH48:RNH53 RXD48:RXD53 SGZ48:SGZ53 SQV48:SQV53 TAR48:TAR53 TKN48:TKN53 TUJ48:TUJ53 UEF48:UEF53 UOB48:UOB53 UXX48:UXX53 VHT48:VHT53 VRP48:VRP53 WBL48:WBL53 WLH48:WLH53 WVD48:WVD53"/>
  </dataValidations>
  <printOptions gridLinesSet="0"/>
  <pageMargins left="0.72" right="0.71" top="0.9055118110236221" bottom="0.9055118110236221" header="0" footer="0"/>
  <pageSetup paperSize="9" scale="94" firstPageNumber="174" pageOrder="overThenDown" orientation="portrait" useFirstPageNumber="1" r:id="rId14"/>
  <headerFooter alignWithMargins="0"/>
  <rowBreaks count="2" manualBreakCount="2">
    <brk id="43" max="15" man="1"/>
    <brk id="82"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Normal="80" zoomScaleSheetLayoutView="100" workbookViewId="0">
      <selection sqref="A1:XFD1048576"/>
    </sheetView>
  </sheetViews>
  <sheetFormatPr defaultColWidth="10.375" defaultRowHeight="18" customHeight="1"/>
  <cols>
    <col min="1" max="1" width="3.5" style="45" customWidth="1"/>
    <col min="2" max="2" width="5.75" style="45" customWidth="1"/>
    <col min="3" max="3" width="11.5" style="45" customWidth="1"/>
    <col min="4" max="4" width="9.375" style="45" customWidth="1"/>
    <col min="5" max="5" width="5.125" style="45" customWidth="1"/>
    <col min="6" max="6" width="3.625" style="45" customWidth="1"/>
    <col min="7" max="7" width="6.75" style="45" customWidth="1"/>
    <col min="8" max="9" width="2.375" style="45" customWidth="1"/>
    <col min="10" max="10" width="4.375" style="45" customWidth="1"/>
    <col min="11" max="11" width="8.875" style="45" customWidth="1"/>
    <col min="12" max="12" width="2.25" style="45" customWidth="1"/>
    <col min="13" max="256" width="10.375" style="45"/>
    <col min="257" max="257" width="3.5" style="45" customWidth="1"/>
    <col min="258" max="258" width="5.75" style="45" customWidth="1"/>
    <col min="259" max="259" width="11.5" style="45" customWidth="1"/>
    <col min="260" max="260" width="9.375" style="45" customWidth="1"/>
    <col min="261" max="261" width="5.125" style="45" customWidth="1"/>
    <col min="262" max="262" width="3.625" style="45" customWidth="1"/>
    <col min="263" max="263" width="6.75" style="45" customWidth="1"/>
    <col min="264" max="265" width="2.375" style="45" customWidth="1"/>
    <col min="266" max="266" width="4.375" style="45" customWidth="1"/>
    <col min="267" max="267" width="8.875" style="45" customWidth="1"/>
    <col min="268" max="268" width="2.25" style="45" customWidth="1"/>
    <col min="269" max="512" width="10.375" style="45"/>
    <col min="513" max="513" width="3.5" style="45" customWidth="1"/>
    <col min="514" max="514" width="5.75" style="45" customWidth="1"/>
    <col min="515" max="515" width="11.5" style="45" customWidth="1"/>
    <col min="516" max="516" width="9.375" style="45" customWidth="1"/>
    <col min="517" max="517" width="5.125" style="45" customWidth="1"/>
    <col min="518" max="518" width="3.625" style="45" customWidth="1"/>
    <col min="519" max="519" width="6.75" style="45" customWidth="1"/>
    <col min="520" max="521" width="2.375" style="45" customWidth="1"/>
    <col min="522" max="522" width="4.375" style="45" customWidth="1"/>
    <col min="523" max="523" width="8.875" style="45" customWidth="1"/>
    <col min="524" max="524" width="2.25" style="45" customWidth="1"/>
    <col min="525" max="768" width="10.375" style="45"/>
    <col min="769" max="769" width="3.5" style="45" customWidth="1"/>
    <col min="770" max="770" width="5.75" style="45" customWidth="1"/>
    <col min="771" max="771" width="11.5" style="45" customWidth="1"/>
    <col min="772" max="772" width="9.375" style="45" customWidth="1"/>
    <col min="773" max="773" width="5.125" style="45" customWidth="1"/>
    <col min="774" max="774" width="3.625" style="45" customWidth="1"/>
    <col min="775" max="775" width="6.75" style="45" customWidth="1"/>
    <col min="776" max="777" width="2.375" style="45" customWidth="1"/>
    <col min="778" max="778" width="4.375" style="45" customWidth="1"/>
    <col min="779" max="779" width="8.875" style="45" customWidth="1"/>
    <col min="780" max="780" width="2.25" style="45" customWidth="1"/>
    <col min="781" max="1024" width="10.375" style="45"/>
    <col min="1025" max="1025" width="3.5" style="45" customWidth="1"/>
    <col min="1026" max="1026" width="5.75" style="45" customWidth="1"/>
    <col min="1027" max="1027" width="11.5" style="45" customWidth="1"/>
    <col min="1028" max="1028" width="9.375" style="45" customWidth="1"/>
    <col min="1029" max="1029" width="5.125" style="45" customWidth="1"/>
    <col min="1030" max="1030" width="3.625" style="45" customWidth="1"/>
    <col min="1031" max="1031" width="6.75" style="45" customWidth="1"/>
    <col min="1032" max="1033" width="2.375" style="45" customWidth="1"/>
    <col min="1034" max="1034" width="4.375" style="45" customWidth="1"/>
    <col min="1035" max="1035" width="8.875" style="45" customWidth="1"/>
    <col min="1036" max="1036" width="2.25" style="45" customWidth="1"/>
    <col min="1037" max="1280" width="10.375" style="45"/>
    <col min="1281" max="1281" width="3.5" style="45" customWidth="1"/>
    <col min="1282" max="1282" width="5.75" style="45" customWidth="1"/>
    <col min="1283" max="1283" width="11.5" style="45" customWidth="1"/>
    <col min="1284" max="1284" width="9.375" style="45" customWidth="1"/>
    <col min="1285" max="1285" width="5.125" style="45" customWidth="1"/>
    <col min="1286" max="1286" width="3.625" style="45" customWidth="1"/>
    <col min="1287" max="1287" width="6.75" style="45" customWidth="1"/>
    <col min="1288" max="1289" width="2.375" style="45" customWidth="1"/>
    <col min="1290" max="1290" width="4.375" style="45" customWidth="1"/>
    <col min="1291" max="1291" width="8.875" style="45" customWidth="1"/>
    <col min="1292" max="1292" width="2.25" style="45" customWidth="1"/>
    <col min="1293" max="1536" width="10.375" style="45"/>
    <col min="1537" max="1537" width="3.5" style="45" customWidth="1"/>
    <col min="1538" max="1538" width="5.75" style="45" customWidth="1"/>
    <col min="1539" max="1539" width="11.5" style="45" customWidth="1"/>
    <col min="1540" max="1540" width="9.375" style="45" customWidth="1"/>
    <col min="1541" max="1541" width="5.125" style="45" customWidth="1"/>
    <col min="1542" max="1542" width="3.625" style="45" customWidth="1"/>
    <col min="1543" max="1543" width="6.75" style="45" customWidth="1"/>
    <col min="1544" max="1545" width="2.375" style="45" customWidth="1"/>
    <col min="1546" max="1546" width="4.375" style="45" customWidth="1"/>
    <col min="1547" max="1547" width="8.875" style="45" customWidth="1"/>
    <col min="1548" max="1548" width="2.25" style="45" customWidth="1"/>
    <col min="1549" max="1792" width="10.375" style="45"/>
    <col min="1793" max="1793" width="3.5" style="45" customWidth="1"/>
    <col min="1794" max="1794" width="5.75" style="45" customWidth="1"/>
    <col min="1795" max="1795" width="11.5" style="45" customWidth="1"/>
    <col min="1796" max="1796" width="9.375" style="45" customWidth="1"/>
    <col min="1797" max="1797" width="5.125" style="45" customWidth="1"/>
    <col min="1798" max="1798" width="3.625" style="45" customWidth="1"/>
    <col min="1799" max="1799" width="6.75" style="45" customWidth="1"/>
    <col min="1800" max="1801" width="2.375" style="45" customWidth="1"/>
    <col min="1802" max="1802" width="4.375" style="45" customWidth="1"/>
    <col min="1803" max="1803" width="8.875" style="45" customWidth="1"/>
    <col min="1804" max="1804" width="2.25" style="45" customWidth="1"/>
    <col min="1805" max="2048" width="10.375" style="45"/>
    <col min="2049" max="2049" width="3.5" style="45" customWidth="1"/>
    <col min="2050" max="2050" width="5.75" style="45" customWidth="1"/>
    <col min="2051" max="2051" width="11.5" style="45" customWidth="1"/>
    <col min="2052" max="2052" width="9.375" style="45" customWidth="1"/>
    <col min="2053" max="2053" width="5.125" style="45" customWidth="1"/>
    <col min="2054" max="2054" width="3.625" style="45" customWidth="1"/>
    <col min="2055" max="2055" width="6.75" style="45" customWidth="1"/>
    <col min="2056" max="2057" width="2.375" style="45" customWidth="1"/>
    <col min="2058" max="2058" width="4.375" style="45" customWidth="1"/>
    <col min="2059" max="2059" width="8.875" style="45" customWidth="1"/>
    <col min="2060" max="2060" width="2.25" style="45" customWidth="1"/>
    <col min="2061" max="2304" width="10.375" style="45"/>
    <col min="2305" max="2305" width="3.5" style="45" customWidth="1"/>
    <col min="2306" max="2306" width="5.75" style="45" customWidth="1"/>
    <col min="2307" max="2307" width="11.5" style="45" customWidth="1"/>
    <col min="2308" max="2308" width="9.375" style="45" customWidth="1"/>
    <col min="2309" max="2309" width="5.125" style="45" customWidth="1"/>
    <col min="2310" max="2310" width="3.625" style="45" customWidth="1"/>
    <col min="2311" max="2311" width="6.75" style="45" customWidth="1"/>
    <col min="2312" max="2313" width="2.375" style="45" customWidth="1"/>
    <col min="2314" max="2314" width="4.375" style="45" customWidth="1"/>
    <col min="2315" max="2315" width="8.875" style="45" customWidth="1"/>
    <col min="2316" max="2316" width="2.25" style="45" customWidth="1"/>
    <col min="2317" max="2560" width="10.375" style="45"/>
    <col min="2561" max="2561" width="3.5" style="45" customWidth="1"/>
    <col min="2562" max="2562" width="5.75" style="45" customWidth="1"/>
    <col min="2563" max="2563" width="11.5" style="45" customWidth="1"/>
    <col min="2564" max="2564" width="9.375" style="45" customWidth="1"/>
    <col min="2565" max="2565" width="5.125" style="45" customWidth="1"/>
    <col min="2566" max="2566" width="3.625" style="45" customWidth="1"/>
    <col min="2567" max="2567" width="6.75" style="45" customWidth="1"/>
    <col min="2568" max="2569" width="2.375" style="45" customWidth="1"/>
    <col min="2570" max="2570" width="4.375" style="45" customWidth="1"/>
    <col min="2571" max="2571" width="8.875" style="45" customWidth="1"/>
    <col min="2572" max="2572" width="2.25" style="45" customWidth="1"/>
    <col min="2573" max="2816" width="10.375" style="45"/>
    <col min="2817" max="2817" width="3.5" style="45" customWidth="1"/>
    <col min="2818" max="2818" width="5.75" style="45" customWidth="1"/>
    <col min="2819" max="2819" width="11.5" style="45" customWidth="1"/>
    <col min="2820" max="2820" width="9.375" style="45" customWidth="1"/>
    <col min="2821" max="2821" width="5.125" style="45" customWidth="1"/>
    <col min="2822" max="2822" width="3.625" style="45" customWidth="1"/>
    <col min="2823" max="2823" width="6.75" style="45" customWidth="1"/>
    <col min="2824" max="2825" width="2.375" style="45" customWidth="1"/>
    <col min="2826" max="2826" width="4.375" style="45" customWidth="1"/>
    <col min="2827" max="2827" width="8.875" style="45" customWidth="1"/>
    <col min="2828" max="2828" width="2.25" style="45" customWidth="1"/>
    <col min="2829" max="3072" width="10.375" style="45"/>
    <col min="3073" max="3073" width="3.5" style="45" customWidth="1"/>
    <col min="3074" max="3074" width="5.75" style="45" customWidth="1"/>
    <col min="3075" max="3075" width="11.5" style="45" customWidth="1"/>
    <col min="3076" max="3076" width="9.375" style="45" customWidth="1"/>
    <col min="3077" max="3077" width="5.125" style="45" customWidth="1"/>
    <col min="3078" max="3078" width="3.625" style="45" customWidth="1"/>
    <col min="3079" max="3079" width="6.75" style="45" customWidth="1"/>
    <col min="3080" max="3081" width="2.375" style="45" customWidth="1"/>
    <col min="3082" max="3082" width="4.375" style="45" customWidth="1"/>
    <col min="3083" max="3083" width="8.875" style="45" customWidth="1"/>
    <col min="3084" max="3084" width="2.25" style="45" customWidth="1"/>
    <col min="3085" max="3328" width="10.375" style="45"/>
    <col min="3329" max="3329" width="3.5" style="45" customWidth="1"/>
    <col min="3330" max="3330" width="5.75" style="45" customWidth="1"/>
    <col min="3331" max="3331" width="11.5" style="45" customWidth="1"/>
    <col min="3332" max="3332" width="9.375" style="45" customWidth="1"/>
    <col min="3333" max="3333" width="5.125" style="45" customWidth="1"/>
    <col min="3334" max="3334" width="3.625" style="45" customWidth="1"/>
    <col min="3335" max="3335" width="6.75" style="45" customWidth="1"/>
    <col min="3336" max="3337" width="2.375" style="45" customWidth="1"/>
    <col min="3338" max="3338" width="4.375" style="45" customWidth="1"/>
    <col min="3339" max="3339" width="8.875" style="45" customWidth="1"/>
    <col min="3340" max="3340" width="2.25" style="45" customWidth="1"/>
    <col min="3341" max="3584" width="10.375" style="45"/>
    <col min="3585" max="3585" width="3.5" style="45" customWidth="1"/>
    <col min="3586" max="3586" width="5.75" style="45" customWidth="1"/>
    <col min="3587" max="3587" width="11.5" style="45" customWidth="1"/>
    <col min="3588" max="3588" width="9.375" style="45" customWidth="1"/>
    <col min="3589" max="3589" width="5.125" style="45" customWidth="1"/>
    <col min="3590" max="3590" width="3.625" style="45" customWidth="1"/>
    <col min="3591" max="3591" width="6.75" style="45" customWidth="1"/>
    <col min="3592" max="3593" width="2.375" style="45" customWidth="1"/>
    <col min="3594" max="3594" width="4.375" style="45" customWidth="1"/>
    <col min="3595" max="3595" width="8.875" style="45" customWidth="1"/>
    <col min="3596" max="3596" width="2.25" style="45" customWidth="1"/>
    <col min="3597" max="3840" width="10.375" style="45"/>
    <col min="3841" max="3841" width="3.5" style="45" customWidth="1"/>
    <col min="3842" max="3842" width="5.75" style="45" customWidth="1"/>
    <col min="3843" max="3843" width="11.5" style="45" customWidth="1"/>
    <col min="3844" max="3844" width="9.375" style="45" customWidth="1"/>
    <col min="3845" max="3845" width="5.125" style="45" customWidth="1"/>
    <col min="3846" max="3846" width="3.625" style="45" customWidth="1"/>
    <col min="3847" max="3847" width="6.75" style="45" customWidth="1"/>
    <col min="3848" max="3849" width="2.375" style="45" customWidth="1"/>
    <col min="3850" max="3850" width="4.375" style="45" customWidth="1"/>
    <col min="3851" max="3851" width="8.875" style="45" customWidth="1"/>
    <col min="3852" max="3852" width="2.25" style="45" customWidth="1"/>
    <col min="3853" max="4096" width="10.375" style="45"/>
    <col min="4097" max="4097" width="3.5" style="45" customWidth="1"/>
    <col min="4098" max="4098" width="5.75" style="45" customWidth="1"/>
    <col min="4099" max="4099" width="11.5" style="45" customWidth="1"/>
    <col min="4100" max="4100" width="9.375" style="45" customWidth="1"/>
    <col min="4101" max="4101" width="5.125" style="45" customWidth="1"/>
    <col min="4102" max="4102" width="3.625" style="45" customWidth="1"/>
    <col min="4103" max="4103" width="6.75" style="45" customWidth="1"/>
    <col min="4104" max="4105" width="2.375" style="45" customWidth="1"/>
    <col min="4106" max="4106" width="4.375" style="45" customWidth="1"/>
    <col min="4107" max="4107" width="8.875" style="45" customWidth="1"/>
    <col min="4108" max="4108" width="2.25" style="45" customWidth="1"/>
    <col min="4109" max="4352" width="10.375" style="45"/>
    <col min="4353" max="4353" width="3.5" style="45" customWidth="1"/>
    <col min="4354" max="4354" width="5.75" style="45" customWidth="1"/>
    <col min="4355" max="4355" width="11.5" style="45" customWidth="1"/>
    <col min="4356" max="4356" width="9.375" style="45" customWidth="1"/>
    <col min="4357" max="4357" width="5.125" style="45" customWidth="1"/>
    <col min="4358" max="4358" width="3.625" style="45" customWidth="1"/>
    <col min="4359" max="4359" width="6.75" style="45" customWidth="1"/>
    <col min="4360" max="4361" width="2.375" style="45" customWidth="1"/>
    <col min="4362" max="4362" width="4.375" style="45" customWidth="1"/>
    <col min="4363" max="4363" width="8.875" style="45" customWidth="1"/>
    <col min="4364" max="4364" width="2.25" style="45" customWidth="1"/>
    <col min="4365" max="4608" width="10.375" style="45"/>
    <col min="4609" max="4609" width="3.5" style="45" customWidth="1"/>
    <col min="4610" max="4610" width="5.75" style="45" customWidth="1"/>
    <col min="4611" max="4611" width="11.5" style="45" customWidth="1"/>
    <col min="4612" max="4612" width="9.375" style="45" customWidth="1"/>
    <col min="4613" max="4613" width="5.125" style="45" customWidth="1"/>
    <col min="4614" max="4614" width="3.625" style="45" customWidth="1"/>
    <col min="4615" max="4615" width="6.75" style="45" customWidth="1"/>
    <col min="4616" max="4617" width="2.375" style="45" customWidth="1"/>
    <col min="4618" max="4618" width="4.375" style="45" customWidth="1"/>
    <col min="4619" max="4619" width="8.875" style="45" customWidth="1"/>
    <col min="4620" max="4620" width="2.25" style="45" customWidth="1"/>
    <col min="4621" max="4864" width="10.375" style="45"/>
    <col min="4865" max="4865" width="3.5" style="45" customWidth="1"/>
    <col min="4866" max="4866" width="5.75" style="45" customWidth="1"/>
    <col min="4867" max="4867" width="11.5" style="45" customWidth="1"/>
    <col min="4868" max="4868" width="9.375" style="45" customWidth="1"/>
    <col min="4869" max="4869" width="5.125" style="45" customWidth="1"/>
    <col min="4870" max="4870" width="3.625" style="45" customWidth="1"/>
    <col min="4871" max="4871" width="6.75" style="45" customWidth="1"/>
    <col min="4872" max="4873" width="2.375" style="45" customWidth="1"/>
    <col min="4874" max="4874" width="4.375" style="45" customWidth="1"/>
    <col min="4875" max="4875" width="8.875" style="45" customWidth="1"/>
    <col min="4876" max="4876" width="2.25" style="45" customWidth="1"/>
    <col min="4877" max="5120" width="10.375" style="45"/>
    <col min="5121" max="5121" width="3.5" style="45" customWidth="1"/>
    <col min="5122" max="5122" width="5.75" style="45" customWidth="1"/>
    <col min="5123" max="5123" width="11.5" style="45" customWidth="1"/>
    <col min="5124" max="5124" width="9.375" style="45" customWidth="1"/>
    <col min="5125" max="5125" width="5.125" style="45" customWidth="1"/>
    <col min="5126" max="5126" width="3.625" style="45" customWidth="1"/>
    <col min="5127" max="5127" width="6.75" style="45" customWidth="1"/>
    <col min="5128" max="5129" width="2.375" style="45" customWidth="1"/>
    <col min="5130" max="5130" width="4.375" style="45" customWidth="1"/>
    <col min="5131" max="5131" width="8.875" style="45" customWidth="1"/>
    <col min="5132" max="5132" width="2.25" style="45" customWidth="1"/>
    <col min="5133" max="5376" width="10.375" style="45"/>
    <col min="5377" max="5377" width="3.5" style="45" customWidth="1"/>
    <col min="5378" max="5378" width="5.75" style="45" customWidth="1"/>
    <col min="5379" max="5379" width="11.5" style="45" customWidth="1"/>
    <col min="5380" max="5380" width="9.375" style="45" customWidth="1"/>
    <col min="5381" max="5381" width="5.125" style="45" customWidth="1"/>
    <col min="5382" max="5382" width="3.625" style="45" customWidth="1"/>
    <col min="5383" max="5383" width="6.75" style="45" customWidth="1"/>
    <col min="5384" max="5385" width="2.375" style="45" customWidth="1"/>
    <col min="5386" max="5386" width="4.375" style="45" customWidth="1"/>
    <col min="5387" max="5387" width="8.875" style="45" customWidth="1"/>
    <col min="5388" max="5388" width="2.25" style="45" customWidth="1"/>
    <col min="5389" max="5632" width="10.375" style="45"/>
    <col min="5633" max="5633" width="3.5" style="45" customWidth="1"/>
    <col min="5634" max="5634" width="5.75" style="45" customWidth="1"/>
    <col min="5635" max="5635" width="11.5" style="45" customWidth="1"/>
    <col min="5636" max="5636" width="9.375" style="45" customWidth="1"/>
    <col min="5637" max="5637" width="5.125" style="45" customWidth="1"/>
    <col min="5638" max="5638" width="3.625" style="45" customWidth="1"/>
    <col min="5639" max="5639" width="6.75" style="45" customWidth="1"/>
    <col min="5640" max="5641" width="2.375" style="45" customWidth="1"/>
    <col min="5642" max="5642" width="4.375" style="45" customWidth="1"/>
    <col min="5643" max="5643" width="8.875" style="45" customWidth="1"/>
    <col min="5644" max="5644" width="2.25" style="45" customWidth="1"/>
    <col min="5645" max="5888" width="10.375" style="45"/>
    <col min="5889" max="5889" width="3.5" style="45" customWidth="1"/>
    <col min="5890" max="5890" width="5.75" style="45" customWidth="1"/>
    <col min="5891" max="5891" width="11.5" style="45" customWidth="1"/>
    <col min="5892" max="5892" width="9.375" style="45" customWidth="1"/>
    <col min="5893" max="5893" width="5.125" style="45" customWidth="1"/>
    <col min="5894" max="5894" width="3.625" style="45" customWidth="1"/>
    <col min="5895" max="5895" width="6.75" style="45" customWidth="1"/>
    <col min="5896" max="5897" width="2.375" style="45" customWidth="1"/>
    <col min="5898" max="5898" width="4.375" style="45" customWidth="1"/>
    <col min="5899" max="5899" width="8.875" style="45" customWidth="1"/>
    <col min="5900" max="5900" width="2.25" style="45" customWidth="1"/>
    <col min="5901" max="6144" width="10.375" style="45"/>
    <col min="6145" max="6145" width="3.5" style="45" customWidth="1"/>
    <col min="6146" max="6146" width="5.75" style="45" customWidth="1"/>
    <col min="6147" max="6147" width="11.5" style="45" customWidth="1"/>
    <col min="6148" max="6148" width="9.375" style="45" customWidth="1"/>
    <col min="6149" max="6149" width="5.125" style="45" customWidth="1"/>
    <col min="6150" max="6150" width="3.625" style="45" customWidth="1"/>
    <col min="6151" max="6151" width="6.75" style="45" customWidth="1"/>
    <col min="6152" max="6153" width="2.375" style="45" customWidth="1"/>
    <col min="6154" max="6154" width="4.375" style="45" customWidth="1"/>
    <col min="6155" max="6155" width="8.875" style="45" customWidth="1"/>
    <col min="6156" max="6156" width="2.25" style="45" customWidth="1"/>
    <col min="6157" max="6400" width="10.375" style="45"/>
    <col min="6401" max="6401" width="3.5" style="45" customWidth="1"/>
    <col min="6402" max="6402" width="5.75" style="45" customWidth="1"/>
    <col min="6403" max="6403" width="11.5" style="45" customWidth="1"/>
    <col min="6404" max="6404" width="9.375" style="45" customWidth="1"/>
    <col min="6405" max="6405" width="5.125" style="45" customWidth="1"/>
    <col min="6406" max="6406" width="3.625" style="45" customWidth="1"/>
    <col min="6407" max="6407" width="6.75" style="45" customWidth="1"/>
    <col min="6408" max="6409" width="2.375" style="45" customWidth="1"/>
    <col min="6410" max="6410" width="4.375" style="45" customWidth="1"/>
    <col min="6411" max="6411" width="8.875" style="45" customWidth="1"/>
    <col min="6412" max="6412" width="2.25" style="45" customWidth="1"/>
    <col min="6413" max="6656" width="10.375" style="45"/>
    <col min="6657" max="6657" width="3.5" style="45" customWidth="1"/>
    <col min="6658" max="6658" width="5.75" style="45" customWidth="1"/>
    <col min="6659" max="6659" width="11.5" style="45" customWidth="1"/>
    <col min="6660" max="6660" width="9.375" style="45" customWidth="1"/>
    <col min="6661" max="6661" width="5.125" style="45" customWidth="1"/>
    <col min="6662" max="6662" width="3.625" style="45" customWidth="1"/>
    <col min="6663" max="6663" width="6.75" style="45" customWidth="1"/>
    <col min="6664" max="6665" width="2.375" style="45" customWidth="1"/>
    <col min="6666" max="6666" width="4.375" style="45" customWidth="1"/>
    <col min="6667" max="6667" width="8.875" style="45" customWidth="1"/>
    <col min="6668" max="6668" width="2.25" style="45" customWidth="1"/>
    <col min="6669" max="6912" width="10.375" style="45"/>
    <col min="6913" max="6913" width="3.5" style="45" customWidth="1"/>
    <col min="6914" max="6914" width="5.75" style="45" customWidth="1"/>
    <col min="6915" max="6915" width="11.5" style="45" customWidth="1"/>
    <col min="6916" max="6916" width="9.375" style="45" customWidth="1"/>
    <col min="6917" max="6917" width="5.125" style="45" customWidth="1"/>
    <col min="6918" max="6918" width="3.625" style="45" customWidth="1"/>
    <col min="6919" max="6919" width="6.75" style="45" customWidth="1"/>
    <col min="6920" max="6921" width="2.375" style="45" customWidth="1"/>
    <col min="6922" max="6922" width="4.375" style="45" customWidth="1"/>
    <col min="6923" max="6923" width="8.875" style="45" customWidth="1"/>
    <col min="6924" max="6924" width="2.25" style="45" customWidth="1"/>
    <col min="6925" max="7168" width="10.375" style="45"/>
    <col min="7169" max="7169" width="3.5" style="45" customWidth="1"/>
    <col min="7170" max="7170" width="5.75" style="45" customWidth="1"/>
    <col min="7171" max="7171" width="11.5" style="45" customWidth="1"/>
    <col min="7172" max="7172" width="9.375" style="45" customWidth="1"/>
    <col min="7173" max="7173" width="5.125" style="45" customWidth="1"/>
    <col min="7174" max="7174" width="3.625" style="45" customWidth="1"/>
    <col min="7175" max="7175" width="6.75" style="45" customWidth="1"/>
    <col min="7176" max="7177" width="2.375" style="45" customWidth="1"/>
    <col min="7178" max="7178" width="4.375" style="45" customWidth="1"/>
    <col min="7179" max="7179" width="8.875" style="45" customWidth="1"/>
    <col min="7180" max="7180" width="2.25" style="45" customWidth="1"/>
    <col min="7181" max="7424" width="10.375" style="45"/>
    <col min="7425" max="7425" width="3.5" style="45" customWidth="1"/>
    <col min="7426" max="7426" width="5.75" style="45" customWidth="1"/>
    <col min="7427" max="7427" width="11.5" style="45" customWidth="1"/>
    <col min="7428" max="7428" width="9.375" style="45" customWidth="1"/>
    <col min="7429" max="7429" width="5.125" style="45" customWidth="1"/>
    <col min="7430" max="7430" width="3.625" style="45" customWidth="1"/>
    <col min="7431" max="7431" width="6.75" style="45" customWidth="1"/>
    <col min="7432" max="7433" width="2.375" style="45" customWidth="1"/>
    <col min="7434" max="7434" width="4.375" style="45" customWidth="1"/>
    <col min="7435" max="7435" width="8.875" style="45" customWidth="1"/>
    <col min="7436" max="7436" width="2.25" style="45" customWidth="1"/>
    <col min="7437" max="7680" width="10.375" style="45"/>
    <col min="7681" max="7681" width="3.5" style="45" customWidth="1"/>
    <col min="7682" max="7682" width="5.75" style="45" customWidth="1"/>
    <col min="7683" max="7683" width="11.5" style="45" customWidth="1"/>
    <col min="7684" max="7684" width="9.375" style="45" customWidth="1"/>
    <col min="7685" max="7685" width="5.125" style="45" customWidth="1"/>
    <col min="7686" max="7686" width="3.625" style="45" customWidth="1"/>
    <col min="7687" max="7687" width="6.75" style="45" customWidth="1"/>
    <col min="7688" max="7689" width="2.375" style="45" customWidth="1"/>
    <col min="7690" max="7690" width="4.375" style="45" customWidth="1"/>
    <col min="7691" max="7691" width="8.875" style="45" customWidth="1"/>
    <col min="7692" max="7692" width="2.25" style="45" customWidth="1"/>
    <col min="7693" max="7936" width="10.375" style="45"/>
    <col min="7937" max="7937" width="3.5" style="45" customWidth="1"/>
    <col min="7938" max="7938" width="5.75" style="45" customWidth="1"/>
    <col min="7939" max="7939" width="11.5" style="45" customWidth="1"/>
    <col min="7940" max="7940" width="9.375" style="45" customWidth="1"/>
    <col min="7941" max="7941" width="5.125" style="45" customWidth="1"/>
    <col min="7942" max="7942" width="3.625" style="45" customWidth="1"/>
    <col min="7943" max="7943" width="6.75" style="45" customWidth="1"/>
    <col min="7944" max="7945" width="2.375" style="45" customWidth="1"/>
    <col min="7946" max="7946" width="4.375" style="45" customWidth="1"/>
    <col min="7947" max="7947" width="8.875" style="45" customWidth="1"/>
    <col min="7948" max="7948" width="2.25" style="45" customWidth="1"/>
    <col min="7949" max="8192" width="10.375" style="45"/>
    <col min="8193" max="8193" width="3.5" style="45" customWidth="1"/>
    <col min="8194" max="8194" width="5.75" style="45" customWidth="1"/>
    <col min="8195" max="8195" width="11.5" style="45" customWidth="1"/>
    <col min="8196" max="8196" width="9.375" style="45" customWidth="1"/>
    <col min="8197" max="8197" width="5.125" style="45" customWidth="1"/>
    <col min="8198" max="8198" width="3.625" style="45" customWidth="1"/>
    <col min="8199" max="8199" width="6.75" style="45" customWidth="1"/>
    <col min="8200" max="8201" width="2.375" style="45" customWidth="1"/>
    <col min="8202" max="8202" width="4.375" style="45" customWidth="1"/>
    <col min="8203" max="8203" width="8.875" style="45" customWidth="1"/>
    <col min="8204" max="8204" width="2.25" style="45" customWidth="1"/>
    <col min="8205" max="8448" width="10.375" style="45"/>
    <col min="8449" max="8449" width="3.5" style="45" customWidth="1"/>
    <col min="8450" max="8450" width="5.75" style="45" customWidth="1"/>
    <col min="8451" max="8451" width="11.5" style="45" customWidth="1"/>
    <col min="8452" max="8452" width="9.375" style="45" customWidth="1"/>
    <col min="8453" max="8453" width="5.125" style="45" customWidth="1"/>
    <col min="8454" max="8454" width="3.625" style="45" customWidth="1"/>
    <col min="8455" max="8455" width="6.75" style="45" customWidth="1"/>
    <col min="8456" max="8457" width="2.375" style="45" customWidth="1"/>
    <col min="8458" max="8458" width="4.375" style="45" customWidth="1"/>
    <col min="8459" max="8459" width="8.875" style="45" customWidth="1"/>
    <col min="8460" max="8460" width="2.25" style="45" customWidth="1"/>
    <col min="8461" max="8704" width="10.375" style="45"/>
    <col min="8705" max="8705" width="3.5" style="45" customWidth="1"/>
    <col min="8706" max="8706" width="5.75" style="45" customWidth="1"/>
    <col min="8707" max="8707" width="11.5" style="45" customWidth="1"/>
    <col min="8708" max="8708" width="9.375" style="45" customWidth="1"/>
    <col min="8709" max="8709" width="5.125" style="45" customWidth="1"/>
    <col min="8710" max="8710" width="3.625" style="45" customWidth="1"/>
    <col min="8711" max="8711" width="6.75" style="45" customWidth="1"/>
    <col min="8712" max="8713" width="2.375" style="45" customWidth="1"/>
    <col min="8714" max="8714" width="4.375" style="45" customWidth="1"/>
    <col min="8715" max="8715" width="8.875" style="45" customWidth="1"/>
    <col min="8716" max="8716" width="2.25" style="45" customWidth="1"/>
    <col min="8717" max="8960" width="10.375" style="45"/>
    <col min="8961" max="8961" width="3.5" style="45" customWidth="1"/>
    <col min="8962" max="8962" width="5.75" style="45" customWidth="1"/>
    <col min="8963" max="8963" width="11.5" style="45" customWidth="1"/>
    <col min="8964" max="8964" width="9.375" style="45" customWidth="1"/>
    <col min="8965" max="8965" width="5.125" style="45" customWidth="1"/>
    <col min="8966" max="8966" width="3.625" style="45" customWidth="1"/>
    <col min="8967" max="8967" width="6.75" style="45" customWidth="1"/>
    <col min="8968" max="8969" width="2.375" style="45" customWidth="1"/>
    <col min="8970" max="8970" width="4.375" style="45" customWidth="1"/>
    <col min="8971" max="8971" width="8.875" style="45" customWidth="1"/>
    <col min="8972" max="8972" width="2.25" style="45" customWidth="1"/>
    <col min="8973" max="9216" width="10.375" style="45"/>
    <col min="9217" max="9217" width="3.5" style="45" customWidth="1"/>
    <col min="9218" max="9218" width="5.75" style="45" customWidth="1"/>
    <col min="9219" max="9219" width="11.5" style="45" customWidth="1"/>
    <col min="9220" max="9220" width="9.375" style="45" customWidth="1"/>
    <col min="9221" max="9221" width="5.125" style="45" customWidth="1"/>
    <col min="9222" max="9222" width="3.625" style="45" customWidth="1"/>
    <col min="9223" max="9223" width="6.75" style="45" customWidth="1"/>
    <col min="9224" max="9225" width="2.375" style="45" customWidth="1"/>
    <col min="9226" max="9226" width="4.375" style="45" customWidth="1"/>
    <col min="9227" max="9227" width="8.875" style="45" customWidth="1"/>
    <col min="9228" max="9228" width="2.25" style="45" customWidth="1"/>
    <col min="9229" max="9472" width="10.375" style="45"/>
    <col min="9473" max="9473" width="3.5" style="45" customWidth="1"/>
    <col min="9474" max="9474" width="5.75" style="45" customWidth="1"/>
    <col min="9475" max="9475" width="11.5" style="45" customWidth="1"/>
    <col min="9476" max="9476" width="9.375" style="45" customWidth="1"/>
    <col min="9477" max="9477" width="5.125" style="45" customWidth="1"/>
    <col min="9478" max="9478" width="3.625" style="45" customWidth="1"/>
    <col min="9479" max="9479" width="6.75" style="45" customWidth="1"/>
    <col min="9480" max="9481" width="2.375" style="45" customWidth="1"/>
    <col min="9482" max="9482" width="4.375" style="45" customWidth="1"/>
    <col min="9483" max="9483" width="8.875" style="45" customWidth="1"/>
    <col min="9484" max="9484" width="2.25" style="45" customWidth="1"/>
    <col min="9485" max="9728" width="10.375" style="45"/>
    <col min="9729" max="9729" width="3.5" style="45" customWidth="1"/>
    <col min="9730" max="9730" width="5.75" style="45" customWidth="1"/>
    <col min="9731" max="9731" width="11.5" style="45" customWidth="1"/>
    <col min="9732" max="9732" width="9.375" style="45" customWidth="1"/>
    <col min="9733" max="9733" width="5.125" style="45" customWidth="1"/>
    <col min="9734" max="9734" width="3.625" style="45" customWidth="1"/>
    <col min="9735" max="9735" width="6.75" style="45" customWidth="1"/>
    <col min="9736" max="9737" width="2.375" style="45" customWidth="1"/>
    <col min="9738" max="9738" width="4.375" style="45" customWidth="1"/>
    <col min="9739" max="9739" width="8.875" style="45" customWidth="1"/>
    <col min="9740" max="9740" width="2.25" style="45" customWidth="1"/>
    <col min="9741" max="9984" width="10.375" style="45"/>
    <col min="9985" max="9985" width="3.5" style="45" customWidth="1"/>
    <col min="9986" max="9986" width="5.75" style="45" customWidth="1"/>
    <col min="9987" max="9987" width="11.5" style="45" customWidth="1"/>
    <col min="9988" max="9988" width="9.375" style="45" customWidth="1"/>
    <col min="9989" max="9989" width="5.125" style="45" customWidth="1"/>
    <col min="9990" max="9990" width="3.625" style="45" customWidth="1"/>
    <col min="9991" max="9991" width="6.75" style="45" customWidth="1"/>
    <col min="9992" max="9993" width="2.375" style="45" customWidth="1"/>
    <col min="9994" max="9994" width="4.375" style="45" customWidth="1"/>
    <col min="9995" max="9995" width="8.875" style="45" customWidth="1"/>
    <col min="9996" max="9996" width="2.25" style="45" customWidth="1"/>
    <col min="9997" max="10240" width="10.375" style="45"/>
    <col min="10241" max="10241" width="3.5" style="45" customWidth="1"/>
    <col min="10242" max="10242" width="5.75" style="45" customWidth="1"/>
    <col min="10243" max="10243" width="11.5" style="45" customWidth="1"/>
    <col min="10244" max="10244" width="9.375" style="45" customWidth="1"/>
    <col min="10245" max="10245" width="5.125" style="45" customWidth="1"/>
    <col min="10246" max="10246" width="3.625" style="45" customWidth="1"/>
    <col min="10247" max="10247" width="6.75" style="45" customWidth="1"/>
    <col min="10248" max="10249" width="2.375" style="45" customWidth="1"/>
    <col min="10250" max="10250" width="4.375" style="45" customWidth="1"/>
    <col min="10251" max="10251" width="8.875" style="45" customWidth="1"/>
    <col min="10252" max="10252" width="2.25" style="45" customWidth="1"/>
    <col min="10253" max="10496" width="10.375" style="45"/>
    <col min="10497" max="10497" width="3.5" style="45" customWidth="1"/>
    <col min="10498" max="10498" width="5.75" style="45" customWidth="1"/>
    <col min="10499" max="10499" width="11.5" style="45" customWidth="1"/>
    <col min="10500" max="10500" width="9.375" style="45" customWidth="1"/>
    <col min="10501" max="10501" width="5.125" style="45" customWidth="1"/>
    <col min="10502" max="10502" width="3.625" style="45" customWidth="1"/>
    <col min="10503" max="10503" width="6.75" style="45" customWidth="1"/>
    <col min="10504" max="10505" width="2.375" style="45" customWidth="1"/>
    <col min="10506" max="10506" width="4.375" style="45" customWidth="1"/>
    <col min="10507" max="10507" width="8.875" style="45" customWidth="1"/>
    <col min="10508" max="10508" width="2.25" style="45" customWidth="1"/>
    <col min="10509" max="10752" width="10.375" style="45"/>
    <col min="10753" max="10753" width="3.5" style="45" customWidth="1"/>
    <col min="10754" max="10754" width="5.75" style="45" customWidth="1"/>
    <col min="10755" max="10755" width="11.5" style="45" customWidth="1"/>
    <col min="10756" max="10756" width="9.375" style="45" customWidth="1"/>
    <col min="10757" max="10757" width="5.125" style="45" customWidth="1"/>
    <col min="10758" max="10758" width="3.625" style="45" customWidth="1"/>
    <col min="10759" max="10759" width="6.75" style="45" customWidth="1"/>
    <col min="10760" max="10761" width="2.375" style="45" customWidth="1"/>
    <col min="10762" max="10762" width="4.375" style="45" customWidth="1"/>
    <col min="10763" max="10763" width="8.875" style="45" customWidth="1"/>
    <col min="10764" max="10764" width="2.25" style="45" customWidth="1"/>
    <col min="10765" max="11008" width="10.375" style="45"/>
    <col min="11009" max="11009" width="3.5" style="45" customWidth="1"/>
    <col min="11010" max="11010" width="5.75" style="45" customWidth="1"/>
    <col min="11011" max="11011" width="11.5" style="45" customWidth="1"/>
    <col min="11012" max="11012" width="9.375" style="45" customWidth="1"/>
    <col min="11013" max="11013" width="5.125" style="45" customWidth="1"/>
    <col min="11014" max="11014" width="3.625" style="45" customWidth="1"/>
    <col min="11015" max="11015" width="6.75" style="45" customWidth="1"/>
    <col min="11016" max="11017" width="2.375" style="45" customWidth="1"/>
    <col min="11018" max="11018" width="4.375" style="45" customWidth="1"/>
    <col min="11019" max="11019" width="8.875" style="45" customWidth="1"/>
    <col min="11020" max="11020" width="2.25" style="45" customWidth="1"/>
    <col min="11021" max="11264" width="10.375" style="45"/>
    <col min="11265" max="11265" width="3.5" style="45" customWidth="1"/>
    <col min="11266" max="11266" width="5.75" style="45" customWidth="1"/>
    <col min="11267" max="11267" width="11.5" style="45" customWidth="1"/>
    <col min="11268" max="11268" width="9.375" style="45" customWidth="1"/>
    <col min="11269" max="11269" width="5.125" style="45" customWidth="1"/>
    <col min="11270" max="11270" width="3.625" style="45" customWidth="1"/>
    <col min="11271" max="11271" width="6.75" style="45" customWidth="1"/>
    <col min="11272" max="11273" width="2.375" style="45" customWidth="1"/>
    <col min="11274" max="11274" width="4.375" style="45" customWidth="1"/>
    <col min="11275" max="11275" width="8.875" style="45" customWidth="1"/>
    <col min="11276" max="11276" width="2.25" style="45" customWidth="1"/>
    <col min="11277" max="11520" width="10.375" style="45"/>
    <col min="11521" max="11521" width="3.5" style="45" customWidth="1"/>
    <col min="11522" max="11522" width="5.75" style="45" customWidth="1"/>
    <col min="11523" max="11523" width="11.5" style="45" customWidth="1"/>
    <col min="11524" max="11524" width="9.375" style="45" customWidth="1"/>
    <col min="11525" max="11525" width="5.125" style="45" customWidth="1"/>
    <col min="11526" max="11526" width="3.625" style="45" customWidth="1"/>
    <col min="11527" max="11527" width="6.75" style="45" customWidth="1"/>
    <col min="11528" max="11529" width="2.375" style="45" customWidth="1"/>
    <col min="11530" max="11530" width="4.375" style="45" customWidth="1"/>
    <col min="11531" max="11531" width="8.875" style="45" customWidth="1"/>
    <col min="11532" max="11532" width="2.25" style="45" customWidth="1"/>
    <col min="11533" max="11776" width="10.375" style="45"/>
    <col min="11777" max="11777" width="3.5" style="45" customWidth="1"/>
    <col min="11778" max="11778" width="5.75" style="45" customWidth="1"/>
    <col min="11779" max="11779" width="11.5" style="45" customWidth="1"/>
    <col min="11780" max="11780" width="9.375" style="45" customWidth="1"/>
    <col min="11781" max="11781" width="5.125" style="45" customWidth="1"/>
    <col min="11782" max="11782" width="3.625" style="45" customWidth="1"/>
    <col min="11783" max="11783" width="6.75" style="45" customWidth="1"/>
    <col min="11784" max="11785" width="2.375" style="45" customWidth="1"/>
    <col min="11786" max="11786" width="4.375" style="45" customWidth="1"/>
    <col min="11787" max="11787" width="8.875" style="45" customWidth="1"/>
    <col min="11788" max="11788" width="2.25" style="45" customWidth="1"/>
    <col min="11789" max="12032" width="10.375" style="45"/>
    <col min="12033" max="12033" width="3.5" style="45" customWidth="1"/>
    <col min="12034" max="12034" width="5.75" style="45" customWidth="1"/>
    <col min="12035" max="12035" width="11.5" style="45" customWidth="1"/>
    <col min="12036" max="12036" width="9.375" style="45" customWidth="1"/>
    <col min="12037" max="12037" width="5.125" style="45" customWidth="1"/>
    <col min="12038" max="12038" width="3.625" style="45" customWidth="1"/>
    <col min="12039" max="12039" width="6.75" style="45" customWidth="1"/>
    <col min="12040" max="12041" width="2.375" style="45" customWidth="1"/>
    <col min="12042" max="12042" width="4.375" style="45" customWidth="1"/>
    <col min="12043" max="12043" width="8.875" style="45" customWidth="1"/>
    <col min="12044" max="12044" width="2.25" style="45" customWidth="1"/>
    <col min="12045" max="12288" width="10.375" style="45"/>
    <col min="12289" max="12289" width="3.5" style="45" customWidth="1"/>
    <col min="12290" max="12290" width="5.75" style="45" customWidth="1"/>
    <col min="12291" max="12291" width="11.5" style="45" customWidth="1"/>
    <col min="12292" max="12292" width="9.375" style="45" customWidth="1"/>
    <col min="12293" max="12293" width="5.125" style="45" customWidth="1"/>
    <col min="12294" max="12294" width="3.625" style="45" customWidth="1"/>
    <col min="12295" max="12295" width="6.75" style="45" customWidth="1"/>
    <col min="12296" max="12297" width="2.375" style="45" customWidth="1"/>
    <col min="12298" max="12298" width="4.375" style="45" customWidth="1"/>
    <col min="12299" max="12299" width="8.875" style="45" customWidth="1"/>
    <col min="12300" max="12300" width="2.25" style="45" customWidth="1"/>
    <col min="12301" max="12544" width="10.375" style="45"/>
    <col min="12545" max="12545" width="3.5" style="45" customWidth="1"/>
    <col min="12546" max="12546" width="5.75" style="45" customWidth="1"/>
    <col min="12547" max="12547" width="11.5" style="45" customWidth="1"/>
    <col min="12548" max="12548" width="9.375" style="45" customWidth="1"/>
    <col min="12549" max="12549" width="5.125" style="45" customWidth="1"/>
    <col min="12550" max="12550" width="3.625" style="45" customWidth="1"/>
    <col min="12551" max="12551" width="6.75" style="45" customWidth="1"/>
    <col min="12552" max="12553" width="2.375" style="45" customWidth="1"/>
    <col min="12554" max="12554" width="4.375" style="45" customWidth="1"/>
    <col min="12555" max="12555" width="8.875" style="45" customWidth="1"/>
    <col min="12556" max="12556" width="2.25" style="45" customWidth="1"/>
    <col min="12557" max="12800" width="10.375" style="45"/>
    <col min="12801" max="12801" width="3.5" style="45" customWidth="1"/>
    <col min="12802" max="12802" width="5.75" style="45" customWidth="1"/>
    <col min="12803" max="12803" width="11.5" style="45" customWidth="1"/>
    <col min="12804" max="12804" width="9.375" style="45" customWidth="1"/>
    <col min="12805" max="12805" width="5.125" style="45" customWidth="1"/>
    <col min="12806" max="12806" width="3.625" style="45" customWidth="1"/>
    <col min="12807" max="12807" width="6.75" style="45" customWidth="1"/>
    <col min="12808" max="12809" width="2.375" style="45" customWidth="1"/>
    <col min="12810" max="12810" width="4.375" style="45" customWidth="1"/>
    <col min="12811" max="12811" width="8.875" style="45" customWidth="1"/>
    <col min="12812" max="12812" width="2.25" style="45" customWidth="1"/>
    <col min="12813" max="13056" width="10.375" style="45"/>
    <col min="13057" max="13057" width="3.5" style="45" customWidth="1"/>
    <col min="13058" max="13058" width="5.75" style="45" customWidth="1"/>
    <col min="13059" max="13059" width="11.5" style="45" customWidth="1"/>
    <col min="13060" max="13060" width="9.375" style="45" customWidth="1"/>
    <col min="13061" max="13061" width="5.125" style="45" customWidth="1"/>
    <col min="13062" max="13062" width="3.625" style="45" customWidth="1"/>
    <col min="13063" max="13063" width="6.75" style="45" customWidth="1"/>
    <col min="13064" max="13065" width="2.375" style="45" customWidth="1"/>
    <col min="13066" max="13066" width="4.375" style="45" customWidth="1"/>
    <col min="13067" max="13067" width="8.875" style="45" customWidth="1"/>
    <col min="13068" max="13068" width="2.25" style="45" customWidth="1"/>
    <col min="13069" max="13312" width="10.375" style="45"/>
    <col min="13313" max="13313" width="3.5" style="45" customWidth="1"/>
    <col min="13314" max="13314" width="5.75" style="45" customWidth="1"/>
    <col min="13315" max="13315" width="11.5" style="45" customWidth="1"/>
    <col min="13316" max="13316" width="9.375" style="45" customWidth="1"/>
    <col min="13317" max="13317" width="5.125" style="45" customWidth="1"/>
    <col min="13318" max="13318" width="3.625" style="45" customWidth="1"/>
    <col min="13319" max="13319" width="6.75" style="45" customWidth="1"/>
    <col min="13320" max="13321" width="2.375" style="45" customWidth="1"/>
    <col min="13322" max="13322" width="4.375" style="45" customWidth="1"/>
    <col min="13323" max="13323" width="8.875" style="45" customWidth="1"/>
    <col min="13324" max="13324" width="2.25" style="45" customWidth="1"/>
    <col min="13325" max="13568" width="10.375" style="45"/>
    <col min="13569" max="13569" width="3.5" style="45" customWidth="1"/>
    <col min="13570" max="13570" width="5.75" style="45" customWidth="1"/>
    <col min="13571" max="13571" width="11.5" style="45" customWidth="1"/>
    <col min="13572" max="13572" width="9.375" style="45" customWidth="1"/>
    <col min="13573" max="13573" width="5.125" style="45" customWidth="1"/>
    <col min="13574" max="13574" width="3.625" style="45" customWidth="1"/>
    <col min="13575" max="13575" width="6.75" style="45" customWidth="1"/>
    <col min="13576" max="13577" width="2.375" style="45" customWidth="1"/>
    <col min="13578" max="13578" width="4.375" style="45" customWidth="1"/>
    <col min="13579" max="13579" width="8.875" style="45" customWidth="1"/>
    <col min="13580" max="13580" width="2.25" style="45" customWidth="1"/>
    <col min="13581" max="13824" width="10.375" style="45"/>
    <col min="13825" max="13825" width="3.5" style="45" customWidth="1"/>
    <col min="13826" max="13826" width="5.75" style="45" customWidth="1"/>
    <col min="13827" max="13827" width="11.5" style="45" customWidth="1"/>
    <col min="13828" max="13828" width="9.375" style="45" customWidth="1"/>
    <col min="13829" max="13829" width="5.125" style="45" customWidth="1"/>
    <col min="13830" max="13830" width="3.625" style="45" customWidth="1"/>
    <col min="13831" max="13831" width="6.75" style="45" customWidth="1"/>
    <col min="13832" max="13833" width="2.375" style="45" customWidth="1"/>
    <col min="13834" max="13834" width="4.375" style="45" customWidth="1"/>
    <col min="13835" max="13835" width="8.875" style="45" customWidth="1"/>
    <col min="13836" max="13836" width="2.25" style="45" customWidth="1"/>
    <col min="13837" max="14080" width="10.375" style="45"/>
    <col min="14081" max="14081" width="3.5" style="45" customWidth="1"/>
    <col min="14082" max="14082" width="5.75" style="45" customWidth="1"/>
    <col min="14083" max="14083" width="11.5" style="45" customWidth="1"/>
    <col min="14084" max="14084" width="9.375" style="45" customWidth="1"/>
    <col min="14085" max="14085" width="5.125" style="45" customWidth="1"/>
    <col min="14086" max="14086" width="3.625" style="45" customWidth="1"/>
    <col min="14087" max="14087" width="6.75" style="45" customWidth="1"/>
    <col min="14088" max="14089" width="2.375" style="45" customWidth="1"/>
    <col min="14090" max="14090" width="4.375" style="45" customWidth="1"/>
    <col min="14091" max="14091" width="8.875" style="45" customWidth="1"/>
    <col min="14092" max="14092" width="2.25" style="45" customWidth="1"/>
    <col min="14093" max="14336" width="10.375" style="45"/>
    <col min="14337" max="14337" width="3.5" style="45" customWidth="1"/>
    <col min="14338" max="14338" width="5.75" style="45" customWidth="1"/>
    <col min="14339" max="14339" width="11.5" style="45" customWidth="1"/>
    <col min="14340" max="14340" width="9.375" style="45" customWidth="1"/>
    <col min="14341" max="14341" width="5.125" style="45" customWidth="1"/>
    <col min="14342" max="14342" width="3.625" style="45" customWidth="1"/>
    <col min="14343" max="14343" width="6.75" style="45" customWidth="1"/>
    <col min="14344" max="14345" width="2.375" style="45" customWidth="1"/>
    <col min="14346" max="14346" width="4.375" style="45" customWidth="1"/>
    <col min="14347" max="14347" width="8.875" style="45" customWidth="1"/>
    <col min="14348" max="14348" width="2.25" style="45" customWidth="1"/>
    <col min="14349" max="14592" width="10.375" style="45"/>
    <col min="14593" max="14593" width="3.5" style="45" customWidth="1"/>
    <col min="14594" max="14594" width="5.75" style="45" customWidth="1"/>
    <col min="14595" max="14595" width="11.5" style="45" customWidth="1"/>
    <col min="14596" max="14596" width="9.375" style="45" customWidth="1"/>
    <col min="14597" max="14597" width="5.125" style="45" customWidth="1"/>
    <col min="14598" max="14598" width="3.625" style="45" customWidth="1"/>
    <col min="14599" max="14599" width="6.75" style="45" customWidth="1"/>
    <col min="14600" max="14601" width="2.375" style="45" customWidth="1"/>
    <col min="14602" max="14602" width="4.375" style="45" customWidth="1"/>
    <col min="14603" max="14603" width="8.875" style="45" customWidth="1"/>
    <col min="14604" max="14604" width="2.25" style="45" customWidth="1"/>
    <col min="14605" max="14848" width="10.375" style="45"/>
    <col min="14849" max="14849" width="3.5" style="45" customWidth="1"/>
    <col min="14850" max="14850" width="5.75" style="45" customWidth="1"/>
    <col min="14851" max="14851" width="11.5" style="45" customWidth="1"/>
    <col min="14852" max="14852" width="9.375" style="45" customWidth="1"/>
    <col min="14853" max="14853" width="5.125" style="45" customWidth="1"/>
    <col min="14854" max="14854" width="3.625" style="45" customWidth="1"/>
    <col min="14855" max="14855" width="6.75" style="45" customWidth="1"/>
    <col min="14856" max="14857" width="2.375" style="45" customWidth="1"/>
    <col min="14858" max="14858" width="4.375" style="45" customWidth="1"/>
    <col min="14859" max="14859" width="8.875" style="45" customWidth="1"/>
    <col min="14860" max="14860" width="2.25" style="45" customWidth="1"/>
    <col min="14861" max="15104" width="10.375" style="45"/>
    <col min="15105" max="15105" width="3.5" style="45" customWidth="1"/>
    <col min="15106" max="15106" width="5.75" style="45" customWidth="1"/>
    <col min="15107" max="15107" width="11.5" style="45" customWidth="1"/>
    <col min="15108" max="15108" width="9.375" style="45" customWidth="1"/>
    <col min="15109" max="15109" width="5.125" style="45" customWidth="1"/>
    <col min="15110" max="15110" width="3.625" style="45" customWidth="1"/>
    <col min="15111" max="15111" width="6.75" style="45" customWidth="1"/>
    <col min="15112" max="15113" width="2.375" style="45" customWidth="1"/>
    <col min="15114" max="15114" width="4.375" style="45" customWidth="1"/>
    <col min="15115" max="15115" width="8.875" style="45" customWidth="1"/>
    <col min="15116" max="15116" width="2.25" style="45" customWidth="1"/>
    <col min="15117" max="15360" width="10.375" style="45"/>
    <col min="15361" max="15361" width="3.5" style="45" customWidth="1"/>
    <col min="15362" max="15362" width="5.75" style="45" customWidth="1"/>
    <col min="15363" max="15363" width="11.5" style="45" customWidth="1"/>
    <col min="15364" max="15364" width="9.375" style="45" customWidth="1"/>
    <col min="15365" max="15365" width="5.125" style="45" customWidth="1"/>
    <col min="15366" max="15366" width="3.625" style="45" customWidth="1"/>
    <col min="15367" max="15367" width="6.75" style="45" customWidth="1"/>
    <col min="15368" max="15369" width="2.375" style="45" customWidth="1"/>
    <col min="15370" max="15370" width="4.375" style="45" customWidth="1"/>
    <col min="15371" max="15371" width="8.875" style="45" customWidth="1"/>
    <col min="15372" max="15372" width="2.25" style="45" customWidth="1"/>
    <col min="15373" max="15616" width="10.375" style="45"/>
    <col min="15617" max="15617" width="3.5" style="45" customWidth="1"/>
    <col min="15618" max="15618" width="5.75" style="45" customWidth="1"/>
    <col min="15619" max="15619" width="11.5" style="45" customWidth="1"/>
    <col min="15620" max="15620" width="9.375" style="45" customWidth="1"/>
    <col min="15621" max="15621" width="5.125" style="45" customWidth="1"/>
    <col min="15622" max="15622" width="3.625" style="45" customWidth="1"/>
    <col min="15623" max="15623" width="6.75" style="45" customWidth="1"/>
    <col min="15624" max="15625" width="2.375" style="45" customWidth="1"/>
    <col min="15626" max="15626" width="4.375" style="45" customWidth="1"/>
    <col min="15627" max="15627" width="8.875" style="45" customWidth="1"/>
    <col min="15628" max="15628" width="2.25" style="45" customWidth="1"/>
    <col min="15629" max="15872" width="10.375" style="45"/>
    <col min="15873" max="15873" width="3.5" style="45" customWidth="1"/>
    <col min="15874" max="15874" width="5.75" style="45" customWidth="1"/>
    <col min="15875" max="15875" width="11.5" style="45" customWidth="1"/>
    <col min="15876" max="15876" width="9.375" style="45" customWidth="1"/>
    <col min="15877" max="15877" width="5.125" style="45" customWidth="1"/>
    <col min="15878" max="15878" width="3.625" style="45" customWidth="1"/>
    <col min="15879" max="15879" width="6.75" style="45" customWidth="1"/>
    <col min="15880" max="15881" width="2.375" style="45" customWidth="1"/>
    <col min="15882" max="15882" width="4.375" style="45" customWidth="1"/>
    <col min="15883" max="15883" width="8.875" style="45" customWidth="1"/>
    <col min="15884" max="15884" width="2.25" style="45" customWidth="1"/>
    <col min="15885" max="16128" width="10.375" style="45"/>
    <col min="16129" max="16129" width="3.5" style="45" customWidth="1"/>
    <col min="16130" max="16130" width="5.75" style="45" customWidth="1"/>
    <col min="16131" max="16131" width="11.5" style="45" customWidth="1"/>
    <col min="16132" max="16132" width="9.375" style="45" customWidth="1"/>
    <col min="16133" max="16133" width="5.125" style="45" customWidth="1"/>
    <col min="16134" max="16134" width="3.625" style="45" customWidth="1"/>
    <col min="16135" max="16135" width="6.75" style="45" customWidth="1"/>
    <col min="16136" max="16137" width="2.375" style="45" customWidth="1"/>
    <col min="16138" max="16138" width="4.375" style="45" customWidth="1"/>
    <col min="16139" max="16139" width="8.875" style="45" customWidth="1"/>
    <col min="16140" max="16140" width="2.25" style="45" customWidth="1"/>
    <col min="16141" max="16384" width="10.375" style="45"/>
  </cols>
  <sheetData>
    <row r="1" spans="1:12" s="585" customFormat="1" ht="19.5" customHeight="1">
      <c r="B1" s="611" t="s">
        <v>1087</v>
      </c>
      <c r="G1" s="1271" t="s">
        <v>1195</v>
      </c>
      <c r="H1" s="1271"/>
      <c r="I1" s="1271"/>
      <c r="J1" s="1271"/>
      <c r="K1" s="1271"/>
      <c r="L1" s="1271"/>
    </row>
    <row r="2" spans="1:12" ht="9" customHeight="1" thickBot="1">
      <c r="F2" s="171"/>
      <c r="G2" s="1272"/>
      <c r="H2" s="1272"/>
      <c r="I2" s="1272"/>
      <c r="J2" s="1272"/>
      <c r="K2" s="1272"/>
      <c r="L2" s="1272"/>
    </row>
    <row r="3" spans="1:12" s="585" customFormat="1" ht="18.75" customHeight="1">
      <c r="A3" s="609"/>
      <c r="B3" s="1275" t="s">
        <v>381</v>
      </c>
      <c r="C3" s="1275"/>
      <c r="D3" s="1274" t="s">
        <v>1130</v>
      </c>
      <c r="E3" s="1275"/>
      <c r="F3" s="1274" t="s">
        <v>382</v>
      </c>
      <c r="G3" s="1275"/>
      <c r="H3" s="1275"/>
      <c r="I3" s="1275"/>
      <c r="J3" s="1274" t="s">
        <v>383</v>
      </c>
      <c r="K3" s="1275"/>
      <c r="L3" s="1275"/>
    </row>
    <row r="4" spans="1:12" ht="18.75" customHeight="1">
      <c r="A4" s="44"/>
      <c r="B4" s="1290" t="s">
        <v>384</v>
      </c>
      <c r="C4" s="1290"/>
      <c r="D4" s="1291" t="s">
        <v>1122</v>
      </c>
      <c r="E4" s="1292"/>
      <c r="F4" s="44"/>
      <c r="G4" s="637">
        <v>247</v>
      </c>
      <c r="H4" s="637"/>
      <c r="I4" s="637"/>
      <c r="J4" s="44"/>
      <c r="K4" s="524">
        <v>5359</v>
      </c>
      <c r="L4" s="637"/>
    </row>
    <row r="5" spans="1:12" ht="18.75" customHeight="1">
      <c r="A5" s="44"/>
      <c r="B5" s="1290" t="s">
        <v>25</v>
      </c>
      <c r="C5" s="1293"/>
      <c r="D5" s="1294" t="s">
        <v>1129</v>
      </c>
      <c r="E5" s="1294"/>
      <c r="F5" s="44"/>
      <c r="G5" s="637">
        <v>224</v>
      </c>
      <c r="H5" s="637"/>
      <c r="I5" s="637"/>
      <c r="J5" s="44"/>
      <c r="K5" s="524">
        <v>5745</v>
      </c>
      <c r="L5" s="637"/>
    </row>
    <row r="6" spans="1:12" ht="18.75" customHeight="1">
      <c r="A6" s="44"/>
      <c r="B6" s="1290" t="s">
        <v>26</v>
      </c>
      <c r="C6" s="1293"/>
      <c r="D6" s="1294" t="s">
        <v>1131</v>
      </c>
      <c r="E6" s="1294"/>
      <c r="F6" s="44"/>
      <c r="G6" s="637">
        <v>396</v>
      </c>
      <c r="H6" s="637"/>
      <c r="I6" s="637"/>
      <c r="J6" s="44"/>
      <c r="K6" s="524">
        <v>17538</v>
      </c>
      <c r="L6" s="637"/>
    </row>
    <row r="7" spans="1:12" ht="18.75" customHeight="1">
      <c r="A7" s="44"/>
      <c r="B7" s="1290" t="s">
        <v>27</v>
      </c>
      <c r="C7" s="1293"/>
      <c r="D7" s="1294" t="s">
        <v>1129</v>
      </c>
      <c r="E7" s="1294"/>
      <c r="F7" s="44"/>
      <c r="G7" s="637">
        <v>291</v>
      </c>
      <c r="H7" s="637"/>
      <c r="I7" s="637"/>
      <c r="J7" s="44"/>
      <c r="K7" s="524">
        <v>7102</v>
      </c>
      <c r="L7" s="637"/>
    </row>
    <row r="8" spans="1:12" ht="18.75" customHeight="1">
      <c r="A8" s="44"/>
      <c r="B8" s="1290" t="s">
        <v>385</v>
      </c>
      <c r="C8" s="1293"/>
      <c r="D8" s="1294" t="s">
        <v>1132</v>
      </c>
      <c r="E8" s="1294"/>
      <c r="F8" s="44"/>
      <c r="G8" s="637">
        <v>536</v>
      </c>
      <c r="H8" s="637"/>
      <c r="I8" s="637"/>
      <c r="J8" s="44"/>
      <c r="K8" s="524">
        <v>10223</v>
      </c>
      <c r="L8" s="637"/>
    </row>
    <row r="9" spans="1:12" ht="18.75" customHeight="1">
      <c r="A9" s="44"/>
      <c r="B9" s="1290" t="s">
        <v>386</v>
      </c>
      <c r="C9" s="1293"/>
      <c r="D9" s="1294" t="s">
        <v>1133</v>
      </c>
      <c r="E9" s="1294"/>
      <c r="F9" s="44"/>
      <c r="G9" s="637">
        <v>259</v>
      </c>
      <c r="H9" s="637"/>
      <c r="I9" s="637"/>
      <c r="J9" s="44"/>
      <c r="K9" s="524">
        <v>6297</v>
      </c>
      <c r="L9" s="637"/>
    </row>
    <row r="10" spans="1:12" ht="18.75" customHeight="1">
      <c r="A10" s="44"/>
      <c r="B10" s="1290" t="s">
        <v>387</v>
      </c>
      <c r="C10" s="1293"/>
      <c r="D10" s="1294" t="s">
        <v>1134</v>
      </c>
      <c r="E10" s="1294"/>
      <c r="F10" s="44"/>
      <c r="G10" s="637">
        <v>368</v>
      </c>
      <c r="H10" s="637"/>
      <c r="I10" s="637"/>
      <c r="J10" s="44"/>
      <c r="K10" s="524">
        <v>8340</v>
      </c>
      <c r="L10" s="637"/>
    </row>
    <row r="11" spans="1:12" ht="18.75" customHeight="1">
      <c r="A11" s="44"/>
      <c r="B11" s="1290" t="s">
        <v>388</v>
      </c>
      <c r="C11" s="1293"/>
      <c r="D11" s="1294" t="s">
        <v>1135</v>
      </c>
      <c r="E11" s="1294"/>
      <c r="F11" s="44"/>
      <c r="G11" s="637">
        <v>361</v>
      </c>
      <c r="H11" s="637"/>
      <c r="I11" s="637"/>
      <c r="J11" s="44"/>
      <c r="K11" s="524">
        <v>13804</v>
      </c>
      <c r="L11" s="637"/>
    </row>
    <row r="12" spans="1:12" ht="18.75" customHeight="1">
      <c r="A12" s="44"/>
      <c r="B12" s="1290" t="s">
        <v>389</v>
      </c>
      <c r="C12" s="1293"/>
      <c r="D12" s="1294" t="s">
        <v>1136</v>
      </c>
      <c r="E12" s="1294"/>
      <c r="F12" s="44"/>
      <c r="G12" s="637">
        <v>354</v>
      </c>
      <c r="H12" s="637"/>
      <c r="I12" s="637"/>
      <c r="J12" s="44"/>
      <c r="K12" s="524">
        <v>4126</v>
      </c>
      <c r="L12" s="637"/>
    </row>
    <row r="13" spans="1:12" ht="18.75" customHeight="1">
      <c r="A13" s="44"/>
      <c r="B13" s="1290" t="s">
        <v>390</v>
      </c>
      <c r="C13" s="1293"/>
      <c r="D13" s="1294" t="s">
        <v>1137</v>
      </c>
      <c r="E13" s="1294"/>
      <c r="F13" s="44"/>
      <c r="G13" s="637">
        <v>561</v>
      </c>
      <c r="H13" s="637"/>
      <c r="I13" s="637"/>
      <c r="J13" s="44"/>
      <c r="K13" s="524">
        <v>16735</v>
      </c>
      <c r="L13" s="637"/>
    </row>
    <row r="14" spans="1:12" ht="18.75" customHeight="1">
      <c r="A14" s="44"/>
      <c r="B14" s="1290" t="s">
        <v>34</v>
      </c>
      <c r="C14" s="1293"/>
      <c r="D14" s="1294" t="s">
        <v>1114</v>
      </c>
      <c r="E14" s="1294"/>
      <c r="F14" s="44"/>
      <c r="G14" s="637">
        <v>327</v>
      </c>
      <c r="H14" s="637"/>
      <c r="I14" s="637"/>
      <c r="J14" s="44"/>
      <c r="K14" s="524">
        <v>5111</v>
      </c>
      <c r="L14" s="637"/>
    </row>
    <row r="15" spans="1:12" ht="18.75" customHeight="1">
      <c r="A15" s="44"/>
      <c r="B15" s="1290" t="s">
        <v>391</v>
      </c>
      <c r="C15" s="1293"/>
      <c r="D15" s="1294" t="s">
        <v>1131</v>
      </c>
      <c r="E15" s="1294"/>
      <c r="G15" s="629">
        <v>277</v>
      </c>
      <c r="H15" s="629"/>
      <c r="I15" s="629"/>
      <c r="K15" s="523">
        <v>7224</v>
      </c>
      <c r="L15" s="629"/>
    </row>
    <row r="16" spans="1:12" ht="18.75" customHeight="1">
      <c r="A16" s="44"/>
      <c r="B16" s="1290" t="s">
        <v>392</v>
      </c>
      <c r="C16" s="1293"/>
      <c r="D16" s="1294" t="s">
        <v>1122</v>
      </c>
      <c r="E16" s="1294"/>
      <c r="G16" s="629">
        <v>93</v>
      </c>
      <c r="H16" s="629"/>
      <c r="I16" s="629"/>
      <c r="K16" s="523">
        <v>2675</v>
      </c>
      <c r="L16" s="629"/>
    </row>
    <row r="17" spans="1:12" ht="18.75" customHeight="1">
      <c r="A17" s="44"/>
      <c r="B17" s="1290" t="s">
        <v>393</v>
      </c>
      <c r="C17" s="1293"/>
      <c r="D17" s="1294" t="s">
        <v>1138</v>
      </c>
      <c r="E17" s="1294"/>
      <c r="G17" s="629">
        <v>484</v>
      </c>
      <c r="H17" s="629"/>
      <c r="I17" s="629"/>
      <c r="K17" s="523">
        <v>13832</v>
      </c>
      <c r="L17" s="629"/>
    </row>
    <row r="18" spans="1:12" ht="18.75" customHeight="1">
      <c r="A18" s="44"/>
      <c r="B18" s="1290" t="s">
        <v>394</v>
      </c>
      <c r="C18" s="1293"/>
      <c r="D18" s="1294" t="s">
        <v>1139</v>
      </c>
      <c r="E18" s="1294"/>
      <c r="G18" s="629">
        <v>237</v>
      </c>
      <c r="H18" s="629"/>
      <c r="I18" s="629"/>
      <c r="K18" s="523">
        <v>3396</v>
      </c>
      <c r="L18" s="629"/>
    </row>
    <row r="19" spans="1:12" ht="18.75" customHeight="1">
      <c r="A19" s="44"/>
      <c r="B19" s="1290" t="s">
        <v>395</v>
      </c>
      <c r="C19" s="1290"/>
      <c r="D19" s="1291" t="s">
        <v>1151</v>
      </c>
      <c r="E19" s="1292"/>
      <c r="G19" s="629">
        <v>389</v>
      </c>
      <c r="H19" s="629"/>
      <c r="I19" s="629"/>
      <c r="K19" s="523">
        <v>12569</v>
      </c>
      <c r="L19" s="629"/>
    </row>
    <row r="20" spans="1:12" ht="18.75" customHeight="1">
      <c r="A20" s="44"/>
      <c r="B20" s="1290" t="s">
        <v>396</v>
      </c>
      <c r="C20" s="1290"/>
      <c r="D20" s="1291" t="s">
        <v>1152</v>
      </c>
      <c r="E20" s="1292"/>
      <c r="G20" s="629">
        <v>427</v>
      </c>
      <c r="H20" s="629"/>
      <c r="I20" s="629"/>
      <c r="K20" s="523">
        <v>9201</v>
      </c>
      <c r="L20" s="629"/>
    </row>
    <row r="21" spans="1:12" ht="18.75" customHeight="1">
      <c r="A21" s="44"/>
      <c r="B21" s="1290" t="s">
        <v>397</v>
      </c>
      <c r="C21" s="1290"/>
      <c r="D21" s="1291" t="s">
        <v>1140</v>
      </c>
      <c r="E21" s="1292"/>
      <c r="G21" s="629">
        <v>184</v>
      </c>
      <c r="H21" s="629"/>
      <c r="I21" s="629"/>
      <c r="K21" s="523">
        <v>4526</v>
      </c>
      <c r="L21" s="629"/>
    </row>
    <row r="22" spans="1:12" ht="18.75" customHeight="1">
      <c r="A22" s="44"/>
      <c r="B22" s="1290" t="s">
        <v>398</v>
      </c>
      <c r="C22" s="1290"/>
      <c r="D22" s="1291" t="s">
        <v>1141</v>
      </c>
      <c r="E22" s="1292"/>
      <c r="G22" s="629">
        <v>316</v>
      </c>
      <c r="H22" s="629"/>
      <c r="I22" s="629"/>
      <c r="K22" s="523">
        <v>9104</v>
      </c>
      <c r="L22" s="629"/>
    </row>
    <row r="23" spans="1:12" ht="18.75" customHeight="1">
      <c r="A23" s="44"/>
      <c r="B23" s="1290" t="s">
        <v>399</v>
      </c>
      <c r="C23" s="1290"/>
      <c r="D23" s="1291" t="s">
        <v>1127</v>
      </c>
      <c r="E23" s="1292"/>
      <c r="G23" s="629">
        <v>242</v>
      </c>
      <c r="H23" s="629"/>
      <c r="I23" s="629"/>
      <c r="K23" s="523">
        <v>6160</v>
      </c>
      <c r="L23" s="629"/>
    </row>
    <row r="24" spans="1:12" ht="18.75" customHeight="1">
      <c r="A24" s="44"/>
      <c r="B24" s="1290" t="s">
        <v>44</v>
      </c>
      <c r="C24" s="1290"/>
      <c r="D24" s="1295" t="s">
        <v>1150</v>
      </c>
      <c r="E24" s="1292"/>
      <c r="G24" s="629">
        <v>333</v>
      </c>
      <c r="H24" s="629"/>
      <c r="I24" s="629"/>
      <c r="K24" s="523">
        <v>10298</v>
      </c>
      <c r="L24" s="629"/>
    </row>
    <row r="25" spans="1:12" ht="18.75" customHeight="1" thickBot="1">
      <c r="A25" s="44"/>
      <c r="B25" s="1296" t="s">
        <v>400</v>
      </c>
      <c r="C25" s="1297"/>
      <c r="D25" s="1298" t="s">
        <v>1142</v>
      </c>
      <c r="E25" s="1299"/>
      <c r="G25" s="629">
        <v>205</v>
      </c>
      <c r="H25" s="629"/>
      <c r="I25" s="629"/>
      <c r="K25" s="523">
        <v>4471</v>
      </c>
      <c r="L25" s="629"/>
    </row>
    <row r="26" spans="1:12" ht="18.75" customHeight="1" thickTop="1" thickBot="1">
      <c r="A26" s="44"/>
      <c r="B26" s="1300" t="s">
        <v>401</v>
      </c>
      <c r="C26" s="1300"/>
      <c r="D26" s="1301"/>
      <c r="E26" s="1302"/>
      <c r="F26" s="798"/>
      <c r="G26" s="172">
        <f>SUM(G4:G25)</f>
        <v>7111</v>
      </c>
      <c r="H26" s="173"/>
      <c r="I26" s="173"/>
      <c r="J26" s="798"/>
      <c r="K26" s="172">
        <f>SUM(K4:K25)</f>
        <v>183836</v>
      </c>
      <c r="L26" s="173"/>
    </row>
    <row r="27" spans="1:12" s="585" customFormat="1" ht="14.25" customHeight="1">
      <c r="A27" s="609"/>
      <c r="B27" s="156" t="s">
        <v>247</v>
      </c>
      <c r="C27" s="649"/>
      <c r="D27" s="649"/>
      <c r="E27" s="649"/>
      <c r="F27" s="649"/>
      <c r="G27" s="649"/>
      <c r="H27" s="649"/>
      <c r="I27" s="649"/>
      <c r="J27" s="649"/>
      <c r="K27" s="649"/>
      <c r="L27" s="649"/>
    </row>
    <row r="28" spans="1:12" ht="12" customHeight="1">
      <c r="A28" s="44"/>
      <c r="G28" s="174"/>
    </row>
    <row r="29" spans="1:12" s="585" customFormat="1" ht="18.75" customHeight="1">
      <c r="A29" s="609"/>
      <c r="B29" s="611" t="s">
        <v>1088</v>
      </c>
      <c r="G29" s="1271" t="s">
        <v>1195</v>
      </c>
      <c r="H29" s="1271"/>
      <c r="I29" s="1271"/>
      <c r="J29" s="1271"/>
      <c r="K29" s="1271"/>
      <c r="L29" s="1271"/>
    </row>
    <row r="30" spans="1:12" ht="9" customHeight="1" thickBot="1">
      <c r="A30" s="44"/>
      <c r="F30" s="171"/>
      <c r="G30" s="1272"/>
      <c r="H30" s="1272"/>
      <c r="I30" s="1272"/>
      <c r="J30" s="1272"/>
      <c r="K30" s="1272"/>
      <c r="L30" s="1272"/>
    </row>
    <row r="31" spans="1:12" s="585" customFormat="1" ht="18.75" customHeight="1">
      <c r="A31" s="609"/>
      <c r="B31" s="1275" t="s">
        <v>381</v>
      </c>
      <c r="C31" s="1303"/>
      <c r="D31" s="1275" t="s">
        <v>1128</v>
      </c>
      <c r="E31" s="1275"/>
      <c r="F31" s="1274" t="s">
        <v>382</v>
      </c>
      <c r="G31" s="1275"/>
      <c r="H31" s="1275"/>
      <c r="I31" s="1275"/>
      <c r="J31" s="1274" t="s">
        <v>402</v>
      </c>
      <c r="K31" s="1275"/>
      <c r="L31" s="1275"/>
    </row>
    <row r="32" spans="1:12" ht="18.75" customHeight="1">
      <c r="A32" s="44"/>
      <c r="B32" s="1290" t="s">
        <v>403</v>
      </c>
      <c r="C32" s="1293"/>
      <c r="D32" s="1294" t="s">
        <v>1117</v>
      </c>
      <c r="E32" s="1294"/>
      <c r="G32" s="629">
        <v>295</v>
      </c>
      <c r="H32" s="629"/>
      <c r="I32" s="629"/>
      <c r="K32" s="523">
        <v>6745</v>
      </c>
      <c r="L32" s="523"/>
    </row>
    <row r="33" spans="1:12" ht="18.75" customHeight="1">
      <c r="A33" s="44"/>
      <c r="B33" s="1290" t="s">
        <v>404</v>
      </c>
      <c r="C33" s="1293"/>
      <c r="D33" s="1292" t="s">
        <v>1146</v>
      </c>
      <c r="E33" s="1292"/>
      <c r="F33" s="44"/>
      <c r="G33" s="629">
        <v>414</v>
      </c>
      <c r="H33" s="629"/>
      <c r="I33" s="637"/>
      <c r="J33" s="44"/>
      <c r="K33" s="524">
        <v>6131</v>
      </c>
      <c r="L33" s="524"/>
    </row>
    <row r="34" spans="1:12" ht="18.75" customHeight="1">
      <c r="A34" s="44"/>
      <c r="B34" s="1290" t="s">
        <v>405</v>
      </c>
      <c r="C34" s="1293"/>
      <c r="D34" s="1294" t="s">
        <v>1145</v>
      </c>
      <c r="E34" s="1294"/>
      <c r="G34" s="629">
        <v>377</v>
      </c>
      <c r="H34" s="629"/>
      <c r="I34" s="629"/>
      <c r="K34" s="523">
        <v>7682</v>
      </c>
      <c r="L34" s="523"/>
    </row>
    <row r="35" spans="1:12" ht="18.75" customHeight="1">
      <c r="A35" s="44"/>
      <c r="B35" s="1290" t="s">
        <v>80</v>
      </c>
      <c r="C35" s="1293"/>
      <c r="D35" s="1294" t="s">
        <v>1147</v>
      </c>
      <c r="E35" s="1294"/>
      <c r="G35" s="629">
        <v>345</v>
      </c>
      <c r="H35" s="629"/>
      <c r="I35" s="629"/>
      <c r="K35" s="523">
        <v>6481</v>
      </c>
      <c r="L35" s="523"/>
    </row>
    <row r="36" spans="1:12" ht="18.75" customHeight="1">
      <c r="A36" s="44"/>
      <c r="B36" s="1290" t="s">
        <v>81</v>
      </c>
      <c r="C36" s="1293"/>
      <c r="D36" s="1294" t="s">
        <v>1148</v>
      </c>
      <c r="E36" s="1294"/>
      <c r="G36" s="629">
        <v>182</v>
      </c>
      <c r="H36" s="629"/>
      <c r="I36" s="629"/>
      <c r="K36" s="523">
        <v>2401</v>
      </c>
      <c r="L36" s="523"/>
    </row>
    <row r="37" spans="1:12" ht="18.75" customHeight="1">
      <c r="A37" s="44"/>
      <c r="B37" s="1290" t="s">
        <v>406</v>
      </c>
      <c r="C37" s="1293"/>
      <c r="D37" s="1294" t="s">
        <v>1148</v>
      </c>
      <c r="E37" s="1294"/>
      <c r="G37" s="629">
        <v>353</v>
      </c>
      <c r="H37" s="629"/>
      <c r="I37" s="629"/>
      <c r="K37" s="523">
        <v>5845</v>
      </c>
      <c r="L37" s="523"/>
    </row>
    <row r="38" spans="1:12" ht="18.75" customHeight="1">
      <c r="A38" s="44"/>
      <c r="B38" s="1290" t="s">
        <v>407</v>
      </c>
      <c r="C38" s="1293"/>
      <c r="D38" s="1294" t="s">
        <v>1143</v>
      </c>
      <c r="E38" s="1294"/>
      <c r="G38" s="637">
        <v>166</v>
      </c>
      <c r="H38" s="175"/>
      <c r="I38" s="629"/>
      <c r="K38" s="523">
        <v>1512</v>
      </c>
      <c r="L38" s="523"/>
    </row>
    <row r="39" spans="1:12" ht="18.75" customHeight="1">
      <c r="A39" s="44"/>
      <c r="B39" s="1290" t="s">
        <v>408</v>
      </c>
      <c r="C39" s="1293"/>
      <c r="D39" s="1294" t="s">
        <v>1149</v>
      </c>
      <c r="E39" s="1294"/>
      <c r="G39" s="637">
        <v>796</v>
      </c>
      <c r="H39" s="175"/>
      <c r="I39" s="629"/>
      <c r="K39" s="523">
        <v>13968</v>
      </c>
      <c r="L39" s="523"/>
    </row>
    <row r="40" spans="1:12" ht="18.75" customHeight="1" thickBot="1">
      <c r="A40" s="44"/>
      <c r="B40" s="1290" t="s">
        <v>85</v>
      </c>
      <c r="C40" s="1290"/>
      <c r="D40" s="1298" t="s">
        <v>1144</v>
      </c>
      <c r="E40" s="1299"/>
      <c r="F40" s="799"/>
      <c r="G40" s="800">
        <v>177</v>
      </c>
      <c r="H40" s="800"/>
      <c r="I40" s="800"/>
      <c r="J40" s="799"/>
      <c r="K40" s="801">
        <v>2847</v>
      </c>
      <c r="L40" s="523"/>
    </row>
    <row r="41" spans="1:12" ht="18.75" customHeight="1" thickTop="1" thickBot="1">
      <c r="A41" s="44"/>
      <c r="B41" s="1300" t="s">
        <v>401</v>
      </c>
      <c r="C41" s="1304"/>
      <c r="D41" s="1301"/>
      <c r="E41" s="1302"/>
      <c r="F41" s="798"/>
      <c r="G41" s="172">
        <f>SUM(G32:G40)</f>
        <v>3105</v>
      </c>
      <c r="H41" s="173"/>
      <c r="I41" s="173"/>
      <c r="J41" s="798"/>
      <c r="K41" s="172">
        <f>SUM(K32:K40)</f>
        <v>53612</v>
      </c>
      <c r="L41" s="172"/>
    </row>
    <row r="42" spans="1:12" s="585" customFormat="1" ht="13.5" customHeight="1">
      <c r="A42" s="609"/>
      <c r="B42" s="156" t="s">
        <v>247</v>
      </c>
      <c r="C42" s="649"/>
      <c r="D42" s="649"/>
      <c r="E42" s="649"/>
      <c r="F42" s="649"/>
      <c r="G42" s="649"/>
      <c r="H42" s="649"/>
      <c r="I42" s="649"/>
      <c r="J42" s="649"/>
      <c r="K42" s="649"/>
      <c r="L42" s="649"/>
    </row>
    <row r="43" spans="1:12" ht="21" customHeight="1">
      <c r="A43" s="44"/>
    </row>
    <row r="44" spans="1:12" ht="18" customHeight="1">
      <c r="A44" s="44"/>
    </row>
  </sheetData>
  <customSheetViews>
    <customSheetView guid="{676DC416-CC6C-4663-B2BC-E7307C535C80}" showPageBreaks="1" view="pageBreakPreview" topLeftCell="A19">
      <selection activeCell="G11" sqref="G11"/>
      <pageMargins left="0.78740157480314965" right="0.78740157480314965" top="0.9055118110236221" bottom="0.9055118110236221" header="0" footer="0"/>
      <pageSetup paperSize="9" scale="93" firstPageNumber="133" pageOrder="overThenDown" orientation="portrait" r:id="rId1"/>
      <headerFooter alignWithMargins="0"/>
    </customSheetView>
    <customSheetView guid="{A9FAE077-5C36-4502-A307-F5F7DF354F81}" showPageBreaks="1" view="pageBreakPreview">
      <selection activeCell="G11" sqref="G11"/>
      <pageMargins left="0.78740157480314965" right="0.78740157480314965" top="0.9055118110236221" bottom="0.9055118110236221" header="0" footer="0"/>
      <pageSetup paperSize="9" scale="93" firstPageNumber="133" pageOrder="overThenDown" orientation="portrait" r:id="rId2"/>
      <headerFooter alignWithMargins="0"/>
    </customSheetView>
    <customSheetView guid="{D244CBD3-20C8-4E64-93F1-8305B8033E05}" showPageBreaks="1" view="pageBreakPreview">
      <pageMargins left="0.78740157480314965" right="0.78740157480314965" top="0.9055118110236221" bottom="0.9055118110236221" header="0" footer="0"/>
      <pageSetup paperSize="9" scale="93" firstPageNumber="133" pageOrder="overThenDown" orientation="portrait" r:id="rId3"/>
      <headerFooter alignWithMargins="0"/>
    </customSheetView>
    <customSheetView guid="{ACCC9A1C-74E4-4A07-8C69-201B2C75F995}"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4"/>
      <headerFooter alignWithMargins="0"/>
    </customSheetView>
    <customSheetView guid="{C35433B0-31B6-4088-8FE4-5880F028D902}"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5"/>
      <headerFooter alignWithMargins="0"/>
    </customSheetView>
    <customSheetView guid="{6C8CA477-863E-484A-88AC-2F7B34BF5742}"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6"/>
      <headerFooter alignWithMargins="0"/>
    </customSheetView>
    <customSheetView guid="{F9820D02-85B6-432B-AB25-E79E6E3CE8BD}" showPageBreaks="1" view="pageBreakPreview" topLeftCell="A49">
      <selection activeCell="D35" sqref="D35:E35"/>
      <pageMargins left="0.78740157480314965" right="0.78740157480314965" top="0.9055118110236221" bottom="0.9055118110236221" header="0" footer="0"/>
      <pageSetup paperSize="9" scale="93" firstPageNumber="133" pageOrder="overThenDown" orientation="portrait" r:id="rId7"/>
      <headerFooter alignWithMargins="0"/>
    </customSheetView>
    <customSheetView guid="{54E8C2A0-7B52-4DAB-8ABD-D0AD26D0A0DB}" showPageBreaks="1" view="pageBreakPreview" topLeftCell="A17">
      <selection activeCell="D35" sqref="D35:E35"/>
      <pageMargins left="0.78740157480314965" right="0.78740157480314965" top="0.9055118110236221" bottom="0.9055118110236221" header="0" footer="0"/>
      <pageSetup paperSize="9" scale="93" firstPageNumber="133" pageOrder="overThenDown" orientation="portrait" r:id="rId8"/>
      <headerFooter alignWithMargins="0"/>
    </customSheetView>
    <customSheetView guid="{4B660A93-3844-409A-B1B8-F0D2E63212C8}" showPageBreaks="1" view="pageBreakPreview">
      <selection activeCell="G11" sqref="G11"/>
      <pageMargins left="0.78740157480314965" right="0.78740157480314965" top="0.9055118110236221" bottom="0.9055118110236221" header="0" footer="0"/>
      <pageSetup paperSize="9" scale="93" firstPageNumber="133" pageOrder="overThenDown" orientation="portrait" r:id="rId9"/>
      <headerFooter alignWithMargins="0"/>
    </customSheetView>
    <customSheetView guid="{9B74B00A-A640-416F-A432-6A34C75E3BAB}"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10"/>
      <headerFooter alignWithMargins="0"/>
    </customSheetView>
    <customSheetView guid="{088E71DE-B7B4-46D8-A92F-2B36F5DE4D60}" showPageBreaks="1" view="pageBreakPreview">
      <selection activeCell="D35" sqref="D35:E35"/>
      <pageMargins left="0.78740157480314965" right="0.78740157480314965" top="0.9055118110236221" bottom="0.9055118110236221" header="0" footer="0"/>
      <pageSetup paperSize="9" scale="93" firstPageNumber="133" pageOrder="overThenDown" orientation="portrait" r:id="rId11"/>
      <headerFooter alignWithMargins="0"/>
    </customSheetView>
    <customSheetView guid="{53ABA5C2-131F-4519-ADBD-143B4641C355}" showPageBreaks="1" view="pageBreakPreview" topLeftCell="A37">
      <selection activeCell="G11" sqref="G11"/>
      <pageMargins left="0.78740157480314965" right="0.78740157480314965" top="0.9055118110236221" bottom="0.9055118110236221" header="0" footer="0"/>
      <pageSetup paperSize="9" scale="93" firstPageNumber="133" pageOrder="overThenDown" orientation="portrait" r:id="rId12"/>
      <headerFooter alignWithMargins="0"/>
    </customSheetView>
    <customSheetView guid="{93AD3119-4B9E-4DD3-92AC-14DD93F7352A}" showPageBreaks="1" view="pageBreakPreview" topLeftCell="A19">
      <selection activeCell="G11" sqref="G11"/>
      <pageMargins left="0.78740157480314965" right="0.78740157480314965" top="0.9055118110236221" bottom="0.9055118110236221" header="0" footer="0"/>
      <pageSetup paperSize="9" scale="93" firstPageNumber="133" pageOrder="overThenDown" orientation="portrait" r:id="rId13"/>
      <headerFooter alignWithMargins="0"/>
    </customSheetView>
  </customSheetViews>
  <mergeCells count="76">
    <mergeCell ref="B41:C41"/>
    <mergeCell ref="D41:E41"/>
    <mergeCell ref="B38:C38"/>
    <mergeCell ref="D38:E38"/>
    <mergeCell ref="B39:C39"/>
    <mergeCell ref="D39:E39"/>
    <mergeCell ref="B40:C40"/>
    <mergeCell ref="D40:E40"/>
    <mergeCell ref="B35:C35"/>
    <mergeCell ref="D35:E35"/>
    <mergeCell ref="B36:C36"/>
    <mergeCell ref="D36:E36"/>
    <mergeCell ref="B37:C37"/>
    <mergeCell ref="D37:E37"/>
    <mergeCell ref="B32:C32"/>
    <mergeCell ref="D32:E32"/>
    <mergeCell ref="B33:C33"/>
    <mergeCell ref="D33:E33"/>
    <mergeCell ref="B34:C34"/>
    <mergeCell ref="D34:E34"/>
    <mergeCell ref="B21:C21"/>
    <mergeCell ref="D21:E21"/>
    <mergeCell ref="B22:C22"/>
    <mergeCell ref="D22:E22"/>
    <mergeCell ref="J31:L31"/>
    <mergeCell ref="B23:C23"/>
    <mergeCell ref="D23:E23"/>
    <mergeCell ref="B24:C24"/>
    <mergeCell ref="D24:E24"/>
    <mergeCell ref="B25:C25"/>
    <mergeCell ref="D25:E25"/>
    <mergeCell ref="B26:C26"/>
    <mergeCell ref="D26:E26"/>
    <mergeCell ref="B31:C31"/>
    <mergeCell ref="D31:E31"/>
    <mergeCell ref="F31:I31"/>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G1:L2"/>
    <mergeCell ref="G29:L30"/>
    <mergeCell ref="B3:C3"/>
    <mergeCell ref="D3:E3"/>
    <mergeCell ref="F3:I3"/>
    <mergeCell ref="J3:L3"/>
    <mergeCell ref="B4:C4"/>
    <mergeCell ref="D4:E4"/>
    <mergeCell ref="B5:C5"/>
    <mergeCell ref="D5:E5"/>
    <mergeCell ref="B6:C6"/>
    <mergeCell ref="D6:E6"/>
    <mergeCell ref="B7:C7"/>
    <mergeCell ref="D7:E7"/>
    <mergeCell ref="B8:C8"/>
    <mergeCell ref="D8:E8"/>
  </mergeCells>
  <phoneticPr fontId="2"/>
  <printOptions gridLinesSet="0"/>
  <pageMargins left="0.78740157480314965" right="0.78740157480314965" top="0.9055118110236221" bottom="0.9055118110236221" header="0" footer="0"/>
  <pageSetup paperSize="9" scale="93" firstPageNumber="133" pageOrder="overThenDown" orientation="portrait" r:id="rId1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19</vt:i4>
      </vt:variant>
    </vt:vector>
  </HeadingPairs>
  <TitlesOfParts>
    <vt:vector size="42" baseType="lpstr">
      <vt:lpstr>M1</vt:lpstr>
      <vt:lpstr>M2.3</vt:lpstr>
      <vt:lpstr>M4,5</vt:lpstr>
      <vt:lpstr>M6</vt:lpstr>
      <vt:lpstr>M7</vt:lpstr>
      <vt:lpstr>M8</vt:lpstr>
      <vt:lpstr>M9,M10</vt:lpstr>
      <vt:lpstr>M11.12.13.14.15</vt:lpstr>
      <vt:lpstr>M16.17</vt:lpstr>
      <vt:lpstr>M18.19</vt:lpstr>
      <vt:lpstr>M20.21</vt:lpstr>
      <vt:lpstr>M22.23.24</vt:lpstr>
      <vt:lpstr>M25.26.27.28</vt:lpstr>
      <vt:lpstr>M29.30</vt:lpstr>
      <vt:lpstr>M31.32.33</vt:lpstr>
      <vt:lpstr>M34(1.2)</vt:lpstr>
      <vt:lpstr>M34(3)</vt:lpstr>
      <vt:lpstr>M34(4)</vt:lpstr>
      <vt:lpstr>M34(5.6.7)</vt:lpstr>
      <vt:lpstr>M35.36.37.38</vt:lpstr>
      <vt:lpstr>M39.40.41</vt:lpstr>
      <vt:lpstr>M42.43</vt:lpstr>
      <vt:lpstr>M文化財</vt:lpstr>
      <vt:lpstr>'M1'!Print_Area</vt:lpstr>
      <vt:lpstr>M11.12.13.14.15!Print_Area</vt:lpstr>
      <vt:lpstr>M2.3!Print_Area</vt:lpstr>
      <vt:lpstr>M20.21!Print_Area</vt:lpstr>
      <vt:lpstr>M22.23.24!Print_Area</vt:lpstr>
      <vt:lpstr>M25.26.27.28!Print_Area</vt:lpstr>
      <vt:lpstr>M29.30!Print_Area</vt:lpstr>
      <vt:lpstr>'M34(1.2)'!Print_Area</vt:lpstr>
      <vt:lpstr>'M34(3)'!Print_Area</vt:lpstr>
      <vt:lpstr>'M34(4)'!Print_Area</vt:lpstr>
      <vt:lpstr>'M34(5.6.7)'!Print_Area</vt:lpstr>
      <vt:lpstr>M39.40.41!Print_Area</vt:lpstr>
      <vt:lpstr>'M4,5'!Print_Area</vt:lpstr>
      <vt:lpstr>M42.43!Print_Area</vt:lpstr>
      <vt:lpstr>'M6'!Print_Area</vt:lpstr>
      <vt:lpstr>'M7'!Print_Area</vt:lpstr>
      <vt:lpstr>'M8'!Print_Area</vt:lpstr>
      <vt:lpstr>'M9,M10'!Print_Area</vt:lpstr>
      <vt:lpstr>M文化財!Print_Area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掛川市</cp:lastModifiedBy>
  <cp:lastPrinted>2020-03-14T07:26:18Z</cp:lastPrinted>
  <dcterms:created xsi:type="dcterms:W3CDTF">2015-06-05T18:19:34Z</dcterms:created>
  <dcterms:modified xsi:type="dcterms:W3CDTF">2020-04-01T08:03:12Z</dcterms:modified>
</cp:coreProperties>
</file>