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J:\企画政策課\企画調整\11統計\統計書\H30\PDF・Excel\Excel\"/>
    </mc:Choice>
  </mc:AlternateContent>
  <bookViews>
    <workbookView xWindow="0" yWindow="0" windowWidth="28800" windowHeight="12210"/>
  </bookViews>
  <sheets>
    <sheet name="M1" sheetId="1" r:id="rId1"/>
    <sheet name="M2.3" sheetId="2" r:id="rId2"/>
    <sheet name="M4,5" sheetId="3" r:id="rId3"/>
    <sheet name="M6" sheetId="4" r:id="rId4"/>
    <sheet name="M7" sheetId="5" r:id="rId5"/>
    <sheet name="M8" sheetId="28" r:id="rId6"/>
    <sheet name="M9,M10" sheetId="29" r:id="rId7"/>
    <sheet name="M11.12.13.14.15" sheetId="8" r:id="rId8"/>
    <sheet name="M16.17" sheetId="9" r:id="rId9"/>
    <sheet name="M18.19" sheetId="10" r:id="rId10"/>
    <sheet name="M20.21" sheetId="11" r:id="rId11"/>
    <sheet name="M22.23.24" sheetId="12" r:id="rId12"/>
    <sheet name="M25.26.27.28" sheetId="13" r:id="rId13"/>
    <sheet name="M29.30" sheetId="14" r:id="rId14"/>
    <sheet name="M31.32.33" sheetId="15" r:id="rId15"/>
    <sheet name="M34(1.2)" sheetId="16" r:id="rId16"/>
    <sheet name="M34(3)" sheetId="17" r:id="rId17"/>
    <sheet name="M34(4)" sheetId="18" r:id="rId18"/>
    <sheet name="M34(5.6.7)" sheetId="19" r:id="rId19"/>
    <sheet name="M35.36.37.38" sheetId="20" r:id="rId20"/>
    <sheet name="M39.40.41" sheetId="21" r:id="rId21"/>
    <sheet name="M42.43" sheetId="22" r:id="rId22"/>
    <sheet name="M文化財" sheetId="23" r:id="rId23"/>
  </sheets>
  <definedNames>
    <definedName name="_xlnm.Print_Area" localSheetId="0">'M1'!$A$1:$V$34</definedName>
    <definedName name="_xlnm.Print_Area" localSheetId="7">'M11.12.13.14.15'!$A$1:$P$83</definedName>
    <definedName name="_xlnm.Print_Area" localSheetId="1">'M2.3'!$A$1:$S$34</definedName>
    <definedName name="_xlnm.Print_Area" localSheetId="10">'M20.21'!$A$1:$O$28</definedName>
    <definedName name="_xlnm.Print_Area" localSheetId="11">'M22.23.24'!$A$1:$H$45</definedName>
    <definedName name="_xlnm.Print_Area" localSheetId="12">'M25.26.27.28'!$A$2:$N$40</definedName>
    <definedName name="_xlnm.Print_Area" localSheetId="13">'M29.30'!$A$1:$Q$38</definedName>
    <definedName name="_xlnm.Print_Area" localSheetId="15">'M34(1.2)'!$B$1:$P$49</definedName>
    <definedName name="_xlnm.Print_Area" localSheetId="16">'M34(3)'!$A$1:$K$57</definedName>
    <definedName name="_xlnm.Print_Area" localSheetId="17">'M34(4)'!$A$1:$M$46</definedName>
    <definedName name="_xlnm.Print_Area" localSheetId="18">'M34(5.6.7)'!$A$1:$K$90</definedName>
    <definedName name="_xlnm.Print_Area" localSheetId="20">'M39.40.41'!$A$1:$H$43</definedName>
    <definedName name="_xlnm.Print_Area" localSheetId="2">'M4,5'!$A$1:$U$49</definedName>
    <definedName name="_xlnm.Print_Area" localSheetId="21">'M42.43'!$A$1:$F$35</definedName>
    <definedName name="_xlnm.Print_Area" localSheetId="3">'M6'!$A$1:$P$21</definedName>
    <definedName name="_xlnm.Print_Area" localSheetId="4">'M7'!$A$1:$U$20</definedName>
    <definedName name="_xlnm.Print_Area" localSheetId="5">'M8'!$A$1:$O$29</definedName>
    <definedName name="_xlnm.Print_Area" localSheetId="6">'M9,M10'!$A$1:$P$42</definedName>
    <definedName name="_xlnm.Print_Area" localSheetId="22">M文化財!$A$1:$G$118</definedName>
    <definedName name="Z_088E71DE_B7B4_46D8_A92F_2B36F5DE4D60_.wvu.PrintArea" localSheetId="0" hidden="1">'M1'!$A$1:$V$34</definedName>
    <definedName name="Z_088E71DE_B7B4_46D8_A92F_2B36F5DE4D60_.wvu.PrintArea" localSheetId="7" hidden="1">'M11.12.13.14.15'!$A$1:$P$83</definedName>
    <definedName name="Z_088E71DE_B7B4_46D8_A92F_2B36F5DE4D60_.wvu.PrintArea" localSheetId="1" hidden="1">'M2.3'!$A$1:$S$34</definedName>
    <definedName name="Z_088E71DE_B7B4_46D8_A92F_2B36F5DE4D60_.wvu.PrintArea" localSheetId="10" hidden="1">'M20.21'!$A$1:$O$28</definedName>
    <definedName name="Z_088E71DE_B7B4_46D8_A92F_2B36F5DE4D60_.wvu.PrintArea" localSheetId="11" hidden="1">'M22.23.24'!$A$1:$H$45</definedName>
    <definedName name="Z_088E71DE_B7B4_46D8_A92F_2B36F5DE4D60_.wvu.PrintArea" localSheetId="12" hidden="1">'M25.26.27.28'!$A$2:$N$40</definedName>
    <definedName name="Z_088E71DE_B7B4_46D8_A92F_2B36F5DE4D60_.wvu.PrintArea" localSheetId="13" hidden="1">'M29.30'!$A$1:$Q$38</definedName>
    <definedName name="Z_088E71DE_B7B4_46D8_A92F_2B36F5DE4D60_.wvu.PrintArea" localSheetId="15" hidden="1">'M34(1.2)'!$A$1:$Q$49</definedName>
    <definedName name="Z_088E71DE_B7B4_46D8_A92F_2B36F5DE4D60_.wvu.PrintArea" localSheetId="16" hidden="1">'M34(3)'!$A$2:$K$58</definedName>
    <definedName name="Z_088E71DE_B7B4_46D8_A92F_2B36F5DE4D60_.wvu.PrintArea" localSheetId="17" hidden="1">'M34(4)'!$A$1:$M$46</definedName>
    <definedName name="Z_088E71DE_B7B4_46D8_A92F_2B36F5DE4D60_.wvu.PrintArea" localSheetId="18" hidden="1">'M34(5.6.7)'!$A$1:$K$90</definedName>
    <definedName name="Z_088E71DE_B7B4_46D8_A92F_2B36F5DE4D60_.wvu.PrintArea" localSheetId="20" hidden="1">'M39.40.41'!$A$18:$F$44</definedName>
    <definedName name="Z_088E71DE_B7B4_46D8_A92F_2B36F5DE4D60_.wvu.PrintArea" localSheetId="2" hidden="1">'M4,5'!$A$1:$U$49</definedName>
    <definedName name="Z_088E71DE_B7B4_46D8_A92F_2B36F5DE4D60_.wvu.PrintArea" localSheetId="21" hidden="1">'M42.43'!$A$27:$F$53</definedName>
    <definedName name="Z_088E71DE_B7B4_46D8_A92F_2B36F5DE4D60_.wvu.PrintArea" localSheetId="3" hidden="1">'M6'!$A$1:$P$21</definedName>
    <definedName name="Z_088E71DE_B7B4_46D8_A92F_2B36F5DE4D60_.wvu.PrintArea" localSheetId="4" hidden="1">'M7'!$A$1:$U$20</definedName>
    <definedName name="Z_088E71DE_B7B4_46D8_A92F_2B36F5DE4D60_.wvu.PrintArea" localSheetId="5" hidden="1">'M8'!$A$1:$O$29</definedName>
    <definedName name="Z_088E71DE_B7B4_46D8_A92F_2B36F5DE4D60_.wvu.PrintArea" localSheetId="22" hidden="1">M文化財!$A$1:$G$118</definedName>
    <definedName name="Z_088E71DE_B7B4_46D8_A92F_2B36F5DE4D60_.wvu.Rows" localSheetId="0" hidden="1">'M1'!$4:$4</definedName>
    <definedName name="Z_088E71DE_B7B4_46D8_A92F_2B36F5DE4D60_.wvu.Rows" localSheetId="9" hidden="1">'M18.19'!$17:$19</definedName>
    <definedName name="Z_088E71DE_B7B4_46D8_A92F_2B36F5DE4D60_.wvu.Rows" localSheetId="10" hidden="1">'M20.21'!$20:$22</definedName>
    <definedName name="Z_088E71DE_B7B4_46D8_A92F_2B36F5DE4D60_.wvu.Rows" localSheetId="11" hidden="1">'M22.23.24'!$10:$10,'M22.23.24'!$24:$24,'M22.23.24'!$38:$38</definedName>
    <definedName name="Z_088E71DE_B7B4_46D8_A92F_2B36F5DE4D60_.wvu.Rows" localSheetId="12" hidden="1">'M25.26.27.28'!$7:$7,'M25.26.27.28'!$13:$13,'M25.26.27.28'!$26:$26</definedName>
    <definedName name="Z_088E71DE_B7B4_46D8_A92F_2B36F5DE4D60_.wvu.Rows" localSheetId="13" hidden="1">'M29.30'!$32:$32</definedName>
    <definedName name="Z_088E71DE_B7B4_46D8_A92F_2B36F5DE4D60_.wvu.Rows" localSheetId="20" hidden="1">'M39.40.41'!$25:$25,'M42.43'!$7:$7</definedName>
    <definedName name="Z_088E71DE_B7B4_46D8_A92F_2B36F5DE4D60_.wvu.Rows" localSheetId="4" hidden="1">'M7'!$11:$14</definedName>
    <definedName name="Z_088E71DE_B7B4_46D8_A92F_2B36F5DE4D60_.wvu.Rows" localSheetId="5" hidden="1">'M8'!$5:$6</definedName>
    <definedName name="Z_088E71DE_B7B4_46D8_A92F_2B36F5DE4D60_.wvu.Rows" localSheetId="6" hidden="1">'M9,M10'!#REF!</definedName>
    <definedName name="Z_4B660A93_3844_409A_B1B8_F0D2E63212C8_.wvu.PrintArea" localSheetId="0" hidden="1">'M1'!$A$1:$V$34</definedName>
    <definedName name="Z_4B660A93_3844_409A_B1B8_F0D2E63212C8_.wvu.PrintArea" localSheetId="7" hidden="1">'M11.12.13.14.15'!$A$1:$P$83</definedName>
    <definedName name="Z_4B660A93_3844_409A_B1B8_F0D2E63212C8_.wvu.PrintArea" localSheetId="1" hidden="1">'M2.3'!$A$1:$S$34</definedName>
    <definedName name="Z_4B660A93_3844_409A_B1B8_F0D2E63212C8_.wvu.PrintArea" localSheetId="10" hidden="1">'M20.21'!$A$1:$O$28</definedName>
    <definedName name="Z_4B660A93_3844_409A_B1B8_F0D2E63212C8_.wvu.PrintArea" localSheetId="11" hidden="1">'M22.23.24'!$A$1:$H$45</definedName>
    <definedName name="Z_4B660A93_3844_409A_B1B8_F0D2E63212C8_.wvu.PrintArea" localSheetId="12" hidden="1">'M25.26.27.28'!$A$2:$N$40</definedName>
    <definedName name="Z_4B660A93_3844_409A_B1B8_F0D2E63212C8_.wvu.PrintArea" localSheetId="13" hidden="1">'M29.30'!$A$1:$Q$38</definedName>
    <definedName name="Z_4B660A93_3844_409A_B1B8_F0D2E63212C8_.wvu.PrintArea" localSheetId="15" hidden="1">'M34(1.2)'!$A$1:$Q$49</definedName>
    <definedName name="Z_4B660A93_3844_409A_B1B8_F0D2E63212C8_.wvu.PrintArea" localSheetId="16" hidden="1">'M34(3)'!$A$2:$K$58</definedName>
    <definedName name="Z_4B660A93_3844_409A_B1B8_F0D2E63212C8_.wvu.PrintArea" localSheetId="17" hidden="1">'M34(4)'!$A$1:$M$46</definedName>
    <definedName name="Z_4B660A93_3844_409A_B1B8_F0D2E63212C8_.wvu.PrintArea" localSheetId="18" hidden="1">'M34(5.6.7)'!$A$1:$K$90</definedName>
    <definedName name="Z_4B660A93_3844_409A_B1B8_F0D2E63212C8_.wvu.PrintArea" localSheetId="20" hidden="1">'M39.40.41'!$A$18:$F$44</definedName>
    <definedName name="Z_4B660A93_3844_409A_B1B8_F0D2E63212C8_.wvu.PrintArea" localSheetId="2" hidden="1">'M4,5'!$A$1:$U$49</definedName>
    <definedName name="Z_4B660A93_3844_409A_B1B8_F0D2E63212C8_.wvu.PrintArea" localSheetId="21" hidden="1">'M42.43'!$A$27:$F$53</definedName>
    <definedName name="Z_4B660A93_3844_409A_B1B8_F0D2E63212C8_.wvu.PrintArea" localSheetId="3" hidden="1">'M6'!$A$1:$P$21</definedName>
    <definedName name="Z_4B660A93_3844_409A_B1B8_F0D2E63212C8_.wvu.PrintArea" localSheetId="4" hidden="1">'M7'!$A$1:$U$20</definedName>
    <definedName name="Z_4B660A93_3844_409A_B1B8_F0D2E63212C8_.wvu.PrintArea" localSheetId="5" hidden="1">'M8'!$A$1:$O$29</definedName>
    <definedName name="Z_4B660A93_3844_409A_B1B8_F0D2E63212C8_.wvu.PrintArea" localSheetId="22" hidden="1">M文化財!$A$1:$G$118</definedName>
    <definedName name="Z_4B660A93_3844_409A_B1B8_F0D2E63212C8_.wvu.Rows" localSheetId="0" hidden="1">'M1'!$4:$4</definedName>
    <definedName name="Z_4B660A93_3844_409A_B1B8_F0D2E63212C8_.wvu.Rows" localSheetId="9" hidden="1">'M18.19'!$17:$19</definedName>
    <definedName name="Z_4B660A93_3844_409A_B1B8_F0D2E63212C8_.wvu.Rows" localSheetId="10" hidden="1">'M20.21'!$20:$22</definedName>
    <definedName name="Z_4B660A93_3844_409A_B1B8_F0D2E63212C8_.wvu.Rows" localSheetId="11" hidden="1">'M22.23.24'!$10:$10,'M22.23.24'!$24:$24,'M22.23.24'!$38:$38</definedName>
    <definedName name="Z_4B660A93_3844_409A_B1B8_F0D2E63212C8_.wvu.Rows" localSheetId="12" hidden="1">'M25.26.27.28'!$7:$7,'M25.26.27.28'!$13:$13,'M25.26.27.28'!$26:$26</definedName>
    <definedName name="Z_4B660A93_3844_409A_B1B8_F0D2E63212C8_.wvu.Rows" localSheetId="13" hidden="1">'M29.30'!$32:$32</definedName>
    <definedName name="Z_4B660A93_3844_409A_B1B8_F0D2E63212C8_.wvu.Rows" localSheetId="20" hidden="1">'M39.40.41'!$25:$25,'M42.43'!$7:$7</definedName>
    <definedName name="Z_4B660A93_3844_409A_B1B8_F0D2E63212C8_.wvu.Rows" localSheetId="4" hidden="1">'M7'!$11:$14</definedName>
    <definedName name="Z_4B660A93_3844_409A_B1B8_F0D2E63212C8_.wvu.Rows" localSheetId="5" hidden="1">'M8'!$5:$6</definedName>
    <definedName name="Z_4B660A93_3844_409A_B1B8_F0D2E63212C8_.wvu.Rows" localSheetId="6" hidden="1">'M9,M10'!#REF!</definedName>
    <definedName name="Z_53ABA5C2_131F_4519_ADBD_143B4641C355_.wvu.PrintArea" localSheetId="0" hidden="1">'M1'!$A$1:$V$34</definedName>
    <definedName name="Z_53ABA5C2_131F_4519_ADBD_143B4641C355_.wvu.PrintArea" localSheetId="7" hidden="1">'M11.12.13.14.15'!$A$1:$P$83</definedName>
    <definedName name="Z_53ABA5C2_131F_4519_ADBD_143B4641C355_.wvu.PrintArea" localSheetId="1" hidden="1">'M2.3'!$A$1:$S$34</definedName>
    <definedName name="Z_53ABA5C2_131F_4519_ADBD_143B4641C355_.wvu.PrintArea" localSheetId="10" hidden="1">'M20.21'!$A$1:$O$28</definedName>
    <definedName name="Z_53ABA5C2_131F_4519_ADBD_143B4641C355_.wvu.PrintArea" localSheetId="11" hidden="1">'M22.23.24'!$A$1:$H$45</definedName>
    <definedName name="Z_53ABA5C2_131F_4519_ADBD_143B4641C355_.wvu.PrintArea" localSheetId="12" hidden="1">'M25.26.27.28'!$A$2:$N$40</definedName>
    <definedName name="Z_53ABA5C2_131F_4519_ADBD_143B4641C355_.wvu.PrintArea" localSheetId="13" hidden="1">'M29.30'!$A$1:$Q$38</definedName>
    <definedName name="Z_53ABA5C2_131F_4519_ADBD_143B4641C355_.wvu.PrintArea" localSheetId="15" hidden="1">'M34(1.2)'!$A$1:$Q$49</definedName>
    <definedName name="Z_53ABA5C2_131F_4519_ADBD_143B4641C355_.wvu.PrintArea" localSheetId="16" hidden="1">'M34(3)'!$A$2:$K$58</definedName>
    <definedName name="Z_53ABA5C2_131F_4519_ADBD_143B4641C355_.wvu.PrintArea" localSheetId="17" hidden="1">'M34(4)'!$A$1:$M$46</definedName>
    <definedName name="Z_53ABA5C2_131F_4519_ADBD_143B4641C355_.wvu.PrintArea" localSheetId="18" hidden="1">'M34(5.6.7)'!$A$1:$K$90</definedName>
    <definedName name="Z_53ABA5C2_131F_4519_ADBD_143B4641C355_.wvu.PrintArea" localSheetId="20" hidden="1">'M39.40.41'!$A$18:$F$44</definedName>
    <definedName name="Z_53ABA5C2_131F_4519_ADBD_143B4641C355_.wvu.PrintArea" localSheetId="2" hidden="1">'M4,5'!$A$1:$U$49</definedName>
    <definedName name="Z_53ABA5C2_131F_4519_ADBD_143B4641C355_.wvu.PrintArea" localSheetId="21" hidden="1">'M42.43'!$A$27:$F$53</definedName>
    <definedName name="Z_53ABA5C2_131F_4519_ADBD_143B4641C355_.wvu.PrintArea" localSheetId="3" hidden="1">'M6'!$A$1:$P$21</definedName>
    <definedName name="Z_53ABA5C2_131F_4519_ADBD_143B4641C355_.wvu.PrintArea" localSheetId="4" hidden="1">'M7'!$A$1:$U$20</definedName>
    <definedName name="Z_53ABA5C2_131F_4519_ADBD_143B4641C355_.wvu.PrintArea" localSheetId="5" hidden="1">'M8'!$A$1:$O$29</definedName>
    <definedName name="Z_53ABA5C2_131F_4519_ADBD_143B4641C355_.wvu.PrintArea" localSheetId="22" hidden="1">M文化財!$A$1:$G$118</definedName>
    <definedName name="Z_53ABA5C2_131F_4519_ADBD_143B4641C355_.wvu.Rows" localSheetId="0" hidden="1">'M1'!$4:$4</definedName>
    <definedName name="Z_53ABA5C2_131F_4519_ADBD_143B4641C355_.wvu.Rows" localSheetId="9" hidden="1">'M18.19'!$17:$19</definedName>
    <definedName name="Z_53ABA5C2_131F_4519_ADBD_143B4641C355_.wvu.Rows" localSheetId="10" hidden="1">'M20.21'!$20:$22</definedName>
    <definedName name="Z_53ABA5C2_131F_4519_ADBD_143B4641C355_.wvu.Rows" localSheetId="11" hidden="1">'M22.23.24'!$10:$10,'M22.23.24'!$24:$24,'M22.23.24'!$38:$38</definedName>
    <definedName name="Z_53ABA5C2_131F_4519_ADBD_143B4641C355_.wvu.Rows" localSheetId="12" hidden="1">'M25.26.27.28'!$7:$7,'M25.26.27.28'!$13:$13,'M25.26.27.28'!$26:$26</definedName>
    <definedName name="Z_53ABA5C2_131F_4519_ADBD_143B4641C355_.wvu.Rows" localSheetId="13" hidden="1">'M29.30'!$32:$32</definedName>
    <definedName name="Z_53ABA5C2_131F_4519_ADBD_143B4641C355_.wvu.Rows" localSheetId="20" hidden="1">'M39.40.41'!$25:$25,'M42.43'!$7:$7</definedName>
    <definedName name="Z_53ABA5C2_131F_4519_ADBD_143B4641C355_.wvu.Rows" localSheetId="4" hidden="1">'M7'!$11:$14</definedName>
    <definedName name="Z_53ABA5C2_131F_4519_ADBD_143B4641C355_.wvu.Rows" localSheetId="5" hidden="1">'M8'!$5:$6</definedName>
    <definedName name="Z_53ABA5C2_131F_4519_ADBD_143B4641C355_.wvu.Rows" localSheetId="6" hidden="1">'M9,M10'!#REF!</definedName>
    <definedName name="Z_54E8C2A0_7B52_4DAB_8ABD_D0AD26D0A0DB_.wvu.PrintArea" localSheetId="0" hidden="1">'M1'!$A$1:$V$34</definedName>
    <definedName name="Z_54E8C2A0_7B52_4DAB_8ABD_D0AD26D0A0DB_.wvu.PrintArea" localSheetId="7" hidden="1">'M11.12.13.14.15'!$A$1:$P$83</definedName>
    <definedName name="Z_54E8C2A0_7B52_4DAB_8ABD_D0AD26D0A0DB_.wvu.PrintArea" localSheetId="1" hidden="1">'M2.3'!$A$1:$S$34</definedName>
    <definedName name="Z_54E8C2A0_7B52_4DAB_8ABD_D0AD26D0A0DB_.wvu.PrintArea" localSheetId="10" hidden="1">'M20.21'!$A$1:$O$28</definedName>
    <definedName name="Z_54E8C2A0_7B52_4DAB_8ABD_D0AD26D0A0DB_.wvu.PrintArea" localSheetId="11" hidden="1">'M22.23.24'!$A$1:$H$45</definedName>
    <definedName name="Z_54E8C2A0_7B52_4DAB_8ABD_D0AD26D0A0DB_.wvu.PrintArea" localSheetId="12" hidden="1">'M25.26.27.28'!$A$2:$N$40</definedName>
    <definedName name="Z_54E8C2A0_7B52_4DAB_8ABD_D0AD26D0A0DB_.wvu.PrintArea" localSheetId="13" hidden="1">'M29.30'!$A$1:$Q$38</definedName>
    <definedName name="Z_54E8C2A0_7B52_4DAB_8ABD_D0AD26D0A0DB_.wvu.PrintArea" localSheetId="15" hidden="1">'M34(1.2)'!$A$1:$Q$49</definedName>
    <definedName name="Z_54E8C2A0_7B52_4DAB_8ABD_D0AD26D0A0DB_.wvu.PrintArea" localSheetId="16" hidden="1">'M34(3)'!$A$2:$K$58</definedName>
    <definedName name="Z_54E8C2A0_7B52_4DAB_8ABD_D0AD26D0A0DB_.wvu.PrintArea" localSheetId="17" hidden="1">'M34(4)'!$A$1:$M$46</definedName>
    <definedName name="Z_54E8C2A0_7B52_4DAB_8ABD_D0AD26D0A0DB_.wvu.PrintArea" localSheetId="18" hidden="1">'M34(5.6.7)'!$A$1:$K$90</definedName>
    <definedName name="Z_54E8C2A0_7B52_4DAB_8ABD_D0AD26D0A0DB_.wvu.PrintArea" localSheetId="20" hidden="1">'M39.40.41'!$A$18:$F$44</definedName>
    <definedName name="Z_54E8C2A0_7B52_4DAB_8ABD_D0AD26D0A0DB_.wvu.PrintArea" localSheetId="2" hidden="1">'M4,5'!$A$1:$U$49</definedName>
    <definedName name="Z_54E8C2A0_7B52_4DAB_8ABD_D0AD26D0A0DB_.wvu.PrintArea" localSheetId="21" hidden="1">'M42.43'!$A$27:$F$53</definedName>
    <definedName name="Z_54E8C2A0_7B52_4DAB_8ABD_D0AD26D0A0DB_.wvu.PrintArea" localSheetId="3" hidden="1">'M6'!$A$1:$P$21</definedName>
    <definedName name="Z_54E8C2A0_7B52_4DAB_8ABD_D0AD26D0A0DB_.wvu.PrintArea" localSheetId="4" hidden="1">'M7'!$A$1:$U$20</definedName>
    <definedName name="Z_54E8C2A0_7B52_4DAB_8ABD_D0AD26D0A0DB_.wvu.PrintArea" localSheetId="5" hidden="1">'M8'!$A$1:$O$29</definedName>
    <definedName name="Z_54E8C2A0_7B52_4DAB_8ABD_D0AD26D0A0DB_.wvu.PrintArea" localSheetId="22" hidden="1">M文化財!$A$1:$G$118</definedName>
    <definedName name="Z_54E8C2A0_7B52_4DAB_8ABD_D0AD26D0A0DB_.wvu.Rows" localSheetId="0" hidden="1">'M1'!$4:$4</definedName>
    <definedName name="Z_54E8C2A0_7B52_4DAB_8ABD_D0AD26D0A0DB_.wvu.Rows" localSheetId="9" hidden="1">'M18.19'!$17:$19</definedName>
    <definedName name="Z_54E8C2A0_7B52_4DAB_8ABD_D0AD26D0A0DB_.wvu.Rows" localSheetId="10" hidden="1">'M20.21'!$20:$22</definedName>
    <definedName name="Z_54E8C2A0_7B52_4DAB_8ABD_D0AD26D0A0DB_.wvu.Rows" localSheetId="11" hidden="1">'M22.23.24'!$10:$10,'M22.23.24'!$24:$24,'M22.23.24'!$38:$38</definedName>
    <definedName name="Z_54E8C2A0_7B52_4DAB_8ABD_D0AD26D0A0DB_.wvu.Rows" localSheetId="12" hidden="1">'M25.26.27.28'!$7:$7,'M25.26.27.28'!$13:$13,'M25.26.27.28'!$26:$26</definedName>
    <definedName name="Z_54E8C2A0_7B52_4DAB_8ABD_D0AD26D0A0DB_.wvu.Rows" localSheetId="13" hidden="1">'M29.30'!$32:$32</definedName>
    <definedName name="Z_54E8C2A0_7B52_4DAB_8ABD_D0AD26D0A0DB_.wvu.Rows" localSheetId="20" hidden="1">'M39.40.41'!$25:$25,'M42.43'!$7:$7</definedName>
    <definedName name="Z_54E8C2A0_7B52_4DAB_8ABD_D0AD26D0A0DB_.wvu.Rows" localSheetId="4" hidden="1">'M7'!$11:$14</definedName>
    <definedName name="Z_54E8C2A0_7B52_4DAB_8ABD_D0AD26D0A0DB_.wvu.Rows" localSheetId="5" hidden="1">'M8'!$5:$6</definedName>
    <definedName name="Z_54E8C2A0_7B52_4DAB_8ABD_D0AD26D0A0DB_.wvu.Rows" localSheetId="6" hidden="1">'M9,M10'!#REF!</definedName>
    <definedName name="Z_676DC416_CC6C_4663_B2BC_E7307C535C80_.wvu.PrintArea" localSheetId="0" hidden="1">'M1'!$A$1:$V$34</definedName>
    <definedName name="Z_676DC416_CC6C_4663_B2BC_E7307C535C80_.wvu.PrintArea" localSheetId="7" hidden="1">'M11.12.13.14.15'!$A$1:$P$83</definedName>
    <definedName name="Z_676DC416_CC6C_4663_B2BC_E7307C535C80_.wvu.PrintArea" localSheetId="1" hidden="1">'M2.3'!$A$1:$S$34</definedName>
    <definedName name="Z_676DC416_CC6C_4663_B2BC_E7307C535C80_.wvu.PrintArea" localSheetId="10" hidden="1">'M20.21'!$A$1:$O$28</definedName>
    <definedName name="Z_676DC416_CC6C_4663_B2BC_E7307C535C80_.wvu.PrintArea" localSheetId="11" hidden="1">'M22.23.24'!$A$1:$H$45</definedName>
    <definedName name="Z_676DC416_CC6C_4663_B2BC_E7307C535C80_.wvu.PrintArea" localSheetId="12" hidden="1">'M25.26.27.28'!$A$2:$N$40</definedName>
    <definedName name="Z_676DC416_CC6C_4663_B2BC_E7307C535C80_.wvu.PrintArea" localSheetId="13" hidden="1">'M29.30'!$A$1:$Q$38</definedName>
    <definedName name="Z_676DC416_CC6C_4663_B2BC_E7307C535C80_.wvu.PrintArea" localSheetId="15" hidden="1">'M34(1.2)'!$A$1:$Q$49</definedName>
    <definedName name="Z_676DC416_CC6C_4663_B2BC_E7307C535C80_.wvu.PrintArea" localSheetId="16" hidden="1">'M34(3)'!$A$2:$K$58</definedName>
    <definedName name="Z_676DC416_CC6C_4663_B2BC_E7307C535C80_.wvu.PrintArea" localSheetId="17" hidden="1">'M34(4)'!$A$1:$M$46</definedName>
    <definedName name="Z_676DC416_CC6C_4663_B2BC_E7307C535C80_.wvu.PrintArea" localSheetId="18" hidden="1">'M34(5.6.7)'!$A$1:$K$90</definedName>
    <definedName name="Z_676DC416_CC6C_4663_B2BC_E7307C535C80_.wvu.PrintArea" localSheetId="20" hidden="1">'M39.40.41'!$A$18:$F$44</definedName>
    <definedName name="Z_676DC416_CC6C_4663_B2BC_E7307C535C80_.wvu.PrintArea" localSheetId="2" hidden="1">'M4,5'!$A$1:$U$49</definedName>
    <definedName name="Z_676DC416_CC6C_4663_B2BC_E7307C535C80_.wvu.PrintArea" localSheetId="21" hidden="1">'M42.43'!$A$27:$F$53</definedName>
    <definedName name="Z_676DC416_CC6C_4663_B2BC_E7307C535C80_.wvu.PrintArea" localSheetId="3" hidden="1">'M6'!$A$1:$P$21</definedName>
    <definedName name="Z_676DC416_CC6C_4663_B2BC_E7307C535C80_.wvu.PrintArea" localSheetId="4" hidden="1">'M7'!$A$1:$U$20</definedName>
    <definedName name="Z_676DC416_CC6C_4663_B2BC_E7307C535C80_.wvu.PrintArea" localSheetId="5" hidden="1">'M8'!$A$1:$O$29</definedName>
    <definedName name="Z_676DC416_CC6C_4663_B2BC_E7307C535C80_.wvu.PrintArea" localSheetId="22" hidden="1">M文化財!$A$1:$G$118</definedName>
    <definedName name="Z_676DC416_CC6C_4663_B2BC_E7307C535C80_.wvu.Rows" localSheetId="0" hidden="1">'M1'!$4:$4</definedName>
    <definedName name="Z_676DC416_CC6C_4663_B2BC_E7307C535C80_.wvu.Rows" localSheetId="9" hidden="1">'M18.19'!$17:$19</definedName>
    <definedName name="Z_676DC416_CC6C_4663_B2BC_E7307C535C80_.wvu.Rows" localSheetId="10" hidden="1">'M20.21'!$20:$22</definedName>
    <definedName name="Z_676DC416_CC6C_4663_B2BC_E7307C535C80_.wvu.Rows" localSheetId="11" hidden="1">'M22.23.24'!$10:$10,'M22.23.24'!$24:$24,'M22.23.24'!$38:$38</definedName>
    <definedName name="Z_676DC416_CC6C_4663_B2BC_E7307C535C80_.wvu.Rows" localSheetId="12" hidden="1">'M25.26.27.28'!$7:$7,'M25.26.27.28'!$13:$13,'M25.26.27.28'!$26:$26</definedName>
    <definedName name="Z_676DC416_CC6C_4663_B2BC_E7307C535C80_.wvu.Rows" localSheetId="13" hidden="1">'M29.30'!$32:$32</definedName>
    <definedName name="Z_676DC416_CC6C_4663_B2BC_E7307C535C80_.wvu.Rows" localSheetId="20" hidden="1">'M39.40.41'!$25:$25,'M42.43'!$7:$7</definedName>
    <definedName name="Z_676DC416_CC6C_4663_B2BC_E7307C535C80_.wvu.Rows" localSheetId="4" hidden="1">'M7'!$11:$14</definedName>
    <definedName name="Z_676DC416_CC6C_4663_B2BC_E7307C535C80_.wvu.Rows" localSheetId="5" hidden="1">'M8'!$5:$6</definedName>
    <definedName name="Z_676DC416_CC6C_4663_B2BC_E7307C535C80_.wvu.Rows" localSheetId="6" hidden="1">'M9,M10'!#REF!</definedName>
    <definedName name="Z_6C8CA477_863E_484A_88AC_2F7B34BF5742_.wvu.PrintArea" localSheetId="0" hidden="1">'M1'!$A$1:$V$34</definedName>
    <definedName name="Z_6C8CA477_863E_484A_88AC_2F7B34BF5742_.wvu.PrintArea" localSheetId="7" hidden="1">'M11.12.13.14.15'!$A$1:$P$83</definedName>
    <definedName name="Z_6C8CA477_863E_484A_88AC_2F7B34BF5742_.wvu.PrintArea" localSheetId="1" hidden="1">'M2.3'!$A$1:$S$34</definedName>
    <definedName name="Z_6C8CA477_863E_484A_88AC_2F7B34BF5742_.wvu.PrintArea" localSheetId="10" hidden="1">'M20.21'!$A$1:$O$28</definedName>
    <definedName name="Z_6C8CA477_863E_484A_88AC_2F7B34BF5742_.wvu.PrintArea" localSheetId="11" hidden="1">'M22.23.24'!$A$1:$H$45</definedName>
    <definedName name="Z_6C8CA477_863E_484A_88AC_2F7B34BF5742_.wvu.PrintArea" localSheetId="12" hidden="1">'M25.26.27.28'!$A$2:$N$40</definedName>
    <definedName name="Z_6C8CA477_863E_484A_88AC_2F7B34BF5742_.wvu.PrintArea" localSheetId="13" hidden="1">'M29.30'!$A$1:$Q$38</definedName>
    <definedName name="Z_6C8CA477_863E_484A_88AC_2F7B34BF5742_.wvu.PrintArea" localSheetId="15" hidden="1">'M34(1.2)'!$A$1:$Q$49</definedName>
    <definedName name="Z_6C8CA477_863E_484A_88AC_2F7B34BF5742_.wvu.PrintArea" localSheetId="16" hidden="1">'M34(3)'!$A$2:$K$58</definedName>
    <definedName name="Z_6C8CA477_863E_484A_88AC_2F7B34BF5742_.wvu.PrintArea" localSheetId="17" hidden="1">'M34(4)'!$A$1:$M$46</definedName>
    <definedName name="Z_6C8CA477_863E_484A_88AC_2F7B34BF5742_.wvu.PrintArea" localSheetId="18" hidden="1">'M34(5.6.7)'!$A$1:$K$90</definedName>
    <definedName name="Z_6C8CA477_863E_484A_88AC_2F7B34BF5742_.wvu.PrintArea" localSheetId="20" hidden="1">'M39.40.41'!$A$18:$F$44</definedName>
    <definedName name="Z_6C8CA477_863E_484A_88AC_2F7B34BF5742_.wvu.PrintArea" localSheetId="2" hidden="1">'M4,5'!$A$1:$U$49</definedName>
    <definedName name="Z_6C8CA477_863E_484A_88AC_2F7B34BF5742_.wvu.PrintArea" localSheetId="21" hidden="1">'M42.43'!$A$27:$F$53</definedName>
    <definedName name="Z_6C8CA477_863E_484A_88AC_2F7B34BF5742_.wvu.PrintArea" localSheetId="3" hidden="1">'M6'!$A$1:$P$21</definedName>
    <definedName name="Z_6C8CA477_863E_484A_88AC_2F7B34BF5742_.wvu.PrintArea" localSheetId="4" hidden="1">'M7'!$A$1:$U$20</definedName>
    <definedName name="Z_6C8CA477_863E_484A_88AC_2F7B34BF5742_.wvu.PrintArea" localSheetId="5" hidden="1">'M8'!$A$1:$O$29</definedName>
    <definedName name="Z_6C8CA477_863E_484A_88AC_2F7B34BF5742_.wvu.PrintArea" localSheetId="22" hidden="1">M文化財!$A$1:$G$118</definedName>
    <definedName name="Z_6C8CA477_863E_484A_88AC_2F7B34BF5742_.wvu.Rows" localSheetId="0" hidden="1">'M1'!$4:$4</definedName>
    <definedName name="Z_6C8CA477_863E_484A_88AC_2F7B34BF5742_.wvu.Rows" localSheetId="9" hidden="1">'M18.19'!$17:$19</definedName>
    <definedName name="Z_6C8CA477_863E_484A_88AC_2F7B34BF5742_.wvu.Rows" localSheetId="10" hidden="1">'M20.21'!$20:$22</definedName>
    <definedName name="Z_6C8CA477_863E_484A_88AC_2F7B34BF5742_.wvu.Rows" localSheetId="11" hidden="1">'M22.23.24'!$10:$10,'M22.23.24'!$24:$24,'M22.23.24'!$38:$38</definedName>
    <definedName name="Z_6C8CA477_863E_484A_88AC_2F7B34BF5742_.wvu.Rows" localSheetId="12" hidden="1">'M25.26.27.28'!$7:$7,'M25.26.27.28'!$13:$13,'M25.26.27.28'!$26:$26</definedName>
    <definedName name="Z_6C8CA477_863E_484A_88AC_2F7B34BF5742_.wvu.Rows" localSheetId="13" hidden="1">'M29.30'!$32:$32</definedName>
    <definedName name="Z_6C8CA477_863E_484A_88AC_2F7B34BF5742_.wvu.Rows" localSheetId="20" hidden="1">'M39.40.41'!$25:$25,'M42.43'!$7:$7</definedName>
    <definedName name="Z_6C8CA477_863E_484A_88AC_2F7B34BF5742_.wvu.Rows" localSheetId="4" hidden="1">'M7'!$11:$14</definedName>
    <definedName name="Z_6C8CA477_863E_484A_88AC_2F7B34BF5742_.wvu.Rows" localSheetId="5" hidden="1">'M8'!$5:$6</definedName>
    <definedName name="Z_6C8CA477_863E_484A_88AC_2F7B34BF5742_.wvu.Rows" localSheetId="6" hidden="1">'M9,M10'!#REF!</definedName>
    <definedName name="Z_93AD3119_4B9E_4DD3_92AC_14DD93F7352A_.wvu.PrintArea" localSheetId="0" hidden="1">'M1'!$A$1:$V$34</definedName>
    <definedName name="Z_93AD3119_4B9E_4DD3_92AC_14DD93F7352A_.wvu.PrintArea" localSheetId="7" hidden="1">'M11.12.13.14.15'!$A$1:$P$83</definedName>
    <definedName name="Z_93AD3119_4B9E_4DD3_92AC_14DD93F7352A_.wvu.PrintArea" localSheetId="1" hidden="1">'M2.3'!$A$1:$S$34</definedName>
    <definedName name="Z_93AD3119_4B9E_4DD3_92AC_14DD93F7352A_.wvu.PrintArea" localSheetId="10" hidden="1">'M20.21'!$A$1:$O$28</definedName>
    <definedName name="Z_93AD3119_4B9E_4DD3_92AC_14DD93F7352A_.wvu.PrintArea" localSheetId="11" hidden="1">'M22.23.24'!$A$1:$H$45</definedName>
    <definedName name="Z_93AD3119_4B9E_4DD3_92AC_14DD93F7352A_.wvu.PrintArea" localSheetId="12" hidden="1">'M25.26.27.28'!$A$2:$N$40</definedName>
    <definedName name="Z_93AD3119_4B9E_4DD3_92AC_14DD93F7352A_.wvu.PrintArea" localSheetId="13" hidden="1">'M29.30'!$A$1:$Q$38</definedName>
    <definedName name="Z_93AD3119_4B9E_4DD3_92AC_14DD93F7352A_.wvu.PrintArea" localSheetId="15" hidden="1">'M34(1.2)'!$A$1:$Q$49</definedName>
    <definedName name="Z_93AD3119_4B9E_4DD3_92AC_14DD93F7352A_.wvu.PrintArea" localSheetId="16" hidden="1">'M34(3)'!$A$2:$K$58</definedName>
    <definedName name="Z_93AD3119_4B9E_4DD3_92AC_14DD93F7352A_.wvu.PrintArea" localSheetId="17" hidden="1">'M34(4)'!$A$1:$M$46</definedName>
    <definedName name="Z_93AD3119_4B9E_4DD3_92AC_14DD93F7352A_.wvu.PrintArea" localSheetId="18" hidden="1">'M34(5.6.7)'!$A$1:$K$90</definedName>
    <definedName name="Z_93AD3119_4B9E_4DD3_92AC_14DD93F7352A_.wvu.PrintArea" localSheetId="20" hidden="1">'M39.40.41'!$A$18:$F$44</definedName>
    <definedName name="Z_93AD3119_4B9E_4DD3_92AC_14DD93F7352A_.wvu.PrintArea" localSheetId="2" hidden="1">'M4,5'!$A$1:$U$49</definedName>
    <definedName name="Z_93AD3119_4B9E_4DD3_92AC_14DD93F7352A_.wvu.PrintArea" localSheetId="21" hidden="1">'M42.43'!$A$27:$F$53</definedName>
    <definedName name="Z_93AD3119_4B9E_4DD3_92AC_14DD93F7352A_.wvu.PrintArea" localSheetId="3" hidden="1">'M6'!$A$1:$P$21</definedName>
    <definedName name="Z_93AD3119_4B9E_4DD3_92AC_14DD93F7352A_.wvu.PrintArea" localSheetId="4" hidden="1">'M7'!$A$1:$U$20</definedName>
    <definedName name="Z_93AD3119_4B9E_4DD3_92AC_14DD93F7352A_.wvu.PrintArea" localSheetId="5" hidden="1">'M8'!$A$1:$O$29</definedName>
    <definedName name="Z_93AD3119_4B9E_4DD3_92AC_14DD93F7352A_.wvu.PrintArea" localSheetId="22" hidden="1">M文化財!$A$1:$G$118</definedName>
    <definedName name="Z_93AD3119_4B9E_4DD3_92AC_14DD93F7352A_.wvu.Rows" localSheetId="0" hidden="1">'M1'!$4:$4</definedName>
    <definedName name="Z_93AD3119_4B9E_4DD3_92AC_14DD93F7352A_.wvu.Rows" localSheetId="9" hidden="1">'M18.19'!$17:$19</definedName>
    <definedName name="Z_93AD3119_4B9E_4DD3_92AC_14DD93F7352A_.wvu.Rows" localSheetId="10" hidden="1">'M20.21'!$20:$22</definedName>
    <definedName name="Z_93AD3119_4B9E_4DD3_92AC_14DD93F7352A_.wvu.Rows" localSheetId="11" hidden="1">'M22.23.24'!$10:$10,'M22.23.24'!$24:$24,'M22.23.24'!$38:$38</definedName>
    <definedName name="Z_93AD3119_4B9E_4DD3_92AC_14DD93F7352A_.wvu.Rows" localSheetId="12" hidden="1">'M25.26.27.28'!$7:$7,'M25.26.27.28'!$13:$13,'M25.26.27.28'!$26:$26</definedName>
    <definedName name="Z_93AD3119_4B9E_4DD3_92AC_14DD93F7352A_.wvu.Rows" localSheetId="13" hidden="1">'M29.30'!$32:$32</definedName>
    <definedName name="Z_93AD3119_4B9E_4DD3_92AC_14DD93F7352A_.wvu.Rows" localSheetId="20" hidden="1">'M39.40.41'!$25:$25,'M42.43'!$7:$7</definedName>
    <definedName name="Z_93AD3119_4B9E_4DD3_92AC_14DD93F7352A_.wvu.Rows" localSheetId="4" hidden="1">'M7'!$11:$14</definedName>
    <definedName name="Z_93AD3119_4B9E_4DD3_92AC_14DD93F7352A_.wvu.Rows" localSheetId="5" hidden="1">'M8'!$5:$6</definedName>
    <definedName name="Z_93AD3119_4B9E_4DD3_92AC_14DD93F7352A_.wvu.Rows" localSheetId="6" hidden="1">'M9,M10'!#REF!</definedName>
    <definedName name="Z_9B74B00A_A640_416F_A432_6A34C75E3BAB_.wvu.PrintArea" localSheetId="0" hidden="1">'M1'!$A$1:$V$34</definedName>
    <definedName name="Z_9B74B00A_A640_416F_A432_6A34C75E3BAB_.wvu.PrintArea" localSheetId="7" hidden="1">'M11.12.13.14.15'!$A$1:$P$83</definedName>
    <definedName name="Z_9B74B00A_A640_416F_A432_6A34C75E3BAB_.wvu.PrintArea" localSheetId="1" hidden="1">'M2.3'!$A$1:$S$34</definedName>
    <definedName name="Z_9B74B00A_A640_416F_A432_6A34C75E3BAB_.wvu.PrintArea" localSheetId="10" hidden="1">'M20.21'!$A$1:$O$28</definedName>
    <definedName name="Z_9B74B00A_A640_416F_A432_6A34C75E3BAB_.wvu.PrintArea" localSheetId="11" hidden="1">'M22.23.24'!$A$1:$H$45</definedName>
    <definedName name="Z_9B74B00A_A640_416F_A432_6A34C75E3BAB_.wvu.PrintArea" localSheetId="12" hidden="1">'M25.26.27.28'!$A$2:$N$40</definedName>
    <definedName name="Z_9B74B00A_A640_416F_A432_6A34C75E3BAB_.wvu.PrintArea" localSheetId="13" hidden="1">'M29.30'!$A$1:$Q$38</definedName>
    <definedName name="Z_9B74B00A_A640_416F_A432_6A34C75E3BAB_.wvu.PrintArea" localSheetId="15" hidden="1">'M34(1.2)'!$A$1:$Q$49</definedName>
    <definedName name="Z_9B74B00A_A640_416F_A432_6A34C75E3BAB_.wvu.PrintArea" localSheetId="16" hidden="1">'M34(3)'!$A$2:$K$58</definedName>
    <definedName name="Z_9B74B00A_A640_416F_A432_6A34C75E3BAB_.wvu.PrintArea" localSheetId="17" hidden="1">'M34(4)'!$A$1:$M$46</definedName>
    <definedName name="Z_9B74B00A_A640_416F_A432_6A34C75E3BAB_.wvu.PrintArea" localSheetId="18" hidden="1">'M34(5.6.7)'!$A$1:$K$90</definedName>
    <definedName name="Z_9B74B00A_A640_416F_A432_6A34C75E3BAB_.wvu.PrintArea" localSheetId="20" hidden="1">'M39.40.41'!$A$18:$F$44</definedName>
    <definedName name="Z_9B74B00A_A640_416F_A432_6A34C75E3BAB_.wvu.PrintArea" localSheetId="2" hidden="1">'M4,5'!$A$1:$U$49</definedName>
    <definedName name="Z_9B74B00A_A640_416F_A432_6A34C75E3BAB_.wvu.PrintArea" localSheetId="21" hidden="1">'M42.43'!$A$27:$F$53</definedName>
    <definedName name="Z_9B74B00A_A640_416F_A432_6A34C75E3BAB_.wvu.PrintArea" localSheetId="3" hidden="1">'M6'!$A$1:$P$21</definedName>
    <definedName name="Z_9B74B00A_A640_416F_A432_6A34C75E3BAB_.wvu.PrintArea" localSheetId="4" hidden="1">'M7'!$A$1:$U$20</definedName>
    <definedName name="Z_9B74B00A_A640_416F_A432_6A34C75E3BAB_.wvu.PrintArea" localSheetId="5" hidden="1">'M8'!$A$1:$O$29</definedName>
    <definedName name="Z_9B74B00A_A640_416F_A432_6A34C75E3BAB_.wvu.PrintArea" localSheetId="22" hidden="1">M文化財!$A$1:$G$118</definedName>
    <definedName name="Z_9B74B00A_A640_416F_A432_6A34C75E3BAB_.wvu.Rows" localSheetId="0" hidden="1">'M1'!$4:$4</definedName>
    <definedName name="Z_9B74B00A_A640_416F_A432_6A34C75E3BAB_.wvu.Rows" localSheetId="9" hidden="1">'M18.19'!$17:$19</definedName>
    <definedName name="Z_9B74B00A_A640_416F_A432_6A34C75E3BAB_.wvu.Rows" localSheetId="10" hidden="1">'M20.21'!$20:$22</definedName>
    <definedName name="Z_9B74B00A_A640_416F_A432_6A34C75E3BAB_.wvu.Rows" localSheetId="11" hidden="1">'M22.23.24'!$10:$10,'M22.23.24'!$24:$24,'M22.23.24'!$38:$38</definedName>
    <definedName name="Z_9B74B00A_A640_416F_A432_6A34C75E3BAB_.wvu.Rows" localSheetId="12" hidden="1">'M25.26.27.28'!$7:$7,'M25.26.27.28'!$13:$13,'M25.26.27.28'!$26:$26</definedName>
    <definedName name="Z_9B74B00A_A640_416F_A432_6A34C75E3BAB_.wvu.Rows" localSheetId="13" hidden="1">'M29.30'!$32:$32</definedName>
    <definedName name="Z_9B74B00A_A640_416F_A432_6A34C75E3BAB_.wvu.Rows" localSheetId="20" hidden="1">'M39.40.41'!$25:$25,'M42.43'!$7:$7</definedName>
    <definedName name="Z_9B74B00A_A640_416F_A432_6A34C75E3BAB_.wvu.Rows" localSheetId="4" hidden="1">'M7'!$11:$14</definedName>
    <definedName name="Z_9B74B00A_A640_416F_A432_6A34C75E3BAB_.wvu.Rows" localSheetId="5" hidden="1">'M8'!$5:$6</definedName>
    <definedName name="Z_9B74B00A_A640_416F_A432_6A34C75E3BAB_.wvu.Rows" localSheetId="6" hidden="1">'M9,M10'!#REF!</definedName>
    <definedName name="Z_A9FAE077_5C36_4502_A307_F5F7DF354F81_.wvu.PrintArea" localSheetId="0" hidden="1">'M1'!$A$1:$V$34</definedName>
    <definedName name="Z_A9FAE077_5C36_4502_A307_F5F7DF354F81_.wvu.PrintArea" localSheetId="7" hidden="1">'M11.12.13.14.15'!$A$1:$P$83</definedName>
    <definedName name="Z_A9FAE077_5C36_4502_A307_F5F7DF354F81_.wvu.PrintArea" localSheetId="1" hidden="1">'M2.3'!$A$1:$S$34</definedName>
    <definedName name="Z_A9FAE077_5C36_4502_A307_F5F7DF354F81_.wvu.PrintArea" localSheetId="10" hidden="1">'M20.21'!$A$1:$O$28</definedName>
    <definedName name="Z_A9FAE077_5C36_4502_A307_F5F7DF354F81_.wvu.PrintArea" localSheetId="11" hidden="1">'M22.23.24'!$A$1:$H$45</definedName>
    <definedName name="Z_A9FAE077_5C36_4502_A307_F5F7DF354F81_.wvu.PrintArea" localSheetId="12" hidden="1">'M25.26.27.28'!$A$2:$N$40</definedName>
    <definedName name="Z_A9FAE077_5C36_4502_A307_F5F7DF354F81_.wvu.PrintArea" localSheetId="13" hidden="1">'M29.30'!$A$1:$Q$38</definedName>
    <definedName name="Z_A9FAE077_5C36_4502_A307_F5F7DF354F81_.wvu.PrintArea" localSheetId="15" hidden="1">'M34(1.2)'!$A$1:$Q$49</definedName>
    <definedName name="Z_A9FAE077_5C36_4502_A307_F5F7DF354F81_.wvu.PrintArea" localSheetId="16" hidden="1">'M34(3)'!$A$2:$K$58</definedName>
    <definedName name="Z_A9FAE077_5C36_4502_A307_F5F7DF354F81_.wvu.PrintArea" localSheetId="17" hidden="1">'M34(4)'!$A$1:$M$46</definedName>
    <definedName name="Z_A9FAE077_5C36_4502_A307_F5F7DF354F81_.wvu.PrintArea" localSheetId="18" hidden="1">'M34(5.6.7)'!$A$1:$K$90</definedName>
    <definedName name="Z_A9FAE077_5C36_4502_A307_F5F7DF354F81_.wvu.PrintArea" localSheetId="20" hidden="1">'M39.40.41'!$A$18:$F$44</definedName>
    <definedName name="Z_A9FAE077_5C36_4502_A307_F5F7DF354F81_.wvu.PrintArea" localSheetId="2" hidden="1">'M4,5'!$A$1:$U$49</definedName>
    <definedName name="Z_A9FAE077_5C36_4502_A307_F5F7DF354F81_.wvu.PrintArea" localSheetId="21" hidden="1">'M42.43'!$A$27:$F$53</definedName>
    <definedName name="Z_A9FAE077_5C36_4502_A307_F5F7DF354F81_.wvu.PrintArea" localSheetId="3" hidden="1">'M6'!$A$1:$P$21</definedName>
    <definedName name="Z_A9FAE077_5C36_4502_A307_F5F7DF354F81_.wvu.PrintArea" localSheetId="4" hidden="1">'M7'!$A$1:$U$20</definedName>
    <definedName name="Z_A9FAE077_5C36_4502_A307_F5F7DF354F81_.wvu.PrintArea" localSheetId="5" hidden="1">'M8'!$A$1:$O$29</definedName>
    <definedName name="Z_A9FAE077_5C36_4502_A307_F5F7DF354F81_.wvu.PrintArea" localSheetId="22" hidden="1">M文化財!$A$1:$G$118</definedName>
    <definedName name="Z_A9FAE077_5C36_4502_A307_F5F7DF354F81_.wvu.Rows" localSheetId="0" hidden="1">'M1'!$4:$4</definedName>
    <definedName name="Z_A9FAE077_5C36_4502_A307_F5F7DF354F81_.wvu.Rows" localSheetId="9" hidden="1">'M18.19'!$17:$19</definedName>
    <definedName name="Z_A9FAE077_5C36_4502_A307_F5F7DF354F81_.wvu.Rows" localSheetId="10" hidden="1">'M20.21'!$20:$22</definedName>
    <definedName name="Z_A9FAE077_5C36_4502_A307_F5F7DF354F81_.wvu.Rows" localSheetId="11" hidden="1">'M22.23.24'!$10:$10,'M22.23.24'!$24:$24,'M22.23.24'!$38:$38</definedName>
    <definedName name="Z_A9FAE077_5C36_4502_A307_F5F7DF354F81_.wvu.Rows" localSheetId="12" hidden="1">'M25.26.27.28'!$7:$7,'M25.26.27.28'!$13:$13,'M25.26.27.28'!$26:$26</definedName>
    <definedName name="Z_A9FAE077_5C36_4502_A307_F5F7DF354F81_.wvu.Rows" localSheetId="13" hidden="1">'M29.30'!$32:$32</definedName>
    <definedName name="Z_A9FAE077_5C36_4502_A307_F5F7DF354F81_.wvu.Rows" localSheetId="20" hidden="1">'M39.40.41'!$25:$25,'M42.43'!$7:$7</definedName>
    <definedName name="Z_A9FAE077_5C36_4502_A307_F5F7DF354F81_.wvu.Rows" localSheetId="4" hidden="1">'M7'!$11:$14</definedName>
    <definedName name="Z_A9FAE077_5C36_4502_A307_F5F7DF354F81_.wvu.Rows" localSheetId="5" hidden="1">'M8'!$5:$6</definedName>
    <definedName name="Z_A9FAE077_5C36_4502_A307_F5F7DF354F81_.wvu.Rows" localSheetId="6" hidden="1">'M9,M10'!#REF!</definedName>
    <definedName name="Z_ACCC9A1C_74E4_4A07_8C69_201B2C75F995_.wvu.PrintArea" localSheetId="0" hidden="1">'M1'!$A$1:$V$34</definedName>
    <definedName name="Z_ACCC9A1C_74E4_4A07_8C69_201B2C75F995_.wvu.PrintArea" localSheetId="7" hidden="1">'M11.12.13.14.15'!$A$1:$P$83</definedName>
    <definedName name="Z_ACCC9A1C_74E4_4A07_8C69_201B2C75F995_.wvu.PrintArea" localSheetId="1" hidden="1">'M2.3'!$A$1:$S$34</definedName>
    <definedName name="Z_ACCC9A1C_74E4_4A07_8C69_201B2C75F995_.wvu.PrintArea" localSheetId="10" hidden="1">'M20.21'!$A$1:$O$28</definedName>
    <definedName name="Z_ACCC9A1C_74E4_4A07_8C69_201B2C75F995_.wvu.PrintArea" localSheetId="11" hidden="1">'M22.23.24'!$A$1:$H$45</definedName>
    <definedName name="Z_ACCC9A1C_74E4_4A07_8C69_201B2C75F995_.wvu.PrintArea" localSheetId="12" hidden="1">'M25.26.27.28'!$A$2:$N$40</definedName>
    <definedName name="Z_ACCC9A1C_74E4_4A07_8C69_201B2C75F995_.wvu.PrintArea" localSheetId="13" hidden="1">'M29.30'!$A$1:$Q$38</definedName>
    <definedName name="Z_ACCC9A1C_74E4_4A07_8C69_201B2C75F995_.wvu.PrintArea" localSheetId="15" hidden="1">'M34(1.2)'!$A$1:$Q$49</definedName>
    <definedName name="Z_ACCC9A1C_74E4_4A07_8C69_201B2C75F995_.wvu.PrintArea" localSheetId="16" hidden="1">'M34(3)'!$A$2:$K$58</definedName>
    <definedName name="Z_ACCC9A1C_74E4_4A07_8C69_201B2C75F995_.wvu.PrintArea" localSheetId="17" hidden="1">'M34(4)'!$A$1:$M$46</definedName>
    <definedName name="Z_ACCC9A1C_74E4_4A07_8C69_201B2C75F995_.wvu.PrintArea" localSheetId="18" hidden="1">'M34(5.6.7)'!$A$1:$K$90</definedName>
    <definedName name="Z_ACCC9A1C_74E4_4A07_8C69_201B2C75F995_.wvu.PrintArea" localSheetId="20" hidden="1">'M39.40.41'!$A$18:$F$44</definedName>
    <definedName name="Z_ACCC9A1C_74E4_4A07_8C69_201B2C75F995_.wvu.PrintArea" localSheetId="2" hidden="1">'M4,5'!$A$1:$U$49</definedName>
    <definedName name="Z_ACCC9A1C_74E4_4A07_8C69_201B2C75F995_.wvu.PrintArea" localSheetId="21" hidden="1">'M42.43'!$A$27:$F$53</definedName>
    <definedName name="Z_ACCC9A1C_74E4_4A07_8C69_201B2C75F995_.wvu.PrintArea" localSheetId="3" hidden="1">'M6'!$A$1:$P$21</definedName>
    <definedName name="Z_ACCC9A1C_74E4_4A07_8C69_201B2C75F995_.wvu.PrintArea" localSheetId="4" hidden="1">'M7'!$A$1:$U$20</definedName>
    <definedName name="Z_ACCC9A1C_74E4_4A07_8C69_201B2C75F995_.wvu.PrintArea" localSheetId="5" hidden="1">'M8'!$A$1:$O$29</definedName>
    <definedName name="Z_ACCC9A1C_74E4_4A07_8C69_201B2C75F995_.wvu.PrintArea" localSheetId="22" hidden="1">M文化財!$A$1:$G$118</definedName>
    <definedName name="Z_ACCC9A1C_74E4_4A07_8C69_201B2C75F995_.wvu.Rows" localSheetId="0" hidden="1">'M1'!$4:$4</definedName>
    <definedName name="Z_ACCC9A1C_74E4_4A07_8C69_201B2C75F995_.wvu.Rows" localSheetId="9" hidden="1">'M18.19'!$17:$19</definedName>
    <definedName name="Z_ACCC9A1C_74E4_4A07_8C69_201B2C75F995_.wvu.Rows" localSheetId="10" hidden="1">'M20.21'!$20:$22</definedName>
    <definedName name="Z_ACCC9A1C_74E4_4A07_8C69_201B2C75F995_.wvu.Rows" localSheetId="11" hidden="1">'M22.23.24'!$10:$10,'M22.23.24'!$24:$24,'M22.23.24'!$38:$38</definedName>
    <definedName name="Z_ACCC9A1C_74E4_4A07_8C69_201B2C75F995_.wvu.Rows" localSheetId="12" hidden="1">'M25.26.27.28'!$7:$7,'M25.26.27.28'!$13:$13,'M25.26.27.28'!$26:$26</definedName>
    <definedName name="Z_ACCC9A1C_74E4_4A07_8C69_201B2C75F995_.wvu.Rows" localSheetId="13" hidden="1">'M29.30'!$32:$32</definedName>
    <definedName name="Z_ACCC9A1C_74E4_4A07_8C69_201B2C75F995_.wvu.Rows" localSheetId="20" hidden="1">'M39.40.41'!$25:$25,'M42.43'!$7:$7</definedName>
    <definedName name="Z_ACCC9A1C_74E4_4A07_8C69_201B2C75F995_.wvu.Rows" localSheetId="4" hidden="1">'M7'!$11:$14</definedName>
    <definedName name="Z_ACCC9A1C_74E4_4A07_8C69_201B2C75F995_.wvu.Rows" localSheetId="5" hidden="1">'M8'!$5:$6</definedName>
    <definedName name="Z_ACCC9A1C_74E4_4A07_8C69_201B2C75F995_.wvu.Rows" localSheetId="6" hidden="1">'M9,M10'!#REF!</definedName>
    <definedName name="Z_C35433B0_31B6_4088_8FE4_5880F028D902_.wvu.PrintArea" localSheetId="0" hidden="1">'M1'!$A$1:$V$34</definedName>
    <definedName name="Z_C35433B0_31B6_4088_8FE4_5880F028D902_.wvu.PrintArea" localSheetId="7" hidden="1">'M11.12.13.14.15'!$A$1:$P$83</definedName>
    <definedName name="Z_C35433B0_31B6_4088_8FE4_5880F028D902_.wvu.PrintArea" localSheetId="1" hidden="1">'M2.3'!$A$1:$S$34</definedName>
    <definedName name="Z_C35433B0_31B6_4088_8FE4_5880F028D902_.wvu.PrintArea" localSheetId="10" hidden="1">'M20.21'!$A$1:$O$28</definedName>
    <definedName name="Z_C35433B0_31B6_4088_8FE4_5880F028D902_.wvu.PrintArea" localSheetId="11" hidden="1">'M22.23.24'!$A$1:$H$45</definedName>
    <definedName name="Z_C35433B0_31B6_4088_8FE4_5880F028D902_.wvu.PrintArea" localSheetId="12" hidden="1">'M25.26.27.28'!$A$2:$N$40</definedName>
    <definedName name="Z_C35433B0_31B6_4088_8FE4_5880F028D902_.wvu.PrintArea" localSheetId="13" hidden="1">'M29.30'!$A$1:$Q$38</definedName>
    <definedName name="Z_C35433B0_31B6_4088_8FE4_5880F028D902_.wvu.PrintArea" localSheetId="15" hidden="1">'M34(1.2)'!$A$1:$Q$49</definedName>
    <definedName name="Z_C35433B0_31B6_4088_8FE4_5880F028D902_.wvu.PrintArea" localSheetId="16" hidden="1">'M34(3)'!$A$2:$K$58</definedName>
    <definedName name="Z_C35433B0_31B6_4088_8FE4_5880F028D902_.wvu.PrintArea" localSheetId="17" hidden="1">'M34(4)'!$A$1:$M$46</definedName>
    <definedName name="Z_C35433B0_31B6_4088_8FE4_5880F028D902_.wvu.PrintArea" localSheetId="18" hidden="1">'M34(5.6.7)'!$A$1:$K$90</definedName>
    <definedName name="Z_C35433B0_31B6_4088_8FE4_5880F028D902_.wvu.PrintArea" localSheetId="20" hidden="1">'M39.40.41'!$A$18:$F$44</definedName>
    <definedName name="Z_C35433B0_31B6_4088_8FE4_5880F028D902_.wvu.PrintArea" localSheetId="2" hidden="1">'M4,5'!$A$1:$U$49</definedName>
    <definedName name="Z_C35433B0_31B6_4088_8FE4_5880F028D902_.wvu.PrintArea" localSheetId="21" hidden="1">'M42.43'!$A$27:$F$53</definedName>
    <definedName name="Z_C35433B0_31B6_4088_8FE4_5880F028D902_.wvu.PrintArea" localSheetId="3" hidden="1">'M6'!$A$1:$P$21</definedName>
    <definedName name="Z_C35433B0_31B6_4088_8FE4_5880F028D902_.wvu.PrintArea" localSheetId="4" hidden="1">'M7'!$A$1:$U$20</definedName>
    <definedName name="Z_C35433B0_31B6_4088_8FE4_5880F028D902_.wvu.PrintArea" localSheetId="5" hidden="1">'M8'!$A$1:$O$29</definedName>
    <definedName name="Z_C35433B0_31B6_4088_8FE4_5880F028D902_.wvu.PrintArea" localSheetId="22" hidden="1">M文化財!$A$1:$G$118</definedName>
    <definedName name="Z_C35433B0_31B6_4088_8FE4_5880F028D902_.wvu.Rows" localSheetId="0" hidden="1">'M1'!$4:$4</definedName>
    <definedName name="Z_C35433B0_31B6_4088_8FE4_5880F028D902_.wvu.Rows" localSheetId="9" hidden="1">'M18.19'!$17:$19</definedName>
    <definedName name="Z_C35433B0_31B6_4088_8FE4_5880F028D902_.wvu.Rows" localSheetId="10" hidden="1">'M20.21'!$20:$22</definedName>
    <definedName name="Z_C35433B0_31B6_4088_8FE4_5880F028D902_.wvu.Rows" localSheetId="11" hidden="1">'M22.23.24'!$10:$10,'M22.23.24'!$24:$24,'M22.23.24'!$38:$38</definedName>
    <definedName name="Z_C35433B0_31B6_4088_8FE4_5880F028D902_.wvu.Rows" localSheetId="12" hidden="1">'M25.26.27.28'!$7:$7,'M25.26.27.28'!$13:$13,'M25.26.27.28'!$26:$26</definedName>
    <definedName name="Z_C35433B0_31B6_4088_8FE4_5880F028D902_.wvu.Rows" localSheetId="13" hidden="1">'M29.30'!$32:$32</definedName>
    <definedName name="Z_C35433B0_31B6_4088_8FE4_5880F028D902_.wvu.Rows" localSheetId="20" hidden="1">'M39.40.41'!$25:$25,'M42.43'!$7:$7</definedName>
    <definedName name="Z_C35433B0_31B6_4088_8FE4_5880F028D902_.wvu.Rows" localSheetId="4" hidden="1">'M7'!$11:$14</definedName>
    <definedName name="Z_C35433B0_31B6_4088_8FE4_5880F028D902_.wvu.Rows" localSheetId="5" hidden="1">'M8'!$5:$6</definedName>
    <definedName name="Z_C35433B0_31B6_4088_8FE4_5880F028D902_.wvu.Rows" localSheetId="6" hidden="1">'M9,M10'!#REF!</definedName>
    <definedName name="Z_D244CBD3_20C8_4E64_93F1_8305B8033E05_.wvu.PrintArea" localSheetId="0" hidden="1">'M1'!$A$1:$V$34</definedName>
    <definedName name="Z_D244CBD3_20C8_4E64_93F1_8305B8033E05_.wvu.PrintArea" localSheetId="7" hidden="1">'M11.12.13.14.15'!$A$1:$P$83</definedName>
    <definedName name="Z_D244CBD3_20C8_4E64_93F1_8305B8033E05_.wvu.PrintArea" localSheetId="1" hidden="1">'M2.3'!$A$1:$S$34</definedName>
    <definedName name="Z_D244CBD3_20C8_4E64_93F1_8305B8033E05_.wvu.PrintArea" localSheetId="10" hidden="1">'M20.21'!$A$1:$O$28</definedName>
    <definedName name="Z_D244CBD3_20C8_4E64_93F1_8305B8033E05_.wvu.PrintArea" localSheetId="11" hidden="1">'M22.23.24'!$A$1:$H$45</definedName>
    <definedName name="Z_D244CBD3_20C8_4E64_93F1_8305B8033E05_.wvu.PrintArea" localSheetId="12" hidden="1">'M25.26.27.28'!$A$2:$N$40</definedName>
    <definedName name="Z_D244CBD3_20C8_4E64_93F1_8305B8033E05_.wvu.PrintArea" localSheetId="13" hidden="1">'M29.30'!$A$1:$Q$38</definedName>
    <definedName name="Z_D244CBD3_20C8_4E64_93F1_8305B8033E05_.wvu.PrintArea" localSheetId="15" hidden="1">'M34(1.2)'!$A$1:$Q$49</definedName>
    <definedName name="Z_D244CBD3_20C8_4E64_93F1_8305B8033E05_.wvu.PrintArea" localSheetId="16" hidden="1">'M34(3)'!$A$2:$K$58</definedName>
    <definedName name="Z_D244CBD3_20C8_4E64_93F1_8305B8033E05_.wvu.PrintArea" localSheetId="17" hidden="1">'M34(4)'!$A$1:$M$46</definedName>
    <definedName name="Z_D244CBD3_20C8_4E64_93F1_8305B8033E05_.wvu.PrintArea" localSheetId="18" hidden="1">'M34(5.6.7)'!$A$1:$K$90</definedName>
    <definedName name="Z_D244CBD3_20C8_4E64_93F1_8305B8033E05_.wvu.PrintArea" localSheetId="20" hidden="1">'M39.40.41'!$A$18:$F$44</definedName>
    <definedName name="Z_D244CBD3_20C8_4E64_93F1_8305B8033E05_.wvu.PrintArea" localSheetId="2" hidden="1">'M4,5'!$A$1:$U$49</definedName>
    <definedName name="Z_D244CBD3_20C8_4E64_93F1_8305B8033E05_.wvu.PrintArea" localSheetId="21" hidden="1">'M42.43'!$A$27:$F$53</definedName>
    <definedName name="Z_D244CBD3_20C8_4E64_93F1_8305B8033E05_.wvu.PrintArea" localSheetId="3" hidden="1">'M6'!$A$1:$P$21</definedName>
    <definedName name="Z_D244CBD3_20C8_4E64_93F1_8305B8033E05_.wvu.PrintArea" localSheetId="4" hidden="1">'M7'!$A$1:$U$20</definedName>
    <definedName name="Z_D244CBD3_20C8_4E64_93F1_8305B8033E05_.wvu.PrintArea" localSheetId="5" hidden="1">'M8'!$A$1:$O$29</definedName>
    <definedName name="Z_D244CBD3_20C8_4E64_93F1_8305B8033E05_.wvu.PrintArea" localSheetId="22" hidden="1">M文化財!$A$1:$G$118</definedName>
    <definedName name="Z_D244CBD3_20C8_4E64_93F1_8305B8033E05_.wvu.Rows" localSheetId="0" hidden="1">'M1'!$4:$4</definedName>
    <definedName name="Z_D244CBD3_20C8_4E64_93F1_8305B8033E05_.wvu.Rows" localSheetId="9" hidden="1">'M18.19'!$17:$19</definedName>
    <definedName name="Z_D244CBD3_20C8_4E64_93F1_8305B8033E05_.wvu.Rows" localSheetId="10" hidden="1">'M20.21'!$20:$22</definedName>
    <definedName name="Z_D244CBD3_20C8_4E64_93F1_8305B8033E05_.wvu.Rows" localSheetId="11" hidden="1">'M22.23.24'!$10:$10,'M22.23.24'!$24:$24,'M22.23.24'!$38:$38</definedName>
    <definedName name="Z_D244CBD3_20C8_4E64_93F1_8305B8033E05_.wvu.Rows" localSheetId="12" hidden="1">'M25.26.27.28'!$7:$7,'M25.26.27.28'!$13:$13,'M25.26.27.28'!$26:$26</definedName>
    <definedName name="Z_D244CBD3_20C8_4E64_93F1_8305B8033E05_.wvu.Rows" localSheetId="13" hidden="1">'M29.30'!$32:$32</definedName>
    <definedName name="Z_D244CBD3_20C8_4E64_93F1_8305B8033E05_.wvu.Rows" localSheetId="20" hidden="1">'M39.40.41'!$25:$25,'M42.43'!$7:$7</definedName>
    <definedName name="Z_D244CBD3_20C8_4E64_93F1_8305B8033E05_.wvu.Rows" localSheetId="4" hidden="1">'M7'!$11:$14</definedName>
    <definedName name="Z_D244CBD3_20C8_4E64_93F1_8305B8033E05_.wvu.Rows" localSheetId="5" hidden="1">'M8'!$5:$6</definedName>
    <definedName name="Z_D244CBD3_20C8_4E64_93F1_8305B8033E05_.wvu.Rows" localSheetId="6" hidden="1">'M9,M10'!#REF!</definedName>
    <definedName name="Z_F9820D02_85B6_432B_AB25_E79E6E3CE8BD_.wvu.PrintArea" localSheetId="0" hidden="1">'M1'!$A$1:$V$34</definedName>
    <definedName name="Z_F9820D02_85B6_432B_AB25_E79E6E3CE8BD_.wvu.PrintArea" localSheetId="7" hidden="1">'M11.12.13.14.15'!$A$1:$P$83</definedName>
    <definedName name="Z_F9820D02_85B6_432B_AB25_E79E6E3CE8BD_.wvu.PrintArea" localSheetId="1" hidden="1">'M2.3'!$A$1:$S$34</definedName>
    <definedName name="Z_F9820D02_85B6_432B_AB25_E79E6E3CE8BD_.wvu.PrintArea" localSheetId="10" hidden="1">'M20.21'!$A$1:$O$28</definedName>
    <definedName name="Z_F9820D02_85B6_432B_AB25_E79E6E3CE8BD_.wvu.PrintArea" localSheetId="11" hidden="1">'M22.23.24'!$A$1:$H$45</definedName>
    <definedName name="Z_F9820D02_85B6_432B_AB25_E79E6E3CE8BD_.wvu.PrintArea" localSheetId="12" hidden="1">'M25.26.27.28'!$A$2:$N$40</definedName>
    <definedName name="Z_F9820D02_85B6_432B_AB25_E79E6E3CE8BD_.wvu.PrintArea" localSheetId="13" hidden="1">'M29.30'!$A$1:$Q$38</definedName>
    <definedName name="Z_F9820D02_85B6_432B_AB25_E79E6E3CE8BD_.wvu.PrintArea" localSheetId="15" hidden="1">'M34(1.2)'!$A$1:$Q$49</definedName>
    <definedName name="Z_F9820D02_85B6_432B_AB25_E79E6E3CE8BD_.wvu.PrintArea" localSheetId="16" hidden="1">'M34(3)'!$A$2:$K$58</definedName>
    <definedName name="Z_F9820D02_85B6_432B_AB25_E79E6E3CE8BD_.wvu.PrintArea" localSheetId="17" hidden="1">'M34(4)'!$A$1:$M$46</definedName>
    <definedName name="Z_F9820D02_85B6_432B_AB25_E79E6E3CE8BD_.wvu.PrintArea" localSheetId="18" hidden="1">'M34(5.6.7)'!$A$1:$K$90</definedName>
    <definedName name="Z_F9820D02_85B6_432B_AB25_E79E6E3CE8BD_.wvu.PrintArea" localSheetId="20" hidden="1">'M39.40.41'!$A$18:$F$44</definedName>
    <definedName name="Z_F9820D02_85B6_432B_AB25_E79E6E3CE8BD_.wvu.PrintArea" localSheetId="2" hidden="1">'M4,5'!$A$1:$U$49</definedName>
    <definedName name="Z_F9820D02_85B6_432B_AB25_E79E6E3CE8BD_.wvu.PrintArea" localSheetId="21" hidden="1">'M42.43'!$A$27:$F$53</definedName>
    <definedName name="Z_F9820D02_85B6_432B_AB25_E79E6E3CE8BD_.wvu.PrintArea" localSheetId="3" hidden="1">'M6'!$A$1:$P$21</definedName>
    <definedName name="Z_F9820D02_85B6_432B_AB25_E79E6E3CE8BD_.wvu.PrintArea" localSheetId="4" hidden="1">'M7'!$A$1:$U$20</definedName>
    <definedName name="Z_F9820D02_85B6_432B_AB25_E79E6E3CE8BD_.wvu.PrintArea" localSheetId="5" hidden="1">'M8'!$A$1:$O$29</definedName>
    <definedName name="Z_F9820D02_85B6_432B_AB25_E79E6E3CE8BD_.wvu.PrintArea" localSheetId="22" hidden="1">M文化財!$A$1:$G$118</definedName>
    <definedName name="Z_F9820D02_85B6_432B_AB25_E79E6E3CE8BD_.wvu.Rows" localSheetId="0" hidden="1">'M1'!$4:$4</definedName>
    <definedName name="Z_F9820D02_85B6_432B_AB25_E79E6E3CE8BD_.wvu.Rows" localSheetId="9" hidden="1">'M18.19'!$17:$19</definedName>
    <definedName name="Z_F9820D02_85B6_432B_AB25_E79E6E3CE8BD_.wvu.Rows" localSheetId="10" hidden="1">'M20.21'!$20:$22</definedName>
    <definedName name="Z_F9820D02_85B6_432B_AB25_E79E6E3CE8BD_.wvu.Rows" localSheetId="11" hidden="1">'M22.23.24'!$10:$10,'M22.23.24'!$24:$24,'M22.23.24'!$38:$38</definedName>
    <definedName name="Z_F9820D02_85B6_432B_AB25_E79E6E3CE8BD_.wvu.Rows" localSheetId="12" hidden="1">'M25.26.27.28'!$7:$7,'M25.26.27.28'!$13:$13,'M25.26.27.28'!$26:$26</definedName>
    <definedName name="Z_F9820D02_85B6_432B_AB25_E79E6E3CE8BD_.wvu.Rows" localSheetId="13" hidden="1">'M29.30'!$32:$32</definedName>
    <definedName name="Z_F9820D02_85B6_432B_AB25_E79E6E3CE8BD_.wvu.Rows" localSheetId="20" hidden="1">'M39.40.41'!$25:$25,'M42.43'!$7:$7</definedName>
    <definedName name="Z_F9820D02_85B6_432B_AB25_E79E6E3CE8BD_.wvu.Rows" localSheetId="4" hidden="1">'M7'!$11:$14</definedName>
    <definedName name="Z_F9820D02_85B6_432B_AB25_E79E6E3CE8BD_.wvu.Rows" localSheetId="5" hidden="1">'M8'!$5:$6</definedName>
    <definedName name="Z_F9820D02_85B6_432B_AB25_E79E6E3CE8BD_.wvu.Rows" localSheetId="6" hidden="1">'M9,M10'!#REF!</definedName>
  </definedNames>
  <calcPr calcId="162913"/>
  <customWorkbookViews>
    <customWorkbookView name="澤島 由基乃 - 個人用ビュー" guid="{93AD3119-4B9E-4DD3-92AC-14DD93F7352A}" mergeInterval="0" personalView="1" maximized="1" windowWidth="1362" windowHeight="538" activeSheetId="19"/>
    <customWorkbookView name="尾崎 和宏 - 個人用ビュー" guid="{53ABA5C2-131F-4519-ADBD-143B4641C355}" mergeInterval="0" personalView="1" maximized="1" xWindow="-8" yWindow="-8" windowWidth="1382" windowHeight="744" activeSheetId="3"/>
    <customWorkbookView name="夏目 不比等 - 個人用ビュー" guid="{088E71DE-B7B4-46D8-A92F-2B36F5DE4D60}" mergeInterval="0" personalView="1" maximized="1" xWindow="-8" yWindow="-8" windowWidth="1382" windowHeight="744" tabRatio="747" activeSheetId="23"/>
    <customWorkbookView name="榑林 史浦 - 個人用ビュー" guid="{9B74B00A-A640-416F-A432-6A34C75E3BAB}" mergeInterval="0" personalView="1" maximized="1" xWindow="-8" yWindow="-8" windowWidth="1382" windowHeight="744" tabRatio="747" activeSheetId="21"/>
    <customWorkbookView name="松浦 利和 - 個人用ビュー" guid="{4B660A93-3844-409A-B1B8-F0D2E63212C8}" mergeInterval="0" personalView="1" maximized="1" xWindow="-8" yWindow="-8" windowWidth="1382" windowHeight="744" activeSheetId="15"/>
    <customWorkbookView name="加藤　卓輝 - 個人用ビュー" guid="{54E8C2A0-7B52-4DAB-8ABD-D0AD26D0A0DB}" mergeInterval="0" personalView="1" xWindow="607" yWindow="32" windowWidth="674" windowHeight="664" activeSheetId="9"/>
    <customWorkbookView name="上原 寿美子 - 個人用ビュー" guid="{F9820D02-85B6-432B-AB25-E79E6E3CE8BD}" mergeInterval="0" personalView="1" maximized="1" xWindow="-8" yWindow="-8" windowWidth="1382" windowHeight="744" activeSheetId="21"/>
    <customWorkbookView name="藤原 広文 - 個人用ビュー" guid="{6C8CA477-863E-484A-88AC-2F7B34BF5742}" mergeInterval="0" personalView="1" maximized="1" xWindow="-8" yWindow="-8" windowWidth="1382" windowHeight="744" tabRatio="747" activeSheetId="3"/>
    <customWorkbookView name="岡本 浩一 - 個人用ビュー" guid="{C35433B0-31B6-4088-8FE4-5880F028D902}" mergeInterval="0" personalView="1" maximized="1" xWindow="-8" yWindow="-8" windowWidth="1382" windowHeight="744" tabRatio="747" activeSheetId="8"/>
    <customWorkbookView name="鬼澤 勝人 - 個人用ビュー" guid="{ACCC9A1C-74E4-4A07-8C69-201B2C75F995}" mergeInterval="0" personalView="1" maximized="1" xWindow="-8" yWindow="-8" windowWidth="1382" windowHeight="744" tabRatio="747" activeSheetId="23" showComments="commIndAndComment"/>
    <customWorkbookView name="大石 博之 - 個人用ビュー" guid="{D244CBD3-20C8-4E64-93F1-8305B8033E05}" mergeInterval="0" personalView="1" maximized="1" xWindow="-8" yWindow="-8" windowWidth="1382" windowHeight="744" tabRatio="747" activeSheetId="1"/>
    <customWorkbookView name="岡山 - 個人用ビュー" guid="{A9FAE077-5C36-4502-A307-F5F7DF354F81}" mergeInterval="0" personalView="1" maximized="1" xWindow="-8" yWindow="-8" windowWidth="1382" windowHeight="744" tabRatio="747" activeSheetId="13"/>
    <customWorkbookView name="掛川市 - 個人用ビュー" guid="{676DC416-CC6C-4663-B2BC-E7307C535C80}" mergeInterval="0" personalView="1" maximized="1" xWindow="-8" yWindow="-8" windowWidth="1382" windowHeight="744" activeSheetId="2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4" l="1"/>
  <c r="L37" i="14"/>
  <c r="D40" i="29" l="1"/>
  <c r="M40" i="29" s="1"/>
  <c r="M39" i="29"/>
  <c r="M38" i="29"/>
  <c r="M37" i="29"/>
  <c r="M36" i="29"/>
  <c r="M35" i="29"/>
  <c r="M34" i="29"/>
  <c r="M33" i="29"/>
  <c r="O32" i="29"/>
  <c r="D32" i="29"/>
  <c r="M32" i="29" s="1"/>
  <c r="M30" i="29"/>
  <c r="M9" i="29"/>
  <c r="J9" i="29"/>
  <c r="D9" i="29"/>
  <c r="O27" i="28"/>
  <c r="J27" i="28"/>
  <c r="O26" i="28"/>
  <c r="J26" i="28"/>
  <c r="O25" i="28"/>
  <c r="J25" i="28"/>
  <c r="O24" i="28"/>
  <c r="J24" i="28"/>
  <c r="O23" i="28"/>
  <c r="J23" i="28"/>
  <c r="O22" i="28"/>
  <c r="J22" i="28"/>
  <c r="O21" i="28"/>
  <c r="J21" i="28"/>
  <c r="O20" i="28"/>
  <c r="J20" i="28"/>
  <c r="O19" i="28"/>
  <c r="J19" i="28"/>
  <c r="O18" i="28"/>
  <c r="J18" i="28"/>
  <c r="O17" i="28"/>
  <c r="J17" i="28"/>
  <c r="O16" i="28"/>
  <c r="J16" i="28"/>
  <c r="O15" i="28"/>
  <c r="J15" i="28"/>
  <c r="O14" i="28"/>
  <c r="O12" i="28" s="1"/>
  <c r="J14" i="28"/>
  <c r="J12" i="28" s="1"/>
  <c r="N12" i="28"/>
  <c r="M12" i="28"/>
  <c r="L12" i="28"/>
  <c r="K12" i="28"/>
  <c r="I12" i="28"/>
  <c r="H12" i="28"/>
  <c r="G12" i="28"/>
  <c r="F12" i="28"/>
  <c r="E12" i="28"/>
  <c r="D12" i="28"/>
  <c r="N12" i="8" l="1"/>
  <c r="K12" i="8"/>
  <c r="H12" i="8"/>
  <c r="E12" i="8"/>
  <c r="B12" i="8"/>
  <c r="E9" i="21" l="1"/>
  <c r="D9" i="21"/>
  <c r="C9" i="21"/>
  <c r="B9" i="21" l="1"/>
  <c r="H9" i="21"/>
  <c r="J42" i="19"/>
  <c r="J43" i="19"/>
  <c r="K39" i="19"/>
  <c r="J39" i="19"/>
  <c r="I39" i="19"/>
  <c r="K38" i="19"/>
  <c r="J38" i="19"/>
  <c r="I38" i="19"/>
  <c r="K36" i="19"/>
  <c r="J36" i="19"/>
  <c r="K27" i="19"/>
  <c r="K28" i="19"/>
  <c r="K29" i="19"/>
  <c r="K30" i="19"/>
  <c r="K31" i="19"/>
  <c r="K32" i="19"/>
  <c r="K33" i="19"/>
  <c r="K34" i="19"/>
  <c r="K35" i="19"/>
  <c r="K26" i="19"/>
  <c r="J27" i="19"/>
  <c r="J28" i="19"/>
  <c r="J29" i="19"/>
  <c r="J30" i="19"/>
  <c r="J31" i="19"/>
  <c r="J32" i="19"/>
  <c r="J33" i="19"/>
  <c r="J34" i="19"/>
  <c r="J35" i="19"/>
  <c r="J26" i="19"/>
  <c r="I36" i="19"/>
  <c r="I27" i="19"/>
  <c r="I28" i="19"/>
  <c r="I29" i="19"/>
  <c r="I30" i="19"/>
  <c r="I31" i="19"/>
  <c r="I32" i="19"/>
  <c r="I33" i="19"/>
  <c r="I34" i="19"/>
  <c r="I35" i="19"/>
  <c r="I26" i="19"/>
  <c r="S29" i="2" l="1"/>
  <c r="R29" i="2"/>
  <c r="O29" i="2"/>
  <c r="N29" i="2"/>
  <c r="K29" i="2"/>
  <c r="M29" i="2"/>
  <c r="J29" i="2"/>
  <c r="H29" i="2"/>
  <c r="G29" i="2"/>
  <c r="E29" i="2"/>
  <c r="D29" i="2"/>
  <c r="L23" i="16" l="1"/>
  <c r="F31" i="22" l="1"/>
  <c r="H10" i="15" l="1"/>
  <c r="G10" i="15"/>
  <c r="H7" i="15"/>
  <c r="G7" i="15"/>
  <c r="Q8" i="14"/>
  <c r="P8" i="14"/>
  <c r="H37" i="20" l="1"/>
  <c r="B37" i="20" l="1"/>
  <c r="E8" i="20"/>
  <c r="G8" i="20"/>
  <c r="C8" i="20" l="1"/>
  <c r="O33" i="8" l="1"/>
  <c r="L33" i="8"/>
  <c r="J30" i="8"/>
  <c r="G30" i="8"/>
  <c r="G33" i="8"/>
  <c r="J33" i="8"/>
  <c r="N27" i="11"/>
  <c r="K41" i="9" l="1"/>
  <c r="Q33" i="2" l="1"/>
  <c r="Q32" i="2"/>
  <c r="Q31" i="2"/>
  <c r="Q30" i="2"/>
  <c r="Q29" i="2" s="1"/>
  <c r="L33" i="2"/>
  <c r="L32" i="2"/>
  <c r="L31" i="2"/>
  <c r="L30" i="2"/>
  <c r="L29" i="2" s="1"/>
  <c r="I33" i="2"/>
  <c r="I32" i="2"/>
  <c r="I31" i="2"/>
  <c r="I30" i="2"/>
  <c r="I29" i="2" s="1"/>
  <c r="F33" i="2"/>
  <c r="F32" i="2"/>
  <c r="F31" i="2"/>
  <c r="F30" i="2"/>
  <c r="F29" i="2" s="1"/>
  <c r="C33" i="2"/>
  <c r="P33" i="2" s="1"/>
  <c r="C32" i="2"/>
  <c r="P32" i="2" s="1"/>
  <c r="C31" i="2"/>
  <c r="P31" i="2" s="1"/>
  <c r="C30" i="2"/>
  <c r="H23" i="8"/>
  <c r="E23" i="8"/>
  <c r="B23" i="8"/>
  <c r="K23" i="8"/>
  <c r="N23" i="8"/>
  <c r="N22" i="8"/>
  <c r="N21" i="8"/>
  <c r="N20" i="8"/>
  <c r="P30" i="2" l="1"/>
  <c r="C29" i="2"/>
  <c r="P29" i="2" s="1"/>
  <c r="K40" i="19"/>
  <c r="J40" i="19"/>
  <c r="H40" i="19"/>
  <c r="G40" i="19"/>
  <c r="E40" i="19"/>
  <c r="D40" i="19"/>
  <c r="K37" i="19"/>
  <c r="J37" i="19"/>
  <c r="I37" i="19"/>
  <c r="H37" i="19"/>
  <c r="G37" i="19"/>
  <c r="F37" i="19"/>
  <c r="E37" i="19"/>
  <c r="D37" i="19"/>
  <c r="C37" i="19"/>
  <c r="K18" i="19"/>
  <c r="J18" i="19"/>
  <c r="I18" i="19"/>
  <c r="H18" i="19"/>
  <c r="G18" i="19"/>
  <c r="F18" i="19"/>
  <c r="E18" i="19"/>
  <c r="D18" i="19"/>
  <c r="K15" i="19"/>
  <c r="J15" i="19"/>
  <c r="I15" i="19"/>
  <c r="H15" i="19"/>
  <c r="G15" i="19"/>
  <c r="F15" i="19"/>
  <c r="E15" i="19"/>
  <c r="D15" i="19"/>
  <c r="C15" i="19"/>
  <c r="G56" i="17"/>
  <c r="D56" i="17"/>
  <c r="J55" i="17"/>
  <c r="J54" i="17"/>
  <c r="J53" i="17"/>
  <c r="J52" i="17"/>
  <c r="J51" i="17"/>
  <c r="J50" i="17"/>
  <c r="J49" i="17"/>
  <c r="G48" i="17"/>
  <c r="G57" i="17" s="1"/>
  <c r="D48" i="17"/>
  <c r="D57" i="17" s="1"/>
  <c r="J47" i="17"/>
  <c r="K46" i="17"/>
  <c r="J46" i="17"/>
  <c r="I46" i="17"/>
  <c r="K45" i="17"/>
  <c r="J45" i="17"/>
  <c r="I45" i="17"/>
  <c r="K43" i="17"/>
  <c r="J43" i="17"/>
  <c r="I43" i="17"/>
  <c r="K42" i="17"/>
  <c r="J42" i="17"/>
  <c r="I42" i="17"/>
  <c r="K41" i="17"/>
  <c r="J41" i="17"/>
  <c r="I41" i="17"/>
  <c r="K40" i="17"/>
  <c r="J40" i="17"/>
  <c r="I40" i="17"/>
  <c r="K39" i="17"/>
  <c r="J39" i="17"/>
  <c r="I39" i="17"/>
  <c r="K38" i="17"/>
  <c r="J38" i="17"/>
  <c r="I38" i="17"/>
  <c r="K37" i="17"/>
  <c r="J37" i="17"/>
  <c r="I37" i="17"/>
  <c r="K36" i="17"/>
  <c r="J36" i="17"/>
  <c r="I36" i="17"/>
  <c r="K35" i="17"/>
  <c r="J35" i="17"/>
  <c r="I35" i="17"/>
  <c r="K34" i="17"/>
  <c r="J34" i="17"/>
  <c r="I34" i="17"/>
  <c r="K33" i="17"/>
  <c r="J33" i="17"/>
  <c r="I33" i="17"/>
  <c r="J28" i="17"/>
  <c r="G28" i="17"/>
  <c r="D28" i="17"/>
  <c r="J20" i="17"/>
  <c r="G20" i="17"/>
  <c r="D20" i="17"/>
  <c r="L48" i="16"/>
  <c r="J45" i="16"/>
  <c r="J48" i="16" s="1"/>
  <c r="H45" i="16"/>
  <c r="H48" i="16" s="1"/>
  <c r="L37" i="16"/>
  <c r="J34" i="16"/>
  <c r="J37" i="16" s="1"/>
  <c r="H34" i="16"/>
  <c r="H37" i="16" s="1"/>
  <c r="L26" i="16"/>
  <c r="J23" i="16"/>
  <c r="J26" i="16" s="1"/>
  <c r="H23" i="16"/>
  <c r="H26" i="16" s="1"/>
  <c r="H28" i="12"/>
  <c r="G28" i="12"/>
  <c r="H24" i="12"/>
  <c r="G24" i="12"/>
  <c r="H14" i="12"/>
  <c r="G14" i="12"/>
  <c r="H10" i="12"/>
  <c r="G10" i="12"/>
  <c r="O26" i="11"/>
  <c r="N26" i="11"/>
  <c r="O24" i="11"/>
  <c r="N24" i="11"/>
  <c r="O23" i="11"/>
  <c r="N23" i="11"/>
  <c r="O22" i="11"/>
  <c r="N22" i="11"/>
  <c r="O21" i="11"/>
  <c r="N21" i="11"/>
  <c r="O20" i="11"/>
  <c r="N20" i="11"/>
  <c r="O19" i="11"/>
  <c r="N19" i="11"/>
  <c r="O18" i="11"/>
  <c r="N18" i="11"/>
  <c r="O17" i="11"/>
  <c r="N17" i="11"/>
  <c r="O16" i="11"/>
  <c r="N16" i="11"/>
  <c r="C29" i="10"/>
  <c r="D25" i="10"/>
  <c r="C25" i="10"/>
  <c r="G41" i="9"/>
  <c r="K26" i="9"/>
  <c r="G26" i="9"/>
  <c r="L82" i="8"/>
  <c r="H82" i="8"/>
  <c r="L76" i="8"/>
  <c r="H76" i="8"/>
  <c r="N54" i="8"/>
  <c r="L54" i="8"/>
  <c r="I54" i="8"/>
  <c r="G54" i="8"/>
  <c r="O41" i="8"/>
  <c r="L41" i="8"/>
  <c r="Q20" i="14"/>
  <c r="P20" i="14"/>
  <c r="O20" i="14"/>
  <c r="N20" i="14"/>
  <c r="M20" i="14"/>
  <c r="L20" i="14"/>
  <c r="N17" i="13"/>
  <c r="M17" i="13"/>
  <c r="N13" i="13"/>
  <c r="M13" i="13"/>
  <c r="N7" i="13"/>
  <c r="M7" i="13"/>
  <c r="O16" i="5"/>
  <c r="L16" i="5"/>
  <c r="I16" i="5"/>
  <c r="F16" i="5"/>
  <c r="C16" i="5"/>
  <c r="O17" i="4"/>
  <c r="N16" i="4"/>
  <c r="N15" i="4"/>
  <c r="N13" i="4"/>
  <c r="O12" i="4"/>
  <c r="N11" i="4"/>
  <c r="N10" i="4"/>
  <c r="N9" i="4"/>
  <c r="O8" i="4"/>
  <c r="N7" i="4"/>
  <c r="N6" i="4"/>
  <c r="N5" i="4"/>
  <c r="K47" i="17" l="1"/>
  <c r="J56" i="17"/>
  <c r="I47" i="17"/>
  <c r="N8" i="4"/>
  <c r="G29" i="17"/>
  <c r="N12" i="4"/>
  <c r="D29" i="17"/>
  <c r="J44" i="17"/>
  <c r="J29" i="17"/>
  <c r="K44" i="17"/>
  <c r="J19" i="19"/>
  <c r="J22" i="19" s="1"/>
  <c r="I44" i="17"/>
  <c r="N17" i="4"/>
  <c r="G19" i="19"/>
  <c r="G22" i="19" s="1"/>
  <c r="D41" i="19"/>
  <c r="D44" i="19" s="1"/>
  <c r="D19" i="19"/>
  <c r="G41" i="19"/>
  <c r="G44" i="19" s="1"/>
  <c r="D22" i="19" l="1"/>
  <c r="J44" i="19" s="1"/>
  <c r="J41" i="19"/>
  <c r="J48" i="17"/>
  <c r="J57" i="17" s="1"/>
</calcChain>
</file>

<file path=xl/comments1.xml><?xml version="1.0" encoding="utf-8"?>
<comments xmlns="http://schemas.openxmlformats.org/spreadsheetml/2006/main">
  <authors>
    <author>掛川市</author>
  </authors>
  <commentList>
    <comment ref="C9" authorId="0" shapeId="0">
      <text>
        <r>
          <rPr>
            <b/>
            <sz val="9"/>
            <color indexed="81"/>
            <rFont val="MS P ゴシック"/>
            <family val="3"/>
            <charset val="128"/>
          </rPr>
          <t xml:space="preserve">のぞみ追加
</t>
        </r>
      </text>
    </comment>
    <comment ref="C10" authorId="0" shapeId="0">
      <text>
        <r>
          <rPr>
            <b/>
            <sz val="9"/>
            <color indexed="81"/>
            <rFont val="MS P ゴシック"/>
            <family val="3"/>
            <charset val="128"/>
          </rPr>
          <t xml:space="preserve">あんり
掛川こども
桜木
認定こども園へ
すずかけっこ追加
</t>
        </r>
      </text>
    </comment>
    <comment ref="C11" authorId="0" shapeId="0">
      <text>
        <r>
          <rPr>
            <b/>
            <sz val="9"/>
            <color indexed="81"/>
            <rFont val="MS P ゴシック"/>
            <family val="3"/>
            <charset val="128"/>
          </rPr>
          <t>すこやか
認定こども園へ
あそび追加</t>
        </r>
      </text>
    </comment>
    <comment ref="C12" authorId="0" shapeId="0">
      <text>
        <r>
          <rPr>
            <b/>
            <sz val="9"/>
            <color indexed="81"/>
            <rFont val="MS P ゴシック"/>
            <family val="3"/>
            <charset val="128"/>
          </rPr>
          <t>中央幼保
認定こども園へ
きらきら追加</t>
        </r>
      </text>
    </comment>
  </commentList>
</comments>
</file>

<file path=xl/comments2.xml><?xml version="1.0" encoding="utf-8"?>
<comments xmlns="http://schemas.openxmlformats.org/spreadsheetml/2006/main">
  <authors>
    <author>掛川市</author>
  </authors>
  <commentList>
    <comment ref="C2" authorId="0" shapeId="0">
      <text>
        <r>
          <rPr>
            <b/>
            <sz val="9"/>
            <color indexed="81"/>
            <rFont val="MS P ゴシック"/>
            <family val="3"/>
            <charset val="128"/>
          </rPr>
          <t xml:space="preserve">H29まで幼稚園数
H30から幼稚園・認定こども園数
</t>
        </r>
      </text>
    </comment>
    <comment ref="C7" authorId="0" shapeId="0">
      <text>
        <r>
          <rPr>
            <b/>
            <sz val="9"/>
            <color indexed="81"/>
            <rFont val="MS P ゴシック"/>
            <family val="3"/>
            <charset val="128"/>
          </rPr>
          <t>あんり
こども園
くるみ　認定こども園へ</t>
        </r>
      </text>
    </comment>
    <comment ref="C8" authorId="0" shapeId="0">
      <text>
        <r>
          <rPr>
            <b/>
            <sz val="9"/>
            <color indexed="81"/>
            <rFont val="MS P ゴシック"/>
            <family val="3"/>
            <charset val="128"/>
          </rPr>
          <t>すこやか　認定こども園へ</t>
        </r>
      </text>
    </comment>
    <comment ref="C9" authorId="0" shapeId="0">
      <text>
        <r>
          <rPr>
            <b/>
            <sz val="9"/>
            <color indexed="81"/>
            <rFont val="MS P ゴシック"/>
            <family val="3"/>
            <charset val="128"/>
          </rPr>
          <t>中央幼保　認定こども園へ</t>
        </r>
      </text>
    </comment>
    <comment ref="C30" authorId="0" shapeId="0">
      <text>
        <r>
          <rPr>
            <b/>
            <sz val="9"/>
            <color indexed="81"/>
            <rFont val="MS P ゴシック"/>
            <family val="3"/>
            <charset val="128"/>
          </rPr>
          <t xml:space="preserve">掛川こども
あんり
桜木
くるみ
</t>
        </r>
      </text>
    </comment>
    <comment ref="C31" authorId="0" shapeId="0">
      <text>
        <r>
          <rPr>
            <b/>
            <sz val="9"/>
            <color indexed="81"/>
            <rFont val="MS P ゴシック"/>
            <family val="3"/>
            <charset val="128"/>
          </rPr>
          <t xml:space="preserve">とも
すこやか
</t>
        </r>
      </text>
    </comment>
    <comment ref="C32" authorId="0" shapeId="0">
      <text>
        <r>
          <rPr>
            <b/>
            <sz val="9"/>
            <color indexed="81"/>
            <rFont val="MS P ゴシック"/>
            <family val="3"/>
            <charset val="128"/>
          </rPr>
          <t>中央幼保</t>
        </r>
      </text>
    </comment>
  </commentList>
</comments>
</file>

<file path=xl/comments3.xml><?xml version="1.0" encoding="utf-8"?>
<comments xmlns="http://schemas.openxmlformats.org/spreadsheetml/2006/main">
  <authors>
    <author>掛川市</author>
  </authors>
  <commentList>
    <comment ref="D37" authorId="0" shapeId="0">
      <text>
        <r>
          <rPr>
            <b/>
            <sz val="9"/>
            <color indexed="81"/>
            <rFont val="MS P ゴシック"/>
            <family val="3"/>
            <charset val="128"/>
          </rPr>
          <t>H31.4.26 文化振興石川さん確認済み</t>
        </r>
      </text>
    </comment>
  </commentList>
</comments>
</file>

<file path=xl/sharedStrings.xml><?xml version="1.0" encoding="utf-8"?>
<sst xmlns="http://schemas.openxmlformats.org/spreadsheetml/2006/main" count="2402" uniqueCount="1248">
  <si>
    <t>１　小学校の児童数及び教員数</t>
    <phoneticPr fontId="3"/>
  </si>
  <si>
    <t xml:space="preserve"> 　区分</t>
  </si>
  <si>
    <t>学校数</t>
  </si>
  <si>
    <t>児　　童　　数</t>
  </si>
  <si>
    <t>１　　年</t>
  </si>
  <si>
    <t>２　　年</t>
  </si>
  <si>
    <t>３　　年</t>
  </si>
  <si>
    <t>４　　年</t>
  </si>
  <si>
    <t>５　　年</t>
  </si>
  <si>
    <t>６　　年</t>
  </si>
  <si>
    <t>学級数</t>
  </si>
  <si>
    <t>1学級当たり</t>
  </si>
  <si>
    <t>教　　員　　数</t>
  </si>
  <si>
    <t>総　数</t>
  </si>
  <si>
    <t>男</t>
  </si>
  <si>
    <t>女</t>
  </si>
  <si>
    <t>の児童数</t>
  </si>
  <si>
    <t>計</t>
  </si>
  <si>
    <t>平成24
(2012)</t>
    <rPh sb="0" eb="2">
      <t>ヘイセイ</t>
    </rPh>
    <phoneticPr fontId="3"/>
  </si>
  <si>
    <t>25
(2013)</t>
  </si>
  <si>
    <t>26
(2014)</t>
  </si>
  <si>
    <t>27
(2015)</t>
  </si>
  <si>
    <t>28
(2016)</t>
  </si>
  <si>
    <t>29
(2017)</t>
  </si>
  <si>
    <t>30
(2018)</t>
    <phoneticPr fontId="3"/>
  </si>
  <si>
    <t>日坂小</t>
  </si>
  <si>
    <t>東山口小</t>
  </si>
  <si>
    <t>西山口小</t>
  </si>
  <si>
    <t>上内田小</t>
  </si>
  <si>
    <t>城北小</t>
  </si>
  <si>
    <t>第一小</t>
  </si>
  <si>
    <t>第二小</t>
  </si>
  <si>
    <t>中央小</t>
  </si>
  <si>
    <t>曽我小</t>
  </si>
  <si>
    <t>桜木小</t>
  </si>
  <si>
    <t>和田岡小</t>
  </si>
  <si>
    <t>原谷小</t>
  </si>
  <si>
    <t>原田小</t>
  </si>
  <si>
    <t>西郷小</t>
  </si>
  <si>
    <t>倉真小</t>
  </si>
  <si>
    <t>土方小</t>
  </si>
  <si>
    <t>佐束小</t>
  </si>
  <si>
    <t>中小</t>
  </si>
  <si>
    <t>大坂小</t>
  </si>
  <si>
    <t>千浜小</t>
  </si>
  <si>
    <t>横須賀小</t>
    <rPh sb="0" eb="3">
      <t>ヨコスカ</t>
    </rPh>
    <rPh sb="3" eb="4">
      <t>ショウ</t>
    </rPh>
    <phoneticPr fontId="3"/>
  </si>
  <si>
    <t>大渕小</t>
    <rPh sb="0" eb="2">
      <t>オオブチ</t>
    </rPh>
    <rPh sb="2" eb="3">
      <t>ショウ</t>
    </rPh>
    <phoneticPr fontId="3"/>
  </si>
  <si>
    <t>　資料：学校教育課</t>
    <rPh sb="4" eb="6">
      <t>ガッコウ</t>
    </rPh>
    <rPh sb="6" eb="9">
      <t>キョウイクカ</t>
    </rPh>
    <phoneticPr fontId="3"/>
  </si>
  <si>
    <t>男</t>
    <phoneticPr fontId="3"/>
  </si>
  <si>
    <t>(2010)</t>
  </si>
  <si>
    <t>(2012)</t>
  </si>
  <si>
    <t>(2013)</t>
  </si>
  <si>
    <t>(2014)</t>
  </si>
  <si>
    <t>(2015)</t>
  </si>
  <si>
    <t>(2016)</t>
  </si>
  <si>
    <t>(2017)</t>
    <phoneticPr fontId="3"/>
  </si>
  <si>
    <t>(2018)</t>
    <phoneticPr fontId="3"/>
  </si>
  <si>
    <t>さかがわ</t>
    <phoneticPr fontId="3"/>
  </si>
  <si>
    <t>幼稚園</t>
    <rPh sb="0" eb="3">
      <t>ヨウチエン</t>
    </rPh>
    <phoneticPr fontId="3"/>
  </si>
  <si>
    <t>土　方　　〃</t>
    <rPh sb="0" eb="1">
      <t>ツチ</t>
    </rPh>
    <rPh sb="2" eb="3">
      <t>カタ</t>
    </rPh>
    <phoneticPr fontId="3"/>
  </si>
  <si>
    <t>佐　束　　〃</t>
    <rPh sb="0" eb="1">
      <t>サ</t>
    </rPh>
    <rPh sb="2" eb="3">
      <t>ツカ</t>
    </rPh>
    <phoneticPr fontId="3"/>
  </si>
  <si>
    <t>　中　　　〃</t>
    <rPh sb="1" eb="2">
      <t>ナカ</t>
    </rPh>
    <phoneticPr fontId="3"/>
  </si>
  <si>
    <t>大　坂　　〃</t>
    <rPh sb="0" eb="1">
      <t>オオ</t>
    </rPh>
    <rPh sb="2" eb="3">
      <t>サカ</t>
    </rPh>
    <phoneticPr fontId="3"/>
  </si>
  <si>
    <t>千　浜　　〃</t>
    <rPh sb="0" eb="1">
      <t>チ</t>
    </rPh>
    <rPh sb="2" eb="3">
      <t>ハマ</t>
    </rPh>
    <phoneticPr fontId="3"/>
  </si>
  <si>
    <t>睦　浜　　〃</t>
    <rPh sb="0" eb="1">
      <t>ムツ</t>
    </rPh>
    <rPh sb="2" eb="3">
      <t>ハマ</t>
    </rPh>
    <phoneticPr fontId="3"/>
  </si>
  <si>
    <t>横須賀　　〃</t>
    <rPh sb="0" eb="3">
      <t>ヨコスカ</t>
    </rPh>
    <phoneticPr fontId="3"/>
  </si>
  <si>
    <t>大　渕　　〃</t>
    <rPh sb="0" eb="1">
      <t>オオ</t>
    </rPh>
    <rPh sb="2" eb="3">
      <t>フチ</t>
    </rPh>
    <phoneticPr fontId="3"/>
  </si>
  <si>
    <t>すこやかこども園</t>
    <rPh sb="7" eb="8">
      <t>エン</t>
    </rPh>
    <phoneticPr fontId="3"/>
  </si>
  <si>
    <t>くるみ幼稚園</t>
    <rPh sb="3" eb="6">
      <t>ヨウチエン</t>
    </rPh>
    <phoneticPr fontId="3"/>
  </si>
  <si>
    <t>掛川こども園</t>
    <rPh sb="0" eb="2">
      <t>カケガワ</t>
    </rPh>
    <rPh sb="5" eb="6">
      <t>エン</t>
    </rPh>
    <phoneticPr fontId="3"/>
  </si>
  <si>
    <t>こども広場あんり</t>
    <rPh sb="3" eb="5">
      <t>ヒロバ</t>
    </rPh>
    <phoneticPr fontId="3"/>
  </si>
  <si>
    <t>　資料：こども希望課</t>
    <rPh sb="1" eb="3">
      <t>シリョウ</t>
    </rPh>
    <rPh sb="7" eb="9">
      <t>キボウ</t>
    </rPh>
    <rPh sb="9" eb="10">
      <t>カ</t>
    </rPh>
    <phoneticPr fontId="3"/>
  </si>
  <si>
    <t>２　中学校の生徒数及び教員数</t>
    <phoneticPr fontId="3"/>
  </si>
  <si>
    <t>生　　徒　　数</t>
  </si>
  <si>
    <t>１　　　　　年</t>
  </si>
  <si>
    <t>２　　　　　年</t>
  </si>
  <si>
    <t>３　　　　　年</t>
  </si>
  <si>
    <t>１学級当たり</t>
  </si>
  <si>
    <t>の生徒数</t>
  </si>
  <si>
    <t>平成25
(2013)</t>
    <rPh sb="0" eb="2">
      <t>ヘイセイ</t>
    </rPh>
    <phoneticPr fontId="3"/>
  </si>
  <si>
    <t>栄川中</t>
  </si>
  <si>
    <t>東中</t>
  </si>
  <si>
    <t>西中</t>
  </si>
  <si>
    <t>桜が丘中</t>
  </si>
  <si>
    <t>原野谷中</t>
  </si>
  <si>
    <t>北中</t>
  </si>
  <si>
    <t>城東中</t>
    <rPh sb="0" eb="1">
      <t>シロ</t>
    </rPh>
    <rPh sb="1" eb="2">
      <t>ヒガシ</t>
    </rPh>
    <rPh sb="2" eb="3">
      <t>チュウ</t>
    </rPh>
    <phoneticPr fontId="3"/>
  </si>
  <si>
    <t>大浜中</t>
    <rPh sb="0" eb="2">
      <t>オオハマ</t>
    </rPh>
    <rPh sb="2" eb="3">
      <t>チュウ</t>
    </rPh>
    <phoneticPr fontId="3"/>
  </si>
  <si>
    <t>大須賀中</t>
    <rPh sb="0" eb="3">
      <t>オオスカ</t>
    </rPh>
    <rPh sb="3" eb="4">
      <t>チュウ</t>
    </rPh>
    <phoneticPr fontId="3"/>
  </si>
  <si>
    <t>３　高等学校の生徒数及び教員数</t>
    <phoneticPr fontId="3"/>
  </si>
  <si>
    <t>掛川東高</t>
    <rPh sb="0" eb="2">
      <t>カケガワ</t>
    </rPh>
    <phoneticPr fontId="3"/>
  </si>
  <si>
    <t>掛川西高</t>
    <rPh sb="0" eb="2">
      <t>カケガワ</t>
    </rPh>
    <phoneticPr fontId="3"/>
  </si>
  <si>
    <t>掛川工業高</t>
    <rPh sb="1" eb="2">
      <t>カワ</t>
    </rPh>
    <rPh sb="3" eb="4">
      <t>ギョウ</t>
    </rPh>
    <phoneticPr fontId="3"/>
  </si>
  <si>
    <t>横須賀高</t>
    <rPh sb="0" eb="3">
      <t>ヨコスカ</t>
    </rPh>
    <rPh sb="3" eb="4">
      <t>コウコウ</t>
    </rPh>
    <phoneticPr fontId="3"/>
  </si>
  <si>
    <t>　資料：企画政策課</t>
    <rPh sb="4" eb="6">
      <t>キカク</t>
    </rPh>
    <rPh sb="6" eb="8">
      <t>セイサク</t>
    </rPh>
    <rPh sb="8" eb="9">
      <t>カ</t>
    </rPh>
    <phoneticPr fontId="3"/>
  </si>
  <si>
    <t>注：教員数は本務者のみ。</t>
    <rPh sb="0" eb="1">
      <t>チュウ</t>
    </rPh>
    <rPh sb="2" eb="5">
      <t>キョウインスウ</t>
    </rPh>
    <rPh sb="6" eb="8">
      <t>ホンム</t>
    </rPh>
    <rPh sb="8" eb="9">
      <t>シャ</t>
    </rPh>
    <phoneticPr fontId="3"/>
  </si>
  <si>
    <t>４　小中学校児童生徒平均体位</t>
    <phoneticPr fontId="3"/>
  </si>
  <si>
    <t>（単位：cm、kg）</t>
    <rPh sb="1" eb="3">
      <t>タンイ</t>
    </rPh>
    <phoneticPr fontId="3"/>
  </si>
  <si>
    <t>小　　　　　　　　　　　　　　　　　　　学</t>
  </si>
  <si>
    <t>校</t>
  </si>
  <si>
    <t>中　　　　学　　　　校</t>
    <rPh sb="0" eb="1">
      <t>ナカ</t>
    </rPh>
    <rPh sb="5" eb="6">
      <t>ガク</t>
    </rPh>
    <rPh sb="10" eb="11">
      <t>コウ</t>
    </rPh>
    <phoneticPr fontId="3"/>
  </si>
  <si>
    <t>　区　　分</t>
  </si>
  <si>
    <t>１　　年</t>
    <rPh sb="3" eb="4">
      <t>ネン</t>
    </rPh>
    <phoneticPr fontId="3"/>
  </si>
  <si>
    <t>２　　年</t>
    <rPh sb="3" eb="4">
      <t>ネン</t>
    </rPh>
    <phoneticPr fontId="3"/>
  </si>
  <si>
    <t>３　　年</t>
    <rPh sb="3" eb="4">
      <t>ネン</t>
    </rPh>
    <phoneticPr fontId="3"/>
  </si>
  <si>
    <t xml:space="preserve"> 男</t>
    <phoneticPr fontId="3"/>
  </si>
  <si>
    <t>男</t>
    <rPh sb="0" eb="1">
      <t>オトコ</t>
    </rPh>
    <phoneticPr fontId="3"/>
  </si>
  <si>
    <t>身　長</t>
    <phoneticPr fontId="3"/>
  </si>
  <si>
    <t>国</t>
    <rPh sb="0" eb="1">
      <t>クニ</t>
    </rPh>
    <phoneticPr fontId="3"/>
  </si>
  <si>
    <t>県</t>
  </si>
  <si>
    <t>掛川市</t>
    <rPh sb="0" eb="2">
      <t>カケガワ</t>
    </rPh>
    <rPh sb="2" eb="3">
      <t>シ</t>
    </rPh>
    <phoneticPr fontId="3"/>
  </si>
  <si>
    <t>体　重</t>
    <phoneticPr fontId="3"/>
  </si>
  <si>
    <t>　資料：学務課</t>
    <rPh sb="4" eb="6">
      <t>ガクム</t>
    </rPh>
    <rPh sb="5" eb="6">
      <t>ム</t>
    </rPh>
    <rPh sb="6" eb="7">
      <t>カ</t>
    </rPh>
    <phoneticPr fontId="3"/>
  </si>
  <si>
    <t>５　小学校施設状況</t>
    <phoneticPr fontId="3"/>
  </si>
  <si>
    <t>区　　分</t>
  </si>
  <si>
    <t>保</t>
  </si>
  <si>
    <t>鉄 筋</t>
  </si>
  <si>
    <t>有</t>
  </si>
  <si>
    <t>鉄 骨</t>
  </si>
  <si>
    <t>-</t>
  </si>
  <si>
    <t>面</t>
  </si>
  <si>
    <t>木 造</t>
  </si>
  <si>
    <t>積</t>
  </si>
  <si>
    <t>合 計</t>
  </si>
  <si>
    <t>建物敷地</t>
  </si>
  <si>
    <t>運動場</t>
  </si>
  <si>
    <t>その他</t>
  </si>
  <si>
    <t>合計</t>
  </si>
  <si>
    <t>屋内運動場</t>
  </si>
  <si>
    <t>水泳プール</t>
  </si>
  <si>
    <t>25×13</t>
  </si>
  <si>
    <t>25×10</t>
  </si>
  <si>
    <t>25×15</t>
  </si>
  <si>
    <t>25×12</t>
  </si>
  <si>
    <t>25×13.5</t>
  </si>
  <si>
    <t>（ｍ×ｍ）</t>
  </si>
  <si>
    <t>15× 8</t>
  </si>
  <si>
    <t>15× 7</t>
  </si>
  <si>
    <t>10× 7</t>
  </si>
  <si>
    <t>普通</t>
  </si>
  <si>
    <t>教室数</t>
  </si>
  <si>
    <t>特別</t>
  </si>
  <si>
    <t>千浜小</t>
    <rPh sb="0" eb="1">
      <t>チ</t>
    </rPh>
    <rPh sb="1" eb="2">
      <t>ハマ</t>
    </rPh>
    <rPh sb="2" eb="3">
      <t>ショウ</t>
    </rPh>
    <phoneticPr fontId="3"/>
  </si>
  <si>
    <t>大坂小</t>
    <rPh sb="0" eb="2">
      <t>オオサカ</t>
    </rPh>
    <rPh sb="2" eb="3">
      <t>ショウ</t>
    </rPh>
    <phoneticPr fontId="3"/>
  </si>
  <si>
    <t>土方小</t>
    <rPh sb="0" eb="2">
      <t>ヒジカタ</t>
    </rPh>
    <rPh sb="2" eb="3">
      <t>ショウ</t>
    </rPh>
    <phoneticPr fontId="3"/>
  </si>
  <si>
    <t>佐束小</t>
    <rPh sb="0" eb="1">
      <t>サ</t>
    </rPh>
    <rPh sb="1" eb="2">
      <t>ツカ</t>
    </rPh>
    <rPh sb="2" eb="3">
      <t>ショウ</t>
    </rPh>
    <phoneticPr fontId="3"/>
  </si>
  <si>
    <t>中小</t>
    <rPh sb="0" eb="1">
      <t>ナカ</t>
    </rPh>
    <rPh sb="1" eb="2">
      <t>ショウ</t>
    </rPh>
    <phoneticPr fontId="3"/>
  </si>
  <si>
    <t>合計</t>
    <rPh sb="0" eb="2">
      <t>ゴウケイ</t>
    </rPh>
    <phoneticPr fontId="3"/>
  </si>
  <si>
    <t>水泳プール
（ｍ×ｍ）</t>
    <phoneticPr fontId="3"/>
  </si>
  <si>
    <t>13× 8</t>
  </si>
  <si>
    <t>15×10</t>
  </si>
  <si>
    <t>10×7.5</t>
  </si>
  <si>
    <t>13×10</t>
  </si>
  <si>
    <t>15× 6</t>
  </si>
  <si>
    <t>教室数</t>
    <phoneticPr fontId="3"/>
  </si>
  <si>
    <t>　資料：学務課</t>
    <rPh sb="4" eb="6">
      <t>ガクム</t>
    </rPh>
    <rPh sb="6" eb="7">
      <t>カ</t>
    </rPh>
    <phoneticPr fontId="3"/>
  </si>
  <si>
    <t>６　中学校施設状況</t>
    <phoneticPr fontId="3"/>
  </si>
  <si>
    <t>東　中</t>
  </si>
  <si>
    <t>西　中</t>
  </si>
  <si>
    <t>北　中</t>
  </si>
  <si>
    <t>大浜中</t>
  </si>
  <si>
    <t>城東中</t>
  </si>
  <si>
    <t>大須賀中</t>
  </si>
  <si>
    <t>建物面積</t>
  </si>
  <si>
    <t>合　　　計</t>
  </si>
  <si>
    <t>50×13</t>
  </si>
  <si>
    <t>50×15</t>
  </si>
  <si>
    <t>50×19</t>
  </si>
  <si>
    <t>25×19</t>
  </si>
  <si>
    <t>25×17</t>
  </si>
  <si>
    <t>資料：学務課</t>
    <rPh sb="3" eb="5">
      <t>ガクム</t>
    </rPh>
    <rPh sb="5" eb="6">
      <t>カ</t>
    </rPh>
    <phoneticPr fontId="3"/>
  </si>
  <si>
    <t>７　中学校卒業後の状況</t>
    <phoneticPr fontId="3"/>
  </si>
  <si>
    <t>区分</t>
    <rPh sb="0" eb="2">
      <t>クブン</t>
    </rPh>
    <phoneticPr fontId="3"/>
  </si>
  <si>
    <t>卒　業　者</t>
  </si>
  <si>
    <t>進　学　者</t>
  </si>
  <si>
    <t>就　職　者</t>
  </si>
  <si>
    <t>専修学校等</t>
  </si>
  <si>
    <t>そ　の　他</t>
  </si>
  <si>
    <t>進学率</t>
  </si>
  <si>
    <t>就職率</t>
  </si>
  <si>
    <t>（％）</t>
  </si>
  <si>
    <t>平成元
(1989)</t>
    <rPh sb="0" eb="2">
      <t>ヘイセイ</t>
    </rPh>
    <rPh sb="2" eb="3">
      <t>モト</t>
    </rPh>
    <phoneticPr fontId="3"/>
  </si>
  <si>
    <t>5
(1993)</t>
    <phoneticPr fontId="3"/>
  </si>
  <si>
    <t>10
(1998)</t>
    <phoneticPr fontId="3"/>
  </si>
  <si>
    <t>15
(2003)</t>
    <phoneticPr fontId="3"/>
  </si>
  <si>
    <t>20
(2008)</t>
    <phoneticPr fontId="3"/>
  </si>
  <si>
    <t>21
(2009)</t>
    <phoneticPr fontId="3"/>
  </si>
  <si>
    <t>22
(2010)</t>
    <phoneticPr fontId="3"/>
  </si>
  <si>
    <t>23
(2011)</t>
    <phoneticPr fontId="3"/>
  </si>
  <si>
    <t>24
(2012)</t>
    <phoneticPr fontId="3"/>
  </si>
  <si>
    <t>25
(2013)</t>
    <phoneticPr fontId="3"/>
  </si>
  <si>
    <t>26
(2014)</t>
    <phoneticPr fontId="3"/>
  </si>
  <si>
    <t>27
(2015)</t>
    <phoneticPr fontId="3"/>
  </si>
  <si>
    <t>28
(2016)</t>
    <phoneticPr fontId="3"/>
  </si>
  <si>
    <t>29
(2017)</t>
    <phoneticPr fontId="3"/>
  </si>
  <si>
    <t>資料：学校教育課</t>
  </si>
  <si>
    <t>入　　　所　　　人　　　数</t>
  </si>
  <si>
    <t>職　　　員　　　数</t>
  </si>
  <si>
    <t>０歳</t>
  </si>
  <si>
    <t>１歳</t>
  </si>
  <si>
    <t>２歳</t>
  </si>
  <si>
    <t>３歳</t>
  </si>
  <si>
    <t>４歳</t>
  </si>
  <si>
    <t>５歳</t>
  </si>
  <si>
    <t>園長</t>
    <phoneticPr fontId="3"/>
  </si>
  <si>
    <t>保育士</t>
  </si>
  <si>
    <t>給食員</t>
  </si>
  <si>
    <t>平成23</t>
    <rPh sb="0" eb="2">
      <t>ヘイセイ</t>
    </rPh>
    <phoneticPr fontId="3"/>
  </si>
  <si>
    <t>(2011)</t>
  </si>
  <si>
    <t>(2017)</t>
  </si>
  <si>
    <t>聖マリア</t>
    <phoneticPr fontId="3"/>
  </si>
  <si>
    <t>保育園</t>
  </si>
  <si>
    <t>葛ヶ丘</t>
    <rPh sb="0" eb="3">
      <t>カツラガオカ</t>
    </rPh>
    <phoneticPr fontId="3"/>
  </si>
  <si>
    <t>　〃</t>
    <phoneticPr fontId="3"/>
  </si>
  <si>
    <t>ひだまり</t>
    <phoneticPr fontId="3"/>
  </si>
  <si>
    <t>保育園部</t>
    <rPh sb="0" eb="4">
      <t>ホイクエンブ</t>
    </rPh>
    <phoneticPr fontId="3"/>
  </si>
  <si>
    <t>〃</t>
    <phoneticPr fontId="3"/>
  </si>
  <si>
    <t>千浜</t>
    <rPh sb="0" eb="1">
      <t>チ</t>
    </rPh>
    <rPh sb="1" eb="2">
      <t>ハマ</t>
    </rPh>
    <phoneticPr fontId="3"/>
  </si>
  <si>
    <t>大坂</t>
    <rPh sb="0" eb="2">
      <t>オオサカ</t>
    </rPh>
    <phoneticPr fontId="3"/>
  </si>
  <si>
    <t>城東</t>
  </si>
  <si>
    <t>よこすか</t>
    <phoneticPr fontId="3"/>
  </si>
  <si>
    <t>おおぶち</t>
    <phoneticPr fontId="3"/>
  </si>
  <si>
    <t>かけがわのぞみ   〃</t>
    <phoneticPr fontId="3"/>
  </si>
  <si>
    <t>掛川あそび</t>
    <rPh sb="0" eb="2">
      <t>カケガワ</t>
    </rPh>
    <phoneticPr fontId="3"/>
  </si>
  <si>
    <t>すずかけっこ      〃</t>
    <phoneticPr fontId="3"/>
  </si>
  <si>
    <t>広域入所　計</t>
    <rPh sb="0" eb="2">
      <t>コウイキ</t>
    </rPh>
    <rPh sb="2" eb="4">
      <t>ニュウショ</t>
    </rPh>
    <rPh sb="5" eb="6">
      <t>ケイ</t>
    </rPh>
    <phoneticPr fontId="3"/>
  </si>
  <si>
    <t>　　　　　（単位：件、人）</t>
  </si>
  <si>
    <t>野　球　場</t>
    <phoneticPr fontId="19"/>
  </si>
  <si>
    <t>多目的広場</t>
  </si>
  <si>
    <t>テニスコート</t>
  </si>
  <si>
    <t>プール</t>
    <phoneticPr fontId="19"/>
  </si>
  <si>
    <t>グラウンドゴルフ</t>
    <phoneticPr fontId="19"/>
  </si>
  <si>
    <t>年度</t>
    <rPh sb="0" eb="1">
      <t>トシ</t>
    </rPh>
    <rPh sb="1" eb="2">
      <t>ド</t>
    </rPh>
    <phoneticPr fontId="3"/>
  </si>
  <si>
    <t>件数</t>
  </si>
  <si>
    <t>人数</t>
  </si>
  <si>
    <t>昭和60
(1985)</t>
    <rPh sb="0" eb="2">
      <t>ショウワ</t>
    </rPh>
    <phoneticPr fontId="19"/>
  </si>
  <si>
    <t xml:space="preserve"> …</t>
    <phoneticPr fontId="19"/>
  </si>
  <si>
    <t>-</t>
    <phoneticPr fontId="19"/>
  </si>
  <si>
    <t>平成元
(1989)</t>
    <rPh sb="0" eb="2">
      <t>ヘイセイ</t>
    </rPh>
    <phoneticPr fontId="3"/>
  </si>
  <si>
    <t xml:space="preserve"> …</t>
    <phoneticPr fontId="19"/>
  </si>
  <si>
    <t>５
(1993)</t>
    <phoneticPr fontId="19"/>
  </si>
  <si>
    <t>-</t>
    <phoneticPr fontId="19"/>
  </si>
  <si>
    <t>10
(1998)</t>
    <phoneticPr fontId="20"/>
  </si>
  <si>
    <t>-</t>
    <phoneticPr fontId="19"/>
  </si>
  <si>
    <t>15
(2003)</t>
    <phoneticPr fontId="20"/>
  </si>
  <si>
    <t>20
(2008)</t>
    <phoneticPr fontId="20"/>
  </si>
  <si>
    <t>24
(2012)</t>
    <phoneticPr fontId="20"/>
  </si>
  <si>
    <t>-</t>
    <phoneticPr fontId="3"/>
  </si>
  <si>
    <t>25
(2013)</t>
    <phoneticPr fontId="20"/>
  </si>
  <si>
    <t>-</t>
    <phoneticPr fontId="3"/>
  </si>
  <si>
    <t>26
(2014)</t>
    <phoneticPr fontId="20"/>
  </si>
  <si>
    <t>27
(2015)</t>
    <phoneticPr fontId="20"/>
  </si>
  <si>
    <t>28
(2016)</t>
    <phoneticPr fontId="20"/>
  </si>
  <si>
    <t>29
(2017)</t>
    <phoneticPr fontId="20"/>
  </si>
  <si>
    <t>　資料：スポーツ振興課</t>
    <rPh sb="8" eb="10">
      <t>シンコウ</t>
    </rPh>
    <rPh sb="10" eb="11">
      <t>カ</t>
    </rPh>
    <phoneticPr fontId="3"/>
  </si>
  <si>
    <r>
      <t>　　　利用者数の推移</t>
    </r>
    <r>
      <rPr>
        <sz val="14"/>
        <color indexed="8"/>
        <rFont val="ＭＳ ゴシック"/>
        <family val="3"/>
        <charset val="128"/>
      </rPr>
      <t/>
    </r>
    <rPh sb="3" eb="5">
      <t>リヨウ</t>
    </rPh>
    <rPh sb="5" eb="6">
      <t>シャ</t>
    </rPh>
    <rPh sb="6" eb="7">
      <t>スウ</t>
    </rPh>
    <rPh sb="8" eb="10">
      <t>スイイ</t>
    </rPh>
    <phoneticPr fontId="3"/>
  </si>
  <si>
    <t>　　　利用者数の推移</t>
    <rPh sb="3" eb="5">
      <t>リヨウ</t>
    </rPh>
    <rPh sb="5" eb="6">
      <t>シャ</t>
    </rPh>
    <rPh sb="6" eb="7">
      <t>スウ</t>
    </rPh>
    <rPh sb="8" eb="10">
      <t>スイイ</t>
    </rPh>
    <phoneticPr fontId="3"/>
  </si>
  <si>
    <t>　　　　　（単位：人）</t>
    <phoneticPr fontId="3"/>
  </si>
  <si>
    <t>年　度</t>
    <rPh sb="0" eb="1">
      <t>トシ</t>
    </rPh>
    <rPh sb="2" eb="3">
      <t>ド</t>
    </rPh>
    <phoneticPr fontId="3"/>
  </si>
  <si>
    <t>利用件数</t>
    <rPh sb="0" eb="2">
      <t>リヨウ</t>
    </rPh>
    <rPh sb="2" eb="4">
      <t>ケンスウ</t>
    </rPh>
    <phoneticPr fontId="3"/>
  </si>
  <si>
    <t>利用人数</t>
    <rPh sb="0" eb="2">
      <t>リヨウ</t>
    </rPh>
    <rPh sb="2" eb="4">
      <t>ニンズウ</t>
    </rPh>
    <phoneticPr fontId="3"/>
  </si>
  <si>
    <t xml:space="preserve"> 平成15 (2003)</t>
    <rPh sb="1" eb="3">
      <t>ヘイセイ</t>
    </rPh>
    <phoneticPr fontId="19"/>
  </si>
  <si>
    <t xml:space="preserve">     20 (2008)</t>
    <phoneticPr fontId="20"/>
  </si>
  <si>
    <t xml:space="preserve">     20 (2008)</t>
    <phoneticPr fontId="20"/>
  </si>
  <si>
    <t xml:space="preserve">     24 (2012)</t>
    <phoneticPr fontId="20"/>
  </si>
  <si>
    <t xml:space="preserve">     25 (2013)</t>
    <phoneticPr fontId="20"/>
  </si>
  <si>
    <t xml:space="preserve">     26 (2014)</t>
    <phoneticPr fontId="20"/>
  </si>
  <si>
    <t xml:space="preserve">     26 (2014)</t>
    <phoneticPr fontId="20"/>
  </si>
  <si>
    <t xml:space="preserve">     27 (2015)</t>
    <phoneticPr fontId="20"/>
  </si>
  <si>
    <t xml:space="preserve">     28 (2016)</t>
    <phoneticPr fontId="20"/>
  </si>
  <si>
    <t xml:space="preserve">     29 (2017)</t>
    <phoneticPr fontId="20"/>
  </si>
  <si>
    <t xml:space="preserve">     29 (2017)</t>
    <phoneticPr fontId="20"/>
  </si>
  <si>
    <t>　　資料：スポーツ振興課</t>
    <rPh sb="9" eb="11">
      <t>シンコウ</t>
    </rPh>
    <rPh sb="11" eb="12">
      <t>カ</t>
    </rPh>
    <phoneticPr fontId="3"/>
  </si>
  <si>
    <t>　資料：観光交流課</t>
    <rPh sb="4" eb="6">
      <t>カンコウ</t>
    </rPh>
    <rPh sb="6" eb="8">
      <t>コウリュウ</t>
    </rPh>
    <rPh sb="8" eb="9">
      <t>カ</t>
    </rPh>
    <phoneticPr fontId="3"/>
  </si>
  <si>
    <t>年度</t>
    <rPh sb="0" eb="2">
      <t>ネンド</t>
    </rPh>
    <phoneticPr fontId="3"/>
  </si>
  <si>
    <t>アリーナ</t>
    <phoneticPr fontId="19"/>
  </si>
  <si>
    <t>体力測定室</t>
    <rPh sb="0" eb="2">
      <t>タイリョク</t>
    </rPh>
    <rPh sb="2" eb="4">
      <t>ソクテイ</t>
    </rPh>
    <rPh sb="4" eb="5">
      <t>シツ</t>
    </rPh>
    <phoneticPr fontId="3"/>
  </si>
  <si>
    <t>トレーニングルーム</t>
    <phoneticPr fontId="3"/>
  </si>
  <si>
    <t>会議室</t>
    <rPh sb="0" eb="3">
      <t>カイギシツ</t>
    </rPh>
    <phoneticPr fontId="19"/>
  </si>
  <si>
    <t>その他</t>
    <rPh sb="2" eb="3">
      <t>タ</t>
    </rPh>
    <phoneticPr fontId="19"/>
  </si>
  <si>
    <t>平成27
(2015)</t>
    <rPh sb="0" eb="2">
      <t>ヘイセイ</t>
    </rPh>
    <phoneticPr fontId="20"/>
  </si>
  <si>
    <t>29
(2017)</t>
    <phoneticPr fontId="20"/>
  </si>
  <si>
    <t>　　資料：スポーツ振興課</t>
    <rPh sb="2" eb="4">
      <t>シリョウ</t>
    </rPh>
    <rPh sb="9" eb="11">
      <t>シンコウ</t>
    </rPh>
    <rPh sb="11" eb="12">
      <t>カ</t>
    </rPh>
    <phoneticPr fontId="3"/>
  </si>
  <si>
    <t>(単位：回、人)</t>
    <rPh sb="1" eb="3">
      <t>タンイ</t>
    </rPh>
    <rPh sb="4" eb="5">
      <t>カイ</t>
    </rPh>
    <rPh sb="6" eb="7">
      <t>ヒト</t>
    </rPh>
    <phoneticPr fontId="3"/>
  </si>
  <si>
    <t>年　度</t>
  </si>
  <si>
    <t>平成15 (2003)</t>
    <rPh sb="0" eb="2">
      <t>ヘイセイ</t>
    </rPh>
    <phoneticPr fontId="3"/>
  </si>
  <si>
    <t>20 (2008)</t>
    <phoneticPr fontId="3"/>
  </si>
  <si>
    <t>25 (2013)</t>
    <phoneticPr fontId="3"/>
  </si>
  <si>
    <t>26 (2014)</t>
    <phoneticPr fontId="3"/>
  </si>
  <si>
    <t>27 (2015)</t>
    <phoneticPr fontId="3"/>
  </si>
  <si>
    <t>28 (2016)</t>
    <phoneticPr fontId="3"/>
  </si>
  <si>
    <t>29 (2017)</t>
    <phoneticPr fontId="3"/>
  </si>
  <si>
    <t>回数</t>
    <phoneticPr fontId="3"/>
  </si>
  <si>
    <t>人数</t>
    <phoneticPr fontId="3"/>
  </si>
  <si>
    <t>回数</t>
    <rPh sb="0" eb="1">
      <t>カイ</t>
    </rPh>
    <rPh sb="1" eb="2">
      <t>カズ</t>
    </rPh>
    <phoneticPr fontId="3"/>
  </si>
  <si>
    <t>人数</t>
    <rPh sb="0" eb="1">
      <t>ヒト</t>
    </rPh>
    <rPh sb="1" eb="2">
      <t>カズ</t>
    </rPh>
    <phoneticPr fontId="3"/>
  </si>
  <si>
    <t>ホ｜ル</t>
    <phoneticPr fontId="3"/>
  </si>
  <si>
    <t>全席</t>
  </si>
  <si>
    <t>固定席</t>
  </si>
  <si>
    <t>ﾘﾊｰｻﾙ等</t>
    <rPh sb="5" eb="6">
      <t>ナド</t>
    </rPh>
    <phoneticPr fontId="3"/>
  </si>
  <si>
    <t>リハーサル室</t>
  </si>
  <si>
    <t>第１会議室</t>
  </si>
  <si>
    <t>第２会議室</t>
  </si>
  <si>
    <t>第３会議室</t>
  </si>
  <si>
    <t>第４会議室</t>
  </si>
  <si>
    <t>料理室</t>
  </si>
  <si>
    <t>和室</t>
  </si>
  <si>
    <t>工作室</t>
  </si>
  <si>
    <t>催物広場</t>
  </si>
  <si>
    <t>ギャラリー</t>
  </si>
  <si>
    <t>ホール移動席</t>
  </si>
  <si>
    <t xml:space="preserve">- </t>
  </si>
  <si>
    <t>-</t>
    <phoneticPr fontId="3"/>
  </si>
  <si>
    <t>-</t>
    <phoneticPr fontId="3"/>
  </si>
  <si>
    <t>-</t>
    <phoneticPr fontId="3"/>
  </si>
  <si>
    <t>　資料：文化振興課</t>
    <rPh sb="4" eb="6">
      <t>ブンカ</t>
    </rPh>
    <rPh sb="6" eb="8">
      <t>シンコウ</t>
    </rPh>
    <rPh sb="8" eb="9">
      <t>カ</t>
    </rPh>
    <phoneticPr fontId="3"/>
  </si>
  <si>
    <t>（単位：回、人）</t>
    <phoneticPr fontId="3"/>
  </si>
  <si>
    <t>ホール</t>
    <phoneticPr fontId="3"/>
  </si>
  <si>
    <t>会議室</t>
    <rPh sb="0" eb="3">
      <t>カイギシツ</t>
    </rPh>
    <phoneticPr fontId="3"/>
  </si>
  <si>
    <t>計</t>
    <rPh sb="0" eb="1">
      <t>ケイ</t>
    </rPh>
    <phoneticPr fontId="3"/>
  </si>
  <si>
    <t>第 １</t>
  </si>
  <si>
    <t>第 ２</t>
  </si>
  <si>
    <t>併用</t>
    <rPh sb="0" eb="2">
      <t>ヘイヨウ</t>
    </rPh>
    <phoneticPr fontId="3"/>
  </si>
  <si>
    <t>回数</t>
  </si>
  <si>
    <t>平成5 (1993)</t>
    <rPh sb="0" eb="2">
      <t>ヘイセイ</t>
    </rPh>
    <phoneticPr fontId="3"/>
  </si>
  <si>
    <t xml:space="preserve">   10 (1998)</t>
    <phoneticPr fontId="3"/>
  </si>
  <si>
    <t xml:space="preserve">   15 (2003)</t>
    <phoneticPr fontId="3"/>
  </si>
  <si>
    <t xml:space="preserve">   20 (2008)</t>
    <phoneticPr fontId="3"/>
  </si>
  <si>
    <t xml:space="preserve">   24 (2012)</t>
    <phoneticPr fontId="3"/>
  </si>
  <si>
    <t xml:space="preserve">   25 (2013)</t>
    <phoneticPr fontId="3"/>
  </si>
  <si>
    <t xml:space="preserve">   26 (2014)</t>
    <phoneticPr fontId="3"/>
  </si>
  <si>
    <t xml:space="preserve">   27 (2015)</t>
    <phoneticPr fontId="3"/>
  </si>
  <si>
    <t xml:space="preserve">   28 (2016)</t>
  </si>
  <si>
    <t xml:space="preserve">   29 (2017)</t>
    <phoneticPr fontId="3"/>
  </si>
  <si>
    <t>（単位：人）</t>
    <rPh sb="1" eb="3">
      <t>タンイ</t>
    </rPh>
    <rPh sb="4" eb="5">
      <t>ニン</t>
    </rPh>
    <phoneticPr fontId="3"/>
  </si>
  <si>
    <t>在 学 者 計</t>
  </si>
  <si>
    <t>小 学 部</t>
  </si>
  <si>
    <t>中 学 部</t>
  </si>
  <si>
    <t>高 等 部</t>
  </si>
  <si>
    <t>教 員 数</t>
  </si>
  <si>
    <t xml:space="preserve">    25(2013)</t>
  </si>
  <si>
    <t xml:space="preserve">    26(2014)</t>
  </si>
  <si>
    <t xml:space="preserve">    27(2015)</t>
  </si>
  <si>
    <t xml:space="preserve">    28(2016)</t>
  </si>
  <si>
    <t xml:space="preserve">    29(2017)</t>
  </si>
  <si>
    <t xml:space="preserve">    30(2018)</t>
    <phoneticPr fontId="3"/>
  </si>
  <si>
    <t xml:space="preserve">      児童・生徒数及び職員数</t>
    <phoneticPr fontId="3"/>
  </si>
  <si>
    <t>(各年５月１日現在)</t>
    <rPh sb="1" eb="3">
      <t>カクネン</t>
    </rPh>
    <rPh sb="4" eb="5">
      <t>ツキ</t>
    </rPh>
    <rPh sb="6" eb="7">
      <t>ヒ</t>
    </rPh>
    <rPh sb="7" eb="9">
      <t>ゲンザイ</t>
    </rPh>
    <phoneticPr fontId="3"/>
  </si>
  <si>
    <t>対象者</t>
    <rPh sb="0" eb="3">
      <t>タイショウシャ</t>
    </rPh>
    <phoneticPr fontId="19"/>
  </si>
  <si>
    <t>29(2017)</t>
    <phoneticPr fontId="3"/>
  </si>
  <si>
    <t>開設数</t>
    <rPh sb="0" eb="2">
      <t>カイセツ</t>
    </rPh>
    <rPh sb="2" eb="3">
      <t>スウ</t>
    </rPh>
    <phoneticPr fontId="3"/>
  </si>
  <si>
    <t>参加実人数</t>
    <phoneticPr fontId="3"/>
  </si>
  <si>
    <t>参加実人数</t>
    <phoneticPr fontId="3"/>
  </si>
  <si>
    <t>美術館講座</t>
    <rPh sb="0" eb="3">
      <t>ビジュツカン</t>
    </rPh>
    <rPh sb="3" eb="5">
      <t>コウザ</t>
    </rPh>
    <phoneticPr fontId="3"/>
  </si>
  <si>
    <t>一般</t>
    <rPh sb="0" eb="2">
      <t>イッパン</t>
    </rPh>
    <phoneticPr fontId="19"/>
  </si>
  <si>
    <t>吉岡彌生記念館講座</t>
    <rPh sb="0" eb="2">
      <t>ヨシオカ</t>
    </rPh>
    <rPh sb="3" eb="4">
      <t>セイ</t>
    </rPh>
    <rPh sb="4" eb="7">
      <t>キネンカン</t>
    </rPh>
    <rPh sb="7" eb="9">
      <t>コウザ</t>
    </rPh>
    <phoneticPr fontId="3"/>
  </si>
  <si>
    <t>内訳</t>
    <rPh sb="0" eb="2">
      <t>ウチワケ</t>
    </rPh>
    <phoneticPr fontId="3"/>
  </si>
  <si>
    <t>　</t>
    <phoneticPr fontId="3"/>
  </si>
  <si>
    <t>　　　　　</t>
    <phoneticPr fontId="3"/>
  </si>
  <si>
    <t>　</t>
    <phoneticPr fontId="3"/>
  </si>
  <si>
    <t>家庭教育学級</t>
    <rPh sb="0" eb="2">
      <t>カテイ</t>
    </rPh>
    <rPh sb="2" eb="4">
      <t>キョウイク</t>
    </rPh>
    <rPh sb="4" eb="6">
      <t>ガッキュウ</t>
    </rPh>
    <phoneticPr fontId="3"/>
  </si>
  <si>
    <t>幼・保親</t>
    <rPh sb="0" eb="1">
      <t>ヨウ</t>
    </rPh>
    <rPh sb="2" eb="3">
      <t>ホ</t>
    </rPh>
    <rPh sb="3" eb="4">
      <t>オヤ</t>
    </rPh>
    <phoneticPr fontId="19"/>
  </si>
  <si>
    <t>社会教育基金講演会</t>
    <rPh sb="0" eb="2">
      <t>シャカイ</t>
    </rPh>
    <rPh sb="2" eb="4">
      <t>キョウイク</t>
    </rPh>
    <rPh sb="4" eb="6">
      <t>キキン</t>
    </rPh>
    <rPh sb="6" eb="9">
      <t>コウエンカイ</t>
    </rPh>
    <phoneticPr fontId="3"/>
  </si>
  <si>
    <t>幼保護者</t>
    <rPh sb="0" eb="1">
      <t>ヨウ</t>
    </rPh>
    <rPh sb="1" eb="4">
      <t>ホゴシャ</t>
    </rPh>
    <phoneticPr fontId="19"/>
  </si>
  <si>
    <t>おもと学級</t>
    <rPh sb="3" eb="5">
      <t>ガッキュウ</t>
    </rPh>
    <phoneticPr fontId="19"/>
  </si>
  <si>
    <t>高齢者</t>
    <rPh sb="0" eb="3">
      <t>コウレイシャ</t>
    </rPh>
    <phoneticPr fontId="19"/>
  </si>
  <si>
    <t>シルバーカレッジ（高齢者学級）</t>
    <rPh sb="9" eb="12">
      <t>コウレイシャ</t>
    </rPh>
    <rPh sb="12" eb="14">
      <t>ガッキュウ</t>
    </rPh>
    <phoneticPr fontId="3"/>
  </si>
  <si>
    <t>高齢者</t>
    <rPh sb="0" eb="3">
      <t>コウレイシャ</t>
    </rPh>
    <phoneticPr fontId="3"/>
  </si>
  <si>
    <t>民具展</t>
    <rPh sb="0" eb="2">
      <t>ミング</t>
    </rPh>
    <rPh sb="2" eb="3">
      <t>テン</t>
    </rPh>
    <phoneticPr fontId="3"/>
  </si>
  <si>
    <t>出土文化財展</t>
    <rPh sb="0" eb="1">
      <t>デ</t>
    </rPh>
    <rPh sb="1" eb="2">
      <t>ド</t>
    </rPh>
    <rPh sb="2" eb="5">
      <t>ブンカザイ</t>
    </rPh>
    <rPh sb="5" eb="6">
      <t>テン</t>
    </rPh>
    <phoneticPr fontId="3"/>
  </si>
  <si>
    <t>29(2017)</t>
    <phoneticPr fontId="3"/>
  </si>
  <si>
    <t>参加実人数</t>
    <phoneticPr fontId="3"/>
  </si>
  <si>
    <t>野外活動講座</t>
    <rPh sb="0" eb="2">
      <t>ヤガイ</t>
    </rPh>
    <rPh sb="2" eb="4">
      <t>カツドウ</t>
    </rPh>
    <rPh sb="4" eb="6">
      <t>コウザ</t>
    </rPh>
    <phoneticPr fontId="19"/>
  </si>
  <si>
    <t>親子</t>
    <rPh sb="0" eb="2">
      <t>オヤコ</t>
    </rPh>
    <phoneticPr fontId="19"/>
  </si>
  <si>
    <t>出前文化財講座</t>
    <rPh sb="0" eb="2">
      <t>デマエ</t>
    </rPh>
    <rPh sb="2" eb="5">
      <t>ブンカザイ</t>
    </rPh>
    <rPh sb="5" eb="7">
      <t>コウザ</t>
    </rPh>
    <phoneticPr fontId="3"/>
  </si>
  <si>
    <t>小6～中1</t>
    <rPh sb="0" eb="1">
      <t>ショウ</t>
    </rPh>
    <rPh sb="3" eb="4">
      <t>ナカ</t>
    </rPh>
    <phoneticPr fontId="19"/>
  </si>
  <si>
    <t>夏休み文化財教室</t>
    <rPh sb="0" eb="2">
      <t>ナツヤス</t>
    </rPh>
    <rPh sb="3" eb="6">
      <t>ブンカザイ</t>
    </rPh>
    <rPh sb="6" eb="8">
      <t>キョウシツ</t>
    </rPh>
    <phoneticPr fontId="3"/>
  </si>
  <si>
    <t>通学合宿</t>
    <rPh sb="0" eb="2">
      <t>ツウガク</t>
    </rPh>
    <rPh sb="2" eb="4">
      <t>ガッシュク</t>
    </rPh>
    <phoneticPr fontId="3"/>
  </si>
  <si>
    <t>小学生</t>
    <rPh sb="0" eb="3">
      <t>ショウガクセイ</t>
    </rPh>
    <phoneticPr fontId="19"/>
  </si>
  <si>
    <t>放課後子ども教室</t>
    <rPh sb="0" eb="3">
      <t>ホウカゴ</t>
    </rPh>
    <rPh sb="3" eb="4">
      <t>コ</t>
    </rPh>
    <rPh sb="6" eb="8">
      <t>キョウシツ</t>
    </rPh>
    <phoneticPr fontId="3"/>
  </si>
  <si>
    <t>中学生ボランティア養成講座</t>
    <rPh sb="0" eb="3">
      <t>チュウガクセイ</t>
    </rPh>
    <rPh sb="9" eb="11">
      <t>ヨウセイ</t>
    </rPh>
    <rPh sb="11" eb="13">
      <t>コウザ</t>
    </rPh>
    <phoneticPr fontId="3"/>
  </si>
  <si>
    <t>中学生</t>
    <rPh sb="0" eb="3">
      <t>チュウガクセイ</t>
    </rPh>
    <phoneticPr fontId="19"/>
  </si>
  <si>
    <t>いきいきわくわくクラブ</t>
    <phoneticPr fontId="3"/>
  </si>
  <si>
    <t>幼保～中</t>
    <rPh sb="0" eb="1">
      <t>ヨウ</t>
    </rPh>
    <rPh sb="1" eb="2">
      <t>ホ</t>
    </rPh>
    <rPh sb="3" eb="4">
      <t>ナカ</t>
    </rPh>
    <phoneticPr fontId="19"/>
  </si>
  <si>
    <t>　資料：社会教育課</t>
    <rPh sb="4" eb="6">
      <t>シャカイ</t>
    </rPh>
    <rPh sb="6" eb="8">
      <t>キョウイク</t>
    </rPh>
    <phoneticPr fontId="3"/>
  </si>
  <si>
    <t>（平成29年度）　（単位：回、人）</t>
    <rPh sb="1" eb="3">
      <t>ヘイセイ</t>
    </rPh>
    <rPh sb="5" eb="7">
      <t>ネンド</t>
    </rPh>
    <phoneticPr fontId="3"/>
  </si>
  <si>
    <t>　　施 設 の 名 称</t>
  </si>
  <si>
    <t>使 用 開 始 年</t>
  </si>
  <si>
    <t>の べ 回 数</t>
  </si>
  <si>
    <t>利　用　者　数　</t>
    <phoneticPr fontId="3"/>
  </si>
  <si>
    <t>城北小</t>
    <rPh sb="0" eb="2">
      <t>ジョウホク</t>
    </rPh>
    <rPh sb="2" eb="3">
      <t>ショウ</t>
    </rPh>
    <phoneticPr fontId="3"/>
  </si>
  <si>
    <t>掛二小</t>
  </si>
  <si>
    <t>小　学　校　　計</t>
    <rPh sb="0" eb="1">
      <t>ショウ</t>
    </rPh>
    <rPh sb="2" eb="3">
      <t>ガク</t>
    </rPh>
    <rPh sb="4" eb="5">
      <t>コウ</t>
    </rPh>
    <phoneticPr fontId="3"/>
  </si>
  <si>
    <t>S61</t>
    <phoneticPr fontId="3"/>
  </si>
  <si>
    <t>城東中</t>
    <rPh sb="0" eb="2">
      <t>キトウ</t>
    </rPh>
    <rPh sb="2" eb="3">
      <t>チュウ</t>
    </rPh>
    <phoneticPr fontId="3"/>
  </si>
  <si>
    <t>S59</t>
    <phoneticPr fontId="3"/>
  </si>
  <si>
    <t>大須賀中</t>
    <rPh sb="0" eb="3">
      <t>オオスカ</t>
    </rPh>
    <rPh sb="3" eb="4">
      <t>ジュウ</t>
    </rPh>
    <phoneticPr fontId="3"/>
  </si>
  <si>
    <t>H16</t>
    <phoneticPr fontId="3"/>
  </si>
  <si>
    <t>中　学　校　　計</t>
    <rPh sb="0" eb="1">
      <t>ナカ</t>
    </rPh>
    <rPh sb="2" eb="3">
      <t>ガク</t>
    </rPh>
    <rPh sb="4" eb="5">
      <t>コウ</t>
    </rPh>
    <phoneticPr fontId="3"/>
  </si>
  <si>
    <t>（平成29年度） （単位：回、人）</t>
    <rPh sb="1" eb="3">
      <t>ヘイセイ</t>
    </rPh>
    <rPh sb="5" eb="7">
      <t>ネンド</t>
    </rPh>
    <phoneticPr fontId="3"/>
  </si>
  <si>
    <t>施 設 の 名 称</t>
  </si>
  <si>
    <t>の　べ　回　数</t>
  </si>
  <si>
    <t>利　用　者　数</t>
  </si>
  <si>
    <t>日　坂　小</t>
    <phoneticPr fontId="3"/>
  </si>
  <si>
    <t>城　北　小</t>
    <phoneticPr fontId="3"/>
  </si>
  <si>
    <t>掛　一　小</t>
    <phoneticPr fontId="3"/>
  </si>
  <si>
    <t>掛　二　小</t>
    <phoneticPr fontId="3"/>
  </si>
  <si>
    <t>中　央　小</t>
    <phoneticPr fontId="3"/>
  </si>
  <si>
    <t>曽　我　小</t>
    <phoneticPr fontId="3"/>
  </si>
  <si>
    <t>桜　木　小</t>
    <phoneticPr fontId="3"/>
  </si>
  <si>
    <t>原　谷　小</t>
    <phoneticPr fontId="3"/>
  </si>
  <si>
    <t>原　田　小</t>
    <phoneticPr fontId="3"/>
  </si>
  <si>
    <t>西　郷　小</t>
    <phoneticPr fontId="3"/>
  </si>
  <si>
    <t>倉　真　小</t>
    <phoneticPr fontId="3"/>
  </si>
  <si>
    <t>千　浜　小</t>
    <rPh sb="0" eb="1">
      <t>チ</t>
    </rPh>
    <rPh sb="2" eb="3">
      <t>ハマ</t>
    </rPh>
    <rPh sb="4" eb="5">
      <t>ショウ</t>
    </rPh>
    <phoneticPr fontId="3"/>
  </si>
  <si>
    <t>大　坂　小</t>
    <rPh sb="0" eb="1">
      <t>ダイ</t>
    </rPh>
    <rPh sb="2" eb="3">
      <t>サカ</t>
    </rPh>
    <rPh sb="4" eb="5">
      <t>ショウ</t>
    </rPh>
    <phoneticPr fontId="3"/>
  </si>
  <si>
    <t>土　方　小</t>
    <rPh sb="0" eb="1">
      <t>ツチ</t>
    </rPh>
    <rPh sb="2" eb="3">
      <t>カタ</t>
    </rPh>
    <rPh sb="4" eb="5">
      <t>ショウ</t>
    </rPh>
    <phoneticPr fontId="3"/>
  </si>
  <si>
    <t>佐　束　小</t>
    <rPh sb="0" eb="1">
      <t>サ</t>
    </rPh>
    <rPh sb="2" eb="3">
      <t>タバ</t>
    </rPh>
    <rPh sb="4" eb="5">
      <t>ショウ</t>
    </rPh>
    <phoneticPr fontId="3"/>
  </si>
  <si>
    <t>中　　　　小</t>
    <rPh sb="0" eb="1">
      <t>ナカ</t>
    </rPh>
    <rPh sb="5" eb="6">
      <t>ショウ</t>
    </rPh>
    <phoneticPr fontId="3"/>
  </si>
  <si>
    <t>大　渕　小</t>
    <rPh sb="0" eb="1">
      <t>ダイ</t>
    </rPh>
    <rPh sb="2" eb="3">
      <t>フチ</t>
    </rPh>
    <rPh sb="4" eb="5">
      <t>ショウ</t>
    </rPh>
    <phoneticPr fontId="3"/>
  </si>
  <si>
    <t>計</t>
    <phoneticPr fontId="3"/>
  </si>
  <si>
    <t>利　用　者　数</t>
    <phoneticPr fontId="3"/>
  </si>
  <si>
    <t>栄　川　中</t>
    <phoneticPr fontId="3"/>
  </si>
  <si>
    <t>東　　　　中</t>
    <phoneticPr fontId="3"/>
  </si>
  <si>
    <t>西　　　　中</t>
    <phoneticPr fontId="3"/>
  </si>
  <si>
    <t>北　　　　中</t>
    <phoneticPr fontId="3"/>
  </si>
  <si>
    <t>城　東　中</t>
    <rPh sb="0" eb="1">
      <t>シロ</t>
    </rPh>
    <rPh sb="2" eb="3">
      <t>ヒガシ</t>
    </rPh>
    <rPh sb="4" eb="5">
      <t>チュウ</t>
    </rPh>
    <phoneticPr fontId="3"/>
  </si>
  <si>
    <t>大　浜　中</t>
    <rPh sb="0" eb="1">
      <t>ダイ</t>
    </rPh>
    <rPh sb="2" eb="3">
      <t>ハマ</t>
    </rPh>
    <rPh sb="4" eb="5">
      <t>チュウ</t>
    </rPh>
    <phoneticPr fontId="3"/>
  </si>
  <si>
    <t>（単位：回、人）</t>
  </si>
  <si>
    <t>掛川海洋センター</t>
    <rPh sb="0" eb="2">
      <t>カケガワ</t>
    </rPh>
    <rPh sb="2" eb="4">
      <t>カイヨウ</t>
    </rPh>
    <phoneticPr fontId="3"/>
  </si>
  <si>
    <t>大東海洋センター</t>
    <rPh sb="0" eb="2">
      <t>ダイトウ</t>
    </rPh>
    <rPh sb="2" eb="4">
      <t>カイヨウ</t>
    </rPh>
    <phoneticPr fontId="3"/>
  </si>
  <si>
    <t>大須賀海洋センター</t>
    <rPh sb="0" eb="3">
      <t>オオスカ</t>
    </rPh>
    <rPh sb="3" eb="5">
      <t>カイヨウ</t>
    </rPh>
    <phoneticPr fontId="3"/>
  </si>
  <si>
    <t>合　　　　計</t>
  </si>
  <si>
    <t>研　修　室</t>
    <rPh sb="0" eb="1">
      <t>ケン</t>
    </rPh>
    <rPh sb="2" eb="3">
      <t>オサム</t>
    </rPh>
    <rPh sb="4" eb="5">
      <t>シツ</t>
    </rPh>
    <phoneticPr fontId="3"/>
  </si>
  <si>
    <t>体　育　館</t>
  </si>
  <si>
    <t>艇　　　庫</t>
  </si>
  <si>
    <t>プ　ー　ル</t>
  </si>
  <si>
    <t>回　数</t>
  </si>
  <si>
    <t>人　数</t>
  </si>
  <si>
    <t>平成25 (2013)</t>
    <rPh sb="0" eb="2">
      <t>ヘイセイ</t>
    </rPh>
    <phoneticPr fontId="20"/>
  </si>
  <si>
    <t xml:space="preserve">    26 (2014)</t>
  </si>
  <si>
    <t xml:space="preserve">    27 (2015)</t>
  </si>
  <si>
    <t xml:space="preserve">    28 (2016)</t>
  </si>
  <si>
    <t xml:space="preserve">    29 (2017)</t>
    <phoneticPr fontId="20"/>
  </si>
  <si>
    <t>※二階会議室含む。</t>
    <rPh sb="1" eb="3">
      <t>ニカイ</t>
    </rPh>
    <rPh sb="3" eb="6">
      <t>カイギシツ</t>
    </rPh>
    <rPh sb="6" eb="7">
      <t>フク</t>
    </rPh>
    <phoneticPr fontId="3"/>
  </si>
  <si>
    <t>年度</t>
    <phoneticPr fontId="3"/>
  </si>
  <si>
    <t>総　　　数</t>
  </si>
  <si>
    <t>野　球　場</t>
    <phoneticPr fontId="3"/>
  </si>
  <si>
    <t>多　目　的　広　場</t>
    <phoneticPr fontId="3"/>
  </si>
  <si>
    <t>テ ニ ス コ ー ト</t>
    <phoneticPr fontId="3"/>
  </si>
  <si>
    <t>プ ー ル</t>
  </si>
  <si>
    <t>和　　　　室</t>
  </si>
  <si>
    <t>件　数</t>
  </si>
  <si>
    <t>昭和51 (1976)</t>
    <phoneticPr fontId="20"/>
  </si>
  <si>
    <t xml:space="preserve">    55 (1980)</t>
    <phoneticPr fontId="20"/>
  </si>
  <si>
    <t xml:space="preserve">    60 (1985)</t>
    <phoneticPr fontId="20"/>
  </si>
  <si>
    <t>平成元 (1989)</t>
    <phoneticPr fontId="20"/>
  </si>
  <si>
    <t xml:space="preserve">    ５ (1993)</t>
    <phoneticPr fontId="20"/>
  </si>
  <si>
    <t xml:space="preserve">    10 (1998)</t>
    <phoneticPr fontId="20"/>
  </si>
  <si>
    <t xml:space="preserve">    15 (2003)</t>
    <phoneticPr fontId="20"/>
  </si>
  <si>
    <t xml:space="preserve">    20 (2008)</t>
    <phoneticPr fontId="20"/>
  </si>
  <si>
    <t>－</t>
    <phoneticPr fontId="3"/>
  </si>
  <si>
    <t xml:space="preserve">    24 (2012)</t>
    <phoneticPr fontId="20"/>
  </si>
  <si>
    <t>－</t>
    <phoneticPr fontId="3"/>
  </si>
  <si>
    <t xml:space="preserve">     27 (2015)</t>
    <phoneticPr fontId="20"/>
  </si>
  <si>
    <t>－</t>
  </si>
  <si>
    <t xml:space="preserve">     29 (2017)</t>
    <phoneticPr fontId="20"/>
  </si>
  <si>
    <t>アリーナ</t>
    <phoneticPr fontId="20"/>
  </si>
  <si>
    <t>武道場</t>
    <rPh sb="0" eb="3">
      <t>ブドウジョウ</t>
    </rPh>
    <phoneticPr fontId="20"/>
  </si>
  <si>
    <t>研修室</t>
    <rPh sb="0" eb="3">
      <t>ケンシュウシツ</t>
    </rPh>
    <phoneticPr fontId="20"/>
  </si>
  <si>
    <t>プール</t>
    <phoneticPr fontId="20"/>
  </si>
  <si>
    <t>トレーニ
ング室</t>
    <rPh sb="7" eb="8">
      <t>シツ</t>
    </rPh>
    <phoneticPr fontId="20"/>
  </si>
  <si>
    <t>弓道場</t>
    <rPh sb="0" eb="2">
      <t>キュウドウ</t>
    </rPh>
    <rPh sb="2" eb="3">
      <t>ジョウ</t>
    </rPh>
    <phoneticPr fontId="20"/>
  </si>
  <si>
    <t>ランニング
コース</t>
    <phoneticPr fontId="20"/>
  </si>
  <si>
    <t>スタジオ
プログラム</t>
    <phoneticPr fontId="20"/>
  </si>
  <si>
    <t>大会
観客</t>
    <rPh sb="0" eb="2">
      <t>タイカイ</t>
    </rPh>
    <rPh sb="3" eb="5">
      <t>カンキャク</t>
    </rPh>
    <phoneticPr fontId="20"/>
  </si>
  <si>
    <t>視察
見学</t>
    <rPh sb="0" eb="2">
      <t>シサツ</t>
    </rPh>
    <rPh sb="3" eb="5">
      <t>ケンガク</t>
    </rPh>
    <phoneticPr fontId="20"/>
  </si>
  <si>
    <t>キッズルーム ほか</t>
    <phoneticPr fontId="20"/>
  </si>
  <si>
    <t>平成24</t>
    <rPh sb="0" eb="2">
      <t>ヘイセイ</t>
    </rPh>
    <phoneticPr fontId="20"/>
  </si>
  <si>
    <t>(2017)</t>
    <phoneticPr fontId="20"/>
  </si>
  <si>
    <t>（単位：回、人）</t>
    <phoneticPr fontId="3"/>
  </si>
  <si>
    <t>ゲートボール場</t>
    <rPh sb="6" eb="7">
      <t>ジョウ</t>
    </rPh>
    <phoneticPr fontId="3"/>
  </si>
  <si>
    <t>多目的広場</t>
    <rPh sb="0" eb="3">
      <t>タモクテキ</t>
    </rPh>
    <rPh sb="3" eb="5">
      <t>ヒロバ</t>
    </rPh>
    <phoneticPr fontId="3"/>
  </si>
  <si>
    <t>テニスコート</t>
    <phoneticPr fontId="3"/>
  </si>
  <si>
    <t>プール</t>
    <phoneticPr fontId="3"/>
  </si>
  <si>
    <t>ミーティング
ルーム</t>
    <phoneticPr fontId="3"/>
  </si>
  <si>
    <t>平成5</t>
    <rPh sb="0" eb="2">
      <t>ヘイセイ</t>
    </rPh>
    <phoneticPr fontId="3"/>
  </si>
  <si>
    <t>(1993)</t>
    <phoneticPr fontId="20"/>
  </si>
  <si>
    <t>(1998)</t>
    <phoneticPr fontId="20"/>
  </si>
  <si>
    <t>(2003)</t>
    <phoneticPr fontId="20"/>
  </si>
  <si>
    <t>(2008)</t>
    <phoneticPr fontId="20"/>
  </si>
  <si>
    <t>-</t>
    <phoneticPr fontId="3"/>
  </si>
  <si>
    <t>-</t>
    <phoneticPr fontId="3"/>
  </si>
  <si>
    <t>(2017)</t>
    <phoneticPr fontId="20"/>
  </si>
  <si>
    <t>区分</t>
    <phoneticPr fontId="3"/>
  </si>
  <si>
    <t>平成5 (1993)</t>
    <rPh sb="0" eb="2">
      <t>ヘイセイ</t>
    </rPh>
    <phoneticPr fontId="19"/>
  </si>
  <si>
    <t xml:space="preserve">   10 (1998)</t>
    <phoneticPr fontId="20"/>
  </si>
  <si>
    <t xml:space="preserve">   15 (2003)</t>
    <phoneticPr fontId="20"/>
  </si>
  <si>
    <t xml:space="preserve">   20 (2008)</t>
    <phoneticPr fontId="20"/>
  </si>
  <si>
    <t xml:space="preserve">   24 (2012)</t>
    <phoneticPr fontId="20"/>
  </si>
  <si>
    <t xml:space="preserve">   25 (2013)</t>
    <phoneticPr fontId="20"/>
  </si>
  <si>
    <t xml:space="preserve">   26 (2014)</t>
    <phoneticPr fontId="20"/>
  </si>
  <si>
    <t xml:space="preserve">   27 (2015)</t>
    <phoneticPr fontId="20"/>
  </si>
  <si>
    <t xml:space="preserve">   28 (2016)</t>
    <phoneticPr fontId="20"/>
  </si>
  <si>
    <t xml:space="preserve">   29 (2017)</t>
    <phoneticPr fontId="20"/>
  </si>
  <si>
    <t>　資料：スポーツ振興課</t>
    <rPh sb="8" eb="10">
      <t>シンコウ</t>
    </rPh>
    <rPh sb="10" eb="11">
      <t>カ</t>
    </rPh>
    <phoneticPr fontId="19"/>
  </si>
  <si>
    <t>（単位：件、人）</t>
    <phoneticPr fontId="19"/>
  </si>
  <si>
    <t>　区分</t>
    <phoneticPr fontId="3"/>
  </si>
  <si>
    <t>運　動　場</t>
    <rPh sb="0" eb="1">
      <t>ウン</t>
    </rPh>
    <rPh sb="2" eb="3">
      <t>ドウ</t>
    </rPh>
    <rPh sb="4" eb="5">
      <t>バ</t>
    </rPh>
    <phoneticPr fontId="3"/>
  </si>
  <si>
    <t>計</t>
    <rPh sb="0" eb="1">
      <t>ケイ</t>
    </rPh>
    <phoneticPr fontId="19"/>
  </si>
  <si>
    <t>平成15 (2003)</t>
    <rPh sb="0" eb="2">
      <t>ヘイセイ</t>
    </rPh>
    <phoneticPr fontId="19"/>
  </si>
  <si>
    <t xml:space="preserve">    20 (2008)</t>
    <phoneticPr fontId="20"/>
  </si>
  <si>
    <t xml:space="preserve">    24 (2012)</t>
    <phoneticPr fontId="20"/>
  </si>
  <si>
    <t xml:space="preserve">    25 (2013)</t>
    <phoneticPr fontId="20"/>
  </si>
  <si>
    <t xml:space="preserve">    26 (2014)</t>
    <phoneticPr fontId="20"/>
  </si>
  <si>
    <t xml:space="preserve">    27 (2015)</t>
    <phoneticPr fontId="20"/>
  </si>
  <si>
    <t xml:space="preserve">    28 (2016)</t>
    <phoneticPr fontId="20"/>
  </si>
  <si>
    <t xml:space="preserve">    29 (2017)</t>
    <phoneticPr fontId="20"/>
  </si>
  <si>
    <t>芝 生 広 場</t>
    <rPh sb="0" eb="1">
      <t>シバ</t>
    </rPh>
    <rPh sb="2" eb="3">
      <t>ショウ</t>
    </rPh>
    <rPh sb="4" eb="5">
      <t>ヒロ</t>
    </rPh>
    <rPh sb="6" eb="7">
      <t>バ</t>
    </rPh>
    <phoneticPr fontId="19"/>
  </si>
  <si>
    <t xml:space="preserve">    20 (2008)</t>
    <phoneticPr fontId="20"/>
  </si>
  <si>
    <t xml:space="preserve">    27 (2015)</t>
    <phoneticPr fontId="20"/>
  </si>
  <si>
    <t>（単位：人）</t>
  </si>
  <si>
    <t>年度・月</t>
  </si>
  <si>
    <t>開館日数</t>
  </si>
  <si>
    <t>来館者</t>
  </si>
  <si>
    <t>一般
※有料</t>
  </si>
  <si>
    <t>子供
※有料</t>
  </si>
  <si>
    <t>(1998)</t>
    <phoneticPr fontId="5"/>
  </si>
  <si>
    <t>(2003)</t>
    <phoneticPr fontId="5"/>
  </si>
  <si>
    <t>(2008)</t>
    <phoneticPr fontId="5"/>
  </si>
  <si>
    <t>(2012)</t>
    <phoneticPr fontId="5"/>
  </si>
  <si>
    <t>(2017)</t>
    <phoneticPr fontId="5"/>
  </si>
  <si>
    <t>平成29年4月</t>
    <rPh sb="0" eb="2">
      <t>ヘイセイ</t>
    </rPh>
    <rPh sb="4" eb="5">
      <t>ネン</t>
    </rPh>
    <phoneticPr fontId="5"/>
  </si>
  <si>
    <t>5月</t>
  </si>
  <si>
    <t>6月</t>
  </si>
  <si>
    <t>7月</t>
  </si>
  <si>
    <t>8月</t>
  </si>
  <si>
    <t>9月</t>
  </si>
  <si>
    <t>10月</t>
  </si>
  <si>
    <t>11月</t>
  </si>
  <si>
    <t>12月</t>
  </si>
  <si>
    <t>平成30年1月</t>
    <rPh sb="0" eb="2">
      <t>ヘイセイ</t>
    </rPh>
    <rPh sb="4" eb="5">
      <t>ネン</t>
    </rPh>
    <phoneticPr fontId="5"/>
  </si>
  <si>
    <t>2月</t>
  </si>
  <si>
    <t>3月</t>
  </si>
  <si>
    <t>　資料：社会教育課</t>
    <rPh sb="4" eb="6">
      <t>シャカイ</t>
    </rPh>
    <rPh sb="6" eb="8">
      <t>キョウイク</t>
    </rPh>
    <phoneticPr fontId="5"/>
  </si>
  <si>
    <t>種類・年度</t>
    <rPh sb="0" eb="2">
      <t>シュルイ</t>
    </rPh>
    <rPh sb="3" eb="5">
      <t>ネンド</t>
    </rPh>
    <phoneticPr fontId="19"/>
  </si>
  <si>
    <t>IT基礎講習会受講者</t>
    <phoneticPr fontId="19"/>
  </si>
  <si>
    <t>地域生涯学習ｾﾝﾀｰ</t>
    <rPh sb="0" eb="2">
      <t>チイキ</t>
    </rPh>
    <rPh sb="2" eb="4">
      <t>ショウガイ</t>
    </rPh>
    <rPh sb="4" eb="6">
      <t>ガクシュウ</t>
    </rPh>
    <phoneticPr fontId="19"/>
  </si>
  <si>
    <t>26
(2014)</t>
    <phoneticPr fontId="19"/>
  </si>
  <si>
    <t>27
(2015)</t>
    <phoneticPr fontId="19"/>
  </si>
  <si>
    <t>28
(2016)</t>
    <phoneticPr fontId="19"/>
  </si>
  <si>
    <t>29
(2017)</t>
    <phoneticPr fontId="19"/>
  </si>
  <si>
    <t>合　　　計</t>
    <rPh sb="0" eb="1">
      <t>ゴウ</t>
    </rPh>
    <rPh sb="4" eb="5">
      <t>ケイ</t>
    </rPh>
    <phoneticPr fontId="19"/>
  </si>
  <si>
    <t>地域生涯学習ｾﾝﾀｰ</t>
    <phoneticPr fontId="19"/>
  </si>
  <si>
    <t>掛川市役所</t>
    <rPh sb="0" eb="2">
      <t>カケガワ</t>
    </rPh>
    <rPh sb="2" eb="5">
      <t>シヤクショ</t>
    </rPh>
    <phoneticPr fontId="19"/>
  </si>
  <si>
    <t>その他</t>
    <rPh sb="2" eb="3">
      <t>ホカ</t>
    </rPh>
    <phoneticPr fontId="19"/>
  </si>
  <si>
    <t>　資料：ＩＴ政策課</t>
  </si>
  <si>
    <t>文化財一覧表</t>
    <phoneticPr fontId="3"/>
  </si>
  <si>
    <t>（平成30年 4月 1日現在）</t>
    <rPh sb="1" eb="3">
      <t>ヘイセイ</t>
    </rPh>
    <rPh sb="5" eb="6">
      <t>ネン</t>
    </rPh>
    <rPh sb="8" eb="9">
      <t>ガツ</t>
    </rPh>
    <rPh sb="11" eb="12">
      <t>ニチ</t>
    </rPh>
    <rPh sb="12" eb="14">
      <t>ゲンザイ</t>
    </rPh>
    <phoneticPr fontId="3"/>
  </si>
  <si>
    <t>指 定 区 分</t>
    <phoneticPr fontId="3"/>
  </si>
  <si>
    <t>名　　　　　　　称</t>
  </si>
  <si>
    <t>指定年月日</t>
  </si>
  <si>
    <t>所 在 地</t>
    <phoneticPr fontId="3"/>
  </si>
  <si>
    <t>・</t>
  </si>
  <si>
    <t>所 有 者</t>
    <rPh sb="0" eb="1">
      <t>ショ</t>
    </rPh>
    <rPh sb="2" eb="3">
      <t>ユウ</t>
    </rPh>
    <rPh sb="4" eb="5">
      <t>シャ</t>
    </rPh>
    <phoneticPr fontId="3"/>
  </si>
  <si>
    <t>国指定</t>
    <rPh sb="1" eb="3">
      <t>シテイ</t>
    </rPh>
    <phoneticPr fontId="3"/>
  </si>
  <si>
    <t>建造物</t>
    <phoneticPr fontId="3"/>
  </si>
  <si>
    <t>掛川城御殿</t>
    <phoneticPr fontId="3"/>
  </si>
  <si>
    <t>S55. 1.26</t>
  </si>
  <si>
    <t>掛川</t>
    <rPh sb="0" eb="2">
      <t>カケガワ</t>
    </rPh>
    <phoneticPr fontId="3"/>
  </si>
  <si>
    <t>掛川市</t>
  </si>
  <si>
    <t>旧遠江国報徳社公会堂</t>
    <rPh sb="0" eb="1">
      <t>キュウ</t>
    </rPh>
    <rPh sb="1" eb="2">
      <t>エン</t>
    </rPh>
    <rPh sb="3" eb="4">
      <t>クニ</t>
    </rPh>
    <rPh sb="4" eb="6">
      <t>ホウトク</t>
    </rPh>
    <rPh sb="6" eb="7">
      <t>シャ</t>
    </rPh>
    <rPh sb="7" eb="10">
      <t>コウカイドウ</t>
    </rPh>
    <phoneticPr fontId="3"/>
  </si>
  <si>
    <t>H21. 6.30</t>
    <phoneticPr fontId="3"/>
  </si>
  <si>
    <t>・</t>
    <phoneticPr fontId="3"/>
  </si>
  <si>
    <t>大日本報徳社</t>
    <rPh sb="0" eb="1">
      <t>ダイ</t>
    </rPh>
    <rPh sb="1" eb="3">
      <t>ニッポン</t>
    </rPh>
    <rPh sb="3" eb="6">
      <t>ホウトクシャ</t>
    </rPh>
    <phoneticPr fontId="3"/>
  </si>
  <si>
    <t>（大日本報徳社大講堂）</t>
    <rPh sb="1" eb="2">
      <t>ダイ</t>
    </rPh>
    <rPh sb="2" eb="4">
      <t>ニッポン</t>
    </rPh>
    <rPh sb="4" eb="7">
      <t>ホウトクシャ</t>
    </rPh>
    <rPh sb="7" eb="8">
      <t>ダイ</t>
    </rPh>
    <rPh sb="8" eb="10">
      <t>コウドウ</t>
    </rPh>
    <phoneticPr fontId="3"/>
  </si>
  <si>
    <t>史跡</t>
    <rPh sb="0" eb="1">
      <t>シ</t>
    </rPh>
    <rPh sb="1" eb="2">
      <t>アト</t>
    </rPh>
    <phoneticPr fontId="3"/>
  </si>
  <si>
    <t>高天神城跡</t>
    <phoneticPr fontId="3"/>
  </si>
  <si>
    <t>S50.10.16</t>
    <phoneticPr fontId="3"/>
  </si>
  <si>
    <t>上土方他</t>
    <rPh sb="0" eb="1">
      <t>カミ</t>
    </rPh>
    <rPh sb="1" eb="3">
      <t>ヒジカタ</t>
    </rPh>
    <rPh sb="3" eb="4">
      <t>ホカ</t>
    </rPh>
    <phoneticPr fontId="3"/>
  </si>
  <si>
    <t>高天神社他</t>
    <rPh sb="4" eb="5">
      <t>ホカ</t>
    </rPh>
    <phoneticPr fontId="3"/>
  </si>
  <si>
    <t>横須賀城跡</t>
    <rPh sb="0" eb="3">
      <t>ヨコスカ</t>
    </rPh>
    <rPh sb="3" eb="4">
      <t>ジョウ</t>
    </rPh>
    <rPh sb="4" eb="5">
      <t>アト</t>
    </rPh>
    <phoneticPr fontId="3"/>
  </si>
  <si>
    <t>S56. 5. 8</t>
    <phoneticPr fontId="3"/>
  </si>
  <si>
    <t>山崎他</t>
    <rPh sb="0" eb="2">
      <t>ヤマザキ</t>
    </rPh>
    <rPh sb="2" eb="3">
      <t>ホカ</t>
    </rPh>
    <phoneticPr fontId="3"/>
  </si>
  <si>
    <t>掛川市他</t>
    <rPh sb="0" eb="3">
      <t>カケガワシ</t>
    </rPh>
    <rPh sb="3" eb="4">
      <t>ホカ</t>
    </rPh>
    <phoneticPr fontId="3"/>
  </si>
  <si>
    <t>和田岡古墳群</t>
    <phoneticPr fontId="3"/>
  </si>
  <si>
    <t>H 8. 3.29</t>
  </si>
  <si>
    <t>和田岡</t>
  </si>
  <si>
    <t>掛川市他</t>
    <rPh sb="0" eb="2">
      <t>カケガワ</t>
    </rPh>
    <rPh sb="2" eb="3">
      <t>シ</t>
    </rPh>
    <rPh sb="3" eb="4">
      <t>ホカ</t>
    </rPh>
    <phoneticPr fontId="3"/>
  </si>
  <si>
    <t>県指定</t>
    <phoneticPr fontId="3"/>
  </si>
  <si>
    <t>建造物</t>
    <phoneticPr fontId="3"/>
  </si>
  <si>
    <t>龍華院大猷院霊屋 附春日厨子</t>
  </si>
  <si>
    <t>S29. 1.30</t>
  </si>
  <si>
    <t>龍華院</t>
  </si>
  <si>
    <t>窓泉寺山門　附棟札</t>
    <rPh sb="0" eb="1">
      <t>マド</t>
    </rPh>
    <rPh sb="1" eb="2">
      <t>イズミ</t>
    </rPh>
    <rPh sb="2" eb="3">
      <t>テラ</t>
    </rPh>
    <rPh sb="3" eb="5">
      <t>サンモン</t>
    </rPh>
    <rPh sb="6" eb="7">
      <t>ツ</t>
    </rPh>
    <rPh sb="7" eb="9">
      <t>ムナフダ</t>
    </rPh>
    <phoneticPr fontId="3"/>
  </si>
  <si>
    <t>S55. 3.21</t>
    <phoneticPr fontId="3"/>
  </si>
  <si>
    <t>西大渕</t>
    <rPh sb="0" eb="1">
      <t>ニシ</t>
    </rPh>
    <rPh sb="1" eb="3">
      <t>オオブチ</t>
    </rPh>
    <phoneticPr fontId="3"/>
  </si>
  <si>
    <t>窓泉寺</t>
    <rPh sb="0" eb="1">
      <t>マド</t>
    </rPh>
    <rPh sb="1" eb="2">
      <t>イズミ</t>
    </rPh>
    <rPh sb="2" eb="3">
      <t>テラ</t>
    </rPh>
    <phoneticPr fontId="3"/>
  </si>
  <si>
    <t>三熊野神社本殿</t>
    <rPh sb="0" eb="1">
      <t>サン</t>
    </rPh>
    <rPh sb="1" eb="3">
      <t>クマノ</t>
    </rPh>
    <rPh sb="3" eb="5">
      <t>ジンジャ</t>
    </rPh>
    <rPh sb="5" eb="7">
      <t>ホンデン</t>
    </rPh>
    <phoneticPr fontId="3"/>
  </si>
  <si>
    <t>H 8.11.18</t>
    <phoneticPr fontId="3"/>
  </si>
  <si>
    <t>三熊野神社</t>
    <rPh sb="0" eb="1">
      <t>サン</t>
    </rPh>
    <rPh sb="1" eb="3">
      <t>クマノ</t>
    </rPh>
    <rPh sb="3" eb="5">
      <t>ジンジャ</t>
    </rPh>
    <phoneticPr fontId="3"/>
  </si>
  <si>
    <t>赤山神社本殿 附棟札2、銘板1</t>
    <rPh sb="0" eb="2">
      <t>アカヤマ</t>
    </rPh>
    <rPh sb="2" eb="4">
      <t>ジンジャ</t>
    </rPh>
    <rPh sb="4" eb="6">
      <t>ホンデン</t>
    </rPh>
    <rPh sb="7" eb="8">
      <t>フ</t>
    </rPh>
    <rPh sb="8" eb="9">
      <t>トウ</t>
    </rPh>
    <rPh sb="9" eb="10">
      <t>フダ</t>
    </rPh>
    <rPh sb="12" eb="14">
      <t>メイバン</t>
    </rPh>
    <phoneticPr fontId="3"/>
  </si>
  <si>
    <t>H10. 3.17</t>
    <phoneticPr fontId="3"/>
  </si>
  <si>
    <t>海戸</t>
    <rPh sb="0" eb="2">
      <t>カイト</t>
    </rPh>
    <phoneticPr fontId="3"/>
  </si>
  <si>
    <t>・</t>
    <phoneticPr fontId="3"/>
  </si>
  <si>
    <t>赤山神社</t>
    <rPh sb="0" eb="2">
      <t>アカヤマ</t>
    </rPh>
    <rPh sb="2" eb="4">
      <t>ジンジャ</t>
    </rPh>
    <phoneticPr fontId="3"/>
  </si>
  <si>
    <t xml:space="preserve">大日本報徳社淡山翁記念報徳図書館                  </t>
    <phoneticPr fontId="3"/>
  </si>
  <si>
    <t>H13.11.26</t>
  </si>
  <si>
    <t>大日本報徳社</t>
  </si>
  <si>
    <t>　　　　　　　　 附設計図案､絵葉書</t>
    <phoneticPr fontId="3"/>
  </si>
  <si>
    <t>大日本報徳社 正門</t>
    <phoneticPr fontId="3"/>
  </si>
  <si>
    <t>旧有栖川宮熾仁親王邸御座所及び侍女部屋</t>
    <rPh sb="0" eb="1">
      <t>キュウ</t>
    </rPh>
    <rPh sb="1" eb="4">
      <t>アリスガワ</t>
    </rPh>
    <rPh sb="4" eb="5">
      <t>ミヤ</t>
    </rPh>
    <rPh sb="5" eb="7">
      <t>タルヒト</t>
    </rPh>
    <rPh sb="7" eb="9">
      <t>シンノウ</t>
    </rPh>
    <rPh sb="9" eb="10">
      <t>テイ</t>
    </rPh>
    <rPh sb="10" eb="13">
      <t>ゴザショ</t>
    </rPh>
    <rPh sb="13" eb="14">
      <t>オヨ</t>
    </rPh>
    <rPh sb="15" eb="17">
      <t>ジジョ</t>
    </rPh>
    <rPh sb="17" eb="19">
      <t>ベヤ</t>
    </rPh>
    <phoneticPr fontId="3"/>
  </si>
  <si>
    <t>H26. 3.14</t>
    <phoneticPr fontId="3"/>
  </si>
  <si>
    <t>（大日本報徳社仰徳記念館及び仰徳学寮）</t>
    <rPh sb="1" eb="4">
      <t>ダイニホン</t>
    </rPh>
    <rPh sb="4" eb="6">
      <t>ホウトク</t>
    </rPh>
    <rPh sb="6" eb="7">
      <t>シャ</t>
    </rPh>
    <rPh sb="7" eb="8">
      <t>アオ</t>
    </rPh>
    <rPh sb="8" eb="9">
      <t>トク</t>
    </rPh>
    <rPh sb="9" eb="11">
      <t>キネン</t>
    </rPh>
    <rPh sb="11" eb="12">
      <t>カン</t>
    </rPh>
    <rPh sb="12" eb="13">
      <t>オヨ</t>
    </rPh>
    <rPh sb="14" eb="15">
      <t>アオ</t>
    </rPh>
    <rPh sb="15" eb="16">
      <t>トク</t>
    </rPh>
    <rPh sb="16" eb="18">
      <t>ガクリョウ</t>
    </rPh>
    <phoneticPr fontId="3"/>
  </si>
  <si>
    <t>旧遠江国報徳社第三館掛川事務所</t>
    <rPh sb="0" eb="1">
      <t>キュウ</t>
    </rPh>
    <rPh sb="1" eb="2">
      <t>エン</t>
    </rPh>
    <rPh sb="2" eb="3">
      <t>エ</t>
    </rPh>
    <rPh sb="3" eb="4">
      <t>クニ</t>
    </rPh>
    <rPh sb="4" eb="6">
      <t>ホウトク</t>
    </rPh>
    <rPh sb="6" eb="7">
      <t>シャ</t>
    </rPh>
    <rPh sb="7" eb="8">
      <t>ダイ</t>
    </rPh>
    <rPh sb="8" eb="9">
      <t>サン</t>
    </rPh>
    <rPh sb="9" eb="10">
      <t>カン</t>
    </rPh>
    <rPh sb="10" eb="12">
      <t>カケガワ</t>
    </rPh>
    <rPh sb="12" eb="14">
      <t>ジム</t>
    </rPh>
    <rPh sb="14" eb="15">
      <t>ショ</t>
    </rPh>
    <phoneticPr fontId="3"/>
  </si>
  <si>
    <t>（大日本報徳社冀北学舎）</t>
    <rPh sb="1" eb="4">
      <t>ダイニホン</t>
    </rPh>
    <rPh sb="4" eb="6">
      <t>ホウトク</t>
    </rPh>
    <rPh sb="6" eb="7">
      <t>シャ</t>
    </rPh>
    <rPh sb="7" eb="8">
      <t>ノゾム</t>
    </rPh>
    <rPh sb="8" eb="9">
      <t>キタ</t>
    </rPh>
    <rPh sb="9" eb="11">
      <t>ガクシャ</t>
    </rPh>
    <phoneticPr fontId="3"/>
  </si>
  <si>
    <t>絵画</t>
  </si>
  <si>
    <t>松平遠江守定吉画像</t>
  </si>
  <si>
    <t>S32.12.25</t>
  </si>
  <si>
    <t>仁藤</t>
    <rPh sb="0" eb="2">
      <t>ニトウ</t>
    </rPh>
    <phoneticPr fontId="3"/>
  </si>
  <si>
    <t>真如寺</t>
  </si>
  <si>
    <t>紙本墨画揚柳観音像（1幅）</t>
    <rPh sb="0" eb="2">
      <t>カミモト</t>
    </rPh>
    <rPh sb="2" eb="3">
      <t>スミ</t>
    </rPh>
    <rPh sb="3" eb="4">
      <t>ガ</t>
    </rPh>
    <rPh sb="4" eb="5">
      <t>アゲ</t>
    </rPh>
    <rPh sb="11" eb="12">
      <t>ハバ</t>
    </rPh>
    <phoneticPr fontId="3"/>
  </si>
  <si>
    <t>S49. 4.18</t>
    <phoneticPr fontId="3"/>
  </si>
  <si>
    <t>貞永寺</t>
    <phoneticPr fontId="3"/>
  </si>
  <si>
    <t>紙本墨画臨済・百丈禅師像（2幅）</t>
    <rPh sb="0" eb="2">
      <t>カミモト</t>
    </rPh>
    <rPh sb="2" eb="3">
      <t>ボク</t>
    </rPh>
    <rPh sb="3" eb="4">
      <t>ガ</t>
    </rPh>
    <rPh sb="14" eb="15">
      <t>ハバ</t>
    </rPh>
    <phoneticPr fontId="3"/>
  </si>
  <si>
    <t>紙本墨画達磨像（1幅）</t>
    <rPh sb="0" eb="2">
      <t>カミモト</t>
    </rPh>
    <rPh sb="2" eb="3">
      <t>ボク</t>
    </rPh>
    <rPh sb="3" eb="4">
      <t>ガ</t>
    </rPh>
    <rPh sb="9" eb="10">
      <t>ハバ</t>
    </rPh>
    <phoneticPr fontId="3"/>
  </si>
  <si>
    <t>絹本著色真人図（1幅）</t>
    <rPh sb="0" eb="1">
      <t>キヌ</t>
    </rPh>
    <rPh sb="1" eb="2">
      <t>ホン</t>
    </rPh>
    <rPh sb="2" eb="3">
      <t>チョ</t>
    </rPh>
    <rPh sb="3" eb="4">
      <t>イロ</t>
    </rPh>
    <rPh sb="4" eb="5">
      <t>マ</t>
    </rPh>
    <rPh sb="5" eb="6">
      <t>ジン</t>
    </rPh>
    <rPh sb="6" eb="7">
      <t>ズ</t>
    </rPh>
    <rPh sb="9" eb="10">
      <t>ハバ</t>
    </rPh>
    <phoneticPr fontId="3"/>
  </si>
  <si>
    <t>山崎</t>
    <rPh sb="0" eb="2">
      <t>ヤマザキ</t>
    </rPh>
    <phoneticPr fontId="3"/>
  </si>
  <si>
    <t>撰要寺</t>
    <rPh sb="0" eb="1">
      <t>セン</t>
    </rPh>
    <rPh sb="1" eb="2">
      <t>ヨウ</t>
    </rPh>
    <rPh sb="2" eb="3">
      <t>テラ</t>
    </rPh>
    <phoneticPr fontId="3"/>
  </si>
  <si>
    <t>村松以弘筆「白糸瀑図」</t>
  </si>
  <si>
    <t>H 8. 3.12</t>
  </si>
  <si>
    <t>掛川市</t>
    <rPh sb="0" eb="3">
      <t>カケガワシ</t>
    </rPh>
    <phoneticPr fontId="3"/>
  </si>
  <si>
    <t>三熊野神社絵馬（44点）</t>
    <rPh sb="0" eb="1">
      <t>サン</t>
    </rPh>
    <rPh sb="1" eb="3">
      <t>クマノ</t>
    </rPh>
    <rPh sb="3" eb="5">
      <t>ジンジャ</t>
    </rPh>
    <rPh sb="5" eb="7">
      <t>エマ</t>
    </rPh>
    <rPh sb="10" eb="11">
      <t>テン</t>
    </rPh>
    <phoneticPr fontId="3"/>
  </si>
  <si>
    <t>H 8.11.18</t>
    <phoneticPr fontId="3"/>
  </si>
  <si>
    <t>黒田清輝作「岡田良一郎肖像」</t>
    <phoneticPr fontId="3"/>
  </si>
  <si>
    <t>H20. 3.21</t>
    <phoneticPr fontId="3"/>
  </si>
  <si>
    <t>工芸</t>
  </si>
  <si>
    <t>大尾山　鰐口</t>
    <phoneticPr fontId="3"/>
  </si>
  <si>
    <t>居尻</t>
  </si>
  <si>
    <t>顕光寺</t>
  </si>
  <si>
    <t>刀　銘義助</t>
    <phoneticPr fontId="3"/>
  </si>
  <si>
    <t>S33. 4.15</t>
  </si>
  <si>
    <t>個人</t>
    <rPh sb="0" eb="2">
      <t>コジン</t>
    </rPh>
    <phoneticPr fontId="3"/>
  </si>
  <si>
    <t>刀　銘於南紀重国造</t>
    <phoneticPr fontId="3"/>
  </si>
  <si>
    <t>S38. 2.19</t>
  </si>
  <si>
    <t>考古資料</t>
  </si>
  <si>
    <t>宇洞ヶ谷横穴墳出土遺物一括</t>
    <rPh sb="6" eb="7">
      <t>フン</t>
    </rPh>
    <phoneticPr fontId="3"/>
  </si>
  <si>
    <t>S43. 3.19</t>
  </si>
  <si>
    <t>長谷</t>
  </si>
  <si>
    <t>史跡</t>
    <rPh sb="0" eb="2">
      <t>シセキ</t>
    </rPh>
    <phoneticPr fontId="3"/>
  </si>
  <si>
    <t>撰要寺墓塔群</t>
    <rPh sb="0" eb="1">
      <t>セン</t>
    </rPh>
    <rPh sb="1" eb="2">
      <t>ヨウ</t>
    </rPh>
    <rPh sb="2" eb="3">
      <t>テラ</t>
    </rPh>
    <rPh sb="3" eb="4">
      <t>ボ</t>
    </rPh>
    <rPh sb="4" eb="5">
      <t>トウ</t>
    </rPh>
    <rPh sb="5" eb="6">
      <t>グン</t>
    </rPh>
    <phoneticPr fontId="3"/>
  </si>
  <si>
    <t>S58. 9.27</t>
    <phoneticPr fontId="3"/>
  </si>
  <si>
    <t>天然記念物</t>
  </si>
  <si>
    <t>大尾山 鳥居スギ</t>
  </si>
  <si>
    <t>峯貝戸の大クワ</t>
  </si>
  <si>
    <t>S33.10.30</t>
  </si>
  <si>
    <t>東山</t>
  </si>
  <si>
    <t>伊達方の大ヒイラギ</t>
  </si>
  <si>
    <t>S46. 8. 3</t>
  </si>
  <si>
    <t>伊達方</t>
  </si>
  <si>
    <t>本勝寺ナギ・マキの門</t>
    <rPh sb="0" eb="1">
      <t>ホン</t>
    </rPh>
    <rPh sb="1" eb="2">
      <t>カ</t>
    </rPh>
    <rPh sb="2" eb="3">
      <t>テラ</t>
    </rPh>
    <phoneticPr fontId="3"/>
  </si>
  <si>
    <t>S49. 4.18</t>
    <phoneticPr fontId="3"/>
  </si>
  <si>
    <t>川久保</t>
    <rPh sb="0" eb="3">
      <t>カワクボ</t>
    </rPh>
    <phoneticPr fontId="3"/>
  </si>
  <si>
    <t>本勝寺</t>
    <phoneticPr fontId="3"/>
  </si>
  <si>
    <t>中新井池のオニバス</t>
    <rPh sb="0" eb="1">
      <t>ナカ</t>
    </rPh>
    <rPh sb="1" eb="3">
      <t>アライ</t>
    </rPh>
    <rPh sb="3" eb="4">
      <t>イケ</t>
    </rPh>
    <phoneticPr fontId="3"/>
  </si>
  <si>
    <t>S58. 2.25</t>
    <phoneticPr fontId="3"/>
  </si>
  <si>
    <t>大渕</t>
    <rPh sb="0" eb="2">
      <t>オオブチ</t>
    </rPh>
    <phoneticPr fontId="3"/>
  </si>
  <si>
    <t>財務省</t>
    <rPh sb="0" eb="3">
      <t>ザイムショウ</t>
    </rPh>
    <phoneticPr fontId="3"/>
  </si>
  <si>
    <t>阿波々神社の社叢</t>
    <rPh sb="0" eb="1">
      <t>ア</t>
    </rPh>
    <rPh sb="1" eb="2">
      <t>ナミ</t>
    </rPh>
    <rPh sb="3" eb="5">
      <t>ジンジャ</t>
    </rPh>
    <rPh sb="6" eb="7">
      <t>シャ</t>
    </rPh>
    <rPh sb="7" eb="8">
      <t>クサムラ</t>
    </rPh>
    <phoneticPr fontId="3"/>
  </si>
  <si>
    <t>初馬</t>
    <rPh sb="0" eb="2">
      <t>ハツマ</t>
    </rPh>
    <phoneticPr fontId="3"/>
  </si>
  <si>
    <t>・</t>
    <phoneticPr fontId="3"/>
  </si>
  <si>
    <t>阿波々神社</t>
    <rPh sb="0" eb="1">
      <t>ア</t>
    </rPh>
    <rPh sb="1" eb="2">
      <t>ナミ</t>
    </rPh>
    <rPh sb="3" eb="5">
      <t>ジンジャ</t>
    </rPh>
    <phoneticPr fontId="3"/>
  </si>
  <si>
    <t>無形民俗</t>
  </si>
  <si>
    <t>獅子舞 かんからまち</t>
    <phoneticPr fontId="3"/>
  </si>
  <si>
    <t>S30.11. 1</t>
  </si>
  <si>
    <t>かんからまち保存会</t>
  </si>
  <si>
    <t>三社祭礼囃子</t>
    <rPh sb="0" eb="1">
      <t>サン</t>
    </rPh>
    <rPh sb="1" eb="2">
      <t>シャ</t>
    </rPh>
    <rPh sb="2" eb="3">
      <t>サイ</t>
    </rPh>
    <rPh sb="3" eb="4">
      <t>レイ</t>
    </rPh>
    <rPh sb="4" eb="6">
      <t>ハヤシ</t>
    </rPh>
    <phoneticPr fontId="3"/>
  </si>
  <si>
    <t>S30.11. 1</t>
    <phoneticPr fontId="3"/>
  </si>
  <si>
    <t>三社祭礼囃子保存会</t>
    <rPh sb="0" eb="2">
      <t>サンシャ</t>
    </rPh>
    <rPh sb="2" eb="4">
      <t>サイレイ</t>
    </rPh>
    <rPh sb="4" eb="6">
      <t>ハヤシ</t>
    </rPh>
    <rPh sb="6" eb="9">
      <t>ホゾンカイ</t>
    </rPh>
    <phoneticPr fontId="3"/>
  </si>
  <si>
    <t>八坂神社の祇園囃子と祭礼行事</t>
    <rPh sb="0" eb="2">
      <t>ヤサカ</t>
    </rPh>
    <rPh sb="2" eb="4">
      <t>ジンジャ</t>
    </rPh>
    <rPh sb="5" eb="7">
      <t>ギオン</t>
    </rPh>
    <rPh sb="7" eb="9">
      <t>ハヤシ</t>
    </rPh>
    <rPh sb="10" eb="12">
      <t>サイレイ</t>
    </rPh>
    <rPh sb="12" eb="14">
      <t>ギョウジ</t>
    </rPh>
    <phoneticPr fontId="3"/>
  </si>
  <si>
    <t>S59.11.30</t>
    <phoneticPr fontId="3"/>
  </si>
  <si>
    <t>中</t>
    <rPh sb="0" eb="1">
      <t>ナカ</t>
    </rPh>
    <phoneticPr fontId="3"/>
  </si>
  <si>
    <t>八坂神社祭典保存会</t>
    <rPh sb="0" eb="4">
      <t>ヤサカジンジャ</t>
    </rPh>
    <rPh sb="4" eb="6">
      <t>サイテン</t>
    </rPh>
    <rPh sb="6" eb="9">
      <t>ホゾンカイ</t>
    </rPh>
    <phoneticPr fontId="3"/>
  </si>
  <si>
    <t>三熊野神社の地固め舞と田遊び</t>
    <rPh sb="0" eb="1">
      <t>サン</t>
    </rPh>
    <rPh sb="1" eb="3">
      <t>クマノ</t>
    </rPh>
    <rPh sb="3" eb="5">
      <t>ジンジャ</t>
    </rPh>
    <phoneticPr fontId="3"/>
  </si>
  <si>
    <t>H元. 3.22</t>
    <rPh sb="1" eb="2">
      <t>ゲン</t>
    </rPh>
    <phoneticPr fontId="3"/>
  </si>
  <si>
    <t>地固め舞と田遊び保存会</t>
    <rPh sb="0" eb="2">
      <t>ジガタ</t>
    </rPh>
    <rPh sb="3" eb="4">
      <t>マイ</t>
    </rPh>
    <rPh sb="5" eb="7">
      <t>タアソ</t>
    </rPh>
    <rPh sb="8" eb="11">
      <t>ホゾンカイ</t>
    </rPh>
    <phoneticPr fontId="3"/>
  </si>
  <si>
    <t>市指定</t>
    <rPh sb="0" eb="1">
      <t>シ</t>
    </rPh>
    <rPh sb="1" eb="3">
      <t>シテイ</t>
    </rPh>
    <phoneticPr fontId="3"/>
  </si>
  <si>
    <t>建造物</t>
  </si>
  <si>
    <t>掛川城太鼓櫓</t>
  </si>
  <si>
    <t>S35. 5.31</t>
  </si>
  <si>
    <t>掛川城蕗の門</t>
  </si>
  <si>
    <t>円満寺</t>
  </si>
  <si>
    <t>本源寺山門</t>
    <rPh sb="0" eb="1">
      <t>ホン</t>
    </rPh>
    <rPh sb="1" eb="2">
      <t>ミナモト</t>
    </rPh>
    <rPh sb="2" eb="3">
      <t>テラ</t>
    </rPh>
    <rPh sb="3" eb="5">
      <t>サンモン</t>
    </rPh>
    <phoneticPr fontId="3"/>
  </si>
  <si>
    <t>S48. 3.28</t>
    <phoneticPr fontId="3"/>
  </si>
  <si>
    <t>本源寺</t>
    <rPh sb="0" eb="1">
      <t>ホン</t>
    </rPh>
    <rPh sb="1" eb="2">
      <t>ミナモト</t>
    </rPh>
    <rPh sb="2" eb="3">
      <t>テラ</t>
    </rPh>
    <phoneticPr fontId="3"/>
  </si>
  <si>
    <t>撰要寺不開門</t>
    <rPh sb="0" eb="1">
      <t>セン</t>
    </rPh>
    <rPh sb="1" eb="2">
      <t>ヨウ</t>
    </rPh>
    <rPh sb="2" eb="3">
      <t>テラ</t>
    </rPh>
    <phoneticPr fontId="3"/>
  </si>
  <si>
    <t>大手門番所</t>
  </si>
  <si>
    <t>S55. 8.20</t>
  </si>
  <si>
    <t>城下</t>
    <rPh sb="0" eb="2">
      <t>シロシタ</t>
    </rPh>
    <phoneticPr fontId="3"/>
  </si>
  <si>
    <t>横須賀町番所</t>
    <rPh sb="0" eb="3">
      <t>ヨコスカ</t>
    </rPh>
    <rPh sb="3" eb="4">
      <t>マチ</t>
    </rPh>
    <rPh sb="4" eb="6">
      <t>バンショ</t>
    </rPh>
    <phoneticPr fontId="3"/>
  </si>
  <si>
    <t>S55. 4. 1</t>
    <phoneticPr fontId="3"/>
  </si>
  <si>
    <t>普門寺 弁財天堂</t>
    <rPh sb="0" eb="1">
      <t>フ</t>
    </rPh>
    <rPh sb="1" eb="2">
      <t>モン</t>
    </rPh>
    <rPh sb="2" eb="3">
      <t>テラ</t>
    </rPh>
    <rPh sb="4" eb="7">
      <t>ベンザイテン</t>
    </rPh>
    <rPh sb="7" eb="8">
      <t>ドウ</t>
    </rPh>
    <phoneticPr fontId="3"/>
  </si>
  <si>
    <t>普門寺</t>
    <rPh sb="0" eb="1">
      <t>フ</t>
    </rPh>
    <rPh sb="1" eb="2">
      <t>モン</t>
    </rPh>
    <rPh sb="2" eb="3">
      <t>テラ</t>
    </rPh>
    <phoneticPr fontId="3"/>
  </si>
  <si>
    <t>八所神社旧社殿</t>
    <rPh sb="0" eb="1">
      <t>ハッ</t>
    </rPh>
    <rPh sb="1" eb="2">
      <t>トコロ</t>
    </rPh>
    <rPh sb="2" eb="3">
      <t>ジン</t>
    </rPh>
    <rPh sb="3" eb="4">
      <t>シャ</t>
    </rPh>
    <rPh sb="4" eb="5">
      <t>キュウ</t>
    </rPh>
    <rPh sb="5" eb="6">
      <t>シャ</t>
    </rPh>
    <rPh sb="6" eb="7">
      <t>ドノ</t>
    </rPh>
    <phoneticPr fontId="3"/>
  </si>
  <si>
    <t>普門寺</t>
    <rPh sb="0" eb="3">
      <t>フモンジ</t>
    </rPh>
    <phoneticPr fontId="3"/>
  </si>
  <si>
    <t>旧日坂宿旅籠「川坂屋」</t>
  </si>
  <si>
    <t>H13. 2.27</t>
  </si>
  <si>
    <t>日坂</t>
  </si>
  <si>
    <t>旧観音寺石塔｢貞和二禩｣の銘がある</t>
    <phoneticPr fontId="3"/>
  </si>
  <si>
    <t>H14. 3.26</t>
  </si>
  <si>
    <t>上西郷</t>
    <rPh sb="0" eb="3">
      <t>カミサイゴウ</t>
    </rPh>
    <phoneticPr fontId="3"/>
  </si>
  <si>
    <t>法泉寺</t>
    <rPh sb="0" eb="1">
      <t>ホウ</t>
    </rPh>
    <rPh sb="1" eb="2">
      <t>イズミ</t>
    </rPh>
    <phoneticPr fontId="3"/>
  </si>
  <si>
    <t>吉岡彌生移築生家</t>
    <rPh sb="0" eb="2">
      <t>ヨシオカ</t>
    </rPh>
    <rPh sb="2" eb="4">
      <t>ヤヨイ</t>
    </rPh>
    <rPh sb="4" eb="6">
      <t>イチク</t>
    </rPh>
    <rPh sb="6" eb="7">
      <t>ウ</t>
    </rPh>
    <rPh sb="7" eb="8">
      <t>イエ</t>
    </rPh>
    <phoneticPr fontId="3"/>
  </si>
  <si>
    <t>H16. 4. 8</t>
    <phoneticPr fontId="3"/>
  </si>
  <si>
    <t>下土方</t>
    <rPh sb="0" eb="1">
      <t>シモ</t>
    </rPh>
    <rPh sb="1" eb="3">
      <t>ヒジカタ</t>
    </rPh>
    <phoneticPr fontId="3"/>
  </si>
  <si>
    <t>・</t>
    <phoneticPr fontId="3"/>
  </si>
  <si>
    <t>貞永寺本堂</t>
    <rPh sb="0" eb="1">
      <t>サダ</t>
    </rPh>
    <rPh sb="1" eb="2">
      <t>エイ</t>
    </rPh>
    <rPh sb="2" eb="3">
      <t>テラ</t>
    </rPh>
    <rPh sb="3" eb="5">
      <t>ホンドウ</t>
    </rPh>
    <phoneticPr fontId="3"/>
  </si>
  <si>
    <t>H17. 2. 4</t>
    <phoneticPr fontId="3"/>
  </si>
  <si>
    <t>貞永寺</t>
    <phoneticPr fontId="3"/>
  </si>
  <si>
    <t>ゲイスベルト・ヘンミィ墓</t>
    <rPh sb="11" eb="12">
      <t>ハカ</t>
    </rPh>
    <phoneticPr fontId="3"/>
  </si>
  <si>
    <t>H18. 2.24</t>
    <phoneticPr fontId="3"/>
  </si>
  <si>
    <t>仁藤町</t>
    <rPh sb="0" eb="3">
      <t>ニトウマチ</t>
    </rPh>
    <phoneticPr fontId="3"/>
  </si>
  <si>
    <t>天然寺</t>
    <rPh sb="0" eb="2">
      <t>テンネン</t>
    </rPh>
    <rPh sb="2" eb="3">
      <t>テラ</t>
    </rPh>
    <phoneticPr fontId="3"/>
  </si>
  <si>
    <t>竹の丸（旧松本家住宅）主屋1棟、離れ1棟、土蔵２棟、米倉１棟、番屋１棟</t>
    <rPh sb="0" eb="1">
      <t>タケ</t>
    </rPh>
    <rPh sb="2" eb="3">
      <t>マル</t>
    </rPh>
    <rPh sb="4" eb="5">
      <t>キュウ</t>
    </rPh>
    <rPh sb="5" eb="8">
      <t>マツモトケ</t>
    </rPh>
    <rPh sb="8" eb="10">
      <t>ジュウタク</t>
    </rPh>
    <rPh sb="11" eb="12">
      <t>シュ</t>
    </rPh>
    <rPh sb="12" eb="13">
      <t>ヤ</t>
    </rPh>
    <rPh sb="14" eb="15">
      <t>トウ</t>
    </rPh>
    <rPh sb="16" eb="17">
      <t>バナ</t>
    </rPh>
    <rPh sb="19" eb="20">
      <t>トウ</t>
    </rPh>
    <rPh sb="21" eb="23">
      <t>ドゾウ</t>
    </rPh>
    <rPh sb="24" eb="25">
      <t>ムネ</t>
    </rPh>
    <rPh sb="26" eb="27">
      <t>コメ</t>
    </rPh>
    <rPh sb="27" eb="28">
      <t>クラ</t>
    </rPh>
    <rPh sb="29" eb="30">
      <t>ムネ</t>
    </rPh>
    <rPh sb="31" eb="32">
      <t>バン</t>
    </rPh>
    <rPh sb="32" eb="33">
      <t>ヤ</t>
    </rPh>
    <rPh sb="34" eb="35">
      <t>ムネ</t>
    </rPh>
    <phoneticPr fontId="3"/>
  </si>
  <si>
    <t>H20. 5.29</t>
    <phoneticPr fontId="3"/>
  </si>
  <si>
    <t>旧日坂宿旅籠「川坂屋」茶室</t>
    <rPh sb="11" eb="13">
      <t>チャシツ</t>
    </rPh>
    <phoneticPr fontId="3"/>
  </si>
  <si>
    <t>H19. 1.30</t>
    <phoneticPr fontId="3"/>
  </si>
  <si>
    <t>日坂</t>
    <rPh sb="0" eb="2">
      <t>ニッサカ</t>
    </rPh>
    <phoneticPr fontId="3"/>
  </si>
  <si>
    <t>松ヶ岡（旧山﨑家住宅）</t>
    <rPh sb="0" eb="3">
      <t>マツガオカ</t>
    </rPh>
    <rPh sb="4" eb="5">
      <t>キュウ</t>
    </rPh>
    <rPh sb="5" eb="7">
      <t>ヤマザキ</t>
    </rPh>
    <rPh sb="7" eb="8">
      <t>ケ</t>
    </rPh>
    <rPh sb="8" eb="10">
      <t>ジュウタク</t>
    </rPh>
    <phoneticPr fontId="3"/>
  </si>
  <si>
    <t>南西郷</t>
    <rPh sb="0" eb="3">
      <t>ミナミサイゴウ</t>
    </rPh>
    <phoneticPr fontId="3"/>
  </si>
  <si>
    <t>絵画</t>
    <phoneticPr fontId="3"/>
  </si>
  <si>
    <t>村松以弘筆｢青緑董法山水｣</t>
  </si>
  <si>
    <t>涅槃図</t>
    <phoneticPr fontId="3"/>
  </si>
  <si>
    <t>常現寺</t>
  </si>
  <si>
    <t>本勝寺七面堂野賀岐山画</t>
    <rPh sb="10" eb="11">
      <t>ガ</t>
    </rPh>
    <phoneticPr fontId="3"/>
  </si>
  <si>
    <t>S60.11.11</t>
    <phoneticPr fontId="3"/>
  </si>
  <si>
    <t>大久保一丘筆「鶴図」（４面）</t>
    <rPh sb="0" eb="3">
      <t>オオクボ</t>
    </rPh>
    <rPh sb="3" eb="4">
      <t>イチ</t>
    </rPh>
    <rPh sb="4" eb="5">
      <t>オカ</t>
    </rPh>
    <rPh sb="5" eb="6">
      <t>フデ</t>
    </rPh>
    <rPh sb="7" eb="8">
      <t>ツル</t>
    </rPh>
    <rPh sb="8" eb="9">
      <t>ズ</t>
    </rPh>
    <rPh sb="12" eb="13">
      <t>メン</t>
    </rPh>
    <phoneticPr fontId="3"/>
  </si>
  <si>
    <t>H19. 1.30</t>
    <phoneticPr fontId="3"/>
  </si>
  <si>
    <t>蓮舟寺</t>
    <rPh sb="0" eb="1">
      <t>ハス</t>
    </rPh>
    <rPh sb="1" eb="2">
      <t>フネ</t>
    </rPh>
    <rPh sb="2" eb="3">
      <t>ジ</t>
    </rPh>
    <phoneticPr fontId="3"/>
  </si>
  <si>
    <t>指 定 区 分</t>
    <phoneticPr fontId="3"/>
  </si>
  <si>
    <t>書跡</t>
  </si>
  <si>
    <t>有栖川宮熾仁親王書跡</t>
  </si>
  <si>
    <t>S50. 8.15</t>
    <phoneticPr fontId="3"/>
  </si>
  <si>
    <t>掛川城絵図</t>
  </si>
  <si>
    <t>掛川城御殿古図</t>
    <phoneticPr fontId="3"/>
  </si>
  <si>
    <t>仁藤</t>
  </si>
  <si>
    <t>掛川城御殿古図</t>
  </si>
  <si>
    <t>緑ヶ丘２</t>
    <phoneticPr fontId="3"/>
  </si>
  <si>
    <t>古文書</t>
  </si>
  <si>
    <t>旧掛川宿問屋職鈴木家文書</t>
    <rPh sb="0" eb="1">
      <t>キュウ</t>
    </rPh>
    <rPh sb="1" eb="3">
      <t>カケガワ</t>
    </rPh>
    <rPh sb="3" eb="4">
      <t>シュク</t>
    </rPh>
    <rPh sb="4" eb="6">
      <t>トンヤ</t>
    </rPh>
    <rPh sb="6" eb="7">
      <t>ショク</t>
    </rPh>
    <rPh sb="7" eb="9">
      <t>スズキ</t>
    </rPh>
    <rPh sb="9" eb="10">
      <t>イエ</t>
    </rPh>
    <rPh sb="10" eb="12">
      <t>ブンショ</t>
    </rPh>
    <phoneticPr fontId="3"/>
  </si>
  <si>
    <t>東京都</t>
  </si>
  <si>
    <t>横須賀惣庄屋覚帳</t>
    <rPh sb="0" eb="3">
      <t>ヨコスカ</t>
    </rPh>
    <rPh sb="3" eb="4">
      <t>ソウ</t>
    </rPh>
    <rPh sb="4" eb="5">
      <t>ショウ</t>
    </rPh>
    <rPh sb="5" eb="6">
      <t>ヤ</t>
    </rPh>
    <rPh sb="6" eb="7">
      <t>オボ</t>
    </rPh>
    <rPh sb="7" eb="8">
      <t>チョウ</t>
    </rPh>
    <phoneticPr fontId="3"/>
  </si>
  <si>
    <t>S48. 3.28</t>
    <phoneticPr fontId="3"/>
  </si>
  <si>
    <t>長谷</t>
    <rPh sb="0" eb="2">
      <t>ナガタニ</t>
    </rPh>
    <phoneticPr fontId="3"/>
  </si>
  <si>
    <t>横須賀城関係記録</t>
    <rPh sb="0" eb="3">
      <t>ヨコスカ</t>
    </rPh>
    <rPh sb="3" eb="4">
      <t>シロ</t>
    </rPh>
    <rPh sb="4" eb="6">
      <t>カンケイ</t>
    </rPh>
    <rPh sb="6" eb="8">
      <t>キロク</t>
    </rPh>
    <phoneticPr fontId="3"/>
  </si>
  <si>
    <t>長松院古文書</t>
    <phoneticPr fontId="3"/>
  </si>
  <si>
    <t>大野</t>
  </si>
  <si>
    <t>長松院</t>
  </si>
  <si>
    <t>永源寺古文書</t>
  </si>
  <si>
    <t>各和</t>
  </si>
  <si>
    <t>永源寺</t>
  </si>
  <si>
    <t>横須賀城下町絵図など45点</t>
    <rPh sb="0" eb="3">
      <t>ヨコスカ</t>
    </rPh>
    <rPh sb="3" eb="6">
      <t>ジョウカマチ</t>
    </rPh>
    <rPh sb="6" eb="8">
      <t>エズ</t>
    </rPh>
    <rPh sb="12" eb="13">
      <t>テン</t>
    </rPh>
    <phoneticPr fontId="3"/>
  </si>
  <si>
    <t>H16. 1.28</t>
    <phoneticPr fontId="3"/>
  </si>
  <si>
    <t>工芸</t>
    <phoneticPr fontId="3"/>
  </si>
  <si>
    <t>盛岩院 鰐口</t>
    <rPh sb="0" eb="1">
      <t>モリ</t>
    </rPh>
    <rPh sb="1" eb="2">
      <t>イワ</t>
    </rPh>
    <rPh sb="2" eb="3">
      <t>イン</t>
    </rPh>
    <rPh sb="4" eb="6">
      <t>ワニクチ</t>
    </rPh>
    <phoneticPr fontId="3"/>
  </si>
  <si>
    <t>S50. 8.15</t>
    <phoneticPr fontId="3"/>
  </si>
  <si>
    <t>岩滑</t>
    <rPh sb="0" eb="1">
      <t>イワ</t>
    </rPh>
    <rPh sb="1" eb="2">
      <t>ナメ</t>
    </rPh>
    <phoneticPr fontId="3"/>
  </si>
  <si>
    <t>盛岩院</t>
    <phoneticPr fontId="3"/>
  </si>
  <si>
    <t>萩間八幡宮 鰐口</t>
    <phoneticPr fontId="3"/>
  </si>
  <si>
    <t>萩間</t>
  </si>
  <si>
    <t>萩間八幡宮</t>
  </si>
  <si>
    <t>大原子神社 鰐口</t>
    <phoneticPr fontId="3"/>
  </si>
  <si>
    <t>大原子</t>
    <rPh sb="0" eb="1">
      <t>オオ</t>
    </rPh>
    <phoneticPr fontId="3"/>
  </si>
  <si>
    <t>大原子神社</t>
  </si>
  <si>
    <t>本勝寺七面堂厨子</t>
    <phoneticPr fontId="3"/>
  </si>
  <si>
    <t>S60.11.11</t>
    <phoneticPr fontId="3"/>
  </si>
  <si>
    <t>本勝寺</t>
    <phoneticPr fontId="3"/>
  </si>
  <si>
    <t>彫刻</t>
    <rPh sb="0" eb="2">
      <t>チョウコク</t>
    </rPh>
    <phoneticPr fontId="3"/>
  </si>
  <si>
    <t>高麗神社 伎楽古面</t>
    <rPh sb="0" eb="2">
      <t>コウライ</t>
    </rPh>
    <rPh sb="2" eb="4">
      <t>ジンジャ</t>
    </rPh>
    <rPh sb="6" eb="7">
      <t>ラク</t>
    </rPh>
    <rPh sb="7" eb="8">
      <t>フル</t>
    </rPh>
    <rPh sb="8" eb="9">
      <t>メン</t>
    </rPh>
    <phoneticPr fontId="3"/>
  </si>
  <si>
    <t>高麗神社</t>
    <rPh sb="0" eb="2">
      <t>コウライ</t>
    </rPh>
    <rPh sb="2" eb="4">
      <t>ジンジャ</t>
    </rPh>
    <phoneticPr fontId="3"/>
  </si>
  <si>
    <t>三熊野神社 天狗の面</t>
    <rPh sb="0" eb="1">
      <t>サン</t>
    </rPh>
    <rPh sb="1" eb="3">
      <t>クマノ</t>
    </rPh>
    <rPh sb="3" eb="5">
      <t>ジンジャ</t>
    </rPh>
    <rPh sb="6" eb="8">
      <t>テング</t>
    </rPh>
    <rPh sb="9" eb="10">
      <t>メン</t>
    </rPh>
    <phoneticPr fontId="3"/>
  </si>
  <si>
    <t>三熊野神社 狛犬</t>
    <rPh sb="0" eb="1">
      <t>サン</t>
    </rPh>
    <rPh sb="1" eb="3">
      <t>クマノ</t>
    </rPh>
    <rPh sb="3" eb="5">
      <t>ジンジャ</t>
    </rPh>
    <rPh sb="6" eb="7">
      <t>コマ</t>
    </rPh>
    <rPh sb="7" eb="8">
      <t>イヌ</t>
    </rPh>
    <phoneticPr fontId="3"/>
  </si>
  <si>
    <t>本勝寺本堂 立川流彫刻</t>
    <phoneticPr fontId="3"/>
  </si>
  <si>
    <t>本勝寺七面堂 立川流彫刻</t>
    <phoneticPr fontId="3"/>
  </si>
  <si>
    <t>考古資料</t>
    <rPh sb="0" eb="2">
      <t>コウコ</t>
    </rPh>
    <rPh sb="2" eb="4">
      <t>シリョウ</t>
    </rPh>
    <phoneticPr fontId="3"/>
  </si>
  <si>
    <t>横須賀城の鯱瓦・鬼瓦</t>
    <rPh sb="0" eb="3">
      <t>ヨコスカ</t>
    </rPh>
    <rPh sb="3" eb="4">
      <t>シロ</t>
    </rPh>
    <rPh sb="5" eb="6">
      <t>シャチ</t>
    </rPh>
    <rPh sb="6" eb="7">
      <t>カワラ</t>
    </rPh>
    <rPh sb="8" eb="9">
      <t>オニ</t>
    </rPh>
    <rPh sb="9" eb="10">
      <t>カワラ</t>
    </rPh>
    <phoneticPr fontId="3"/>
  </si>
  <si>
    <t>恩高寺</t>
    <rPh sb="0" eb="1">
      <t>オン</t>
    </rPh>
    <rPh sb="1" eb="2">
      <t>タカ</t>
    </rPh>
    <rPh sb="2" eb="3">
      <t>テラ</t>
    </rPh>
    <phoneticPr fontId="3"/>
  </si>
  <si>
    <t>キリシタン燈籠</t>
  </si>
  <si>
    <t>S40. 2. 1</t>
  </si>
  <si>
    <t>南2丁目</t>
    <rPh sb="2" eb="4">
      <t>チョウメ</t>
    </rPh>
    <phoneticPr fontId="3"/>
  </si>
  <si>
    <t>大日寺</t>
  </si>
  <si>
    <t>久延寺境内</t>
  </si>
  <si>
    <t>佐夜鹿</t>
  </si>
  <si>
    <t>久延寺</t>
  </si>
  <si>
    <t>十内圦</t>
    <rPh sb="0" eb="1">
      <t>ジュウ</t>
    </rPh>
    <rPh sb="1" eb="2">
      <t>ウチ</t>
    </rPh>
    <phoneticPr fontId="3"/>
  </si>
  <si>
    <t>S48. 3.28</t>
    <phoneticPr fontId="3"/>
  </si>
  <si>
    <t>静岡県</t>
    <rPh sb="0" eb="3">
      <t>シズオカケン</t>
    </rPh>
    <phoneticPr fontId="3"/>
  </si>
  <si>
    <t>城主井上氏の墓塔</t>
    <rPh sb="0" eb="2">
      <t>ジョウシュ</t>
    </rPh>
    <rPh sb="2" eb="4">
      <t>イノウエ</t>
    </rPh>
    <rPh sb="4" eb="5">
      <t>シ</t>
    </rPh>
    <rPh sb="6" eb="7">
      <t>ボ</t>
    </rPh>
    <rPh sb="7" eb="8">
      <t>トウ</t>
    </rPh>
    <phoneticPr fontId="3"/>
  </si>
  <si>
    <t>本源寺</t>
    <rPh sb="0" eb="1">
      <t>ホン</t>
    </rPh>
    <rPh sb="1" eb="2">
      <t>ゲン</t>
    </rPh>
    <rPh sb="2" eb="3">
      <t>テラ</t>
    </rPh>
    <phoneticPr fontId="3"/>
  </si>
  <si>
    <t>城主西尾氏の墓塔</t>
    <rPh sb="0" eb="2">
      <t>ジョウシュ</t>
    </rPh>
    <rPh sb="2" eb="4">
      <t>ニシオ</t>
    </rPh>
    <rPh sb="4" eb="5">
      <t>シ</t>
    </rPh>
    <rPh sb="6" eb="7">
      <t>ボ</t>
    </rPh>
    <rPh sb="7" eb="8">
      <t>トウ</t>
    </rPh>
    <phoneticPr fontId="3"/>
  </si>
  <si>
    <t>龍眠寺</t>
    <rPh sb="0" eb="1">
      <t>リュウ</t>
    </rPh>
    <rPh sb="1" eb="2">
      <t>ミン</t>
    </rPh>
    <rPh sb="2" eb="3">
      <t>テラ</t>
    </rPh>
    <phoneticPr fontId="3"/>
  </si>
  <si>
    <t>刀工高天神兼明屋敷跡</t>
  </si>
  <si>
    <t>S50. 8.15</t>
    <phoneticPr fontId="3"/>
  </si>
  <si>
    <t>晴明塚</t>
    <rPh sb="0" eb="1">
      <t>ハレ</t>
    </rPh>
    <rPh sb="1" eb="2">
      <t>アカ</t>
    </rPh>
    <rPh sb="2" eb="3">
      <t>ツカ</t>
    </rPh>
    <phoneticPr fontId="3"/>
  </si>
  <si>
    <t>浜地区</t>
    <rPh sb="0" eb="1">
      <t>ハマ</t>
    </rPh>
    <rPh sb="1" eb="3">
      <t>チク</t>
    </rPh>
    <phoneticPr fontId="3"/>
  </si>
  <si>
    <t>佐夜鹿一里塚</t>
  </si>
  <si>
    <t>平塚古墳</t>
  </si>
  <si>
    <t>構江</t>
  </si>
  <si>
    <t>観音寺､個人</t>
    <rPh sb="4" eb="6">
      <t>コジン</t>
    </rPh>
    <phoneticPr fontId="3"/>
  </si>
  <si>
    <t>東登口古墳群（6基の内5基）</t>
    <rPh sb="10" eb="11">
      <t>ウチ</t>
    </rPh>
    <phoneticPr fontId="3"/>
  </si>
  <si>
    <t>吉岡</t>
  </si>
  <si>
    <t>天然記念物</t>
    <rPh sb="0" eb="2">
      <t>テンネン</t>
    </rPh>
    <rPh sb="2" eb="5">
      <t>キネンブツ</t>
    </rPh>
    <phoneticPr fontId="3"/>
  </si>
  <si>
    <t>興禅庵マキの自然門</t>
    <phoneticPr fontId="3"/>
  </si>
  <si>
    <t>興禅庵</t>
    <phoneticPr fontId="3"/>
  </si>
  <si>
    <t>事任八幡宮の大スギ</t>
  </si>
  <si>
    <t>八坂</t>
  </si>
  <si>
    <t>事任八幡宮</t>
  </si>
  <si>
    <t>垂木の大スギ</t>
  </si>
  <si>
    <t>上垂木</t>
  </si>
  <si>
    <t>六所神社</t>
  </si>
  <si>
    <t>高天神追手門跡スギ</t>
  </si>
  <si>
    <t>H 2. 4. 6</t>
    <phoneticPr fontId="3"/>
  </si>
  <si>
    <t>上土方嶺向</t>
    <rPh sb="0" eb="1">
      <t>カミ</t>
    </rPh>
    <rPh sb="1" eb="3">
      <t>ヒジカタ</t>
    </rPh>
    <rPh sb="3" eb="4">
      <t>ミネ</t>
    </rPh>
    <rPh sb="4" eb="5">
      <t>ムカイ</t>
    </rPh>
    <phoneticPr fontId="3"/>
  </si>
  <si>
    <t>高天神社</t>
    <phoneticPr fontId="3"/>
  </si>
  <si>
    <t>小笠神社参道スギ</t>
  </si>
  <si>
    <t>入山瀬</t>
    <rPh sb="0" eb="3">
      <t>イリヤマセ</t>
    </rPh>
    <phoneticPr fontId="3"/>
  </si>
  <si>
    <t>小笠神社</t>
    <phoneticPr fontId="3"/>
  </si>
  <si>
    <t>今瀧寺イヌマキ 2本</t>
    <rPh sb="1" eb="2">
      <t>タキ</t>
    </rPh>
    <phoneticPr fontId="3"/>
  </si>
  <si>
    <t>今滝</t>
    <rPh sb="0" eb="2">
      <t>イマタキ</t>
    </rPh>
    <phoneticPr fontId="3"/>
  </si>
  <si>
    <t>今瀧寺</t>
    <phoneticPr fontId="3"/>
  </si>
  <si>
    <t>今瀧寺ソテツ 2本</t>
    <rPh sb="1" eb="2">
      <t>タキ</t>
    </rPh>
    <rPh sb="8" eb="9">
      <t>ホン</t>
    </rPh>
    <phoneticPr fontId="3"/>
  </si>
  <si>
    <t>春日神社クスノキ</t>
  </si>
  <si>
    <t>中方</t>
    <rPh sb="0" eb="1">
      <t>ナカ</t>
    </rPh>
    <rPh sb="1" eb="2">
      <t>ホウ</t>
    </rPh>
    <phoneticPr fontId="3"/>
  </si>
  <si>
    <t>春日神社</t>
    <phoneticPr fontId="3"/>
  </si>
  <si>
    <t>満勝寺イチョウ</t>
  </si>
  <si>
    <t>満勝寺</t>
    <phoneticPr fontId="3"/>
  </si>
  <si>
    <t>永福寺イヌマキ</t>
  </si>
  <si>
    <t>H 3. 5.13</t>
    <phoneticPr fontId="3"/>
  </si>
  <si>
    <t>永福寺</t>
    <phoneticPr fontId="3"/>
  </si>
  <si>
    <t>本勝寺カヤ 2本</t>
    <phoneticPr fontId="3"/>
  </si>
  <si>
    <t>本勝寺</t>
    <phoneticPr fontId="3"/>
  </si>
  <si>
    <t>事任八幡宮のクスノキ</t>
  </si>
  <si>
    <t>H12. 2.24</t>
  </si>
  <si>
    <t>居尻のイスノキ</t>
  </si>
  <si>
    <t>松葉のカヤ</t>
  </si>
  <si>
    <t>倉真</t>
  </si>
  <si>
    <t>久居島のリンボク</t>
  </si>
  <si>
    <t>H15. 3.26</t>
  </si>
  <si>
    <t>久居島</t>
  </si>
  <si>
    <t>秋葉路のモッコク</t>
    <rPh sb="0" eb="2">
      <t>アキハ</t>
    </rPh>
    <rPh sb="2" eb="3">
      <t>ジ</t>
    </rPh>
    <phoneticPr fontId="3"/>
  </si>
  <si>
    <t>H16. 3.22</t>
    <phoneticPr fontId="3"/>
  </si>
  <si>
    <t>秋葉路</t>
    <rPh sb="0" eb="2">
      <t>アキハ</t>
    </rPh>
    <rPh sb="2" eb="3">
      <t>ジ</t>
    </rPh>
    <phoneticPr fontId="3"/>
  </si>
  <si>
    <t>・</t>
    <phoneticPr fontId="3"/>
  </si>
  <si>
    <t>秋葉路区</t>
    <rPh sb="0" eb="2">
      <t>アキハ</t>
    </rPh>
    <rPh sb="2" eb="3">
      <t>ジ</t>
    </rPh>
    <rPh sb="3" eb="4">
      <t>ク</t>
    </rPh>
    <phoneticPr fontId="3"/>
  </si>
  <si>
    <t>如意庵のソテツ</t>
    <rPh sb="0" eb="2">
      <t>ニョイ</t>
    </rPh>
    <rPh sb="2" eb="3">
      <t>アン</t>
    </rPh>
    <phoneticPr fontId="3"/>
  </si>
  <si>
    <t>有形民俗</t>
  </si>
  <si>
    <t>獅子頭</t>
    <phoneticPr fontId="3"/>
  </si>
  <si>
    <t>H 8. 3.28</t>
  </si>
  <si>
    <t>紺屋町</t>
  </si>
  <si>
    <t>紺屋町区</t>
  </si>
  <si>
    <t>無形民俗</t>
    <phoneticPr fontId="3"/>
  </si>
  <si>
    <t>紺屋町木獅子の舞 附 太鼓1、鉾5</t>
    <phoneticPr fontId="3"/>
  </si>
  <si>
    <t>紺屋町木獅子の舞保存会</t>
  </si>
  <si>
    <t>大渕のさなぶり</t>
    <rPh sb="0" eb="2">
      <t>オオブチ</t>
    </rPh>
    <phoneticPr fontId="3"/>
  </si>
  <si>
    <t>H16. 1.28</t>
    <phoneticPr fontId="3"/>
  </si>
  <si>
    <t>大渕地内8区</t>
    <rPh sb="0" eb="2">
      <t>オオブチ</t>
    </rPh>
    <rPh sb="2" eb="4">
      <t>チナイ</t>
    </rPh>
    <rPh sb="5" eb="6">
      <t>ク</t>
    </rPh>
    <phoneticPr fontId="3"/>
  </si>
  <si>
    <t>　（指定件数）国＝5件、県＝31件、市＝70件　　合計＝106件</t>
    <rPh sb="2" eb="4">
      <t>シテイ</t>
    </rPh>
    <rPh sb="4" eb="6">
      <t>ケンスウ</t>
    </rPh>
    <rPh sb="7" eb="8">
      <t>クニ</t>
    </rPh>
    <rPh sb="10" eb="11">
      <t>ケン</t>
    </rPh>
    <rPh sb="12" eb="13">
      <t>ケン</t>
    </rPh>
    <rPh sb="16" eb="17">
      <t>ケン</t>
    </rPh>
    <rPh sb="18" eb="19">
      <t>シ</t>
    </rPh>
    <rPh sb="22" eb="23">
      <t>ケン</t>
    </rPh>
    <rPh sb="25" eb="27">
      <t>ゴウケイ</t>
    </rPh>
    <rPh sb="31" eb="32">
      <t>ケン</t>
    </rPh>
    <phoneticPr fontId="3"/>
  </si>
  <si>
    <t>資料：社会教育課</t>
  </si>
  <si>
    <t>（単位：回、人）</t>
    <rPh sb="4" eb="5">
      <t>カイ</t>
    </rPh>
    <phoneticPr fontId="3"/>
  </si>
  <si>
    <t xml:space="preserve">年度 </t>
    <rPh sb="0" eb="2">
      <t>ネンド</t>
    </rPh>
    <phoneticPr fontId="3"/>
  </si>
  <si>
    <t>平成27 (2015)</t>
    <rPh sb="0" eb="2">
      <t>ヘイセイ</t>
    </rPh>
    <phoneticPr fontId="3"/>
  </si>
  <si>
    <t>28 (2016)</t>
    <phoneticPr fontId="3"/>
  </si>
  <si>
    <t>29 (2017)</t>
    <phoneticPr fontId="3"/>
  </si>
  <si>
    <t>回数</t>
    <rPh sb="0" eb="2">
      <t>カイスウ</t>
    </rPh>
    <phoneticPr fontId="3"/>
  </si>
  <si>
    <t>人数</t>
    <rPh sb="0" eb="1">
      <t>ニン</t>
    </rPh>
    <rPh sb="1" eb="2">
      <t>スウ</t>
    </rPh>
    <phoneticPr fontId="3"/>
  </si>
  <si>
    <t>大ホール</t>
    <rPh sb="0" eb="1">
      <t>ダイ</t>
    </rPh>
    <phoneticPr fontId="3"/>
  </si>
  <si>
    <t>公演等</t>
    <rPh sb="0" eb="2">
      <t>コウエン</t>
    </rPh>
    <rPh sb="2" eb="3">
      <t>トウ</t>
    </rPh>
    <phoneticPr fontId="3"/>
  </si>
  <si>
    <t>ﾘﾊｰｻﾙ・準備</t>
    <rPh sb="6" eb="8">
      <t>ジュンビ</t>
    </rPh>
    <phoneticPr fontId="3"/>
  </si>
  <si>
    <t>小ホール</t>
    <rPh sb="0" eb="1">
      <t>ショウ</t>
    </rPh>
    <phoneticPr fontId="3"/>
  </si>
  <si>
    <t>大会議室</t>
    <rPh sb="0" eb="4">
      <t>ダイカイギシツ</t>
    </rPh>
    <phoneticPr fontId="3"/>
  </si>
  <si>
    <t>小会議室</t>
    <rPh sb="0" eb="4">
      <t>ショウカイギシツ</t>
    </rPh>
    <phoneticPr fontId="3"/>
  </si>
  <si>
    <t>和室</t>
    <rPh sb="0" eb="2">
      <t>ワシツ</t>
    </rPh>
    <phoneticPr fontId="3"/>
  </si>
  <si>
    <t>楽屋</t>
    <rPh sb="0" eb="2">
      <t>ガクヤ</t>
    </rPh>
    <phoneticPr fontId="3"/>
  </si>
  <si>
    <t>稽古場</t>
    <rPh sb="0" eb="2">
      <t>ケイコ</t>
    </rPh>
    <rPh sb="2" eb="3">
      <t>バ</t>
    </rPh>
    <phoneticPr fontId="3"/>
  </si>
  <si>
    <t>ｽﾀｯﾌﾙｰﾑ</t>
    <phoneticPr fontId="3"/>
  </si>
  <si>
    <t>展示ホール</t>
    <rPh sb="0" eb="2">
      <t>テンジ</t>
    </rPh>
    <phoneticPr fontId="3"/>
  </si>
  <si>
    <t>野外ステージ</t>
    <rPh sb="0" eb="2">
      <t>ヤガイ</t>
    </rPh>
    <phoneticPr fontId="3"/>
  </si>
  <si>
    <t>資料：文化振興課</t>
    <rPh sb="3" eb="5">
      <t>ブンカ</t>
    </rPh>
    <rPh sb="5" eb="7">
      <t>シンコウ</t>
    </rPh>
    <rPh sb="7" eb="8">
      <t>カ</t>
    </rPh>
    <phoneticPr fontId="3"/>
  </si>
  <si>
    <t>回数</t>
    <rPh sb="0" eb="2">
      <t>カイスウ</t>
    </rPh>
    <phoneticPr fontId="5"/>
  </si>
  <si>
    <t>人数</t>
    <rPh sb="0" eb="2">
      <t>ニンズウ</t>
    </rPh>
    <phoneticPr fontId="5"/>
  </si>
  <si>
    <t>平成25 (2013)</t>
    <rPh sb="0" eb="2">
      <t>ヘイセイ</t>
    </rPh>
    <phoneticPr fontId="3"/>
  </si>
  <si>
    <t xml:space="preserve">    29 (2017)</t>
    <phoneticPr fontId="3"/>
  </si>
  <si>
    <t>平成29年4月</t>
    <rPh sb="0" eb="2">
      <t>ヘイセイ</t>
    </rPh>
    <rPh sb="4" eb="5">
      <t>ネン</t>
    </rPh>
    <phoneticPr fontId="3"/>
  </si>
  <si>
    <t>平成30年1月</t>
    <rPh sb="0" eb="2">
      <t>ヘイセイ</t>
    </rPh>
    <rPh sb="4" eb="5">
      <t>ネン</t>
    </rPh>
    <phoneticPr fontId="3"/>
  </si>
  <si>
    <t>（１）主要指標　　</t>
    <phoneticPr fontId="3"/>
  </si>
  <si>
    <t xml:space="preserve">中央図書館
</t>
    <phoneticPr fontId="3"/>
  </si>
  <si>
    <t>資料総数</t>
  </si>
  <si>
    <t>点</t>
    <rPh sb="0" eb="1">
      <t>テン</t>
    </rPh>
    <phoneticPr fontId="3"/>
  </si>
  <si>
    <t>図書冊数</t>
  </si>
  <si>
    <t>冊</t>
    <rPh sb="0" eb="1">
      <t>サツ</t>
    </rPh>
    <phoneticPr fontId="3"/>
  </si>
  <si>
    <t xml:space="preserve">   延べ貸出点数</t>
    <rPh sb="3" eb="4">
      <t>エン</t>
    </rPh>
    <phoneticPr fontId="3"/>
  </si>
  <si>
    <t xml:space="preserve">大東図書館
</t>
    <rPh sb="4" eb="5">
      <t>カン</t>
    </rPh>
    <phoneticPr fontId="3"/>
  </si>
  <si>
    <t xml:space="preserve">大須賀図書館
</t>
    <phoneticPr fontId="3"/>
  </si>
  <si>
    <t>参　　考</t>
    <rPh sb="0" eb="1">
      <t>サン</t>
    </rPh>
    <rPh sb="3" eb="4">
      <t>コウ</t>
    </rPh>
    <phoneticPr fontId="3"/>
  </si>
  <si>
    <t xml:space="preserve">   資料費決算額</t>
    <phoneticPr fontId="3"/>
  </si>
  <si>
    <t>円</t>
    <rPh sb="0" eb="1">
      <t>エン</t>
    </rPh>
    <phoneticPr fontId="3"/>
  </si>
  <si>
    <t xml:space="preserve">   個人登録者数</t>
    <phoneticPr fontId="3"/>
  </si>
  <si>
    <t>人</t>
    <rPh sb="0" eb="1">
      <t>ニン</t>
    </rPh>
    <phoneticPr fontId="3"/>
  </si>
  <si>
    <t>（２）年度別蔵書数</t>
    <rPh sb="3" eb="6">
      <t>ネンドベツ</t>
    </rPh>
    <rPh sb="6" eb="8">
      <t>ゾウショ</t>
    </rPh>
    <rPh sb="8" eb="9">
      <t>スウ</t>
    </rPh>
    <phoneticPr fontId="3"/>
  </si>
  <si>
    <t>〔中央図書館〕</t>
  </si>
  <si>
    <t>（各年度末の集計）</t>
    <rPh sb="1" eb="2">
      <t>カク</t>
    </rPh>
    <rPh sb="2" eb="4">
      <t>ネンド</t>
    </rPh>
    <rPh sb="4" eb="5">
      <t>マツ</t>
    </rPh>
    <rPh sb="6" eb="8">
      <t>シュウケイ</t>
    </rPh>
    <phoneticPr fontId="3"/>
  </si>
  <si>
    <t>26
(2014)</t>
    <phoneticPr fontId="3"/>
  </si>
  <si>
    <t>27
(2015)</t>
    <phoneticPr fontId="3"/>
  </si>
  <si>
    <t>28
(2016)</t>
    <phoneticPr fontId="3"/>
  </si>
  <si>
    <t>29
(2017)</t>
    <phoneticPr fontId="3"/>
  </si>
  <si>
    <t>項　目</t>
  </si>
  <si>
    <t>一般図書</t>
  </si>
  <si>
    <t>児童図書</t>
  </si>
  <si>
    <t>郷土図書</t>
  </si>
  <si>
    <t>図書計</t>
  </si>
  <si>
    <t>ＡＶ資料</t>
  </si>
  <si>
    <t>複製絵画･おもちゃ</t>
  </si>
  <si>
    <t>〔大東図書館〕</t>
    <rPh sb="5" eb="6">
      <t>カン</t>
    </rPh>
    <phoneticPr fontId="3"/>
  </si>
  <si>
    <t>26
(2014)</t>
    <phoneticPr fontId="3"/>
  </si>
  <si>
    <t>27
(2015)</t>
    <phoneticPr fontId="3"/>
  </si>
  <si>
    <t>28
(2016)</t>
    <phoneticPr fontId="3"/>
  </si>
  <si>
    <t>29
(2017)</t>
    <phoneticPr fontId="3"/>
  </si>
  <si>
    <t>※平成17年度以前は北公民館・千浜農村環境改善センター</t>
    <rPh sb="1" eb="3">
      <t>ヘイセイ</t>
    </rPh>
    <rPh sb="5" eb="7">
      <t>ネンド</t>
    </rPh>
    <rPh sb="7" eb="9">
      <t>イゼン</t>
    </rPh>
    <rPh sb="10" eb="11">
      <t>キタ</t>
    </rPh>
    <rPh sb="11" eb="13">
      <t>コウミン</t>
    </rPh>
    <rPh sb="13" eb="14">
      <t>カン</t>
    </rPh>
    <rPh sb="15" eb="17">
      <t>チハマ</t>
    </rPh>
    <rPh sb="17" eb="19">
      <t>ノウソン</t>
    </rPh>
    <rPh sb="19" eb="21">
      <t>カンキョウ</t>
    </rPh>
    <rPh sb="21" eb="23">
      <t>カイゼン</t>
    </rPh>
    <phoneticPr fontId="3"/>
  </si>
  <si>
    <t>〔大須賀図書館〕</t>
  </si>
  <si>
    <t>28
(2016)</t>
    <phoneticPr fontId="3"/>
  </si>
  <si>
    <t>-</t>
    <phoneticPr fontId="3"/>
  </si>
  <si>
    <t>-</t>
    <phoneticPr fontId="3"/>
  </si>
  <si>
    <t>（３）種類別蔵書数　　　　</t>
    <phoneticPr fontId="3"/>
  </si>
  <si>
    <t>（平成30年3月31日現在） （単位：冊）</t>
    <rPh sb="1" eb="3">
      <t>ヘイセイ</t>
    </rPh>
    <rPh sb="5" eb="6">
      <t>ネン</t>
    </rPh>
    <rPh sb="7" eb="8">
      <t>ガツ</t>
    </rPh>
    <rPh sb="10" eb="11">
      <t>ニチ</t>
    </rPh>
    <rPh sb="11" eb="13">
      <t>ゲンザイ</t>
    </rPh>
    <rPh sb="16" eb="18">
      <t>タンイ</t>
    </rPh>
    <rPh sb="19" eb="20">
      <t>サツ</t>
    </rPh>
    <phoneticPr fontId="3"/>
  </si>
  <si>
    <t>分　　類</t>
  </si>
  <si>
    <t>中央図書館</t>
    <rPh sb="0" eb="2">
      <t>チュウオウ</t>
    </rPh>
    <rPh sb="2" eb="5">
      <t>トショカン</t>
    </rPh>
    <phoneticPr fontId="3"/>
  </si>
  <si>
    <t>大東図書館</t>
    <rPh sb="0" eb="2">
      <t>ダイトウ</t>
    </rPh>
    <rPh sb="2" eb="5">
      <t>トショカン</t>
    </rPh>
    <phoneticPr fontId="3"/>
  </si>
  <si>
    <t>大須賀図書館</t>
    <rPh sb="0" eb="3">
      <t>オオスカ</t>
    </rPh>
    <rPh sb="3" eb="6">
      <t>トショカン</t>
    </rPh>
    <phoneticPr fontId="3"/>
  </si>
  <si>
    <t>一　般</t>
  </si>
  <si>
    <t>児　童</t>
  </si>
  <si>
    <t>郷　土</t>
  </si>
  <si>
    <t>郷　土</t>
    <phoneticPr fontId="3"/>
  </si>
  <si>
    <t>０　総　  記</t>
    <phoneticPr fontId="3"/>
  </si>
  <si>
    <t>１　哲　　学</t>
    <phoneticPr fontId="3"/>
  </si>
  <si>
    <t>２　歴　　史</t>
    <phoneticPr fontId="3"/>
  </si>
  <si>
    <t>３　社会科学</t>
    <phoneticPr fontId="3"/>
  </si>
  <si>
    <t>４　自然科学</t>
    <phoneticPr fontId="3"/>
  </si>
  <si>
    <t>５　技　　術</t>
    <phoneticPr fontId="3"/>
  </si>
  <si>
    <t>６　産　　業</t>
    <phoneticPr fontId="3"/>
  </si>
  <si>
    <t>７　芸　　術</t>
    <phoneticPr fontId="3"/>
  </si>
  <si>
    <t>８　言　　語</t>
    <phoneticPr fontId="3"/>
  </si>
  <si>
    <t>９　文　　学</t>
    <phoneticPr fontId="3"/>
  </si>
  <si>
    <t>小　　計</t>
  </si>
  <si>
    <t>Ｅ　絵　　本</t>
    <phoneticPr fontId="3"/>
  </si>
  <si>
    <t>Ｐ　紙 芝 居</t>
    <phoneticPr fontId="3"/>
  </si>
  <si>
    <t>図　書　計</t>
  </si>
  <si>
    <t>Ａ　カセット</t>
    <phoneticPr fontId="3"/>
  </si>
  <si>
    <t>Ｃ　ＣＤ</t>
    <phoneticPr fontId="3"/>
  </si>
  <si>
    <t>Ｖ　ビデオ</t>
    <phoneticPr fontId="3"/>
  </si>
  <si>
    <t>　　ＤＶＤ</t>
    <phoneticPr fontId="3"/>
  </si>
  <si>
    <t>　　郷土資料等</t>
    <rPh sb="2" eb="4">
      <t>キョウド</t>
    </rPh>
    <rPh sb="4" eb="6">
      <t>シリョウ</t>
    </rPh>
    <rPh sb="6" eb="7">
      <t>トウ</t>
    </rPh>
    <phoneticPr fontId="3"/>
  </si>
  <si>
    <t>　　複製絵画</t>
  </si>
  <si>
    <t>　　おもちゃ他</t>
  </si>
  <si>
    <t>ＡＶ等資料計</t>
  </si>
  <si>
    <t>合　　計</t>
  </si>
  <si>
    <t>移動図書館（中央）</t>
    <rPh sb="0" eb="2">
      <t>イドウ</t>
    </rPh>
    <rPh sb="2" eb="5">
      <t>トショカン</t>
    </rPh>
    <rPh sb="6" eb="8">
      <t>チュウオウ</t>
    </rPh>
    <phoneticPr fontId="3"/>
  </si>
  <si>
    <t>移動図書館（大東）</t>
    <rPh sb="0" eb="2">
      <t>イドウ</t>
    </rPh>
    <rPh sb="2" eb="5">
      <t>トショカン</t>
    </rPh>
    <rPh sb="6" eb="8">
      <t>ダイトウ</t>
    </rPh>
    <phoneticPr fontId="3"/>
  </si>
  <si>
    <t>郷土</t>
  </si>
  <si>
    <t>０　総　  記</t>
    <phoneticPr fontId="3"/>
  </si>
  <si>
    <t>１　哲　　学</t>
    <phoneticPr fontId="3"/>
  </si>
  <si>
    <t>７　芸　　術</t>
    <phoneticPr fontId="3"/>
  </si>
  <si>
    <t>８　言　　語</t>
    <phoneticPr fontId="3"/>
  </si>
  <si>
    <t>９　文　　学</t>
    <phoneticPr fontId="3"/>
  </si>
  <si>
    <t>Ｐ　紙 芝 居</t>
    <phoneticPr fontId="3"/>
  </si>
  <si>
    <t>Ａ　カセット</t>
    <phoneticPr fontId="3"/>
  </si>
  <si>
    <t>Ｃ　ＣＤ</t>
    <phoneticPr fontId="3"/>
  </si>
  <si>
    <t>　　ＤＶＤ</t>
    <phoneticPr fontId="3"/>
  </si>
  <si>
    <t>（４）貸出冊数・貸出人数</t>
    <phoneticPr fontId="3"/>
  </si>
  <si>
    <t>〔中央図書館〕</t>
    <rPh sb="1" eb="3">
      <t>チュウオウ</t>
    </rPh>
    <rPh sb="3" eb="6">
      <t>トショカン</t>
    </rPh>
    <phoneticPr fontId="3"/>
  </si>
  <si>
    <t>（単位：冊、人）</t>
    <rPh sb="1" eb="3">
      <t>タンイ</t>
    </rPh>
    <rPh sb="4" eb="5">
      <t>サツ</t>
    </rPh>
    <rPh sb="6" eb="7">
      <t>ニン</t>
    </rPh>
    <phoneticPr fontId="3"/>
  </si>
  <si>
    <t>開館
日数</t>
    <rPh sb="0" eb="2">
      <t>カイカン</t>
    </rPh>
    <rPh sb="3" eb="5">
      <t>ニッスウ</t>
    </rPh>
    <phoneticPr fontId="3"/>
  </si>
  <si>
    <t>貸　　　出　　　冊　　　数</t>
    <rPh sb="0" eb="1">
      <t>カシ</t>
    </rPh>
    <rPh sb="4" eb="5">
      <t>デ</t>
    </rPh>
    <rPh sb="8" eb="9">
      <t>サツ</t>
    </rPh>
    <rPh sb="12" eb="13">
      <t>スウ</t>
    </rPh>
    <phoneticPr fontId="3"/>
  </si>
  <si>
    <t>年齢別貸出人数</t>
    <rPh sb="0" eb="3">
      <t>ネンレイベツ</t>
    </rPh>
    <rPh sb="3" eb="5">
      <t>カシダシ</t>
    </rPh>
    <rPh sb="5" eb="6">
      <t>ヒト</t>
    </rPh>
    <rPh sb="6" eb="7">
      <t>スウ</t>
    </rPh>
    <phoneticPr fontId="3"/>
  </si>
  <si>
    <t>一般</t>
    <rPh sb="0" eb="2">
      <t>イッパン</t>
    </rPh>
    <phoneticPr fontId="3"/>
  </si>
  <si>
    <t>児童</t>
    <rPh sb="0" eb="2">
      <t>ジドウ</t>
    </rPh>
    <phoneticPr fontId="3"/>
  </si>
  <si>
    <t>雑誌</t>
    <rPh sb="0" eb="2">
      <t>ザッシ</t>
    </rPh>
    <phoneticPr fontId="3"/>
  </si>
  <si>
    <t>ＡＶ</t>
    <phoneticPr fontId="3"/>
  </si>
  <si>
    <t>絵画</t>
    <rPh sb="0" eb="2">
      <t>カイガ</t>
    </rPh>
    <phoneticPr fontId="3"/>
  </si>
  <si>
    <t>郷土他</t>
    <rPh sb="0" eb="2">
      <t>キョウド</t>
    </rPh>
    <rPh sb="2" eb="3">
      <t>タ</t>
    </rPh>
    <phoneticPr fontId="3"/>
  </si>
  <si>
    <t>0～12歳</t>
    <rPh sb="4" eb="5">
      <t>サイ</t>
    </rPh>
    <phoneticPr fontId="3"/>
  </si>
  <si>
    <t>13～18歳</t>
    <rPh sb="5" eb="6">
      <t>サイ</t>
    </rPh>
    <phoneticPr fontId="3"/>
  </si>
  <si>
    <t>19歳～</t>
    <rPh sb="2" eb="3">
      <t>サイ</t>
    </rPh>
    <phoneticPr fontId="3"/>
  </si>
  <si>
    <t>29
(2017)</t>
    <phoneticPr fontId="3"/>
  </si>
  <si>
    <t>〔中央図書館（移動図書館）〕</t>
    <rPh sb="1" eb="3">
      <t>チュウオウ</t>
    </rPh>
    <rPh sb="3" eb="6">
      <t>トショカン</t>
    </rPh>
    <rPh sb="7" eb="9">
      <t>イドウ</t>
    </rPh>
    <rPh sb="9" eb="11">
      <t>トショ</t>
    </rPh>
    <phoneticPr fontId="3"/>
  </si>
  <si>
    <t>雑誌等</t>
    <rPh sb="0" eb="2">
      <t>ザッシ</t>
    </rPh>
    <rPh sb="2" eb="3">
      <t>トウ</t>
    </rPh>
    <phoneticPr fontId="3"/>
  </si>
  <si>
    <t>平成25(2013)</t>
    <rPh sb="0" eb="2">
      <t>ヘイセイ</t>
    </rPh>
    <phoneticPr fontId="3"/>
  </si>
  <si>
    <t xml:space="preserve">    29(2017)</t>
    <phoneticPr fontId="3"/>
  </si>
  <si>
    <t>〔大東図書館〕</t>
    <rPh sb="1" eb="3">
      <t>ダイトウ</t>
    </rPh>
    <rPh sb="3" eb="6">
      <t>トショカン</t>
    </rPh>
    <phoneticPr fontId="3"/>
  </si>
  <si>
    <t>（単位：冊、人）</t>
  </si>
  <si>
    <t>ＡＶ他</t>
    <rPh sb="2" eb="3">
      <t>タ</t>
    </rPh>
    <phoneticPr fontId="3"/>
  </si>
  <si>
    <t>〔大東図書館（移動図書館）〕</t>
    <rPh sb="1" eb="3">
      <t>ダイトウ</t>
    </rPh>
    <rPh sb="3" eb="6">
      <t>トショカン</t>
    </rPh>
    <rPh sb="7" eb="9">
      <t>イドウ</t>
    </rPh>
    <rPh sb="9" eb="11">
      <t>トショ</t>
    </rPh>
    <phoneticPr fontId="3"/>
  </si>
  <si>
    <t xml:space="preserve">    29(2017)</t>
    <phoneticPr fontId="3"/>
  </si>
  <si>
    <t>〔大須賀図書館〕</t>
    <rPh sb="1" eb="4">
      <t>オオスカ</t>
    </rPh>
    <rPh sb="4" eb="7">
      <t>トショカン</t>
    </rPh>
    <phoneticPr fontId="3"/>
  </si>
  <si>
    <t>（５）図書受入数</t>
  </si>
  <si>
    <t>（平成29年度）　（単位：冊）</t>
    <rPh sb="1" eb="3">
      <t>ヘイセイ</t>
    </rPh>
    <rPh sb="5" eb="7">
      <t>ネンド</t>
    </rPh>
    <rPh sb="10" eb="12">
      <t>タンイ</t>
    </rPh>
    <rPh sb="13" eb="14">
      <t>サツ</t>
    </rPh>
    <phoneticPr fontId="3"/>
  </si>
  <si>
    <t>郷 土</t>
    <phoneticPr fontId="3"/>
  </si>
  <si>
    <t>０　総　　記</t>
    <phoneticPr fontId="3"/>
  </si>
  <si>
    <t>３　社会科学</t>
    <phoneticPr fontId="3"/>
  </si>
  <si>
    <t>８　言　　語</t>
    <phoneticPr fontId="3"/>
  </si>
  <si>
    <t>寄　贈　他</t>
    <rPh sb="0" eb="1">
      <t>ヤドリキ</t>
    </rPh>
    <rPh sb="2" eb="3">
      <t>オク</t>
    </rPh>
    <phoneticPr fontId="3"/>
  </si>
  <si>
    <t>Ｃ　紙 芝 居</t>
    <phoneticPr fontId="3"/>
  </si>
  <si>
    <t>ＡＶ資料計</t>
    <rPh sb="4" eb="5">
      <t>ケイ</t>
    </rPh>
    <phoneticPr fontId="3"/>
  </si>
  <si>
    <t>複製絵画・おもちゃ</t>
  </si>
  <si>
    <t>移動図書館（大東）</t>
    <rPh sb="6" eb="8">
      <t>ダイトウ</t>
    </rPh>
    <phoneticPr fontId="3"/>
  </si>
  <si>
    <t>合　　　計</t>
    <phoneticPr fontId="3"/>
  </si>
  <si>
    <t>郷 土</t>
    <phoneticPr fontId="3"/>
  </si>
  <si>
    <t>０　総　　記</t>
    <phoneticPr fontId="3"/>
  </si>
  <si>
    <t>１　哲　　学</t>
    <phoneticPr fontId="3"/>
  </si>
  <si>
    <t>２　歴　　史</t>
    <phoneticPr fontId="3"/>
  </si>
  <si>
    <t>３　社会科学</t>
    <phoneticPr fontId="3"/>
  </si>
  <si>
    <t>４　自然科学</t>
    <phoneticPr fontId="3"/>
  </si>
  <si>
    <t>７　芸　　術</t>
    <phoneticPr fontId="3"/>
  </si>
  <si>
    <t>９　文　　学</t>
    <phoneticPr fontId="3"/>
  </si>
  <si>
    <t>文　庫　他</t>
    <rPh sb="0" eb="1">
      <t>ブン</t>
    </rPh>
    <rPh sb="2" eb="3">
      <t>コ</t>
    </rPh>
    <phoneticPr fontId="3"/>
  </si>
  <si>
    <t>Ｅ　絵　　本</t>
    <phoneticPr fontId="3"/>
  </si>
  <si>
    <t>（６）年齢別新規登録者数</t>
    <rPh sb="6" eb="8">
      <t>シンキ</t>
    </rPh>
    <phoneticPr fontId="3"/>
  </si>
  <si>
    <t>（単位：人）</t>
    <phoneticPr fontId="3"/>
  </si>
  <si>
    <t>０～12歳</t>
    <phoneticPr fontId="3"/>
  </si>
  <si>
    <t xml:space="preserve"> 13～18歳</t>
    <phoneticPr fontId="3"/>
  </si>
  <si>
    <t>19歳以上</t>
    <phoneticPr fontId="3"/>
  </si>
  <si>
    <t>計</t>
    <phoneticPr fontId="3"/>
  </si>
  <si>
    <t>平成25</t>
    <rPh sb="0" eb="2">
      <t>ヘイセイ</t>
    </rPh>
    <phoneticPr fontId="3"/>
  </si>
  <si>
    <t>(2017)</t>
    <phoneticPr fontId="3"/>
  </si>
  <si>
    <t>（単位：人）</t>
    <phoneticPr fontId="3"/>
  </si>
  <si>
    <t>(2017)</t>
    <phoneticPr fontId="3"/>
  </si>
  <si>
    <t>０～12歳</t>
    <phoneticPr fontId="3"/>
  </si>
  <si>
    <t>（７）視覚障害者等資料</t>
    <rPh sb="3" eb="5">
      <t>シカク</t>
    </rPh>
    <rPh sb="5" eb="8">
      <t>ショウガイシャ</t>
    </rPh>
    <rPh sb="8" eb="9">
      <t>トウ</t>
    </rPh>
    <rPh sb="9" eb="11">
      <t>シリョウ</t>
    </rPh>
    <phoneticPr fontId="3"/>
  </si>
  <si>
    <t>（平成29年度）</t>
    <phoneticPr fontId="3"/>
  </si>
  <si>
    <t>図書館</t>
    <rPh sb="0" eb="3">
      <t>トショカン</t>
    </rPh>
    <phoneticPr fontId="3"/>
  </si>
  <si>
    <t>分類</t>
    <rPh sb="0" eb="2">
      <t>ブンルイ</t>
    </rPh>
    <phoneticPr fontId="3"/>
  </si>
  <si>
    <t>冊数</t>
    <rPh sb="0" eb="2">
      <t>サツスウ</t>
    </rPh>
    <phoneticPr fontId="3"/>
  </si>
  <si>
    <t>大活字本(拡大写本)</t>
  </si>
  <si>
    <t>点字図書</t>
  </si>
  <si>
    <t>朗読テープ等</t>
    <rPh sb="5" eb="6">
      <t>トウ</t>
    </rPh>
    <phoneticPr fontId="3"/>
  </si>
  <si>
    <t>外国語図書</t>
  </si>
  <si>
    <t>　資料：図書館</t>
    <rPh sb="4" eb="7">
      <t>トショカン</t>
    </rPh>
    <phoneticPr fontId="3"/>
  </si>
  <si>
    <t>（単位：人）</t>
    <phoneticPr fontId="3"/>
  </si>
  <si>
    <t>年　度</t>
    <rPh sb="0" eb="1">
      <t>ネン</t>
    </rPh>
    <rPh sb="2" eb="3">
      <t>ド</t>
    </rPh>
    <phoneticPr fontId="3"/>
  </si>
  <si>
    <t>総　　数</t>
    <phoneticPr fontId="3"/>
  </si>
  <si>
    <t>大　　人</t>
    <phoneticPr fontId="3"/>
  </si>
  <si>
    <t>小　　人</t>
    <phoneticPr fontId="3"/>
  </si>
  <si>
    <t>優待券</t>
    <phoneticPr fontId="3"/>
  </si>
  <si>
    <t>29
(2017)</t>
    <phoneticPr fontId="3"/>
  </si>
  <si>
    <t>　資料：文化振興課</t>
    <rPh sb="4" eb="6">
      <t>ブンカ</t>
    </rPh>
    <rPh sb="6" eb="9">
      <t>シンコウカ</t>
    </rPh>
    <phoneticPr fontId="3"/>
  </si>
  <si>
    <t>　　平成６年４月３日天守閣復元</t>
    <phoneticPr fontId="3"/>
  </si>
  <si>
    <t>小　　人</t>
    <phoneticPr fontId="3"/>
  </si>
  <si>
    <t>優待券</t>
    <phoneticPr fontId="3"/>
  </si>
  <si>
    <t>（単位：人）</t>
    <phoneticPr fontId="3"/>
  </si>
  <si>
    <t xml:space="preserve"> 総入館者数</t>
  </si>
  <si>
    <t>利用回数</t>
  </si>
  <si>
    <t>利用人数</t>
  </si>
  <si>
    <t>大　人</t>
  </si>
  <si>
    <t>小　人</t>
  </si>
  <si>
    <t>優待券</t>
  </si>
  <si>
    <t>（単位：人）</t>
    <phoneticPr fontId="3"/>
  </si>
  <si>
    <t>注：平成21年6月1日開館、利用回数・人数は貸室</t>
    <rPh sb="0" eb="1">
      <t>チュウ</t>
    </rPh>
    <rPh sb="11" eb="13">
      <t>カイカン</t>
    </rPh>
    <rPh sb="14" eb="16">
      <t>リヨウ</t>
    </rPh>
    <rPh sb="16" eb="18">
      <t>カイスウ</t>
    </rPh>
    <rPh sb="19" eb="21">
      <t>ニンズウ</t>
    </rPh>
    <rPh sb="22" eb="24">
      <t>カシシツ</t>
    </rPh>
    <phoneticPr fontId="3"/>
  </si>
  <si>
    <t xml:space="preserve"> （単位：人）</t>
    <phoneticPr fontId="3"/>
  </si>
  <si>
    <t>24(2012)</t>
    <phoneticPr fontId="3"/>
  </si>
  <si>
    <t>25(2013)</t>
    <phoneticPr fontId="3"/>
  </si>
  <si>
    <t>26(2014)</t>
    <phoneticPr fontId="3"/>
  </si>
  <si>
    <t>27(2015)</t>
    <phoneticPr fontId="3"/>
  </si>
  <si>
    <t>28(2016)</t>
    <phoneticPr fontId="3"/>
  </si>
  <si>
    <t>29(2017)</t>
    <phoneticPr fontId="3"/>
  </si>
  <si>
    <t>入園者数</t>
    <rPh sb="0" eb="3">
      <t>ニュウエンシャ</t>
    </rPh>
    <rPh sb="3" eb="4">
      <t>スウ</t>
    </rPh>
    <phoneticPr fontId="3"/>
  </si>
  <si>
    <t>平成25
(2013)</t>
    <rPh sb="0" eb="2">
      <t>ヘイセイ</t>
    </rPh>
    <phoneticPr fontId="2"/>
  </si>
  <si>
    <t>年</t>
    <phoneticPr fontId="2"/>
  </si>
  <si>
    <t>年</t>
    <phoneticPr fontId="2"/>
  </si>
  <si>
    <t>（平成30年5月現在）　（単位：㎡）</t>
    <phoneticPr fontId="2"/>
  </si>
  <si>
    <r>
      <t>（平成30年5月現在）（単位：</t>
    </r>
    <r>
      <rPr>
        <sz val="10"/>
        <rFont val="ＭＳ Ｐゴシック"/>
        <family val="3"/>
        <charset val="128"/>
      </rPr>
      <t>㎡</t>
    </r>
    <r>
      <rPr>
        <sz val="10"/>
        <rFont val="ＭＳ ゴシック"/>
        <family val="3"/>
        <charset val="128"/>
      </rPr>
      <t>）</t>
    </r>
    <rPh sb="1" eb="3">
      <t>ヘイセイ</t>
    </rPh>
    <rPh sb="5" eb="6">
      <t>ネン</t>
    </rPh>
    <rPh sb="7" eb="8">
      <t>ガツ</t>
    </rPh>
    <rPh sb="8" eb="10">
      <t>ゲンザイ</t>
    </rPh>
    <phoneticPr fontId="3"/>
  </si>
  <si>
    <t>（各年５月１日現在）（単位：人、％）</t>
    <rPh sb="1" eb="2">
      <t>カク</t>
    </rPh>
    <rPh sb="2" eb="3">
      <t>トシ</t>
    </rPh>
    <rPh sb="4" eb="5">
      <t>ツキ</t>
    </rPh>
    <rPh sb="6" eb="7">
      <t>ヒ</t>
    </rPh>
    <rPh sb="7" eb="9">
      <t>ゲンザイ</t>
    </rPh>
    <phoneticPr fontId="3"/>
  </si>
  <si>
    <t>（各年5月1日現在）</t>
    <rPh sb="1" eb="2">
      <t>カク</t>
    </rPh>
    <rPh sb="2" eb="3">
      <t>トシ</t>
    </rPh>
    <rPh sb="4" eb="5">
      <t>ガツ</t>
    </rPh>
    <rPh sb="6" eb="9">
      <t>ニチゲンザイ</t>
    </rPh>
    <phoneticPr fontId="3"/>
  </si>
  <si>
    <t>（各年5月1日現在）</t>
    <phoneticPr fontId="2"/>
  </si>
  <si>
    <t>平成24(2012)</t>
    <rPh sb="0" eb="1">
      <t>ヘイセイ</t>
    </rPh>
    <phoneticPr fontId="3"/>
  </si>
  <si>
    <t>　※職員合計は、非常勤職員や産休育休者（育休代替者）も含む。</t>
    <rPh sb="2" eb="4">
      <t>ショクイン</t>
    </rPh>
    <rPh sb="4" eb="6">
      <t>ゴウケイ</t>
    </rPh>
    <rPh sb="8" eb="11">
      <t>ヒジョウキン</t>
    </rPh>
    <rPh sb="11" eb="13">
      <t>ショクイン</t>
    </rPh>
    <rPh sb="14" eb="16">
      <t>サンキュウ</t>
    </rPh>
    <rPh sb="16" eb="18">
      <t>イクキュウ</t>
    </rPh>
    <rPh sb="18" eb="19">
      <t>シャ</t>
    </rPh>
    <rPh sb="20" eb="22">
      <t>イクキュウ</t>
    </rPh>
    <rPh sb="22" eb="24">
      <t>ダイガ</t>
    </rPh>
    <rPh sb="24" eb="25">
      <t>シャ</t>
    </rPh>
    <rPh sb="27" eb="28">
      <t>フク</t>
    </rPh>
    <phoneticPr fontId="3"/>
  </si>
  <si>
    <t>平成25</t>
    <phoneticPr fontId="2"/>
  </si>
  <si>
    <t>　※平成28年9月11日～平成29年1月6日の間、
　　天井改修工事のため全館休館</t>
    <rPh sb="2" eb="4">
      <t>ヘイセイ</t>
    </rPh>
    <rPh sb="6" eb="7">
      <t>ネン</t>
    </rPh>
    <rPh sb="8" eb="9">
      <t>ガツ</t>
    </rPh>
    <rPh sb="11" eb="12">
      <t>ヒ</t>
    </rPh>
    <rPh sb="13" eb="15">
      <t>ヘイセイ</t>
    </rPh>
    <rPh sb="17" eb="18">
      <t>ネン</t>
    </rPh>
    <rPh sb="19" eb="20">
      <t>ガツ</t>
    </rPh>
    <rPh sb="21" eb="22">
      <t>ヒ</t>
    </rPh>
    <rPh sb="23" eb="24">
      <t>アイダ</t>
    </rPh>
    <rPh sb="28" eb="30">
      <t>テンジョウ</t>
    </rPh>
    <phoneticPr fontId="5"/>
  </si>
  <si>
    <t>平成25</t>
    <rPh sb="0" eb="2">
      <t>ヘイセイ</t>
    </rPh>
    <phoneticPr fontId="2"/>
  </si>
  <si>
    <t>年　＼　区　分</t>
    <rPh sb="4" eb="5">
      <t>ク</t>
    </rPh>
    <rPh sb="6" eb="7">
      <t>ブン</t>
    </rPh>
    <phoneticPr fontId="3"/>
  </si>
  <si>
    <t>（各年４月１日現在）（単位：人）</t>
    <rPh sb="1" eb="2">
      <t>カク</t>
    </rPh>
    <rPh sb="2" eb="3">
      <t>トシ</t>
    </rPh>
    <rPh sb="4" eb="5">
      <t>ツキ</t>
    </rPh>
    <rPh sb="6" eb="7">
      <t>ヒ</t>
    </rPh>
    <rPh sb="7" eb="9">
      <t>ゲンザイ</t>
    </rPh>
    <phoneticPr fontId="3"/>
  </si>
  <si>
    <t>年　＼　区分</t>
    <rPh sb="4" eb="5">
      <t>ク</t>
    </rPh>
    <rPh sb="5" eb="6">
      <t>ブン</t>
    </rPh>
    <phoneticPr fontId="3"/>
  </si>
  <si>
    <t>年 ＼ 区分</t>
    <rPh sb="0" eb="1">
      <t>ネン</t>
    </rPh>
    <phoneticPr fontId="2"/>
  </si>
  <si>
    <t>講 座 名 ＼ 年 度</t>
    <rPh sb="0" eb="1">
      <t>コウ</t>
    </rPh>
    <rPh sb="2" eb="3">
      <t>ザ</t>
    </rPh>
    <rPh sb="4" eb="5">
      <t>メイ</t>
    </rPh>
    <rPh sb="8" eb="9">
      <t>トシ</t>
    </rPh>
    <rPh sb="10" eb="11">
      <t>ド</t>
    </rPh>
    <phoneticPr fontId="19"/>
  </si>
  <si>
    <t>平成28(2016)</t>
    <rPh sb="0" eb="2">
      <t>ヘイセイ</t>
    </rPh>
    <phoneticPr fontId="3"/>
  </si>
  <si>
    <t>年 度 ＼ 区 分</t>
    <rPh sb="0" eb="1">
      <t>トシ</t>
    </rPh>
    <rPh sb="2" eb="3">
      <t>ド</t>
    </rPh>
    <rPh sb="6" eb="7">
      <t>ク</t>
    </rPh>
    <rPh sb="8" eb="9">
      <t>ブン</t>
    </rPh>
    <phoneticPr fontId="20"/>
  </si>
  <si>
    <t>区分</t>
    <rPh sb="0" eb="2">
      <t>クブン</t>
    </rPh>
    <phoneticPr fontId="2"/>
  </si>
  <si>
    <t>年度＼区分</t>
    <rPh sb="0" eb="2">
      <t>ネンド</t>
    </rPh>
    <rPh sb="3" eb="5">
      <t>クブン</t>
    </rPh>
    <phoneticPr fontId="3"/>
  </si>
  <si>
    <t>区　分</t>
    <rPh sb="0" eb="1">
      <t>ク</t>
    </rPh>
    <rPh sb="2" eb="3">
      <t>ブン</t>
    </rPh>
    <phoneticPr fontId="2"/>
  </si>
  <si>
    <t>　　　　区分
年度</t>
    <rPh sb="4" eb="6">
      <t>クブン</t>
    </rPh>
    <rPh sb="7" eb="9">
      <t>ネンド</t>
    </rPh>
    <phoneticPr fontId="3"/>
  </si>
  <si>
    <t>　区分</t>
    <rPh sb="1" eb="3">
      <t>クブン</t>
    </rPh>
    <phoneticPr fontId="3"/>
  </si>
  <si>
    <t xml:space="preserve">平成10 </t>
    <rPh sb="0" eb="2">
      <t>ヘイセイ</t>
    </rPh>
    <phoneticPr fontId="5"/>
  </si>
  <si>
    <t>平成27(2015)</t>
    <rPh sb="0" eb="1">
      <t>ヘイセイ</t>
    </rPh>
    <phoneticPr fontId="3"/>
  </si>
  <si>
    <t>※平成27年開校</t>
    <rPh sb="1" eb="3">
      <t>ヘイセイ</t>
    </rPh>
    <rPh sb="5" eb="6">
      <t>ネン</t>
    </rPh>
    <rPh sb="6" eb="8">
      <t>カイコウ</t>
    </rPh>
    <phoneticPr fontId="2"/>
  </si>
  <si>
    <t>　　　児童・生徒数及び職員数</t>
    <phoneticPr fontId="3"/>
  </si>
  <si>
    <t>考古展</t>
    <rPh sb="0" eb="2">
      <t>コウコ</t>
    </rPh>
    <rPh sb="2" eb="3">
      <t>テン</t>
    </rPh>
    <phoneticPr fontId="3"/>
  </si>
  <si>
    <t>-</t>
    <phoneticPr fontId="2"/>
  </si>
  <si>
    <t>-</t>
    <phoneticPr fontId="2"/>
  </si>
  <si>
    <t>－</t>
    <phoneticPr fontId="3"/>
  </si>
  <si>
    <t>(親子医学講座）</t>
    <rPh sb="1" eb="3">
      <t>オヤコ</t>
    </rPh>
    <rPh sb="3" eb="5">
      <t>イガク</t>
    </rPh>
    <rPh sb="5" eb="7">
      <t>コウザ</t>
    </rPh>
    <phoneticPr fontId="0"/>
  </si>
  <si>
    <t>(特別講座）</t>
    <rPh sb="1" eb="3">
      <t>トクベツ</t>
    </rPh>
    <rPh sb="3" eb="5">
      <t>コウザ</t>
    </rPh>
    <phoneticPr fontId="0"/>
  </si>
  <si>
    <t>1</t>
  </si>
  <si>
    <t>(公開講座・健康づくり応援セミナー等）</t>
    <rPh sb="1" eb="3">
      <t>コウカイ</t>
    </rPh>
    <rPh sb="3" eb="5">
      <t>コウザ</t>
    </rPh>
    <rPh sb="6" eb="8">
      <t>ケンコウ</t>
    </rPh>
    <rPh sb="11" eb="13">
      <t>オウエン</t>
    </rPh>
    <rPh sb="17" eb="18">
      <t>ナド</t>
    </rPh>
    <phoneticPr fontId="0"/>
  </si>
  <si>
    <t>掛川中央幼保園</t>
  </si>
  <si>
    <t>(各年５月１日現在)（単位：人）</t>
    <rPh sb="11" eb="13">
      <t>タンイ</t>
    </rPh>
    <rPh sb="14" eb="15">
      <t>ニン</t>
    </rPh>
    <phoneticPr fontId="3"/>
  </si>
  <si>
    <t>　資料：文化振興課、こども希望課、社会教育課</t>
    <rPh sb="4" eb="6">
      <t>ブンカ</t>
    </rPh>
    <rPh sb="6" eb="8">
      <t>シンコウ</t>
    </rPh>
    <rPh sb="8" eb="9">
      <t>カ</t>
    </rPh>
    <rPh sb="13" eb="15">
      <t>キボウ</t>
    </rPh>
    <rPh sb="15" eb="16">
      <t>カ</t>
    </rPh>
    <rPh sb="17" eb="19">
      <t>シャカイ</t>
    </rPh>
    <rPh sb="19" eb="21">
      <t>キョウイク</t>
    </rPh>
    <rPh sb="21" eb="22">
      <t>カ</t>
    </rPh>
    <phoneticPr fontId="3"/>
  </si>
  <si>
    <t>※国・県の数値は、平成29年度平均。掛川市は平成30年度平均。</t>
    <rPh sb="1" eb="2">
      <t>クニ</t>
    </rPh>
    <rPh sb="3" eb="4">
      <t>ケン</t>
    </rPh>
    <rPh sb="5" eb="7">
      <t>スウチ</t>
    </rPh>
    <rPh sb="9" eb="11">
      <t>ヘイセイ</t>
    </rPh>
    <rPh sb="13" eb="15">
      <t>ネンド</t>
    </rPh>
    <rPh sb="15" eb="17">
      <t>ヘイキン</t>
    </rPh>
    <rPh sb="18" eb="21">
      <t>カケガワシ</t>
    </rPh>
    <rPh sb="22" eb="24">
      <t>ヘイセイ</t>
    </rPh>
    <rPh sb="26" eb="28">
      <t>ネンド</t>
    </rPh>
    <rPh sb="28" eb="30">
      <t>ヘイキン</t>
    </rPh>
    <phoneticPr fontId="3"/>
  </si>
  <si>
    <t>（平成30年3月31日現在）</t>
    <rPh sb="1" eb="3">
      <t>ヘイセイ</t>
    </rPh>
    <rPh sb="5" eb="6">
      <t>ネン</t>
    </rPh>
    <rPh sb="7" eb="8">
      <t>ツキ</t>
    </rPh>
    <rPh sb="10" eb="11">
      <t>ヒ</t>
    </rPh>
    <rPh sb="11" eb="13">
      <t>ゲンザイ</t>
    </rPh>
    <phoneticPr fontId="3"/>
  </si>
  <si>
    <t>（単位：人）</t>
    <phoneticPr fontId="3"/>
  </si>
  <si>
    <t>総　　数</t>
    <phoneticPr fontId="3"/>
  </si>
  <si>
    <t>８　保育園の園児数及び教員数</t>
    <rPh sb="6" eb="9">
      <t>エンジスウ</t>
    </rPh>
    <rPh sb="9" eb="10">
      <t>オヨ</t>
    </rPh>
    <rPh sb="11" eb="13">
      <t>キョウイン</t>
    </rPh>
    <rPh sb="13" eb="14">
      <t>スウ</t>
    </rPh>
    <phoneticPr fontId="3"/>
  </si>
  <si>
    <t xml:space="preserve"> 保育園数</t>
    <rPh sb="3" eb="4">
      <t>エン</t>
    </rPh>
    <phoneticPr fontId="2"/>
  </si>
  <si>
    <t>平成23
(2011)</t>
    <rPh sb="0" eb="2">
      <t>ヘイセイ</t>
    </rPh>
    <phoneticPr fontId="3"/>
  </si>
  <si>
    <t>子育てｾﾝﾀｰ
  ひだまり幼稚園部</t>
    <rPh sb="0" eb="2">
      <t>コソダ</t>
    </rPh>
    <rPh sb="17" eb="18">
      <t>ブ</t>
    </rPh>
    <phoneticPr fontId="3"/>
  </si>
  <si>
    <t>子育てｾﾝﾀｰ
　さやのもり幼稚園部</t>
    <rPh sb="0" eb="2">
      <t>コソダ</t>
    </rPh>
    <rPh sb="17" eb="18">
      <t>ブ</t>
    </rPh>
    <phoneticPr fontId="3"/>
  </si>
  <si>
    <t>認定
こども園数</t>
    <rPh sb="0" eb="2">
      <t>ニンテイ</t>
    </rPh>
    <rPh sb="6" eb="7">
      <t>エン</t>
    </rPh>
    <phoneticPr fontId="3"/>
  </si>
  <si>
    <t>子育てｾﾝﾀｰ
　　とものもり</t>
    <rPh sb="0" eb="2">
      <t>コソダ</t>
    </rPh>
    <phoneticPr fontId="3"/>
  </si>
  <si>
    <r>
      <t>９　幼稚園の園児数及び教員数　</t>
    </r>
    <r>
      <rPr>
        <sz val="10"/>
        <rFont val="ＭＳ ゴシック"/>
        <family val="3"/>
        <charset val="128"/>
      </rPr>
      <t>（各年５月１日現在）（単位：人、学級）</t>
    </r>
    <rPh sb="8" eb="9">
      <t>スウ</t>
    </rPh>
    <phoneticPr fontId="3"/>
  </si>
  <si>
    <r>
      <t>１０　認定こども園の園児数及び教員数　</t>
    </r>
    <r>
      <rPr>
        <sz val="10"/>
        <rFont val="ＭＳ ゴシック"/>
        <family val="3"/>
        <charset val="128"/>
      </rPr>
      <t>（各年５月１日現在）（単位：人、学級）</t>
    </r>
    <rPh sb="3" eb="5">
      <t>ニンテイ</t>
    </rPh>
    <rPh sb="12" eb="13">
      <t>スウ</t>
    </rPh>
    <phoneticPr fontId="3"/>
  </si>
  <si>
    <t>私立</t>
  </si>
  <si>
    <t>私立</t>
    <phoneticPr fontId="2"/>
  </si>
  <si>
    <t>平成28</t>
    <rPh sb="0" eb="2">
      <t>ヘイセイ</t>
    </rPh>
    <phoneticPr fontId="2"/>
  </si>
  <si>
    <t>　　注：教員数には職員数を含む。非常勤職員や産休育休者（育休代替者）も含む。</t>
    <rPh sb="9" eb="12">
      <t>ショクインスウ</t>
    </rPh>
    <rPh sb="13" eb="14">
      <t>フク</t>
    </rPh>
    <phoneticPr fontId="3"/>
  </si>
  <si>
    <t>市立</t>
    <rPh sb="0" eb="1">
      <t>シ</t>
    </rPh>
    <phoneticPr fontId="2"/>
  </si>
  <si>
    <t>市立</t>
    <rPh sb="0" eb="2">
      <t>シリツ</t>
    </rPh>
    <phoneticPr fontId="2"/>
  </si>
  <si>
    <t>１１　学校法人ねむの木学園  特別支援学校ねむの木         　　　　　　</t>
    <rPh sb="3" eb="5">
      <t>ガッコウ</t>
    </rPh>
    <rPh sb="5" eb="7">
      <t>ホウジン</t>
    </rPh>
    <rPh sb="10" eb="11">
      <t>キ</t>
    </rPh>
    <rPh sb="11" eb="13">
      <t>ガクエン</t>
    </rPh>
    <phoneticPr fontId="3"/>
  </si>
  <si>
    <t>１２　県立掛川特別支援学校             　　　　　　</t>
    <rPh sb="3" eb="5">
      <t>ケンリツ</t>
    </rPh>
    <rPh sb="5" eb="7">
      <t>カケガワ</t>
    </rPh>
    <rPh sb="7" eb="9">
      <t>トクベツ</t>
    </rPh>
    <rPh sb="9" eb="11">
      <t>シエン</t>
    </rPh>
    <rPh sb="11" eb="13">
      <t>ガッコウ</t>
    </rPh>
    <phoneticPr fontId="3"/>
  </si>
  <si>
    <t>１３　各種学級・講座参加者状況</t>
    <rPh sb="8" eb="10">
      <t>コウザ</t>
    </rPh>
    <rPh sb="10" eb="13">
      <t>サンカシャ</t>
    </rPh>
    <rPh sb="13" eb="15">
      <t>ジョウキョウ</t>
    </rPh>
    <phoneticPr fontId="3"/>
  </si>
  <si>
    <t>１４　青少年の学習機会</t>
    <phoneticPr fontId="3"/>
  </si>
  <si>
    <t>１５　夜間照明施設利用状況</t>
    <phoneticPr fontId="3"/>
  </si>
  <si>
    <t>１６　小学校体育館開放状況</t>
    <phoneticPr fontId="3"/>
  </si>
  <si>
    <t>１７　中学校体育館開放状況</t>
    <phoneticPr fontId="3"/>
  </si>
  <si>
    <t>１８　海洋センター利用状況</t>
    <rPh sb="3" eb="5">
      <t>カイヨウ</t>
    </rPh>
    <phoneticPr fontId="3"/>
  </si>
  <si>
    <t>１９　いこいの広場施設利用状況</t>
    <phoneticPr fontId="3"/>
  </si>
  <si>
    <t>２０　総合体育館さんりーな利用状況</t>
    <rPh sb="3" eb="5">
      <t>ソウゴウ</t>
    </rPh>
    <rPh sb="5" eb="8">
      <t>タイイクカン</t>
    </rPh>
    <rPh sb="13" eb="15">
      <t>リヨウ</t>
    </rPh>
    <rPh sb="15" eb="17">
      <t>ジョウキョウ</t>
    </rPh>
    <phoneticPr fontId="20"/>
  </si>
  <si>
    <t>２１　安養寺運動公園利用状況</t>
    <phoneticPr fontId="3"/>
  </si>
  <si>
    <t>２２　大東北運動場の利用状況</t>
    <rPh sb="3" eb="4">
      <t>オオ</t>
    </rPh>
    <rPh sb="4" eb="5">
      <t>ダイダイ</t>
    </rPh>
    <rPh sb="5" eb="6">
      <t>キタ</t>
    </rPh>
    <rPh sb="6" eb="9">
      <t>ウンドウジョウ</t>
    </rPh>
    <phoneticPr fontId="3"/>
  </si>
  <si>
    <t>２３　大須賀運動場の利用状況</t>
    <rPh sb="3" eb="6">
      <t>オオスカ</t>
    </rPh>
    <phoneticPr fontId="3"/>
  </si>
  <si>
    <t>２４　下垂木多目的広場の利用状況</t>
    <rPh sb="3" eb="6">
      <t>シモタルキ</t>
    </rPh>
    <rPh sb="6" eb="9">
      <t>タモクテキ</t>
    </rPh>
    <rPh sb="9" eb="11">
      <t>ヒロバ</t>
    </rPh>
    <phoneticPr fontId="3"/>
  </si>
  <si>
    <t>２５　大東総合運動場の利用状況</t>
    <rPh sb="3" eb="5">
      <t>ダイトウ</t>
    </rPh>
    <rPh sb="5" eb="7">
      <t>ソウゴウ</t>
    </rPh>
    <phoneticPr fontId="3"/>
  </si>
  <si>
    <r>
      <t>２６　ビーチスポーツ公園</t>
    </r>
    <r>
      <rPr>
        <sz val="14"/>
        <color indexed="8"/>
        <rFont val="ＭＳ ゴシック"/>
        <family val="3"/>
        <charset val="128"/>
      </rPr>
      <t/>
    </r>
    <rPh sb="10" eb="12">
      <t>コウエン</t>
    </rPh>
    <phoneticPr fontId="3"/>
  </si>
  <si>
    <t>２７　大東温泉シートピア</t>
    <rPh sb="3" eb="5">
      <t>ダイトウ</t>
    </rPh>
    <rPh sb="5" eb="7">
      <t>オンセン</t>
    </rPh>
    <phoneticPr fontId="3"/>
  </si>
  <si>
    <t>２９　生涯学習センター利用状況</t>
    <phoneticPr fontId="3"/>
  </si>
  <si>
    <t>３０　美感ホール利用状況</t>
    <phoneticPr fontId="3"/>
  </si>
  <si>
    <t>３１　文化会館シオーネ利用状況</t>
    <rPh sb="3" eb="5">
      <t>ブンカ</t>
    </rPh>
    <rPh sb="5" eb="7">
      <t>カイカン</t>
    </rPh>
    <rPh sb="11" eb="13">
      <t>リヨウ</t>
    </rPh>
    <rPh sb="13" eb="15">
      <t>ジョウキョウ</t>
    </rPh>
    <phoneticPr fontId="3"/>
  </si>
  <si>
    <t>３２ 大東北公民館利用状況</t>
    <rPh sb="3" eb="5">
      <t>ダイトウ</t>
    </rPh>
    <rPh sb="5" eb="6">
      <t>キタ</t>
    </rPh>
    <rPh sb="6" eb="9">
      <t>コウミンカン</t>
    </rPh>
    <rPh sb="9" eb="11">
      <t>リヨウ</t>
    </rPh>
    <rPh sb="11" eb="13">
      <t>ジョウキョウ</t>
    </rPh>
    <phoneticPr fontId="5"/>
  </si>
  <si>
    <t>３３ 大須賀中央公民館利用状況</t>
    <rPh sb="3" eb="6">
      <t>オオスカ</t>
    </rPh>
    <rPh sb="6" eb="8">
      <t>チュウオウ</t>
    </rPh>
    <rPh sb="8" eb="11">
      <t>コウミンカン</t>
    </rPh>
    <rPh sb="11" eb="13">
      <t>リヨウ</t>
    </rPh>
    <rPh sb="13" eb="15">
      <t>ジョウキョウ</t>
    </rPh>
    <phoneticPr fontId="5"/>
  </si>
  <si>
    <t>３４　図書館の状況</t>
    <phoneticPr fontId="3"/>
  </si>
  <si>
    <t>３５　掛川城天守閣・御殿入場者の推移</t>
    <phoneticPr fontId="3"/>
  </si>
  <si>
    <t>３６　二の丸美術館入館者の推移</t>
    <rPh sb="10" eb="11">
      <t>カン</t>
    </rPh>
    <phoneticPr fontId="3"/>
  </si>
  <si>
    <t>３７　ステンドグラス美術館入館者の推移</t>
    <rPh sb="10" eb="13">
      <t>ビジュツカン</t>
    </rPh>
    <rPh sb="14" eb="15">
      <t>カン</t>
    </rPh>
    <phoneticPr fontId="3"/>
  </si>
  <si>
    <t>３８　二の丸茶室入場者の推移</t>
    <phoneticPr fontId="3"/>
  </si>
  <si>
    <t>３９　竹の丸入場者の推移</t>
    <rPh sb="3" eb="4">
      <t>タケ</t>
    </rPh>
    <rPh sb="5" eb="6">
      <t>マル</t>
    </rPh>
    <phoneticPr fontId="3"/>
  </si>
  <si>
    <t>４０　清水邸庭園入場者の推移</t>
    <rPh sb="3" eb="5">
      <t>シミズ</t>
    </rPh>
    <rPh sb="5" eb="6">
      <t>テイ</t>
    </rPh>
    <rPh sb="6" eb="8">
      <t>テイエン</t>
    </rPh>
    <phoneticPr fontId="3"/>
  </si>
  <si>
    <t>４１　吉岡彌生記念館入館者の推移</t>
    <phoneticPr fontId="5"/>
  </si>
  <si>
    <t>４２　大須賀歴史民俗資料館利用状況</t>
    <rPh sb="3" eb="6">
      <t>オオスカ</t>
    </rPh>
    <phoneticPr fontId="5"/>
  </si>
  <si>
    <t>４３　ＩＴ講習会受講者数の推移</t>
    <rPh sb="11" eb="12">
      <t>スウ</t>
    </rPh>
    <phoneticPr fontId="19"/>
  </si>
  <si>
    <t>S59</t>
    <phoneticPr fontId="2"/>
  </si>
  <si>
    <t>S54</t>
    <phoneticPr fontId="2"/>
  </si>
  <si>
    <t>S54</t>
    <phoneticPr fontId="2"/>
  </si>
  <si>
    <t>S53</t>
    <phoneticPr fontId="2"/>
  </si>
  <si>
    <t>H20</t>
    <phoneticPr fontId="3"/>
  </si>
  <si>
    <t>S54</t>
    <phoneticPr fontId="2"/>
  </si>
  <si>
    <t>S56</t>
    <phoneticPr fontId="2"/>
  </si>
  <si>
    <t>S52</t>
    <phoneticPr fontId="2"/>
  </si>
  <si>
    <t>S56</t>
    <phoneticPr fontId="2"/>
  </si>
  <si>
    <t>S50</t>
    <phoneticPr fontId="2"/>
  </si>
  <si>
    <t>S51</t>
    <phoneticPr fontId="2"/>
  </si>
  <si>
    <t>S55</t>
    <phoneticPr fontId="3"/>
  </si>
  <si>
    <t>H2</t>
    <phoneticPr fontId="3"/>
  </si>
  <si>
    <t>S54</t>
    <phoneticPr fontId="3"/>
  </si>
  <si>
    <t>建築年度</t>
    <rPh sb="0" eb="2">
      <t>ケンチク</t>
    </rPh>
    <rPh sb="2" eb="4">
      <t>ネンド</t>
    </rPh>
    <phoneticPr fontId="2"/>
  </si>
  <si>
    <t>S57</t>
    <phoneticPr fontId="2"/>
  </si>
  <si>
    <t>建築年度</t>
    <rPh sb="0" eb="2">
      <t>ケンチク</t>
    </rPh>
    <rPh sb="2" eb="3">
      <t>ドシ</t>
    </rPh>
    <rPh sb="3" eb="4">
      <t>ド</t>
    </rPh>
    <phoneticPr fontId="2"/>
  </si>
  <si>
    <t>S56</t>
    <phoneticPr fontId="2"/>
  </si>
  <si>
    <t>S63</t>
    <phoneticPr fontId="3"/>
  </si>
  <si>
    <t>S62</t>
    <phoneticPr fontId="2"/>
  </si>
  <si>
    <t>S59</t>
    <phoneticPr fontId="2"/>
  </si>
  <si>
    <t>S57</t>
    <phoneticPr fontId="2"/>
  </si>
  <si>
    <t>S58</t>
    <phoneticPr fontId="2"/>
  </si>
  <si>
    <t>S58</t>
    <phoneticPr fontId="2"/>
  </si>
  <si>
    <t>S62</t>
    <phoneticPr fontId="2"/>
  </si>
  <si>
    <t>S61</t>
    <phoneticPr fontId="2"/>
  </si>
  <si>
    <t>S51</t>
    <phoneticPr fontId="3"/>
  </si>
  <si>
    <t>S52</t>
    <phoneticPr fontId="3"/>
  </si>
  <si>
    <t>S51</t>
    <phoneticPr fontId="3"/>
  </si>
  <si>
    <t>S51</t>
    <phoneticPr fontId="2"/>
  </si>
  <si>
    <t>H15</t>
    <phoneticPr fontId="3"/>
  </si>
  <si>
    <t>（市民一人あたり252.28円）</t>
    <phoneticPr fontId="3"/>
  </si>
  <si>
    <t>（登録率81.43 ％）</t>
    <phoneticPr fontId="3"/>
  </si>
  <si>
    <t>S49(H17改築)</t>
    <rPh sb="7" eb="9">
      <t>カイチク</t>
    </rPh>
    <phoneticPr fontId="2"/>
  </si>
  <si>
    <t>S48(H16改築)</t>
    <rPh sb="7" eb="9">
      <t>カイチク</t>
    </rPh>
    <phoneticPr fontId="2"/>
  </si>
  <si>
    <t>S52(H19改築)</t>
    <rPh sb="7" eb="9">
      <t>カイチク</t>
    </rPh>
    <phoneticPr fontId="2"/>
  </si>
  <si>
    <t>S51(H22改築)</t>
    <rPh sb="7" eb="9">
      <t>カイチク</t>
    </rPh>
    <phoneticPr fontId="2"/>
  </si>
  <si>
    <t>S52(H4増築)</t>
    <rPh sb="6" eb="8">
      <t>ゾウチク</t>
    </rPh>
    <phoneticPr fontId="2"/>
  </si>
  <si>
    <t>S44(H17改築)</t>
    <rPh sb="7" eb="9">
      <t>カイチク</t>
    </rPh>
    <phoneticPr fontId="3"/>
  </si>
  <si>
    <t>S48(H29改築)</t>
    <rPh sb="7" eb="9">
      <t>カイチク</t>
    </rPh>
    <phoneticPr fontId="3"/>
  </si>
  <si>
    <t>S47(H28改築)</t>
    <rPh sb="7" eb="9">
      <t>カイチク</t>
    </rPh>
    <phoneticPr fontId="3"/>
  </si>
  <si>
    <t>　私立保育園</t>
    <rPh sb="1" eb="2">
      <t>ワタシ</t>
    </rPh>
    <rPh sb="2" eb="3">
      <t>タテ</t>
    </rPh>
    <rPh sb="3" eb="4">
      <t>タモツ</t>
    </rPh>
    <rPh sb="4" eb="5">
      <t>イク</t>
    </rPh>
    <rPh sb="5" eb="6">
      <t>エン</t>
    </rPh>
    <phoneticPr fontId="3"/>
  </si>
  <si>
    <t>さやのもり</t>
    <phoneticPr fontId="3"/>
  </si>
  <si>
    <t>〃</t>
    <phoneticPr fontId="3"/>
  </si>
  <si>
    <t>きらきら</t>
    <phoneticPr fontId="2"/>
  </si>
  <si>
    <t>幼稚園</t>
    <phoneticPr fontId="3"/>
  </si>
  <si>
    <t>園  児  数</t>
    <phoneticPr fontId="3"/>
  </si>
  <si>
    <t>学級数</t>
    <phoneticPr fontId="3"/>
  </si>
  <si>
    <t>教員数</t>
    <phoneticPr fontId="3"/>
  </si>
  <si>
    <t>総数</t>
    <phoneticPr fontId="3"/>
  </si>
  <si>
    <t>女</t>
    <phoneticPr fontId="3"/>
  </si>
  <si>
    <t>三　笠    〃</t>
    <phoneticPr fontId="3"/>
  </si>
  <si>
    <t>智　光　　　幼稚園</t>
    <phoneticPr fontId="3"/>
  </si>
  <si>
    <t>教員数</t>
    <phoneticPr fontId="3"/>
  </si>
  <si>
    <t>保育園利用</t>
    <rPh sb="0" eb="3">
      <t>ホイクエン</t>
    </rPh>
    <rPh sb="3" eb="5">
      <t>リヨウ</t>
    </rPh>
    <phoneticPr fontId="33"/>
  </si>
  <si>
    <t>幼稚園利用</t>
    <rPh sb="0" eb="3">
      <t>ヨウチエン</t>
    </rPh>
    <rPh sb="3" eb="5">
      <t>リヨウ</t>
    </rPh>
    <phoneticPr fontId="33"/>
  </si>
  <si>
    <t>(2018)</t>
    <phoneticPr fontId="3"/>
  </si>
  <si>
    <t>桜木こどもの森</t>
    <phoneticPr fontId="3"/>
  </si>
  <si>
    <t>－</t>
    <phoneticPr fontId="33"/>
  </si>
  <si>
    <t>平成27
(2015)</t>
    <rPh sb="0" eb="2">
      <t>ヘイセイ</t>
    </rPh>
    <phoneticPr fontId="2"/>
  </si>
  <si>
    <t>注：平成27年6月開館</t>
    <rPh sb="0" eb="1">
      <t>チュウ</t>
    </rPh>
    <rPh sb="2" eb="4">
      <t>ヘイセイ</t>
    </rPh>
    <rPh sb="6" eb="7">
      <t>ネン</t>
    </rPh>
    <rPh sb="8" eb="9">
      <t>ガツ</t>
    </rPh>
    <rPh sb="9" eb="11">
      <t>カイカン</t>
    </rPh>
    <phoneticPr fontId="2"/>
  </si>
  <si>
    <t>平成15(2003)</t>
    <rPh sb="0" eb="2">
      <t>ヘイセイ</t>
    </rPh>
    <phoneticPr fontId="5"/>
  </si>
  <si>
    <t>20(2008)</t>
    <phoneticPr fontId="2"/>
  </si>
  <si>
    <t>25(2013)</t>
    <phoneticPr fontId="2"/>
  </si>
  <si>
    <t>26(2014)</t>
    <phoneticPr fontId="2"/>
  </si>
  <si>
    <t>27(2015)</t>
    <phoneticPr fontId="2"/>
  </si>
  <si>
    <t>28(2016)</t>
    <phoneticPr fontId="2"/>
  </si>
  <si>
    <t>29(2017)</t>
    <phoneticPr fontId="2"/>
  </si>
  <si>
    <t xml:space="preserve">平成29年4月 </t>
    <rPh sb="0" eb="2">
      <t>ヘイセイ</t>
    </rPh>
    <rPh sb="4" eb="5">
      <t>ネン</t>
    </rPh>
    <phoneticPr fontId="5"/>
  </si>
  <si>
    <t xml:space="preserve">5月 </t>
    <phoneticPr fontId="2"/>
  </si>
  <si>
    <t xml:space="preserve">6月 </t>
    <phoneticPr fontId="2"/>
  </si>
  <si>
    <t xml:space="preserve">7月 </t>
    <phoneticPr fontId="2"/>
  </si>
  <si>
    <t xml:space="preserve">8月 </t>
    <phoneticPr fontId="2"/>
  </si>
  <si>
    <t xml:space="preserve">9月 </t>
    <phoneticPr fontId="2"/>
  </si>
  <si>
    <t xml:space="preserve">10月 </t>
    <phoneticPr fontId="2"/>
  </si>
  <si>
    <t xml:space="preserve">11月 </t>
    <phoneticPr fontId="2"/>
  </si>
  <si>
    <t xml:space="preserve">12月 </t>
    <phoneticPr fontId="2"/>
  </si>
  <si>
    <t xml:space="preserve">平成30年1月 </t>
    <rPh sb="0" eb="2">
      <t>ヘイセイ</t>
    </rPh>
    <rPh sb="4" eb="5">
      <t>ネン</t>
    </rPh>
    <phoneticPr fontId="5"/>
  </si>
  <si>
    <t xml:space="preserve">2月 </t>
    <phoneticPr fontId="2"/>
  </si>
  <si>
    <t xml:space="preserve">3月 </t>
    <phoneticPr fontId="2"/>
  </si>
  <si>
    <t>平成25
(2013)</t>
    <phoneticPr fontId="19"/>
  </si>
  <si>
    <t>２８　し～すぽの利用状況</t>
    <phoneticPr fontId="3"/>
  </si>
  <si>
    <t>平成25
(2013)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</si>
</sst>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Red]\-#,##0.0"/>
    <numFmt numFmtId="177" formatCode="#,##0.0"/>
    <numFmt numFmtId="178" formatCode="0.0"/>
    <numFmt numFmtId="179" formatCode="&quot;¥&quot;#,##0;[Red]\-&quot;¥&quot;#,##0"/>
    <numFmt numFmtId="180" formatCode="#,##0_ "/>
    <numFmt numFmtId="181" formatCode="0.0_);[Red]\(0.0\)"/>
    <numFmt numFmtId="182" formatCode="0_);[Red]\(0\)"/>
    <numFmt numFmtId="183" formatCode="#,##0_ ;[Red]\-#,##0\ "/>
    <numFmt numFmtId="184" formatCode="#,##0_);[Red]\(#,##0\)"/>
    <numFmt numFmtId="185" formatCode="0_ "/>
    <numFmt numFmtId="186" formatCode="yy/m/d"/>
    <numFmt numFmtId="187" formatCode="#,##0&quot;円&quot;"/>
  </numFmts>
  <fonts count="34">
    <font>
      <sz val="11"/>
      <color theme="1"/>
      <name val="游ゴシック"/>
      <family val="2"/>
      <scheme val="minor"/>
    </font>
    <font>
      <sz val="10"/>
      <color indexed="8"/>
      <name val="ＭＳ ゴシック"/>
      <family val="3"/>
      <charset val="128"/>
    </font>
    <font>
      <sz val="6"/>
      <name val="游ゴシック"/>
      <family val="3"/>
      <charset val="128"/>
      <scheme val="minor"/>
    </font>
    <font>
      <sz val="11"/>
      <name val="ＭＳ Ｐゴシック"/>
      <family val="3"/>
      <charset val="128"/>
    </font>
    <font>
      <sz val="10.45"/>
      <color indexed="8"/>
      <name val="ＭＳ ゴシック"/>
      <family val="3"/>
      <charset val="128"/>
    </font>
    <font>
      <b/>
      <sz val="14"/>
      <color indexed="8"/>
      <name val="ＭＳ ゴシック"/>
      <family val="3"/>
      <charset val="128"/>
    </font>
    <font>
      <sz val="10.45"/>
      <name val="ＭＳ 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b/>
      <sz val="14"/>
      <name val="ＭＳ ゴシック"/>
      <family val="3"/>
      <charset val="128"/>
    </font>
    <font>
      <sz val="10.95"/>
      <name val="ＭＳ ゴシック"/>
      <family val="3"/>
      <charset val="128"/>
    </font>
    <font>
      <sz val="10"/>
      <name val="ＭＳ Ｐゴシック"/>
      <family val="3"/>
      <charset val="128"/>
    </font>
    <font>
      <sz val="10.5"/>
      <name val="ＭＳ ゴシック"/>
      <family val="3"/>
      <charset val="128"/>
    </font>
    <font>
      <sz val="8"/>
      <name val="ＭＳ ゴシック"/>
      <family val="3"/>
      <charset val="128"/>
    </font>
    <font>
      <b/>
      <sz val="12"/>
      <name val="ＭＳ Ｐゴシック"/>
      <family val="3"/>
      <charset val="128"/>
    </font>
    <font>
      <sz val="12"/>
      <name val="ＭＳ 明朝"/>
      <family val="1"/>
      <charset val="128"/>
    </font>
    <font>
      <b/>
      <sz val="14"/>
      <name val="ＭＳ Ｐゴシック"/>
      <family val="3"/>
      <charset val="128"/>
    </font>
    <font>
      <sz val="6"/>
      <name val="ＭＳ Ｐゴシック"/>
      <family val="3"/>
      <charset val="128"/>
    </font>
    <font>
      <sz val="6"/>
      <name val="ＭＳ ゴシック"/>
      <family val="3"/>
      <charset val="128"/>
    </font>
    <font>
      <sz val="14"/>
      <color indexed="8"/>
      <name val="ＭＳ ゴシック"/>
      <family val="3"/>
      <charset val="128"/>
    </font>
    <font>
      <sz val="14"/>
      <name val="ＭＳ ゴシック"/>
      <family val="3"/>
      <charset val="128"/>
    </font>
    <font>
      <sz val="10.5"/>
      <name val="ＭＳ Ｐゴシック"/>
      <family val="3"/>
      <charset val="128"/>
    </font>
    <font>
      <sz val="12"/>
      <name val="ＭＳ Ｐゴシック"/>
      <family val="3"/>
      <charset val="128"/>
    </font>
    <font>
      <b/>
      <sz val="11.95"/>
      <name val="ＭＳ ゴシック"/>
      <family val="3"/>
      <charset val="128"/>
    </font>
    <font>
      <sz val="7.95"/>
      <name val="ＭＳ ゴシック"/>
      <family val="3"/>
      <charset val="128"/>
    </font>
    <font>
      <sz val="8.5"/>
      <name val="ＭＳ ゴシック"/>
      <family val="3"/>
      <charset val="128"/>
    </font>
    <font>
      <sz val="9.4499999999999993"/>
      <name val="ＭＳ ゴシック"/>
      <family val="3"/>
      <charset val="128"/>
    </font>
    <font>
      <b/>
      <sz val="18"/>
      <name val="ＭＳ ゴシック"/>
      <family val="3"/>
      <charset val="128"/>
    </font>
    <font>
      <sz val="12"/>
      <name val="ＭＳ ゴシック"/>
      <family val="3"/>
      <charset val="128"/>
    </font>
    <font>
      <b/>
      <sz val="11"/>
      <name val="ＭＳ ゴシック"/>
      <family val="3"/>
      <charset val="128"/>
    </font>
    <font>
      <b/>
      <sz val="9"/>
      <color indexed="81"/>
      <name val="MS P ゴシック"/>
      <family val="3"/>
      <charset val="128"/>
    </font>
    <font>
      <sz val="6"/>
      <name val="游ゴシック"/>
      <family val="2"/>
      <charset val="128"/>
      <scheme val="minor"/>
    </font>
  </fonts>
  <fills count="2">
    <fill>
      <patternFill patternType="none"/>
    </fill>
    <fill>
      <patternFill patternType="gray125"/>
    </fill>
  </fills>
  <borders count="299">
    <border>
      <left/>
      <right/>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8"/>
      </left>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64"/>
      </right>
      <top/>
      <bottom/>
      <diagonal/>
    </border>
    <border>
      <left style="thin">
        <color indexed="8"/>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64"/>
      </right>
      <top/>
      <bottom/>
      <diagonal/>
    </border>
    <border>
      <left/>
      <right style="thin">
        <color indexed="8"/>
      </right>
      <top/>
      <bottom style="dotted">
        <color indexed="64"/>
      </bottom>
      <diagonal/>
    </border>
    <border>
      <left style="thin">
        <color indexed="8"/>
      </left>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8"/>
      </right>
      <top/>
      <bottom style="dotted">
        <color indexed="64"/>
      </bottom>
      <diagonal/>
    </border>
    <border>
      <left/>
      <right style="thin">
        <color indexed="8"/>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right/>
      <top/>
      <bottom style="thin">
        <color indexed="64"/>
      </bottom>
      <diagonal/>
    </border>
    <border>
      <left/>
      <right style="thin">
        <color indexed="8"/>
      </right>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top/>
      <bottom style="thin">
        <color indexed="64"/>
      </bottom>
      <diagonal/>
    </border>
    <border>
      <left/>
      <right/>
      <top/>
      <bottom style="dashed">
        <color indexed="64"/>
      </bottom>
      <diagonal/>
    </border>
    <border>
      <left style="thin">
        <color indexed="8"/>
      </left>
      <right style="thin">
        <color indexed="8"/>
      </right>
      <top/>
      <bottom style="dashed">
        <color indexed="64"/>
      </bottom>
      <diagonal/>
    </border>
    <border>
      <left style="thin">
        <color indexed="8"/>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diagonal/>
    </border>
    <border>
      <left/>
      <right/>
      <top style="dotted">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64"/>
      </right>
      <top/>
      <bottom style="medium">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64"/>
      </left>
      <right/>
      <top style="dashed">
        <color indexed="64"/>
      </top>
      <bottom/>
      <diagonal/>
    </border>
    <border>
      <left style="thin">
        <color indexed="64"/>
      </left>
      <right/>
      <top style="thin">
        <color indexed="8"/>
      </top>
      <bottom style="thin">
        <color indexed="64"/>
      </bottom>
      <diagonal/>
    </border>
    <border>
      <left style="thin">
        <color indexed="8"/>
      </left>
      <right/>
      <top/>
      <bottom style="dashed">
        <color indexed="8"/>
      </bottom>
      <diagonal/>
    </border>
    <border>
      <left/>
      <right/>
      <top/>
      <bottom style="dashed">
        <color indexed="8"/>
      </bottom>
      <diagonal/>
    </border>
    <border>
      <left style="thin">
        <color indexed="64"/>
      </left>
      <right/>
      <top/>
      <bottom style="dashed">
        <color indexed="8"/>
      </bottom>
      <diagonal/>
    </border>
    <border>
      <left/>
      <right style="thin">
        <color indexed="8"/>
      </right>
      <top/>
      <bottom style="dashed">
        <color indexed="8"/>
      </bottom>
      <diagonal/>
    </border>
    <border>
      <left/>
      <right/>
      <top style="dashed">
        <color indexed="8"/>
      </top>
      <bottom/>
      <diagonal/>
    </border>
    <border>
      <left style="thin">
        <color indexed="8"/>
      </left>
      <right/>
      <top style="dashed">
        <color indexed="8"/>
      </top>
      <bottom/>
      <diagonal/>
    </border>
    <border>
      <left/>
      <right/>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64"/>
      </right>
      <top/>
      <bottom style="thin">
        <color indexed="8"/>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8"/>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8"/>
      </left>
      <right style="thin">
        <color indexed="64"/>
      </right>
      <top/>
      <bottom style="dashed">
        <color indexed="8"/>
      </bottom>
      <diagonal/>
    </border>
    <border>
      <left/>
      <right style="thin">
        <color indexed="8"/>
      </right>
      <top/>
      <bottom style="medium">
        <color indexed="8"/>
      </bottom>
      <diagonal/>
    </border>
    <border>
      <left style="thin">
        <color indexed="8"/>
      </left>
      <right style="thin">
        <color indexed="64"/>
      </right>
      <top style="dashed">
        <color indexed="8"/>
      </top>
      <bottom style="medium">
        <color indexed="8"/>
      </bottom>
      <diagonal/>
    </border>
    <border>
      <left/>
      <right/>
      <top style="dashed">
        <color indexed="8"/>
      </top>
      <bottom style="medium">
        <color indexed="8"/>
      </bottom>
      <diagonal/>
    </border>
    <border>
      <left style="thin">
        <color indexed="8"/>
      </left>
      <right style="thin">
        <color indexed="8"/>
      </right>
      <top style="medium">
        <color indexed="8"/>
      </top>
      <bottom style="thin">
        <color indexed="64"/>
      </bottom>
      <diagonal/>
    </border>
    <border>
      <left style="thin">
        <color indexed="8"/>
      </left>
      <right style="double">
        <color indexed="64"/>
      </right>
      <top style="medium">
        <color indexed="8"/>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style="dashed">
        <color indexed="64"/>
      </top>
      <bottom style="thin">
        <color indexed="64"/>
      </bottom>
      <diagonal/>
    </border>
    <border>
      <left style="double">
        <color indexed="8"/>
      </left>
      <right/>
      <top/>
      <bottom style="dashed">
        <color indexed="64"/>
      </bottom>
      <diagonal/>
    </border>
    <border>
      <left style="double">
        <color indexed="8"/>
      </left>
      <right/>
      <top/>
      <bottom style="thin">
        <color indexed="64"/>
      </bottom>
      <diagonal/>
    </border>
    <border>
      <left style="double">
        <color indexed="8"/>
      </left>
      <right/>
      <top style="dashed">
        <color indexed="8"/>
      </top>
      <bottom style="medium">
        <color indexed="8"/>
      </bottom>
      <diagonal/>
    </border>
    <border>
      <left/>
      <right style="thin">
        <color indexed="8"/>
      </right>
      <top style="medium">
        <color indexed="8"/>
      </top>
      <bottom/>
      <diagonal/>
    </border>
    <border>
      <left style="thin">
        <color indexed="8"/>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thin">
        <color indexed="64"/>
      </left>
      <right/>
      <top style="dotted">
        <color indexed="8"/>
      </top>
      <bottom style="thin">
        <color indexed="8"/>
      </bottom>
      <diagonal/>
    </border>
    <border>
      <left/>
      <right/>
      <top style="dotted">
        <color indexed="8"/>
      </top>
      <bottom style="thin">
        <color indexed="64"/>
      </bottom>
      <diagonal/>
    </border>
    <border>
      <left style="double">
        <color indexed="8"/>
      </left>
      <right/>
      <top style="dotted">
        <color indexed="8"/>
      </top>
      <bottom style="thin">
        <color indexed="8"/>
      </bottom>
      <diagonal/>
    </border>
    <border>
      <left/>
      <right/>
      <top style="dotted">
        <color indexed="64"/>
      </top>
      <bottom style="thin">
        <color indexed="8"/>
      </bottom>
      <diagonal/>
    </border>
    <border>
      <left/>
      <right style="thin">
        <color indexed="64"/>
      </right>
      <top style="dotted">
        <color indexed="64"/>
      </top>
      <bottom style="thin">
        <color indexed="8"/>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8"/>
      </left>
      <right/>
      <top style="dotted">
        <color indexed="64"/>
      </top>
      <bottom style="thin">
        <color indexed="64"/>
      </bottom>
      <diagonal/>
    </border>
    <border>
      <left/>
      <right style="thin">
        <color indexed="64"/>
      </right>
      <top/>
      <bottom style="thin">
        <color indexed="64"/>
      </bottom>
      <diagonal/>
    </border>
    <border>
      <left style="thin">
        <color indexed="8"/>
      </left>
      <right style="thin">
        <color indexed="64"/>
      </right>
      <top style="dotted">
        <color indexed="8"/>
      </top>
      <bottom style="medium">
        <color indexed="8"/>
      </bottom>
      <diagonal/>
    </border>
    <border>
      <left style="thin">
        <color indexed="64"/>
      </left>
      <right/>
      <top style="dotted">
        <color indexed="8"/>
      </top>
      <bottom style="medium">
        <color indexed="64"/>
      </bottom>
      <diagonal/>
    </border>
    <border>
      <left/>
      <right/>
      <top style="dotted">
        <color indexed="8"/>
      </top>
      <bottom style="medium">
        <color indexed="64"/>
      </bottom>
      <diagonal/>
    </border>
    <border>
      <left style="double">
        <color indexed="8"/>
      </left>
      <right/>
      <top style="dotted">
        <color indexed="8"/>
      </top>
      <bottom style="medium">
        <color indexed="8"/>
      </bottom>
      <diagonal/>
    </border>
    <border>
      <left/>
      <right/>
      <top style="dotted">
        <color indexed="8"/>
      </top>
      <bottom style="medium">
        <color indexed="8"/>
      </bottom>
      <diagonal/>
    </border>
    <border>
      <left style="thin">
        <color indexed="8"/>
      </left>
      <right/>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style="thin">
        <color indexed="8"/>
      </left>
      <right style="thin">
        <color indexed="64"/>
      </right>
      <top style="medium">
        <color indexed="64"/>
      </top>
      <bottom/>
      <diagonal/>
    </border>
    <border>
      <left style="thin">
        <color indexed="8"/>
      </left>
      <right style="thin">
        <color indexed="64"/>
      </right>
      <top/>
      <bottom style="thin">
        <color indexed="64"/>
      </bottom>
      <diagonal/>
    </border>
    <border>
      <left style="thin">
        <color indexed="8"/>
      </left>
      <right style="dashed">
        <color indexed="64"/>
      </right>
      <top style="thin">
        <color indexed="8"/>
      </top>
      <bottom style="thin">
        <color indexed="64"/>
      </bottom>
      <diagonal/>
    </border>
    <border>
      <left/>
      <right style="thin">
        <color indexed="64"/>
      </right>
      <top style="thin">
        <color indexed="8"/>
      </top>
      <bottom style="thin">
        <color indexed="64"/>
      </bottom>
      <diagonal/>
    </border>
    <border>
      <left/>
      <right style="dashed">
        <color indexed="64"/>
      </right>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style="thin">
        <color indexed="64"/>
      </left>
      <right style="thin">
        <color indexed="64"/>
      </right>
      <top/>
      <bottom style="dashed">
        <color indexed="64"/>
      </bottom>
      <diagonal/>
    </border>
    <border>
      <left/>
      <right style="dashed">
        <color indexed="64"/>
      </right>
      <top/>
      <bottom style="dashed">
        <color indexed="64"/>
      </bottom>
      <diagonal/>
    </border>
    <border>
      <left style="dashed">
        <color indexed="64"/>
      </left>
      <right style="thin">
        <color indexed="64"/>
      </right>
      <top/>
      <bottom style="dashed">
        <color indexed="64"/>
      </bottom>
      <diagonal/>
    </border>
    <border>
      <left/>
      <right style="dashed">
        <color indexed="64"/>
      </right>
      <top/>
      <bottom style="medium">
        <color indexed="64"/>
      </bottom>
      <diagonal/>
    </border>
    <border>
      <left style="dashed">
        <color indexed="64"/>
      </left>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8"/>
      </top>
      <bottom/>
      <diagonal/>
    </border>
    <border>
      <left style="thin">
        <color indexed="64"/>
      </left>
      <right style="thin">
        <color indexed="64"/>
      </right>
      <top style="dashed">
        <color indexed="64"/>
      </top>
      <bottom style="thin">
        <color indexed="64"/>
      </bottom>
      <diagonal/>
    </border>
    <border>
      <left/>
      <right/>
      <top/>
      <bottom style="double">
        <color indexed="8"/>
      </bottom>
      <diagonal/>
    </border>
    <border>
      <left/>
      <right style="thin">
        <color indexed="64"/>
      </right>
      <top/>
      <bottom style="double">
        <color indexed="8"/>
      </bottom>
      <diagonal/>
    </border>
    <border>
      <left/>
      <right/>
      <top/>
      <bottom style="double">
        <color indexed="64"/>
      </bottom>
      <diagonal/>
    </border>
    <border>
      <left/>
      <right/>
      <top style="double">
        <color indexed="8"/>
      </top>
      <bottom style="medium">
        <color indexed="8"/>
      </bottom>
      <diagonal/>
    </border>
    <border>
      <left/>
      <right style="thin">
        <color indexed="64"/>
      </right>
      <top style="double">
        <color indexed="8"/>
      </top>
      <bottom style="medium">
        <color indexed="8"/>
      </bottom>
      <diagonal/>
    </border>
    <border>
      <left/>
      <right/>
      <top style="double">
        <color indexed="64"/>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style="thin">
        <color indexed="64"/>
      </top>
      <bottom style="thin">
        <color indexed="64"/>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ashed">
        <color indexed="8"/>
      </right>
      <top style="medium">
        <color indexed="8"/>
      </top>
      <bottom/>
      <diagonal/>
    </border>
    <border>
      <left style="thin">
        <color indexed="8"/>
      </left>
      <right style="dashed">
        <color indexed="8"/>
      </right>
      <top style="thin">
        <color indexed="8"/>
      </top>
      <bottom style="thin">
        <color indexed="64"/>
      </bottom>
      <diagonal/>
    </border>
    <border>
      <left style="dashed">
        <color indexed="8"/>
      </left>
      <right/>
      <top/>
      <bottom/>
      <diagonal/>
    </border>
    <border>
      <left style="dashed">
        <color indexed="8"/>
      </left>
      <right/>
      <top/>
      <bottom style="medium">
        <color indexed="8"/>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right style="thin">
        <color indexed="8"/>
      </right>
      <top style="medium">
        <color indexed="8"/>
      </top>
      <bottom style="thin">
        <color indexed="64"/>
      </bottom>
      <diagonal/>
    </border>
    <border>
      <left style="thin">
        <color indexed="8"/>
      </left>
      <right/>
      <top/>
      <bottom style="double">
        <color indexed="8"/>
      </bottom>
      <diagonal/>
    </border>
    <border>
      <left/>
      <right/>
      <top style="double">
        <color indexed="8"/>
      </top>
      <bottom style="medium">
        <color indexed="64"/>
      </bottom>
      <diagonal/>
    </border>
    <border>
      <left/>
      <right style="thin">
        <color indexed="8"/>
      </right>
      <top style="double">
        <color indexed="8"/>
      </top>
      <bottom style="medium">
        <color indexed="64"/>
      </bottom>
      <diagonal/>
    </border>
    <border>
      <left style="thin">
        <color indexed="8"/>
      </left>
      <right/>
      <top style="double">
        <color indexed="8"/>
      </top>
      <bottom/>
      <diagonal/>
    </border>
    <border>
      <left/>
      <right/>
      <top style="double">
        <color indexed="8"/>
      </top>
      <bottom/>
      <diagonal/>
    </border>
    <border>
      <left/>
      <right style="thin">
        <color indexed="8"/>
      </right>
      <top/>
      <bottom style="double">
        <color indexed="8"/>
      </bottom>
      <diagonal/>
    </border>
    <border>
      <left/>
      <right style="thin">
        <color indexed="64"/>
      </right>
      <top style="medium">
        <color indexed="8"/>
      </top>
      <bottom style="thin">
        <color indexed="64"/>
      </bottom>
      <diagonal/>
    </border>
    <border>
      <left/>
      <right style="thin">
        <color indexed="8"/>
      </right>
      <top style="double">
        <color indexed="8"/>
      </top>
      <bottom style="medium">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double">
        <color indexed="8"/>
      </left>
      <right/>
      <top style="medium">
        <color indexed="8"/>
      </top>
      <bottom/>
      <diagonal/>
    </border>
    <border>
      <left/>
      <right style="double">
        <color indexed="8"/>
      </right>
      <top/>
      <bottom/>
      <diagonal/>
    </border>
    <border>
      <left/>
      <right style="double">
        <color indexed="64"/>
      </right>
      <top/>
      <bottom/>
      <diagonal/>
    </border>
    <border>
      <left/>
      <right style="double">
        <color indexed="64"/>
      </right>
      <top/>
      <bottom style="dashed">
        <color indexed="64"/>
      </bottom>
      <diagonal/>
    </border>
    <border>
      <left style="double">
        <color indexed="64"/>
      </left>
      <right/>
      <top/>
      <bottom style="medium">
        <color indexed="8"/>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thin">
        <color indexed="64"/>
      </top>
      <bottom style="double">
        <color indexed="64"/>
      </bottom>
      <diagonal/>
    </border>
    <border>
      <left/>
      <right style="thin">
        <color indexed="64"/>
      </right>
      <top style="double">
        <color indexed="64"/>
      </top>
      <bottom/>
      <diagonal/>
    </border>
    <border>
      <left style="medium">
        <color indexed="64"/>
      </left>
      <right/>
      <top style="medium">
        <color indexed="64"/>
      </top>
      <bottom style="thin">
        <color indexed="8"/>
      </bottom>
      <diagonal/>
    </border>
    <border>
      <left style="thin">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8"/>
      </top>
      <bottom/>
      <diagonal/>
    </border>
    <border>
      <left/>
      <right style="medium">
        <color indexed="64"/>
      </right>
      <top style="thin">
        <color indexed="8"/>
      </top>
      <bottom/>
      <diagonal/>
    </border>
    <border>
      <left style="medium">
        <color indexed="64"/>
      </left>
      <right style="thin">
        <color indexed="8"/>
      </right>
      <top/>
      <bottom/>
      <diagonal/>
    </border>
    <border>
      <left style="thin">
        <color indexed="8"/>
      </left>
      <right style="thin">
        <color indexed="8"/>
      </right>
      <top/>
      <bottom/>
      <diagonal/>
    </border>
    <border>
      <left/>
      <right style="medium">
        <color indexed="64"/>
      </right>
      <top/>
      <bottom/>
      <diagonal/>
    </border>
    <border>
      <left style="thin">
        <color indexed="64"/>
      </left>
      <right/>
      <top/>
      <bottom style="thin">
        <color indexed="8"/>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style="medium">
        <color indexed="64"/>
      </left>
      <right/>
      <top style="thin">
        <color indexed="8"/>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thin">
        <color indexed="8"/>
      </right>
      <top style="thin">
        <color indexed="64"/>
      </top>
      <bottom/>
      <diagonal/>
    </border>
    <border>
      <left/>
      <right style="thin">
        <color indexed="64"/>
      </right>
      <top style="double">
        <color indexed="64"/>
      </top>
      <bottom style="medium">
        <color indexed="64"/>
      </bottom>
      <diagonal/>
    </border>
    <border>
      <left/>
      <right/>
      <top style="double">
        <color indexed="64"/>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bottom style="dotted">
        <color indexed="64"/>
      </bottom>
      <diagonal/>
    </border>
    <border>
      <left/>
      <right/>
      <top style="hair">
        <color indexed="8"/>
      </top>
      <bottom/>
      <diagonal/>
    </border>
    <border>
      <left/>
      <right style="thin">
        <color indexed="64"/>
      </right>
      <top style="dashed">
        <color indexed="8"/>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diagonal/>
    </border>
    <border>
      <left/>
      <right/>
      <top style="dashed">
        <color indexed="8"/>
      </top>
      <bottom style="thin">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medium">
        <color indexed="8"/>
      </bottom>
      <diagonal/>
    </border>
    <border>
      <left/>
      <right/>
      <top style="medium">
        <color indexed="8"/>
      </top>
      <bottom style="medium">
        <color indexed="64"/>
      </bottom>
      <diagonal/>
    </border>
    <border>
      <left style="thin">
        <color indexed="64"/>
      </left>
      <right style="thin">
        <color indexed="8"/>
      </right>
      <top style="dotted">
        <color indexed="64"/>
      </top>
      <bottom style="thin">
        <color indexed="8"/>
      </bottom>
      <diagonal/>
    </border>
    <border>
      <left style="thin">
        <color indexed="8"/>
      </left>
      <right style="thin">
        <color indexed="8"/>
      </right>
      <top style="dotted">
        <color indexed="64"/>
      </top>
      <bottom style="thin">
        <color indexed="8"/>
      </bottom>
      <diagonal/>
    </border>
    <border>
      <left style="thin">
        <color indexed="8"/>
      </left>
      <right/>
      <top style="dotted">
        <color indexed="64"/>
      </top>
      <bottom style="thin">
        <color indexed="8"/>
      </bottom>
      <diagonal/>
    </border>
    <border>
      <left style="thin">
        <color indexed="64"/>
      </left>
      <right style="thin">
        <color indexed="64"/>
      </right>
      <top style="dashed">
        <color indexed="8"/>
      </top>
      <bottom style="thin">
        <color indexed="64"/>
      </bottom>
      <diagonal/>
    </border>
    <border>
      <left style="thin">
        <color indexed="64"/>
      </left>
      <right style="thin">
        <color indexed="64"/>
      </right>
      <top style="dashed">
        <color indexed="8"/>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64"/>
      </bottom>
      <diagonal/>
    </border>
    <border>
      <left style="thin">
        <color indexed="64"/>
      </left>
      <right/>
      <top style="thin">
        <color indexed="8"/>
      </top>
      <bottom style="double">
        <color indexed="8"/>
      </bottom>
      <diagonal/>
    </border>
    <border>
      <left style="thin">
        <color indexed="64"/>
      </left>
      <right/>
      <top style="double">
        <color indexed="8"/>
      </top>
      <bottom style="medium">
        <color indexed="8"/>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medium">
        <color indexed="64"/>
      </bottom>
      <diagonal/>
    </border>
    <border>
      <left/>
      <right style="dotted">
        <color indexed="64"/>
      </right>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top/>
      <bottom style="dotted">
        <color indexed="8"/>
      </bottom>
      <diagonal/>
    </border>
    <border>
      <left/>
      <right/>
      <top/>
      <bottom style="dotted">
        <color indexed="8"/>
      </bottom>
      <diagonal/>
    </border>
    <border>
      <left style="thin">
        <color indexed="8"/>
      </left>
      <right/>
      <top style="dotted">
        <color indexed="64"/>
      </top>
      <bottom style="thin">
        <color indexed="64"/>
      </bottom>
      <diagonal/>
    </border>
    <border>
      <left style="thin">
        <color indexed="8"/>
      </left>
      <right/>
      <top style="double">
        <color indexed="8"/>
      </top>
      <bottom style="medium">
        <color indexed="64"/>
      </bottom>
      <diagonal/>
    </border>
    <border>
      <left/>
      <right/>
      <top style="thin">
        <color indexed="8"/>
      </top>
      <bottom style="double">
        <color indexed="64"/>
      </bottom>
      <diagonal/>
    </border>
    <border>
      <left/>
      <right style="double">
        <color indexed="8"/>
      </right>
      <top style="medium">
        <color indexed="8"/>
      </top>
      <bottom style="thin">
        <color indexed="64"/>
      </bottom>
      <diagonal/>
    </border>
    <border>
      <left style="double">
        <color indexed="8"/>
      </left>
      <right/>
      <top style="medium">
        <color indexed="8"/>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bottom style="medium">
        <color indexed="64"/>
      </bottom>
      <diagonal/>
    </border>
    <border>
      <left style="thin">
        <color indexed="8"/>
      </left>
      <right style="double">
        <color indexed="64"/>
      </right>
      <top style="medium">
        <color indexed="8"/>
      </top>
      <bottom/>
      <diagonal/>
    </border>
    <border>
      <left style="thin">
        <color indexed="8"/>
      </left>
      <right style="dashed">
        <color indexed="8"/>
      </right>
      <top/>
      <bottom style="thin">
        <color indexed="64"/>
      </bottom>
      <diagonal/>
    </border>
    <border>
      <left style="dashed">
        <color indexed="8"/>
      </left>
      <right/>
      <top style="thin">
        <color indexed="8"/>
      </top>
      <bottom style="thin">
        <color indexed="8"/>
      </bottom>
      <diagonal/>
    </border>
    <border>
      <left style="thin">
        <color indexed="8"/>
      </left>
      <right style="double">
        <color indexed="64"/>
      </right>
      <top/>
      <bottom style="thin">
        <color indexed="8"/>
      </bottom>
      <diagonal/>
    </border>
    <border>
      <left style="thin">
        <color indexed="64"/>
      </left>
      <right style="dashed">
        <color indexed="64"/>
      </right>
      <top/>
      <bottom/>
      <diagonal/>
    </border>
    <border>
      <left style="thin">
        <color indexed="64"/>
      </left>
      <right style="dashed">
        <color indexed="64"/>
      </right>
      <top/>
      <bottom style="medium">
        <color indexed="8"/>
      </bottom>
      <diagonal/>
    </border>
    <border>
      <left/>
      <right style="double">
        <color indexed="64"/>
      </right>
      <top/>
      <bottom style="medium">
        <color indexed="8"/>
      </bottom>
      <diagonal/>
    </border>
    <border>
      <left style="thin">
        <color indexed="64"/>
      </left>
      <right/>
      <top style="medium">
        <color indexed="8"/>
      </top>
      <bottom/>
      <diagonal/>
    </border>
    <border>
      <left style="hair">
        <color indexed="8"/>
      </left>
      <right style="double">
        <color indexed="64"/>
      </right>
      <top style="medium">
        <color indexed="8"/>
      </top>
      <bottom/>
      <diagonal/>
    </border>
    <border>
      <left style="hair">
        <color indexed="8"/>
      </left>
      <right style="double">
        <color indexed="64"/>
      </right>
      <top/>
      <bottom style="thin">
        <color indexed="8"/>
      </bottom>
      <diagonal/>
    </border>
    <border>
      <left style="hair">
        <color indexed="8"/>
      </left>
      <right style="double">
        <color indexed="64"/>
      </right>
      <top/>
      <bottom/>
      <diagonal/>
    </border>
    <border>
      <left style="thin">
        <color indexed="64"/>
      </left>
      <right style="hair">
        <color indexed="8"/>
      </right>
      <top/>
      <bottom style="medium">
        <color indexed="8"/>
      </bottom>
      <diagonal/>
    </border>
    <border>
      <left style="hair">
        <color indexed="8"/>
      </left>
      <right style="double">
        <color indexed="64"/>
      </right>
      <top/>
      <bottom style="medium">
        <color indexed="8"/>
      </bottom>
      <diagonal/>
    </border>
    <border>
      <left style="double">
        <color indexed="8"/>
      </left>
      <right/>
      <top style="thin">
        <color indexed="8"/>
      </top>
      <bottom style="thin">
        <color indexed="64"/>
      </bottom>
      <diagonal/>
    </border>
    <border>
      <left style="dotted">
        <color indexed="64"/>
      </left>
      <right/>
      <top style="thin">
        <color indexed="64"/>
      </top>
      <bottom/>
      <diagonal/>
    </border>
    <border>
      <left style="dotted">
        <color indexed="64"/>
      </left>
      <right/>
      <top/>
      <bottom style="medium">
        <color indexed="8"/>
      </bottom>
      <diagonal/>
    </border>
    <border>
      <left style="dotted">
        <color indexed="64"/>
      </left>
      <right style="thin">
        <color indexed="8"/>
      </right>
      <top style="thin">
        <color indexed="8"/>
      </top>
      <bottom style="thin">
        <color indexed="64"/>
      </bottom>
      <diagonal/>
    </border>
    <border>
      <left style="dotted">
        <color indexed="64"/>
      </left>
      <right/>
      <top style="medium">
        <color indexed="8"/>
      </top>
      <bottom style="thin">
        <color indexed="8"/>
      </bottom>
      <diagonal/>
    </border>
    <border>
      <left/>
      <right style="dotted">
        <color indexed="64"/>
      </right>
      <top style="medium">
        <color indexed="8"/>
      </top>
      <bottom/>
      <diagonal/>
    </border>
    <border>
      <left style="thin">
        <color indexed="8"/>
      </left>
      <right style="dotted">
        <color indexed="64"/>
      </right>
      <top style="thin">
        <color indexed="8"/>
      </top>
      <bottom style="thin">
        <color indexed="64"/>
      </bottom>
      <diagonal/>
    </border>
    <border>
      <left/>
      <right style="thin">
        <color indexed="64"/>
      </right>
      <top/>
      <bottom style="dashed">
        <color indexed="8"/>
      </bottom>
      <diagonal/>
    </border>
    <border>
      <left/>
      <right style="thin">
        <color indexed="64"/>
      </right>
      <top style="dashed">
        <color indexed="8"/>
      </top>
      <bottom/>
      <diagonal/>
    </border>
    <border>
      <left/>
      <right/>
      <top style="dashed">
        <color indexed="64"/>
      </top>
      <bottom style="dashed">
        <color indexed="64"/>
      </bottom>
      <diagonal/>
    </border>
    <border>
      <left style="thin">
        <color indexed="8"/>
      </left>
      <right style="thin">
        <color indexed="64"/>
      </right>
      <top style="dashed">
        <color indexed="64"/>
      </top>
      <bottom style="dashed">
        <color indexed="64"/>
      </bottom>
      <diagonal/>
    </border>
    <border>
      <left/>
      <right style="dashed">
        <color indexed="64"/>
      </right>
      <top style="thin">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s>
  <cellStyleXfs count="8">
    <xf numFmtId="0" fontId="0" fillId="0" borderId="0"/>
    <xf numFmtId="0" fontId="1" fillId="0" borderId="0"/>
    <xf numFmtId="38" fontId="3" fillId="0" borderId="0" applyFont="0" applyFill="0" applyBorder="0" applyAlignment="0" applyProtection="0"/>
    <xf numFmtId="0" fontId="4" fillId="0" borderId="0"/>
    <xf numFmtId="0" fontId="4" fillId="0" borderId="0"/>
    <xf numFmtId="179" fontId="3" fillId="0" borderId="0" applyFont="0" applyFill="0" applyBorder="0" applyAlignment="0" applyProtection="0"/>
    <xf numFmtId="0" fontId="4" fillId="0" borderId="0"/>
    <xf numFmtId="0" fontId="3" fillId="0" borderId="0">
      <alignment vertical="center"/>
    </xf>
  </cellStyleXfs>
  <cellXfs count="1569">
    <xf numFmtId="0" fontId="0" fillId="0" borderId="0" xfId="0"/>
    <xf numFmtId="49" fontId="6" fillId="0" borderId="21" xfId="4" applyNumberFormat="1" applyFont="1" applyFill="1" applyBorder="1" applyAlignment="1">
      <alignment horizontal="center" vertical="center"/>
    </xf>
    <xf numFmtId="0" fontId="7" fillId="0" borderId="0" xfId="1" applyFont="1" applyFill="1" applyBorder="1" applyAlignment="1">
      <alignment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8" fillId="0" borderId="0" xfId="1" applyFont="1" applyFill="1" applyAlignment="1">
      <alignment vertical="center"/>
    </xf>
    <xf numFmtId="0" fontId="10" fillId="0" borderId="1" xfId="1" applyFont="1" applyFill="1" applyBorder="1" applyAlignment="1">
      <alignment horizontal="center" vertical="center"/>
    </xf>
    <xf numFmtId="0" fontId="8" fillId="0" borderId="8" xfId="1" applyFont="1" applyFill="1" applyBorder="1" applyAlignment="1">
      <alignment horizontal="center" vertical="center"/>
    </xf>
    <xf numFmtId="0" fontId="10" fillId="0" borderId="39" xfId="1" applyFont="1" applyFill="1" applyBorder="1" applyAlignment="1">
      <alignment horizontal="left" vertical="center"/>
    </xf>
    <xf numFmtId="0" fontId="8" fillId="0" borderId="55"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57"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21" xfId="1" applyFont="1" applyFill="1" applyBorder="1" applyAlignment="1">
      <alignment horizontal="center" vertical="center" wrapText="1"/>
    </xf>
    <xf numFmtId="0" fontId="8" fillId="0" borderId="21" xfId="1" applyFont="1" applyFill="1" applyBorder="1" applyAlignment="1">
      <alignment horizontal="center" vertical="center"/>
    </xf>
    <xf numFmtId="3" fontId="8" fillId="0" borderId="18" xfId="1" applyNumberFormat="1" applyFont="1" applyFill="1" applyBorder="1" applyAlignment="1">
      <alignment vertical="center"/>
    </xf>
    <xf numFmtId="3" fontId="8" fillId="0" borderId="0" xfId="1" applyNumberFormat="1" applyFont="1" applyFill="1" applyBorder="1" applyAlignment="1">
      <alignment vertical="center"/>
    </xf>
    <xf numFmtId="177" fontId="8" fillId="0" borderId="0" xfId="1" applyNumberFormat="1" applyFont="1" applyFill="1" applyBorder="1" applyAlignment="1">
      <alignment vertical="center"/>
    </xf>
    <xf numFmtId="0" fontId="8" fillId="0" borderId="47" xfId="1" applyFont="1" applyFill="1" applyBorder="1" applyAlignment="1">
      <alignment horizontal="center" vertical="center" wrapText="1"/>
    </xf>
    <xf numFmtId="0" fontId="8" fillId="0" borderId="49" xfId="1" applyFont="1" applyFill="1" applyBorder="1" applyAlignment="1">
      <alignment vertical="center"/>
    </xf>
    <xf numFmtId="0" fontId="8" fillId="0" borderId="29" xfId="1" applyFont="1" applyFill="1" applyBorder="1" applyAlignment="1">
      <alignment vertical="center"/>
    </xf>
    <xf numFmtId="0" fontId="8" fillId="0" borderId="51" xfId="1" applyFont="1" applyFill="1" applyBorder="1" applyAlignment="1">
      <alignment vertical="center"/>
    </xf>
    <xf numFmtId="0" fontId="10" fillId="0" borderId="0" xfId="1" applyFont="1" applyFill="1" applyBorder="1" applyAlignment="1">
      <alignment vertical="center"/>
    </xf>
    <xf numFmtId="0" fontId="7" fillId="0" borderId="0" xfId="1" applyFont="1" applyFill="1" applyAlignment="1">
      <alignment vertical="center"/>
    </xf>
    <xf numFmtId="0" fontId="8" fillId="0" borderId="0" xfId="1" applyFont="1" applyFill="1" applyAlignment="1"/>
    <xf numFmtId="0" fontId="8" fillId="0" borderId="59"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31" xfId="1" applyFont="1" applyFill="1" applyBorder="1" applyAlignment="1">
      <alignment vertical="center"/>
    </xf>
    <xf numFmtId="0" fontId="8" fillId="0" borderId="0" xfId="1" applyFont="1" applyFill="1"/>
    <xf numFmtId="0" fontId="12" fillId="0" borderId="0" xfId="4" applyFont="1" applyFill="1" applyAlignment="1">
      <alignment vertical="center"/>
    </xf>
    <xf numFmtId="0" fontId="10" fillId="0" borderId="72" xfId="4" applyFont="1" applyFill="1" applyBorder="1" applyAlignment="1">
      <alignment horizontal="center" vertical="center"/>
    </xf>
    <xf numFmtId="0" fontId="6" fillId="0" borderId="73" xfId="4" applyFont="1" applyFill="1" applyBorder="1" applyAlignment="1">
      <alignment horizontal="center" vertical="center"/>
    </xf>
    <xf numFmtId="0" fontId="6" fillId="0" borderId="0" xfId="4" applyFont="1" applyFill="1" applyAlignment="1">
      <alignment horizontal="right" vertical="center"/>
    </xf>
    <xf numFmtId="0" fontId="10" fillId="0" borderId="16" xfId="4" applyFont="1" applyFill="1" applyBorder="1" applyAlignment="1">
      <alignment horizontal="center" vertical="center"/>
    </xf>
    <xf numFmtId="0" fontId="10" fillId="0" borderId="0" xfId="4" applyFont="1" applyFill="1" applyAlignment="1">
      <alignment vertical="center"/>
    </xf>
    <xf numFmtId="0" fontId="6" fillId="0" borderId="8" xfId="4" applyFont="1" applyFill="1" applyBorder="1" applyAlignment="1">
      <alignment horizontal="center" vertical="center" shrinkToFit="1"/>
    </xf>
    <xf numFmtId="0" fontId="6" fillId="0" borderId="75" xfId="4" applyFont="1" applyFill="1" applyBorder="1" applyAlignment="1">
      <alignment horizontal="center" vertical="center" shrinkToFit="1"/>
    </xf>
    <xf numFmtId="0" fontId="6" fillId="0" borderId="76" xfId="4" applyFont="1" applyFill="1" applyBorder="1" applyAlignment="1">
      <alignment horizontal="center" vertical="center" shrinkToFit="1"/>
    </xf>
    <xf numFmtId="3" fontId="6" fillId="0" borderId="79" xfId="4" applyNumberFormat="1" applyFont="1" applyFill="1" applyBorder="1" applyAlignment="1">
      <alignment vertical="center"/>
    </xf>
    <xf numFmtId="3" fontId="6" fillId="0" borderId="0" xfId="4" applyNumberFormat="1" applyFont="1" applyFill="1" applyBorder="1" applyAlignment="1">
      <alignment horizontal="right" vertical="center"/>
    </xf>
    <xf numFmtId="3" fontId="6" fillId="0" borderId="79" xfId="4" applyNumberFormat="1" applyFont="1" applyFill="1" applyBorder="1" applyAlignment="1">
      <alignment horizontal="right" vertical="center"/>
    </xf>
    <xf numFmtId="0" fontId="6" fillId="0" borderId="0" xfId="4" applyFont="1" applyFill="1" applyBorder="1" applyAlignment="1">
      <alignment horizontal="right" vertical="center"/>
    </xf>
    <xf numFmtId="0" fontId="6" fillId="0" borderId="44" xfId="4" applyFont="1" applyFill="1" applyBorder="1" applyAlignment="1">
      <alignment horizontal="right" vertical="center"/>
    </xf>
    <xf numFmtId="3" fontId="6" fillId="0" borderId="82" xfId="4" applyNumberFormat="1" applyFont="1" applyFill="1" applyBorder="1" applyAlignment="1">
      <alignment vertical="center"/>
    </xf>
    <xf numFmtId="3" fontId="6" fillId="0" borderId="82" xfId="5" applyNumberFormat="1" applyFont="1" applyFill="1" applyBorder="1" applyAlignment="1">
      <alignment horizontal="right" vertical="center"/>
    </xf>
    <xf numFmtId="3" fontId="6" fillId="0" borderId="82" xfId="4" applyNumberFormat="1" applyFont="1" applyFill="1" applyBorder="1" applyAlignment="1">
      <alignment horizontal="right" vertical="center"/>
    </xf>
    <xf numFmtId="3" fontId="6" fillId="0" borderId="0" xfId="4" applyNumberFormat="1" applyFont="1" applyFill="1" applyBorder="1" applyAlignment="1">
      <alignment vertical="center"/>
    </xf>
    <xf numFmtId="0" fontId="6" fillId="0" borderId="44" xfId="4" applyFont="1" applyFill="1" applyBorder="1" applyAlignment="1">
      <alignment vertical="center"/>
    </xf>
    <xf numFmtId="3" fontId="6" fillId="0" borderId="44" xfId="4" applyNumberFormat="1" applyFont="1" applyFill="1" applyBorder="1" applyAlignment="1">
      <alignment vertical="center"/>
    </xf>
    <xf numFmtId="3" fontId="6" fillId="0" borderId="44" xfId="4" applyNumberFormat="1" applyFont="1" applyFill="1" applyBorder="1" applyAlignment="1">
      <alignment horizontal="right" vertical="center"/>
    </xf>
    <xf numFmtId="38" fontId="6" fillId="0" borderId="44" xfId="2" applyFont="1" applyFill="1" applyBorder="1" applyAlignment="1">
      <alignment horizontal="right" vertical="center"/>
    </xf>
    <xf numFmtId="3" fontId="6" fillId="0" borderId="38" xfId="4" applyNumberFormat="1" applyFont="1" applyFill="1" applyBorder="1" applyAlignment="1">
      <alignment vertical="center"/>
    </xf>
    <xf numFmtId="3" fontId="6" fillId="0" borderId="38" xfId="4" applyNumberFormat="1" applyFont="1" applyFill="1" applyBorder="1" applyAlignment="1">
      <alignment horizontal="right" vertical="center"/>
    </xf>
    <xf numFmtId="0" fontId="6" fillId="0" borderId="79" xfId="4" applyFont="1" applyFill="1" applyBorder="1" applyAlignment="1">
      <alignment horizontal="right" vertical="center"/>
    </xf>
    <xf numFmtId="0" fontId="6" fillId="0" borderId="38" xfId="4" applyFont="1" applyFill="1" applyBorder="1" applyAlignment="1">
      <alignment horizontal="right" vertical="center"/>
    </xf>
    <xf numFmtId="0" fontId="6" fillId="0" borderId="38" xfId="4" applyFont="1" applyFill="1" applyBorder="1" applyAlignment="1">
      <alignment vertical="center"/>
    </xf>
    <xf numFmtId="0" fontId="6" fillId="0" borderId="79" xfId="4" applyFont="1" applyFill="1" applyBorder="1" applyAlignment="1">
      <alignment vertical="center"/>
    </xf>
    <xf numFmtId="0" fontId="6" fillId="0" borderId="83" xfId="4" applyFont="1" applyFill="1" applyBorder="1" applyAlignment="1">
      <alignment horizontal="center" vertical="center"/>
    </xf>
    <xf numFmtId="0" fontId="6" fillId="0" borderId="61" xfId="4" applyFont="1" applyFill="1" applyBorder="1" applyAlignment="1">
      <alignment vertical="center"/>
    </xf>
    <xf numFmtId="0" fontId="6" fillId="0" borderId="61" xfId="4" applyFont="1" applyFill="1" applyBorder="1" applyAlignment="1">
      <alignment horizontal="right" vertical="center"/>
    </xf>
    <xf numFmtId="0" fontId="6" fillId="0" borderId="85" xfId="4" applyFont="1" applyFill="1" applyBorder="1" applyAlignment="1">
      <alignment horizontal="center" vertical="center"/>
    </xf>
    <xf numFmtId="0" fontId="6" fillId="0" borderId="86" xfId="4" applyFont="1" applyFill="1" applyBorder="1" applyAlignment="1">
      <alignment vertical="center"/>
    </xf>
    <xf numFmtId="0" fontId="6" fillId="0" borderId="86" xfId="4" applyFont="1" applyFill="1" applyBorder="1" applyAlignment="1">
      <alignment horizontal="right" vertical="center"/>
    </xf>
    <xf numFmtId="0" fontId="10" fillId="0" borderId="0" xfId="4" applyFont="1" applyFill="1" applyAlignment="1">
      <alignment horizontal="right" vertical="center"/>
    </xf>
    <xf numFmtId="0" fontId="6" fillId="0" borderId="87" xfId="4" applyFont="1" applyFill="1" applyBorder="1" applyAlignment="1">
      <alignment horizontal="center" vertical="center" shrinkToFit="1"/>
    </xf>
    <xf numFmtId="0" fontId="6" fillId="0" borderId="88" xfId="4" applyFont="1" applyFill="1" applyBorder="1" applyAlignment="1">
      <alignment horizontal="center" vertical="center" shrinkToFit="1"/>
    </xf>
    <xf numFmtId="3" fontId="6" fillId="0" borderId="89" xfId="4" applyNumberFormat="1" applyFont="1" applyFill="1" applyBorder="1" applyAlignment="1">
      <alignment horizontal="right" vertical="center"/>
    </xf>
    <xf numFmtId="38" fontId="6" fillId="0" borderId="90" xfId="2" applyFont="1" applyFill="1" applyBorder="1" applyAlignment="1">
      <alignment horizontal="right" vertical="center"/>
    </xf>
    <xf numFmtId="0" fontId="6" fillId="0" borderId="90" xfId="4" applyFont="1" applyFill="1" applyBorder="1" applyAlignment="1">
      <alignment horizontal="right" vertical="center"/>
    </xf>
    <xf numFmtId="38" fontId="6" fillId="0" borderId="82" xfId="2" applyFont="1" applyFill="1" applyBorder="1" applyAlignment="1">
      <alignment vertical="center"/>
    </xf>
    <xf numFmtId="38" fontId="6" fillId="0" borderId="82" xfId="2" applyFont="1" applyFill="1" applyBorder="1" applyAlignment="1">
      <alignment horizontal="right" vertical="center"/>
    </xf>
    <xf numFmtId="38" fontId="6" fillId="0" borderId="92" xfId="2" applyFont="1" applyFill="1" applyBorder="1" applyAlignment="1">
      <alignment horizontal="right" vertical="center"/>
    </xf>
    <xf numFmtId="3" fontId="6" fillId="0" borderId="93" xfId="4" applyNumberFormat="1" applyFont="1" applyFill="1" applyBorder="1" applyAlignment="1">
      <alignment horizontal="right" vertical="center"/>
    </xf>
    <xf numFmtId="0" fontId="6" fillId="0" borderId="90" xfId="4" applyFont="1" applyFill="1" applyBorder="1" applyAlignment="1">
      <alignment horizontal="center" vertical="center"/>
    </xf>
    <xf numFmtId="0" fontId="6" fillId="0" borderId="0" xfId="4" applyFont="1" applyFill="1" applyBorder="1" applyAlignment="1">
      <alignment horizontal="right" vertical="center" wrapText="1"/>
    </xf>
    <xf numFmtId="0" fontId="6" fillId="0" borderId="93" xfId="4" applyFont="1" applyFill="1" applyBorder="1" applyAlignment="1">
      <alignment horizontal="center" vertical="center"/>
    </xf>
    <xf numFmtId="0" fontId="6" fillId="0" borderId="66" xfId="4" applyFont="1" applyFill="1" applyBorder="1" applyAlignment="1">
      <alignment vertical="center"/>
    </xf>
    <xf numFmtId="0" fontId="10" fillId="0" borderId="0" xfId="4" applyFont="1" applyFill="1" applyBorder="1"/>
    <xf numFmtId="0" fontId="6" fillId="0" borderId="0" xfId="4" applyFont="1" applyFill="1" applyBorder="1"/>
    <xf numFmtId="0" fontId="6" fillId="0" borderId="0" xfId="4" applyFont="1" applyFill="1"/>
    <xf numFmtId="38" fontId="14" fillId="0" borderId="0" xfId="2" applyFont="1" applyFill="1" applyBorder="1" applyAlignment="1">
      <alignment vertical="center"/>
    </xf>
    <xf numFmtId="0" fontId="14" fillId="0" borderId="0" xfId="4" applyFont="1" applyFill="1" applyBorder="1" applyAlignment="1">
      <alignment vertical="center"/>
    </xf>
    <xf numFmtId="0" fontId="14" fillId="0" borderId="21" xfId="4" applyFont="1" applyFill="1" applyBorder="1" applyAlignment="1">
      <alignment vertical="center"/>
    </xf>
    <xf numFmtId="0" fontId="6" fillId="0" borderId="57" xfId="4" applyFont="1" applyFill="1" applyBorder="1" applyAlignment="1">
      <alignment horizontal="center" vertical="center"/>
    </xf>
    <xf numFmtId="0" fontId="6" fillId="0" borderId="55" xfId="4" applyFont="1" applyFill="1" applyBorder="1" applyAlignment="1">
      <alignment horizontal="center" vertical="center"/>
    </xf>
    <xf numFmtId="0" fontId="6" fillId="0" borderId="125" xfId="4" applyFont="1" applyFill="1" applyBorder="1" applyAlignment="1">
      <alignment horizontal="center" vertical="center"/>
    </xf>
    <xf numFmtId="0" fontId="6" fillId="0" borderId="126" xfId="4" applyFont="1" applyFill="1" applyBorder="1" applyAlignment="1">
      <alignment horizontal="center" vertical="center"/>
    </xf>
    <xf numFmtId="0" fontId="10" fillId="0" borderId="57" xfId="4" applyFont="1" applyFill="1" applyBorder="1" applyAlignment="1">
      <alignment horizontal="center" vertical="center"/>
    </xf>
    <xf numFmtId="0" fontId="10" fillId="0" borderId="55" xfId="4" applyFont="1" applyFill="1" applyBorder="1" applyAlignment="1">
      <alignment horizontal="center" vertical="center"/>
    </xf>
    <xf numFmtId="0" fontId="10" fillId="0" borderId="125" xfId="4" applyFont="1" applyFill="1" applyBorder="1" applyAlignment="1">
      <alignment horizontal="center" vertical="center"/>
    </xf>
    <xf numFmtId="0" fontId="6" fillId="0" borderId="79" xfId="4" applyFont="1" applyFill="1" applyBorder="1" applyAlignment="1">
      <alignment horizontal="right" vertical="center" wrapText="1"/>
    </xf>
    <xf numFmtId="0" fontId="6" fillId="0" borderId="19" xfId="4" applyFont="1" applyFill="1" applyBorder="1" applyAlignment="1">
      <alignment vertical="center"/>
    </xf>
    <xf numFmtId="0" fontId="6" fillId="0" borderId="127" xfId="4" applyFont="1" applyFill="1" applyBorder="1" applyAlignment="1">
      <alignment vertical="center"/>
    </xf>
    <xf numFmtId="3" fontId="6" fillId="0" borderId="128" xfId="4" applyNumberFormat="1" applyFont="1" applyFill="1" applyBorder="1" applyAlignment="1">
      <alignment vertical="center"/>
    </xf>
    <xf numFmtId="0" fontId="6" fillId="0" borderId="129" xfId="4" applyFont="1" applyFill="1" applyBorder="1" applyAlignment="1">
      <alignment vertical="center"/>
    </xf>
    <xf numFmtId="3" fontId="6" fillId="0" borderId="130" xfId="4" applyNumberFormat="1" applyFont="1" applyFill="1" applyBorder="1" applyAlignment="1">
      <alignment vertical="center"/>
    </xf>
    <xf numFmtId="0" fontId="6" fillId="0" borderId="131" xfId="4" applyFont="1" applyFill="1" applyBorder="1" applyAlignment="1">
      <alignment vertical="center"/>
    </xf>
    <xf numFmtId="0" fontId="8" fillId="0" borderId="0" xfId="4" applyFont="1" applyFill="1" applyBorder="1" applyAlignment="1">
      <alignment vertical="center"/>
    </xf>
    <xf numFmtId="0" fontId="6" fillId="0" borderId="28" xfId="4" applyFont="1" applyFill="1" applyBorder="1" applyAlignment="1">
      <alignment vertical="center"/>
    </xf>
    <xf numFmtId="0" fontId="6" fillId="0" borderId="17" xfId="4" applyFont="1" applyFill="1" applyBorder="1" applyAlignment="1">
      <alignment vertical="center"/>
    </xf>
    <xf numFmtId="0" fontId="6" fillId="0" borderId="127" xfId="4" applyFont="1" applyFill="1" applyBorder="1" applyAlignment="1">
      <alignment horizontal="right" vertical="center"/>
    </xf>
    <xf numFmtId="0" fontId="6" fillId="0" borderId="18" xfId="4" applyFont="1" applyFill="1" applyBorder="1" applyAlignment="1">
      <alignment vertical="center"/>
    </xf>
    <xf numFmtId="0" fontId="6" fillId="0" borderId="0" xfId="4" quotePrefix="1" applyFont="1" applyFill="1" applyAlignment="1">
      <alignment vertical="center"/>
    </xf>
    <xf numFmtId="0" fontId="6" fillId="0" borderId="0" xfId="4" quotePrefix="1" applyFont="1" applyFill="1" applyBorder="1" applyAlignment="1">
      <alignment vertical="center"/>
    </xf>
    <xf numFmtId="0" fontId="8" fillId="0" borderId="0" xfId="4" applyFont="1" applyFill="1" applyBorder="1" applyAlignment="1">
      <alignment horizontal="left" vertical="center"/>
    </xf>
    <xf numFmtId="0" fontId="10" fillId="0" borderId="0" xfId="4" applyFont="1" applyFill="1" applyBorder="1" applyAlignment="1">
      <alignment vertical="center"/>
    </xf>
    <xf numFmtId="0" fontId="8" fillId="0" borderId="21" xfId="4" applyFont="1" applyFill="1" applyBorder="1" applyAlignment="1">
      <alignment vertical="center"/>
    </xf>
    <xf numFmtId="0" fontId="6" fillId="0" borderId="29" xfId="4" applyFont="1" applyFill="1" applyBorder="1" applyAlignment="1">
      <alignment vertical="center"/>
    </xf>
    <xf numFmtId="0" fontId="8" fillId="0" borderId="29" xfId="4" applyFont="1" applyFill="1" applyBorder="1" applyAlignment="1">
      <alignment vertical="center"/>
    </xf>
    <xf numFmtId="0" fontId="8" fillId="0" borderId="53" xfId="4" applyFont="1" applyFill="1" applyBorder="1" applyAlignment="1">
      <alignment vertical="center"/>
    </xf>
    <xf numFmtId="0" fontId="7" fillId="0" borderId="0" xfId="4" applyFont="1" applyFill="1" applyBorder="1" applyAlignment="1"/>
    <xf numFmtId="0" fontId="6" fillId="0" borderId="0" xfId="4" applyFont="1" applyFill="1" applyBorder="1" applyAlignment="1"/>
    <xf numFmtId="0" fontId="9" fillId="0" borderId="0" xfId="4" applyFont="1" applyFill="1" applyBorder="1" applyAlignment="1"/>
    <xf numFmtId="0" fontId="10" fillId="0" borderId="0" xfId="4" applyFont="1" applyFill="1" applyBorder="1" applyAlignment="1">
      <alignment horizontal="left"/>
    </xf>
    <xf numFmtId="0" fontId="10" fillId="0" borderId="0" xfId="4" applyFont="1" applyFill="1" applyBorder="1" applyAlignment="1"/>
    <xf numFmtId="0" fontId="16" fillId="0" borderId="0" xfId="4" applyNumberFormat="1" applyFont="1" applyFill="1" applyAlignment="1">
      <alignment vertical="center"/>
    </xf>
    <xf numFmtId="0" fontId="17" fillId="0" borderId="0" xfId="4" applyNumberFormat="1" applyFont="1" applyFill="1" applyAlignment="1">
      <alignment vertical="center"/>
    </xf>
    <xf numFmtId="0" fontId="10" fillId="0" borderId="0" xfId="4" applyFont="1" applyFill="1" applyAlignment="1"/>
    <xf numFmtId="0" fontId="18" fillId="0" borderId="29" xfId="4" applyNumberFormat="1" applyFont="1" applyFill="1" applyBorder="1" applyAlignment="1">
      <alignment vertical="center"/>
    </xf>
    <xf numFmtId="0" fontId="16" fillId="0" borderId="29" xfId="4" applyNumberFormat="1" applyFont="1" applyFill="1" applyBorder="1" applyAlignment="1">
      <alignment vertical="center"/>
    </xf>
    <xf numFmtId="0" fontId="17" fillId="0" borderId="29" xfId="4" applyNumberFormat="1" applyFont="1" applyFill="1" applyBorder="1" applyAlignment="1">
      <alignment vertical="center"/>
    </xf>
    <xf numFmtId="0" fontId="10" fillId="0" borderId="29" xfId="4" applyFont="1" applyFill="1" applyBorder="1" applyAlignment="1"/>
    <xf numFmtId="0" fontId="14" fillId="0" borderId="0" xfId="4" applyNumberFormat="1" applyFont="1" applyFill="1" applyBorder="1" applyAlignment="1">
      <alignment horizontal="right" vertical="center"/>
    </xf>
    <xf numFmtId="0" fontId="10" fillId="0" borderId="0" xfId="4" applyFont="1" applyFill="1" applyBorder="1" applyAlignment="1">
      <alignment horizontal="left" vertical="center"/>
    </xf>
    <xf numFmtId="0" fontId="14" fillId="0" borderId="101" xfId="4" applyNumberFormat="1" applyFont="1" applyFill="1" applyBorder="1" applyAlignment="1">
      <alignment horizontal="center" vertical="center"/>
    </xf>
    <xf numFmtId="0" fontId="14" fillId="0" borderId="137" xfId="4" applyNumberFormat="1" applyFont="1" applyFill="1" applyBorder="1" applyAlignment="1">
      <alignment horizontal="center" vertical="center"/>
    </xf>
    <xf numFmtId="0" fontId="10" fillId="0" borderId="0" xfId="4" applyNumberFormat="1" applyFont="1" applyFill="1" applyBorder="1" applyAlignment="1">
      <alignment horizontal="center" vertical="center" wrapText="1"/>
    </xf>
    <xf numFmtId="180" fontId="14" fillId="0" borderId="18" xfId="4" applyNumberFormat="1" applyFont="1" applyFill="1" applyBorder="1" applyAlignment="1">
      <alignment horizontal="right" vertical="center"/>
    </xf>
    <xf numFmtId="180" fontId="14" fillId="0" borderId="79" xfId="4" applyNumberFormat="1" applyFont="1" applyFill="1" applyBorder="1" applyAlignment="1">
      <alignment horizontal="right" vertical="center"/>
    </xf>
    <xf numFmtId="180" fontId="14" fillId="0" borderId="0" xfId="4" applyNumberFormat="1" applyFont="1" applyFill="1" applyBorder="1" applyAlignment="1">
      <alignment horizontal="center" vertical="center"/>
    </xf>
    <xf numFmtId="180" fontId="14" fillId="0" borderId="21" xfId="4" applyNumberFormat="1" applyFont="1" applyFill="1" applyBorder="1" applyAlignment="1">
      <alignment horizontal="center" vertical="center"/>
    </xf>
    <xf numFmtId="180" fontId="14"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wrapText="1" shrinkToFit="1"/>
    </xf>
    <xf numFmtId="180" fontId="14" fillId="0" borderId="0" xfId="4" applyNumberFormat="1" applyFont="1" applyFill="1" applyBorder="1" applyAlignment="1">
      <alignment horizontal="right" vertical="center"/>
    </xf>
    <xf numFmtId="182" fontId="6" fillId="0" borderId="0" xfId="4" applyNumberFormat="1" applyFont="1" applyFill="1" applyAlignment="1">
      <alignment vertical="center"/>
    </xf>
    <xf numFmtId="183" fontId="6" fillId="0" borderId="0" xfId="2" applyNumberFormat="1" applyFont="1" applyFill="1" applyBorder="1" applyAlignment="1">
      <alignment vertical="center"/>
    </xf>
    <xf numFmtId="0" fontId="10" fillId="0" borderId="0" xfId="4" quotePrefix="1" applyNumberFormat="1" applyFont="1" applyFill="1" applyBorder="1" applyAlignment="1">
      <alignment horizontal="center" vertical="center" wrapText="1"/>
    </xf>
    <xf numFmtId="182" fontId="6" fillId="0" borderId="0" xfId="4" applyNumberFormat="1" applyFont="1" applyFill="1" applyBorder="1" applyAlignment="1">
      <alignment vertical="center"/>
    </xf>
    <xf numFmtId="183" fontId="6" fillId="0" borderId="0" xfId="2" applyNumberFormat="1" applyFont="1" applyFill="1" applyBorder="1" applyAlignment="1">
      <alignment horizontal="right" vertical="center"/>
    </xf>
    <xf numFmtId="183" fontId="6" fillId="0" borderId="21" xfId="2" applyNumberFormat="1" applyFont="1" applyFill="1" applyBorder="1" applyAlignment="1">
      <alignment horizontal="right" vertical="center"/>
    </xf>
    <xf numFmtId="183" fontId="14" fillId="0" borderId="0" xfId="2" applyNumberFormat="1" applyFont="1" applyFill="1" applyBorder="1" applyAlignment="1">
      <alignment vertical="center"/>
    </xf>
    <xf numFmtId="0" fontId="8" fillId="0" borderId="0" xfId="4" applyFont="1" applyFill="1" applyBorder="1" applyAlignment="1"/>
    <xf numFmtId="0" fontId="10" fillId="0" borderId="21" xfId="4" applyNumberFormat="1" applyFont="1" applyFill="1" applyBorder="1" applyAlignment="1">
      <alignment horizontal="center" vertical="center" wrapText="1"/>
    </xf>
    <xf numFmtId="0" fontId="10" fillId="0" borderId="29" xfId="4" applyNumberFormat="1" applyFont="1" applyFill="1" applyBorder="1" applyAlignment="1">
      <alignment horizontal="center" vertical="center" wrapText="1"/>
    </xf>
    <xf numFmtId="0" fontId="6" fillId="0" borderId="0" xfId="4" applyFont="1" applyFill="1" applyBorder="1" applyAlignment="1">
      <alignment vertical="center" wrapText="1"/>
    </xf>
    <xf numFmtId="0" fontId="6" fillId="0" borderId="0" xfId="4" applyFont="1" applyFill="1" applyAlignment="1"/>
    <xf numFmtId="0" fontId="7" fillId="0" borderId="0" xfId="4" applyFont="1" applyFill="1" applyAlignment="1">
      <alignment horizontal="left"/>
    </xf>
    <xf numFmtId="0" fontId="11" fillId="0" borderId="0" xfId="4" applyFont="1" applyFill="1" applyAlignment="1">
      <alignment horizontal="left"/>
    </xf>
    <xf numFmtId="0" fontId="7" fillId="0" borderId="0" xfId="4" applyFont="1" applyFill="1" applyAlignment="1"/>
    <xf numFmtId="0" fontId="11" fillId="0" borderId="0" xfId="4" applyFont="1" applyFill="1" applyAlignment="1">
      <alignment horizontal="center"/>
    </xf>
    <xf numFmtId="0" fontId="14" fillId="0" borderId="0" xfId="4" applyNumberFormat="1" applyFont="1" applyFill="1" applyBorder="1" applyAlignment="1">
      <alignment horizontal="left" vertical="center"/>
    </xf>
    <xf numFmtId="0" fontId="6" fillId="0" borderId="78" xfId="4" applyFont="1" applyFill="1" applyBorder="1" applyAlignment="1">
      <alignment horizontal="left"/>
    </xf>
    <xf numFmtId="0" fontId="6" fillId="0" borderId="21" xfId="4" applyFont="1" applyFill="1" applyBorder="1" applyAlignment="1"/>
    <xf numFmtId="38" fontId="6" fillId="0" borderId="18" xfId="2" applyFont="1" applyFill="1" applyBorder="1" applyAlignment="1">
      <alignment horizontal="right"/>
    </xf>
    <xf numFmtId="0" fontId="14" fillId="0" borderId="21" xfId="4" applyFont="1" applyFill="1" applyBorder="1" applyAlignment="1">
      <alignment horizontal="left"/>
    </xf>
    <xf numFmtId="38" fontId="6" fillId="0" borderId="0" xfId="2" applyFont="1" applyFill="1" applyBorder="1" applyAlignment="1">
      <alignment horizontal="right"/>
    </xf>
    <xf numFmtId="0" fontId="14" fillId="0" borderId="29" xfId="4" applyNumberFormat="1" applyFont="1" applyFill="1" applyBorder="1" applyAlignment="1">
      <alignment horizontal="left" vertical="center"/>
    </xf>
    <xf numFmtId="0" fontId="14" fillId="0" borderId="53" xfId="4" applyFont="1" applyFill="1" applyBorder="1" applyAlignment="1">
      <alignment horizontal="left"/>
    </xf>
    <xf numFmtId="0" fontId="6" fillId="0" borderId="29" xfId="4" applyFont="1" applyFill="1" applyBorder="1" applyAlignment="1"/>
    <xf numFmtId="0" fontId="6" fillId="0" borderId="53" xfId="4" applyFont="1" applyFill="1" applyBorder="1" applyAlignment="1"/>
    <xf numFmtId="38" fontId="6" fillId="0" borderId="30" xfId="2" applyFont="1" applyFill="1" applyBorder="1" applyAlignment="1">
      <alignment horizontal="right"/>
    </xf>
    <xf numFmtId="0" fontId="10" fillId="0" borderId="31" xfId="4" applyFont="1" applyFill="1" applyBorder="1" applyAlignment="1">
      <alignment vertical="top"/>
    </xf>
    <xf numFmtId="0" fontId="10" fillId="0" borderId="0" xfId="4" applyFont="1" applyFill="1" applyBorder="1" applyAlignment="1">
      <alignment vertical="top"/>
    </xf>
    <xf numFmtId="0" fontId="10" fillId="0" borderId="0" xfId="4" applyFont="1" applyFill="1" applyBorder="1" applyAlignment="1">
      <alignment horizontal="center" vertical="top" wrapText="1"/>
    </xf>
    <xf numFmtId="180" fontId="14" fillId="0" borderId="21" xfId="4" applyNumberFormat="1" applyFont="1" applyFill="1" applyBorder="1" applyAlignment="1">
      <alignment horizontal="right" vertical="center"/>
    </xf>
    <xf numFmtId="182" fontId="6" fillId="0" borderId="18" xfId="4" applyNumberFormat="1" applyFont="1" applyFill="1" applyBorder="1" applyAlignment="1">
      <alignment horizontal="right" vertical="center"/>
    </xf>
    <xf numFmtId="0" fontId="10" fillId="0" borderId="29" xfId="4" applyNumberFormat="1" applyFont="1" applyFill="1" applyBorder="1" applyAlignment="1">
      <alignment horizontal="center" vertical="center" wrapText="1" shrinkToFit="1"/>
    </xf>
    <xf numFmtId="0" fontId="6" fillId="0" borderId="137" xfId="4" applyFont="1" applyFill="1" applyBorder="1" applyAlignment="1">
      <alignment horizontal="center" vertical="center"/>
    </xf>
    <xf numFmtId="0" fontId="6" fillId="0" borderId="73" xfId="4" applyFont="1" applyFill="1" applyBorder="1" applyAlignment="1">
      <alignment horizontal="distributed" vertical="center"/>
    </xf>
    <xf numFmtId="38" fontId="6" fillId="0" borderId="68" xfId="4" applyNumberFormat="1" applyFont="1" applyFill="1" applyBorder="1" applyAlignment="1">
      <alignment vertical="center"/>
    </xf>
    <xf numFmtId="184" fontId="6" fillId="0" borderId="79" xfId="2" applyNumberFormat="1" applyFont="1" applyFill="1" applyBorder="1" applyAlignment="1">
      <alignment vertical="center"/>
    </xf>
    <xf numFmtId="184" fontId="6" fillId="0" borderId="79" xfId="4" applyNumberFormat="1" applyFont="1" applyFill="1" applyBorder="1" applyAlignment="1">
      <alignment vertical="center"/>
    </xf>
    <xf numFmtId="0" fontId="6" fillId="0" borderId="16" xfId="4" applyFont="1" applyFill="1" applyBorder="1" applyAlignment="1">
      <alignment horizontal="distributed" vertical="center"/>
    </xf>
    <xf numFmtId="38" fontId="6" fillId="0" borderId="0" xfId="4" applyNumberFormat="1" applyFont="1" applyFill="1" applyAlignment="1">
      <alignment vertical="center"/>
    </xf>
    <xf numFmtId="184" fontId="6" fillId="0" borderId="0" xfId="2" applyNumberFormat="1" applyFont="1" applyFill="1" applyAlignment="1">
      <alignment vertical="center"/>
    </xf>
    <xf numFmtId="184" fontId="6" fillId="0" borderId="0" xfId="4" applyNumberFormat="1" applyFont="1" applyFill="1" applyBorder="1" applyAlignment="1">
      <alignment vertical="center"/>
    </xf>
    <xf numFmtId="0" fontId="6" fillId="0" borderId="142" xfId="4" applyFont="1" applyFill="1" applyBorder="1" applyAlignment="1">
      <alignment horizontal="distributed" vertical="center"/>
    </xf>
    <xf numFmtId="38" fontId="6" fillId="0" borderId="82" xfId="4" applyNumberFormat="1" applyFont="1" applyFill="1" applyBorder="1" applyAlignment="1">
      <alignment vertical="center"/>
    </xf>
    <xf numFmtId="184" fontId="6" fillId="0" borderId="82" xfId="2" applyNumberFormat="1" applyFont="1" applyFill="1" applyBorder="1" applyAlignment="1">
      <alignment vertical="center"/>
    </xf>
    <xf numFmtId="184" fontId="6" fillId="0" borderId="82" xfId="4" applyNumberFormat="1" applyFont="1" applyFill="1" applyBorder="1" applyAlignment="1">
      <alignment vertical="center"/>
    </xf>
    <xf numFmtId="38" fontId="6" fillId="0" borderId="0" xfId="4" applyNumberFormat="1" applyFont="1" applyFill="1" applyBorder="1" applyAlignment="1">
      <alignment vertical="center"/>
    </xf>
    <xf numFmtId="184" fontId="6" fillId="0" borderId="0" xfId="2" applyNumberFormat="1" applyFont="1" applyFill="1" applyBorder="1" applyAlignment="1">
      <alignment vertical="center"/>
    </xf>
    <xf numFmtId="184" fontId="6" fillId="0" borderId="0" xfId="4" applyNumberFormat="1" applyFont="1" applyFill="1" applyAlignment="1">
      <alignment vertical="center"/>
    </xf>
    <xf numFmtId="0" fontId="6" fillId="0" borderId="143" xfId="4" applyFont="1" applyFill="1" applyBorder="1" applyAlignment="1">
      <alignment horizontal="right" vertical="center"/>
    </xf>
    <xf numFmtId="0" fontId="6" fillId="0" borderId="145" xfId="4" applyFont="1" applyFill="1" applyBorder="1" applyAlignment="1">
      <alignment horizontal="right" vertical="center"/>
    </xf>
    <xf numFmtId="184" fontId="6" fillId="0" borderId="0" xfId="2" applyNumberFormat="1" applyFont="1" applyFill="1" applyBorder="1" applyAlignment="1">
      <alignment horizontal="right" vertical="center"/>
    </xf>
    <xf numFmtId="38" fontId="6" fillId="0" borderId="146" xfId="4" applyNumberFormat="1" applyFont="1" applyFill="1" applyBorder="1" applyAlignment="1">
      <alignment vertical="center"/>
    </xf>
    <xf numFmtId="38" fontId="6" fillId="0" borderId="148" xfId="4" applyNumberFormat="1" applyFont="1" applyFill="1" applyBorder="1" applyAlignment="1">
      <alignment vertical="center"/>
    </xf>
    <xf numFmtId="184" fontId="6" fillId="0" borderId="148" xfId="4" applyNumberFormat="1" applyFont="1" applyFill="1" applyBorder="1" applyAlignment="1">
      <alignment vertical="center"/>
    </xf>
    <xf numFmtId="0" fontId="6" fillId="0" borderId="29" xfId="4" applyFont="1" applyFill="1" applyBorder="1"/>
    <xf numFmtId="0" fontId="10" fillId="0" borderId="29" xfId="4" applyFont="1" applyFill="1" applyBorder="1"/>
    <xf numFmtId="184" fontId="14" fillId="0" borderId="0" xfId="4" applyNumberFormat="1" applyFont="1" applyFill="1" applyBorder="1" applyAlignment="1">
      <alignment horizontal="right" vertical="center"/>
    </xf>
    <xf numFmtId="184" fontId="14" fillId="0" borderId="0" xfId="4" applyNumberFormat="1" applyFont="1" applyFill="1" applyBorder="1" applyAlignment="1">
      <alignment vertical="center"/>
    </xf>
    <xf numFmtId="184" fontId="14" fillId="0" borderId="78" xfId="4" applyNumberFormat="1" applyFont="1" applyFill="1" applyBorder="1" applyAlignment="1">
      <alignment vertical="center"/>
    </xf>
    <xf numFmtId="184" fontId="14" fillId="0" borderId="21" xfId="4" applyNumberFormat="1" applyFont="1" applyFill="1" applyBorder="1" applyAlignment="1">
      <alignment vertical="center"/>
    </xf>
    <xf numFmtId="0" fontId="10" fillId="0" borderId="1" xfId="4" applyFont="1" applyFill="1" applyBorder="1" applyAlignment="1">
      <alignment vertical="center"/>
    </xf>
    <xf numFmtId="0" fontId="6" fillId="0" borderId="158" xfId="4" applyFont="1" applyFill="1" applyBorder="1" applyAlignment="1">
      <alignment horizontal="center" vertical="center"/>
    </xf>
    <xf numFmtId="0" fontId="6" fillId="0" borderId="0" xfId="4" quotePrefix="1" applyFont="1" applyFill="1" applyBorder="1" applyAlignment="1">
      <alignment horizontal="center" vertical="center"/>
    </xf>
    <xf numFmtId="0" fontId="6" fillId="0" borderId="159" xfId="4" applyFont="1" applyFill="1" applyBorder="1" applyAlignment="1">
      <alignment vertical="center"/>
    </xf>
    <xf numFmtId="0" fontId="6" fillId="0" borderId="66" xfId="4" quotePrefix="1" applyFont="1" applyFill="1" applyBorder="1" applyAlignment="1">
      <alignment horizontal="center" vertical="center"/>
    </xf>
    <xf numFmtId="3" fontId="14" fillId="0" borderId="0" xfId="4" applyNumberFormat="1" applyFont="1" applyFill="1" applyBorder="1" applyAlignment="1">
      <alignment vertical="center"/>
    </xf>
    <xf numFmtId="0" fontId="14" fillId="0" borderId="0" xfId="4" applyFont="1" applyFill="1" applyBorder="1" applyAlignment="1">
      <alignment horizontal="left" vertical="center"/>
    </xf>
    <xf numFmtId="0" fontId="23" fillId="0" borderId="0" xfId="4" applyFont="1" applyFill="1" applyBorder="1" applyAlignment="1">
      <alignment horizontal="right" vertical="center"/>
    </xf>
    <xf numFmtId="0" fontId="23" fillId="0" borderId="0" xfId="4" applyFont="1" applyFill="1" applyBorder="1" applyAlignment="1">
      <alignment vertical="center"/>
    </xf>
    <xf numFmtId="0" fontId="14" fillId="0" borderId="145" xfId="4" applyFont="1" applyFill="1" applyBorder="1" applyAlignment="1">
      <alignment vertical="center"/>
    </xf>
    <xf numFmtId="0" fontId="14" fillId="0" borderId="29" xfId="4" applyFont="1" applyFill="1" applyBorder="1" applyAlignment="1">
      <alignment vertical="center"/>
    </xf>
    <xf numFmtId="3" fontId="14" fillId="0" borderId="148" xfId="4" applyNumberFormat="1" applyFont="1" applyFill="1" applyBorder="1" applyAlignment="1">
      <alignment vertical="center"/>
    </xf>
    <xf numFmtId="0" fontId="9" fillId="0" borderId="0" xfId="4" applyFont="1" applyFill="1" applyAlignment="1">
      <alignment vertical="center"/>
    </xf>
    <xf numFmtId="0" fontId="6" fillId="0" borderId="31" xfId="4" applyFont="1" applyFill="1" applyBorder="1" applyAlignment="1">
      <alignment vertical="center"/>
    </xf>
    <xf numFmtId="0" fontId="7" fillId="0" borderId="0" xfId="4" applyFont="1" applyFill="1" applyAlignment="1">
      <alignment vertical="center"/>
    </xf>
    <xf numFmtId="0" fontId="10" fillId="0" borderId="1" xfId="4" applyFont="1" applyFill="1" applyBorder="1" applyAlignment="1">
      <alignment horizontal="left" vertical="center"/>
    </xf>
    <xf numFmtId="0" fontId="6" fillId="0" borderId="76" xfId="4" applyFont="1" applyFill="1" applyBorder="1" applyAlignment="1">
      <alignment vertical="center"/>
    </xf>
    <xf numFmtId="0" fontId="6" fillId="0" borderId="172" xfId="4" applyFont="1" applyFill="1" applyBorder="1" applyAlignment="1">
      <alignment vertical="center"/>
    </xf>
    <xf numFmtId="0" fontId="6" fillId="0" borderId="4" xfId="4" applyFont="1" applyFill="1" applyBorder="1" applyAlignment="1">
      <alignment vertical="center"/>
    </xf>
    <xf numFmtId="0" fontId="12" fillId="0" borderId="0" xfId="4" applyFont="1" applyFill="1"/>
    <xf numFmtId="0" fontId="6" fillId="0" borderId="0" xfId="4" applyFont="1" applyFill="1" applyBorder="1" applyAlignment="1">
      <alignment horizontal="right"/>
    </xf>
    <xf numFmtId="3" fontId="6" fillId="0" borderId="173" xfId="4" applyNumberFormat="1" applyFont="1" applyFill="1" applyBorder="1" applyAlignment="1">
      <alignment horizontal="right"/>
    </xf>
    <xf numFmtId="0" fontId="6" fillId="0" borderId="173" xfId="4" applyFont="1" applyFill="1" applyBorder="1" applyAlignment="1">
      <alignment horizontal="right"/>
    </xf>
    <xf numFmtId="0" fontId="6" fillId="0" borderId="0" xfId="4" applyFont="1" applyFill="1" applyAlignment="1">
      <alignment horizontal="distributed"/>
    </xf>
    <xf numFmtId="3" fontId="6" fillId="0" borderId="0" xfId="4" applyNumberFormat="1" applyFont="1" applyFill="1" applyAlignment="1">
      <alignment horizontal="right"/>
    </xf>
    <xf numFmtId="3" fontId="6" fillId="0" borderId="0" xfId="4" applyNumberFormat="1" applyFont="1" applyFill="1" applyBorder="1" applyAlignment="1">
      <alignment horizontal="right"/>
    </xf>
    <xf numFmtId="3" fontId="6" fillId="0" borderId="0" xfId="4" applyNumberFormat="1" applyFont="1" applyFill="1" applyBorder="1"/>
    <xf numFmtId="0" fontId="6" fillId="0" borderId="143" xfId="4" applyFont="1" applyFill="1" applyBorder="1"/>
    <xf numFmtId="0" fontId="6" fillId="0" borderId="143" xfId="4" applyFont="1" applyFill="1" applyBorder="1" applyAlignment="1">
      <alignment horizontal="right"/>
    </xf>
    <xf numFmtId="0" fontId="6" fillId="0" borderId="56" xfId="4" applyFont="1" applyFill="1" applyBorder="1" applyAlignment="1">
      <alignment horizontal="center" vertical="center"/>
    </xf>
    <xf numFmtId="184" fontId="6" fillId="0" borderId="0" xfId="4" applyNumberFormat="1" applyFont="1" applyFill="1" applyBorder="1" applyAlignment="1">
      <alignment horizontal="center" vertical="center"/>
    </xf>
    <xf numFmtId="184" fontId="6" fillId="0" borderId="18" xfId="4" applyNumberFormat="1" applyFont="1" applyFill="1" applyBorder="1" applyAlignment="1">
      <alignment horizontal="right" vertical="center"/>
    </xf>
    <xf numFmtId="184" fontId="6" fillId="0" borderId="0" xfId="4" applyNumberFormat="1" applyFont="1" applyFill="1" applyBorder="1" applyAlignment="1">
      <alignment horizontal="right" vertical="center"/>
    </xf>
    <xf numFmtId="184" fontId="6" fillId="0" borderId="21" xfId="4" applyNumberFormat="1" applyFont="1" applyFill="1" applyBorder="1" applyAlignment="1">
      <alignment horizontal="right" vertical="center"/>
    </xf>
    <xf numFmtId="184" fontId="6" fillId="0" borderId="29" xfId="4" applyNumberFormat="1" applyFont="1" applyFill="1" applyBorder="1" applyAlignment="1">
      <alignment horizontal="center" vertical="center"/>
    </xf>
    <xf numFmtId="3" fontId="6" fillId="0" borderId="17" xfId="4" applyNumberFormat="1" applyFont="1" applyFill="1" applyBorder="1" applyAlignment="1">
      <alignment horizontal="right" vertical="center"/>
    </xf>
    <xf numFmtId="3" fontId="6" fillId="0" borderId="0" xfId="4" applyNumberFormat="1" applyFont="1" applyFill="1" applyAlignment="1">
      <alignment horizontal="right" vertical="center"/>
    </xf>
    <xf numFmtId="3" fontId="6" fillId="0" borderId="90" xfId="4" applyNumberFormat="1" applyFont="1" applyFill="1" applyBorder="1" applyAlignment="1">
      <alignment horizontal="right" vertical="center"/>
    </xf>
    <xf numFmtId="38" fontId="6" fillId="0" borderId="17" xfId="2" applyFont="1" applyFill="1" applyBorder="1" applyAlignment="1">
      <alignment vertical="center"/>
    </xf>
    <xf numFmtId="38" fontId="6" fillId="0" borderId="180" xfId="2" applyFont="1" applyFill="1" applyBorder="1" applyAlignment="1">
      <alignment vertical="center"/>
    </xf>
    <xf numFmtId="3" fontId="6" fillId="0" borderId="90" xfId="4" applyNumberFormat="1" applyFont="1" applyFill="1" applyBorder="1" applyAlignment="1">
      <alignment vertical="center"/>
    </xf>
    <xf numFmtId="38" fontId="6" fillId="0" borderId="18" xfId="2" applyFont="1" applyFill="1" applyBorder="1" applyAlignment="1">
      <alignment vertical="center"/>
    </xf>
    <xf numFmtId="38" fontId="6" fillId="0" borderId="181" xfId="2" applyFont="1" applyFill="1" applyBorder="1" applyAlignment="1">
      <alignment vertical="center"/>
    </xf>
    <xf numFmtId="38" fontId="6" fillId="0" borderId="0" xfId="2" applyFont="1" applyFill="1" applyBorder="1" applyAlignment="1">
      <alignment vertical="center"/>
    </xf>
    <xf numFmtId="184" fontId="6" fillId="0" borderId="121" xfId="4" applyNumberFormat="1" applyFont="1" applyFill="1" applyBorder="1" applyAlignment="1">
      <alignment vertical="center"/>
    </xf>
    <xf numFmtId="0" fontId="24" fillId="0" borderId="0" xfId="4" applyFont="1" applyFill="1" applyBorder="1" applyAlignment="1">
      <alignment vertical="center"/>
    </xf>
    <xf numFmtId="185" fontId="14" fillId="0" borderId="140" xfId="6" applyNumberFormat="1" applyFont="1" applyFill="1" applyBorder="1" applyAlignment="1">
      <alignment horizontal="center" vertical="center"/>
    </xf>
    <xf numFmtId="185" fontId="14" fillId="0" borderId="184" xfId="6" applyNumberFormat="1" applyFont="1" applyFill="1" applyBorder="1" applyAlignment="1">
      <alignment horizontal="center" vertical="center"/>
    </xf>
    <xf numFmtId="185" fontId="14" fillId="0" borderId="98" xfId="6" applyNumberFormat="1" applyFont="1" applyFill="1" applyBorder="1" applyAlignment="1">
      <alignment horizontal="center" vertical="center"/>
    </xf>
    <xf numFmtId="185" fontId="10" fillId="0" borderId="140" xfId="6" applyNumberFormat="1" applyFont="1" applyFill="1" applyBorder="1" applyAlignment="1">
      <alignment horizontal="center" vertical="center" wrapText="1" shrinkToFit="1"/>
    </xf>
    <xf numFmtId="0" fontId="23" fillId="0" borderId="140" xfId="4" applyFont="1" applyFill="1" applyBorder="1" applyAlignment="1">
      <alignment horizontal="center" vertical="center"/>
    </xf>
    <xf numFmtId="185" fontId="10" fillId="0" borderId="98" xfId="6" applyNumberFormat="1" applyFont="1" applyFill="1" applyBorder="1" applyAlignment="1">
      <alignment horizontal="center" vertical="center" wrapText="1" shrinkToFit="1"/>
    </xf>
    <xf numFmtId="185" fontId="10" fillId="0" borderId="138" xfId="6" applyNumberFormat="1" applyFont="1" applyFill="1" applyBorder="1" applyAlignment="1">
      <alignment horizontal="center" vertical="center" wrapText="1"/>
    </xf>
    <xf numFmtId="185" fontId="10" fillId="0" borderId="140" xfId="6" applyNumberFormat="1" applyFont="1" applyFill="1" applyBorder="1" applyAlignment="1">
      <alignment horizontal="center" vertical="center" wrapText="1"/>
    </xf>
    <xf numFmtId="185" fontId="14" fillId="0" borderId="0" xfId="6" applyNumberFormat="1" applyFont="1" applyFill="1" applyBorder="1" applyAlignment="1">
      <alignment horizontal="center" vertical="center"/>
    </xf>
    <xf numFmtId="49" fontId="14" fillId="0" borderId="0" xfId="6" applyNumberFormat="1" applyFont="1" applyFill="1" applyBorder="1" applyAlignment="1">
      <alignment horizontal="center" vertical="center"/>
    </xf>
    <xf numFmtId="184" fontId="14" fillId="0" borderId="185" xfId="6" applyNumberFormat="1" applyFont="1" applyFill="1" applyBorder="1" applyAlignment="1">
      <alignment vertical="center"/>
    </xf>
    <xf numFmtId="184" fontId="14" fillId="0" borderId="0" xfId="6" applyNumberFormat="1" applyFont="1" applyFill="1" applyBorder="1" applyAlignment="1">
      <alignment horizontal="right" vertical="center"/>
    </xf>
    <xf numFmtId="184" fontId="14" fillId="0" borderId="0" xfId="6" applyNumberFormat="1" applyFont="1" applyFill="1" applyBorder="1" applyAlignment="1">
      <alignment vertical="center"/>
    </xf>
    <xf numFmtId="49" fontId="14" fillId="0" borderId="21" xfId="6" applyNumberFormat="1" applyFont="1" applyFill="1" applyBorder="1" applyAlignment="1">
      <alignment horizontal="center" vertical="center"/>
    </xf>
    <xf numFmtId="185" fontId="14" fillId="0" borderId="29" xfId="6" applyNumberFormat="1" applyFont="1" applyFill="1" applyBorder="1" applyAlignment="1">
      <alignment horizontal="center" vertical="center"/>
    </xf>
    <xf numFmtId="49" fontId="14" fillId="0" borderId="29" xfId="6" applyNumberFormat="1" applyFont="1" applyFill="1" applyBorder="1" applyAlignment="1">
      <alignment horizontal="center" vertical="center"/>
    </xf>
    <xf numFmtId="0" fontId="11" fillId="0" borderId="29" xfId="4" applyFont="1" applyFill="1" applyBorder="1" applyAlignment="1"/>
    <xf numFmtId="0" fontId="9" fillId="0" borderId="29" xfId="4" applyFont="1" applyFill="1" applyBorder="1" applyAlignment="1"/>
    <xf numFmtId="0" fontId="8" fillId="0" borderId="31" xfId="4" applyFont="1" applyFill="1" applyBorder="1" applyAlignment="1">
      <alignment vertical="center" wrapText="1"/>
    </xf>
    <xf numFmtId="0" fontId="8" fillId="0" borderId="114" xfId="4" applyFont="1" applyFill="1" applyBorder="1" applyAlignment="1">
      <alignment vertical="center" wrapText="1"/>
    </xf>
    <xf numFmtId="184" fontId="14" fillId="0" borderId="0" xfId="4" applyNumberFormat="1" applyFont="1" applyFill="1" applyAlignment="1">
      <alignment horizontal="right" vertical="center"/>
    </xf>
    <xf numFmtId="184" fontId="14" fillId="0" borderId="0" xfId="4" applyNumberFormat="1" applyFont="1" applyFill="1" applyAlignment="1">
      <alignment vertical="center"/>
    </xf>
    <xf numFmtId="184" fontId="14" fillId="0" borderId="78" xfId="4" applyNumberFormat="1" applyFont="1" applyFill="1" applyBorder="1" applyAlignment="1">
      <alignment horizontal="right" vertical="center"/>
    </xf>
    <xf numFmtId="184" fontId="14" fillId="0" borderId="21" xfId="4" applyNumberFormat="1" applyFont="1" applyFill="1" applyBorder="1" applyAlignment="1">
      <alignment horizontal="right" vertical="center"/>
    </xf>
    <xf numFmtId="49" fontId="14" fillId="0" borderId="53" xfId="6" applyNumberFormat="1" applyFont="1" applyFill="1" applyBorder="1" applyAlignment="1">
      <alignment horizontal="center" vertical="center"/>
    </xf>
    <xf numFmtId="38" fontId="6" fillId="0" borderId="0" xfId="4" applyNumberFormat="1" applyFont="1" applyFill="1" applyBorder="1" applyAlignment="1">
      <alignment horizontal="right" vertical="center"/>
    </xf>
    <xf numFmtId="0" fontId="18" fillId="0" borderId="0" xfId="4" applyNumberFormat="1" applyFont="1" applyFill="1" applyAlignment="1">
      <alignment vertical="center"/>
    </xf>
    <xf numFmtId="0" fontId="14" fillId="0" borderId="0" xfId="4" applyFont="1" applyFill="1" applyBorder="1" applyAlignment="1"/>
    <xf numFmtId="0" fontId="14" fillId="0" borderId="114" xfId="4" applyNumberFormat="1" applyFont="1" applyFill="1" applyBorder="1" applyAlignment="1">
      <alignment vertical="center"/>
    </xf>
    <xf numFmtId="0" fontId="14" fillId="0" borderId="0" xfId="4" applyFont="1" applyFill="1" applyAlignment="1"/>
    <xf numFmtId="0" fontId="14" fillId="0" borderId="0" xfId="4" applyFont="1" applyFill="1" applyAlignment="1">
      <alignment vertical="center"/>
    </xf>
    <xf numFmtId="0" fontId="14" fillId="0" borderId="29" xfId="4" applyNumberFormat="1" applyFont="1" applyFill="1" applyBorder="1" applyAlignment="1">
      <alignment horizontal="center" vertical="center"/>
    </xf>
    <xf numFmtId="0" fontId="14" fillId="0" borderId="31" xfId="4" applyNumberFormat="1" applyFont="1" applyFill="1" applyBorder="1" applyAlignment="1">
      <alignment horizontal="right" vertical="center"/>
    </xf>
    <xf numFmtId="180" fontId="14" fillId="0" borderId="18" xfId="4" applyNumberFormat="1" applyFont="1" applyFill="1" applyBorder="1" applyAlignment="1">
      <alignment vertical="center"/>
    </xf>
    <xf numFmtId="180" fontId="14" fillId="0" borderId="21" xfId="4" applyNumberFormat="1" applyFont="1" applyFill="1" applyBorder="1" applyAlignment="1">
      <alignment vertical="center"/>
    </xf>
    <xf numFmtId="0" fontId="16" fillId="0" borderId="0" xfId="4" applyNumberFormat="1" applyFont="1" applyFill="1" applyBorder="1" applyAlignment="1">
      <alignment vertical="center"/>
    </xf>
    <xf numFmtId="0" fontId="17" fillId="0" borderId="0" xfId="4" applyNumberFormat="1" applyFont="1" applyFill="1" applyBorder="1" applyAlignment="1">
      <alignment vertical="center"/>
    </xf>
    <xf numFmtId="0" fontId="10" fillId="0" borderId="0" xfId="4" applyFont="1" applyFill="1" applyBorder="1" applyAlignment="1">
      <alignment horizontal="right" vertical="center"/>
    </xf>
    <xf numFmtId="184" fontId="14" fillId="0" borderId="103" xfId="4" applyNumberFormat="1" applyFont="1" applyFill="1" applyBorder="1" applyAlignment="1">
      <alignment vertical="center"/>
    </xf>
    <xf numFmtId="184" fontId="14" fillId="0" borderId="79" xfId="2" applyNumberFormat="1" applyFont="1" applyFill="1" applyBorder="1" applyAlignment="1">
      <alignment vertical="center"/>
    </xf>
    <xf numFmtId="184" fontId="14" fillId="0" borderId="0" xfId="2" applyNumberFormat="1" applyFont="1" applyFill="1" applyBorder="1" applyAlignment="1">
      <alignment vertical="center"/>
    </xf>
    <xf numFmtId="184" fontId="14" fillId="0" borderId="18" xfId="4" applyNumberFormat="1" applyFont="1" applyFill="1" applyBorder="1" applyAlignment="1">
      <alignment vertical="center"/>
    </xf>
    <xf numFmtId="180" fontId="14" fillId="0" borderId="0" xfId="4" applyNumberFormat="1" applyFont="1" applyFill="1" applyAlignment="1">
      <alignment vertical="center"/>
    </xf>
    <xf numFmtId="0" fontId="9" fillId="0" borderId="0" xfId="4" applyFont="1" applyFill="1" applyAlignment="1">
      <alignment horizontal="right" vertical="center"/>
    </xf>
    <xf numFmtId="184" fontId="9" fillId="0" borderId="18" xfId="4" applyNumberFormat="1" applyFont="1" applyFill="1" applyBorder="1" applyAlignment="1">
      <alignment vertical="center"/>
    </xf>
    <xf numFmtId="184" fontId="9" fillId="0" borderId="0" xfId="2" applyNumberFormat="1" applyFont="1" applyFill="1" applyBorder="1" applyAlignment="1">
      <alignment vertical="center"/>
    </xf>
    <xf numFmtId="38" fontId="9" fillId="0" borderId="0" xfId="2" applyFont="1" applyFill="1" applyBorder="1" applyAlignment="1">
      <alignment vertical="center"/>
    </xf>
    <xf numFmtId="184" fontId="9" fillId="0" borderId="0" xfId="4" applyNumberFormat="1" applyFont="1" applyFill="1" applyBorder="1" applyAlignment="1">
      <alignment vertical="center"/>
    </xf>
    <xf numFmtId="0" fontId="9" fillId="0" borderId="0" xfId="4" applyFont="1" applyFill="1" applyBorder="1" applyAlignment="1">
      <alignment vertical="center"/>
    </xf>
    <xf numFmtId="0" fontId="11" fillId="0" borderId="0" xfId="7" applyFont="1" applyFill="1" applyAlignment="1">
      <alignment vertical="center"/>
    </xf>
    <xf numFmtId="0" fontId="9" fillId="0" borderId="0" xfId="7" applyFont="1" applyFill="1" applyAlignment="1">
      <alignment vertical="center"/>
    </xf>
    <xf numFmtId="0" fontId="9" fillId="0" borderId="29" xfId="7" applyFont="1" applyFill="1" applyBorder="1" applyAlignment="1">
      <alignment vertical="center"/>
    </xf>
    <xf numFmtId="0" fontId="10" fillId="0" borderId="29" xfId="7" applyFont="1" applyFill="1" applyBorder="1" applyAlignment="1">
      <alignment horizontal="right" vertical="center"/>
    </xf>
    <xf numFmtId="0" fontId="14" fillId="0" borderId="161" xfId="7" applyFont="1" applyFill="1" applyBorder="1" applyAlignment="1">
      <alignment horizontal="right" vertical="center"/>
    </xf>
    <xf numFmtId="0" fontId="9" fillId="0" borderId="137" xfId="7" applyFont="1" applyFill="1" applyBorder="1" applyAlignment="1">
      <alignment horizontal="center" vertical="center" wrapText="1"/>
    </xf>
    <xf numFmtId="0" fontId="14" fillId="0" borderId="78" xfId="7" applyFont="1" applyFill="1" applyBorder="1" applyAlignment="1">
      <alignment horizontal="center" vertical="center"/>
    </xf>
    <xf numFmtId="0" fontId="9" fillId="0" borderId="190" xfId="7" applyNumberFormat="1" applyFont="1" applyFill="1" applyBorder="1" applyAlignment="1">
      <alignment horizontal="right" vertical="center" indent="1"/>
    </xf>
    <xf numFmtId="0" fontId="9" fillId="0" borderId="191" xfId="7" applyFont="1" applyFill="1" applyBorder="1" applyAlignment="1">
      <alignment horizontal="distributed" vertical="center"/>
    </xf>
    <xf numFmtId="0" fontId="14" fillId="0" borderId="0" xfId="7" applyNumberFormat="1" applyFont="1" applyFill="1" applyBorder="1" applyAlignment="1">
      <alignment horizontal="right" vertical="center" indent="1"/>
    </xf>
    <xf numFmtId="0" fontId="9" fillId="0" borderId="21" xfId="7" applyFont="1" applyFill="1" applyBorder="1" applyAlignment="1">
      <alignment horizontal="distributed" vertical="center"/>
    </xf>
    <xf numFmtId="0" fontId="9" fillId="0" borderId="53" xfId="7" applyFont="1" applyFill="1" applyBorder="1" applyAlignment="1">
      <alignment horizontal="distributed" vertical="center"/>
    </xf>
    <xf numFmtId="0" fontId="9" fillId="0" borderId="29" xfId="7" applyNumberFormat="1" applyFont="1" applyFill="1" applyBorder="1" applyAlignment="1">
      <alignment horizontal="right" vertical="center" indent="1"/>
    </xf>
    <xf numFmtId="0" fontId="10" fillId="0" borderId="0" xfId="7" applyFont="1" applyFill="1" applyAlignment="1">
      <alignment vertical="center"/>
    </xf>
    <xf numFmtId="184" fontId="10" fillId="0" borderId="0" xfId="7" applyNumberFormat="1" applyFont="1" applyFill="1" applyAlignment="1">
      <alignment horizontal="right" vertical="center"/>
    </xf>
    <xf numFmtId="184" fontId="10" fillId="0" borderId="0" xfId="7" applyNumberFormat="1" applyFont="1" applyFill="1" applyBorder="1" applyAlignment="1">
      <alignment horizontal="right" vertical="center"/>
    </xf>
    <xf numFmtId="0" fontId="9" fillId="0" borderId="0" xfId="7" applyFont="1" applyFill="1">
      <alignment vertical="center"/>
    </xf>
    <xf numFmtId="0" fontId="10" fillId="0" borderId="0" xfId="7" applyFont="1" applyFill="1">
      <alignment vertical="center"/>
    </xf>
    <xf numFmtId="0" fontId="6" fillId="0" borderId="67" xfId="4" applyFont="1" applyFill="1" applyBorder="1" applyAlignment="1">
      <alignment vertical="center"/>
    </xf>
    <xf numFmtId="186" fontId="6" fillId="0" borderId="67" xfId="4" applyNumberFormat="1" applyFont="1" applyFill="1" applyBorder="1" applyAlignment="1">
      <alignment horizontal="center" vertical="center"/>
    </xf>
    <xf numFmtId="0" fontId="6" fillId="0" borderId="15" xfId="4" applyFont="1" applyFill="1" applyBorder="1" applyAlignment="1">
      <alignment vertical="center"/>
    </xf>
    <xf numFmtId="186" fontId="6" fillId="0" borderId="17" xfId="4" applyNumberFormat="1" applyFont="1" applyFill="1" applyBorder="1" applyAlignment="1">
      <alignment horizontal="center" vertical="center"/>
    </xf>
    <xf numFmtId="0" fontId="6" fillId="0" borderId="200" xfId="4" applyFont="1" applyFill="1" applyBorder="1" applyAlignment="1">
      <alignment vertical="center"/>
    </xf>
    <xf numFmtId="49" fontId="6" fillId="0" borderId="17" xfId="4" applyNumberFormat="1" applyFont="1" applyFill="1" applyBorder="1" applyAlignment="1">
      <alignment horizontal="center" vertical="center"/>
    </xf>
    <xf numFmtId="0" fontId="14" fillId="0" borderId="17" xfId="4" applyFont="1" applyFill="1" applyBorder="1" applyAlignment="1">
      <alignment vertical="center" wrapText="1"/>
    </xf>
    <xf numFmtId="0" fontId="14" fillId="0" borderId="17" xfId="4" applyFont="1" applyFill="1" applyBorder="1" applyAlignment="1">
      <alignment horizontal="right" vertical="center" wrapText="1"/>
    </xf>
    <xf numFmtId="0" fontId="6" fillId="0" borderId="19" xfId="4" applyFont="1" applyFill="1" applyBorder="1"/>
    <xf numFmtId="0" fontId="6" fillId="0" borderId="206" xfId="4" applyFont="1" applyFill="1" applyBorder="1"/>
    <xf numFmtId="0" fontId="6" fillId="0" borderId="151" xfId="4" applyFont="1" applyFill="1" applyBorder="1"/>
    <xf numFmtId="0" fontId="14" fillId="0" borderId="19" xfId="4" applyFont="1" applyFill="1" applyBorder="1" applyAlignment="1">
      <alignment vertical="center"/>
    </xf>
    <xf numFmtId="0" fontId="6" fillId="0" borderId="20" xfId="4" applyFont="1" applyFill="1" applyBorder="1" applyAlignment="1">
      <alignment vertical="center"/>
    </xf>
    <xf numFmtId="57" fontId="6" fillId="0" borderId="17" xfId="4" applyNumberFormat="1" applyFont="1" applyFill="1" applyBorder="1" applyAlignment="1">
      <alignment horizontal="center" vertical="center"/>
    </xf>
    <xf numFmtId="0" fontId="6" fillId="0" borderId="208" xfId="4" applyFont="1" applyFill="1" applyBorder="1" applyAlignment="1">
      <alignment vertical="center"/>
    </xf>
    <xf numFmtId="0" fontId="6" fillId="0" borderId="38" xfId="4" applyFont="1" applyFill="1" applyBorder="1" applyAlignment="1">
      <alignment horizontal="distributed" vertical="center"/>
    </xf>
    <xf numFmtId="0" fontId="6" fillId="0" borderId="43" xfId="4" applyFont="1" applyFill="1" applyBorder="1" applyAlignment="1">
      <alignment vertical="center"/>
    </xf>
    <xf numFmtId="0" fontId="6" fillId="0" borderId="209" xfId="4" applyFont="1" applyFill="1" applyBorder="1" applyAlignment="1">
      <alignment vertical="center"/>
    </xf>
    <xf numFmtId="0" fontId="6" fillId="0" borderId="209" xfId="4" applyFont="1" applyFill="1" applyBorder="1" applyAlignment="1">
      <alignment horizontal="center" vertical="center"/>
    </xf>
    <xf numFmtId="0" fontId="6" fillId="0" borderId="167" xfId="4" applyFont="1" applyFill="1" applyBorder="1" applyAlignment="1">
      <alignment horizontal="distributed" vertical="center"/>
    </xf>
    <xf numFmtId="0" fontId="6" fillId="0" borderId="167" xfId="4" applyFont="1" applyFill="1" applyBorder="1" applyAlignment="1">
      <alignment vertical="center"/>
    </xf>
    <xf numFmtId="0" fontId="6" fillId="0" borderId="212" xfId="4" applyFont="1" applyFill="1" applyBorder="1" applyAlignment="1">
      <alignment vertical="center"/>
    </xf>
    <xf numFmtId="57" fontId="6" fillId="0" borderId="72" xfId="4" applyNumberFormat="1" applyFont="1" applyFill="1" applyBorder="1" applyAlignment="1">
      <alignment horizontal="center" vertical="center"/>
    </xf>
    <xf numFmtId="0" fontId="6" fillId="0" borderId="163" xfId="4" applyFont="1" applyFill="1" applyBorder="1" applyAlignment="1">
      <alignment vertical="center"/>
    </xf>
    <xf numFmtId="0" fontId="8" fillId="0" borderId="0" xfId="4" applyFont="1" applyFill="1" applyBorder="1" applyAlignment="1">
      <alignment vertical="center" wrapText="1"/>
    </xf>
    <xf numFmtId="57" fontId="6" fillId="0" borderId="43" xfId="4" applyNumberFormat="1" applyFont="1" applyFill="1" applyBorder="1" applyAlignment="1">
      <alignment horizontal="center" vertical="center"/>
    </xf>
    <xf numFmtId="0" fontId="6" fillId="0" borderId="214" xfId="4" applyFont="1" applyFill="1" applyBorder="1" applyAlignment="1">
      <alignment vertical="center"/>
    </xf>
    <xf numFmtId="0" fontId="6" fillId="0" borderId="215" xfId="4" applyFont="1" applyFill="1" applyBorder="1" applyAlignment="1">
      <alignment horizontal="center" vertical="center"/>
    </xf>
    <xf numFmtId="0" fontId="6" fillId="0" borderId="29" xfId="4" applyFont="1" applyFill="1" applyBorder="1" applyAlignment="1">
      <alignment horizontal="distributed" vertical="center"/>
    </xf>
    <xf numFmtId="0" fontId="6" fillId="0" borderId="0" xfId="4" applyFont="1" applyFill="1" applyBorder="1" applyAlignment="1">
      <alignment vertical="distributed" textRotation="255" justifyLastLine="1"/>
    </xf>
    <xf numFmtId="0" fontId="14" fillId="0" borderId="217" xfId="4" applyFont="1" applyFill="1" applyBorder="1" applyAlignment="1">
      <alignment vertical="center"/>
    </xf>
    <xf numFmtId="0" fontId="6" fillId="0" borderId="218" xfId="4" applyFont="1" applyFill="1" applyBorder="1" applyAlignment="1">
      <alignment horizontal="center" vertical="center"/>
    </xf>
    <xf numFmtId="0" fontId="6" fillId="0" borderId="79" xfId="4" applyFont="1" applyFill="1" applyBorder="1" applyAlignment="1">
      <alignment horizontal="distributed" vertical="center"/>
    </xf>
    <xf numFmtId="0" fontId="6" fillId="0" borderId="77" xfId="4" applyFont="1" applyFill="1" applyBorder="1" applyAlignment="1">
      <alignment vertical="center"/>
    </xf>
    <xf numFmtId="0" fontId="6" fillId="0" borderId="54" xfId="4" applyFont="1" applyFill="1" applyBorder="1" applyAlignment="1">
      <alignment vertical="center"/>
    </xf>
    <xf numFmtId="0" fontId="14" fillId="0" borderId="212" xfId="4" applyFont="1" applyFill="1" applyBorder="1" applyAlignment="1">
      <alignment vertical="center"/>
    </xf>
    <xf numFmtId="0" fontId="14" fillId="0" borderId="151" xfId="4" applyFont="1" applyFill="1" applyBorder="1" applyAlignment="1">
      <alignment vertical="center"/>
    </xf>
    <xf numFmtId="0" fontId="6" fillId="0" borderId="211" xfId="4" applyFont="1" applyFill="1" applyBorder="1" applyAlignment="1">
      <alignment vertical="center"/>
    </xf>
    <xf numFmtId="0" fontId="6" fillId="0" borderId="100" xfId="4" applyFont="1" applyFill="1" applyBorder="1" applyAlignment="1">
      <alignment horizontal="center" vertical="center"/>
    </xf>
    <xf numFmtId="0" fontId="14" fillId="0" borderId="28" xfId="4" applyFont="1" applyFill="1" applyBorder="1" applyAlignment="1">
      <alignment vertical="center"/>
    </xf>
    <xf numFmtId="0" fontId="11" fillId="0" borderId="0" xfId="4" applyFont="1" applyFill="1" applyBorder="1" applyAlignment="1"/>
    <xf numFmtId="0" fontId="14" fillId="0" borderId="31" xfId="4" applyFont="1" applyFill="1" applyBorder="1" applyAlignment="1">
      <alignment horizontal="right" vertical="center"/>
    </xf>
    <xf numFmtId="0" fontId="14" fillId="0" borderId="137" xfId="4" applyFont="1" applyFill="1" applyBorder="1" applyAlignment="1">
      <alignment horizontal="center" vertical="center"/>
    </xf>
    <xf numFmtId="180" fontId="6" fillId="0" borderId="79" xfId="4" applyNumberFormat="1" applyFont="1" applyFill="1" applyBorder="1" applyAlignment="1">
      <alignment vertical="center"/>
    </xf>
    <xf numFmtId="180" fontId="6" fillId="0" borderId="0" xfId="4" applyNumberFormat="1" applyFont="1" applyFill="1" applyBorder="1" applyAlignment="1">
      <alignment vertical="center"/>
    </xf>
    <xf numFmtId="0" fontId="6" fillId="0" borderId="132" xfId="4" applyFont="1" applyFill="1" applyBorder="1" applyAlignment="1">
      <alignment horizontal="center" vertical="center" shrinkToFit="1"/>
    </xf>
    <xf numFmtId="180" fontId="6" fillId="0" borderId="44" xfId="4" applyNumberFormat="1" applyFont="1" applyFill="1" applyBorder="1" applyAlignment="1">
      <alignment vertical="center"/>
    </xf>
    <xf numFmtId="0" fontId="6" fillId="0" borderId="151" xfId="4" applyFont="1" applyFill="1" applyBorder="1" applyAlignment="1">
      <alignment horizontal="center" vertical="center" shrinkToFit="1"/>
    </xf>
    <xf numFmtId="180" fontId="6" fillId="0" borderId="82" xfId="4" applyNumberFormat="1" applyFont="1" applyFill="1" applyBorder="1" applyAlignment="1">
      <alignment vertical="center"/>
    </xf>
    <xf numFmtId="180" fontId="6" fillId="0" borderId="145" xfId="4" applyNumberFormat="1" applyFont="1" applyFill="1" applyBorder="1" applyAlignment="1">
      <alignment vertical="center"/>
    </xf>
    <xf numFmtId="180" fontId="6" fillId="0" borderId="29" xfId="4" applyNumberFormat="1" applyFont="1" applyFill="1" applyBorder="1" applyAlignment="1">
      <alignment vertical="center"/>
    </xf>
    <xf numFmtId="0" fontId="9" fillId="0" borderId="29" xfId="4" applyFont="1" applyFill="1" applyBorder="1" applyAlignment="1">
      <alignment vertical="center"/>
    </xf>
    <xf numFmtId="184" fontId="14" fillId="0" borderId="18" xfId="4" applyNumberFormat="1" applyFont="1" applyFill="1" applyBorder="1" applyAlignment="1">
      <alignment horizontal="right" vertical="center"/>
    </xf>
    <xf numFmtId="0" fontId="14" fillId="0" borderId="26" xfId="4" applyFont="1" applyFill="1" applyBorder="1" applyAlignment="1">
      <alignment horizontal="center" vertical="center"/>
    </xf>
    <xf numFmtId="184" fontId="9" fillId="0" borderId="0" xfId="4" applyNumberFormat="1" applyFont="1" applyFill="1" applyAlignment="1">
      <alignment vertical="center"/>
    </xf>
    <xf numFmtId="3" fontId="6" fillId="0" borderId="1" xfId="4" applyNumberFormat="1" applyFont="1" applyFill="1" applyBorder="1" applyAlignment="1">
      <alignment horizontal="center"/>
    </xf>
    <xf numFmtId="0" fontId="6" fillId="0" borderId="1" xfId="4" applyFont="1" applyFill="1" applyBorder="1" applyAlignment="1"/>
    <xf numFmtId="3" fontId="6" fillId="0" borderId="0" xfId="4" applyNumberFormat="1" applyFont="1" applyFill="1" applyAlignment="1">
      <alignment horizontal="center"/>
    </xf>
    <xf numFmtId="0" fontId="6" fillId="0" borderId="38" xfId="4" applyFont="1" applyFill="1" applyBorder="1" applyAlignment="1"/>
    <xf numFmtId="3" fontId="6" fillId="0" borderId="79" xfId="4" applyNumberFormat="1" applyFont="1" applyFill="1" applyBorder="1" applyAlignment="1">
      <alignment horizontal="center"/>
    </xf>
    <xf numFmtId="0" fontId="6" fillId="0" borderId="79" xfId="4" applyFont="1" applyFill="1" applyBorder="1" applyAlignment="1"/>
    <xf numFmtId="3" fontId="6" fillId="0" borderId="0" xfId="4" applyNumberFormat="1" applyFont="1" applyFill="1" applyBorder="1" applyAlignment="1">
      <alignment horizontal="center"/>
    </xf>
    <xf numFmtId="3" fontId="6" fillId="0" borderId="38" xfId="4" applyNumberFormat="1" applyFont="1" applyFill="1" applyBorder="1" applyAlignment="1">
      <alignment horizontal="center"/>
    </xf>
    <xf numFmtId="187" fontId="6" fillId="0" borderId="0" xfId="4" applyNumberFormat="1" applyFont="1" applyFill="1" applyAlignment="1">
      <alignment horizontal="center"/>
    </xf>
    <xf numFmtId="187" fontId="6" fillId="0" borderId="29" xfId="4" applyNumberFormat="1" applyFont="1" applyFill="1" applyBorder="1" applyAlignment="1">
      <alignment horizontal="center"/>
    </xf>
    <xf numFmtId="0" fontId="6" fillId="0" borderId="227" xfId="4" applyFont="1" applyFill="1" applyBorder="1" applyAlignment="1">
      <alignment horizontal="center" vertical="center"/>
    </xf>
    <xf numFmtId="0" fontId="6" fillId="0" borderId="228" xfId="4" applyFont="1" applyFill="1" applyBorder="1" applyAlignment="1">
      <alignment horizontal="center" vertical="center"/>
    </xf>
    <xf numFmtId="0" fontId="6" fillId="0" borderId="70" xfId="4" applyFont="1" applyFill="1" applyBorder="1"/>
    <xf numFmtId="0" fontId="6" fillId="0" borderId="21" xfId="4" applyFont="1" applyFill="1" applyBorder="1"/>
    <xf numFmtId="0" fontId="6" fillId="0" borderId="21" xfId="4" applyFont="1" applyFill="1" applyBorder="1" applyAlignment="1">
      <alignment horizontal="distributed"/>
    </xf>
    <xf numFmtId="0" fontId="6" fillId="0" borderId="230" xfId="4" applyFont="1" applyFill="1" applyBorder="1"/>
    <xf numFmtId="0" fontId="6" fillId="0" borderId="231" xfId="4" applyFont="1" applyFill="1" applyBorder="1" applyAlignment="1">
      <alignment horizontal="center"/>
    </xf>
    <xf numFmtId="0" fontId="6" fillId="0" borderId="70" xfId="4" applyFont="1" applyFill="1" applyBorder="1" applyAlignment="1">
      <alignment horizontal="center"/>
    </xf>
    <xf numFmtId="0" fontId="10" fillId="0" borderId="21" xfId="4" applyFont="1" applyFill="1" applyBorder="1"/>
    <xf numFmtId="0" fontId="6" fillId="0" borderId="147" xfId="4" applyFont="1" applyFill="1" applyBorder="1" applyAlignment="1">
      <alignment horizontal="center"/>
    </xf>
    <xf numFmtId="3" fontId="10" fillId="0" borderId="239" xfId="4" applyNumberFormat="1" applyFont="1" applyFill="1" applyBorder="1"/>
    <xf numFmtId="3" fontId="6" fillId="0" borderId="0" xfId="4" applyNumberFormat="1" applyFont="1" applyFill="1" applyBorder="1" applyAlignment="1"/>
    <xf numFmtId="3" fontId="10" fillId="0" borderId="0" xfId="4" applyNumberFormat="1" applyFont="1" applyFill="1" applyBorder="1"/>
    <xf numFmtId="3" fontId="10" fillId="0" borderId="0" xfId="4" applyNumberFormat="1" applyFont="1" applyFill="1" applyBorder="1" applyAlignment="1"/>
    <xf numFmtId="0" fontId="25" fillId="0" borderId="0" xfId="4" applyFont="1" applyFill="1" applyAlignment="1">
      <alignment vertical="center"/>
    </xf>
    <xf numFmtId="0" fontId="10" fillId="0" borderId="0" xfId="4" applyFont="1" applyFill="1" applyAlignment="1">
      <alignment horizontal="center" vertical="center"/>
    </xf>
    <xf numFmtId="0" fontId="10" fillId="0" borderId="0" xfId="4" applyFont="1" applyFill="1" applyAlignment="1">
      <alignment horizontal="left" vertical="center"/>
    </xf>
    <xf numFmtId="0" fontId="20" fillId="0" borderId="137" xfId="4" applyFont="1" applyFill="1" applyBorder="1" applyAlignment="1">
      <alignment horizontal="center" vertical="center"/>
    </xf>
    <xf numFmtId="0" fontId="8" fillId="0" borderId="249" xfId="4" applyFont="1" applyFill="1" applyBorder="1" applyAlignment="1">
      <alignment horizontal="center" vertical="center"/>
    </xf>
    <xf numFmtId="0" fontId="10" fillId="0" borderId="21" xfId="4" applyFont="1" applyFill="1" applyBorder="1" applyAlignment="1">
      <alignment horizontal="center" vertical="center" wrapText="1"/>
    </xf>
    <xf numFmtId="0" fontId="8" fillId="0" borderId="18" xfId="4" applyFont="1" applyFill="1" applyBorder="1" applyAlignment="1">
      <alignment vertical="center"/>
    </xf>
    <xf numFmtId="3" fontId="8" fillId="0" borderId="18" xfId="4" applyNumberFormat="1" applyFont="1" applyFill="1" applyBorder="1" applyAlignment="1">
      <alignment vertical="center"/>
    </xf>
    <xf numFmtId="3" fontId="8" fillId="0" borderId="0" xfId="4" applyNumberFormat="1" applyFont="1" applyFill="1" applyBorder="1" applyAlignment="1">
      <alignment vertical="center"/>
    </xf>
    <xf numFmtId="3" fontId="8" fillId="0" borderId="250" xfId="4" applyNumberFormat="1" applyFont="1" applyFill="1" applyBorder="1" applyAlignment="1">
      <alignment vertical="center"/>
    </xf>
    <xf numFmtId="0" fontId="10" fillId="0" borderId="53" xfId="4" applyFont="1" applyFill="1" applyBorder="1" applyAlignment="1">
      <alignment horizontal="center" vertical="center" wrapText="1"/>
    </xf>
    <xf numFmtId="0" fontId="26" fillId="0" borderId="0" xfId="4" applyFont="1" applyFill="1" applyBorder="1" applyAlignment="1">
      <alignment vertical="center"/>
    </xf>
    <xf numFmtId="184" fontId="8" fillId="0" borderId="18" xfId="4" applyNumberFormat="1" applyFont="1" applyFill="1" applyBorder="1" applyAlignment="1">
      <alignment vertical="center"/>
    </xf>
    <xf numFmtId="184" fontId="8" fillId="0" borderId="0" xfId="4" applyNumberFormat="1" applyFont="1" applyFill="1" applyBorder="1" applyAlignment="1">
      <alignment vertical="center"/>
    </xf>
    <xf numFmtId="184" fontId="8" fillId="0" borderId="250" xfId="4" applyNumberFormat="1" applyFont="1" applyFill="1" applyBorder="1" applyAlignment="1">
      <alignment vertical="center"/>
    </xf>
    <xf numFmtId="184" fontId="8" fillId="0" borderId="252" xfId="4" applyNumberFormat="1" applyFont="1" applyFill="1" applyBorder="1" applyAlignment="1">
      <alignment vertical="center"/>
    </xf>
    <xf numFmtId="0" fontId="10" fillId="0" borderId="0" xfId="4" applyFont="1" applyFill="1" applyBorder="1" applyAlignment="1">
      <alignment horizontal="center" vertical="center"/>
    </xf>
    <xf numFmtId="0" fontId="8" fillId="0" borderId="18" xfId="4" applyFont="1" applyFill="1" applyBorder="1" applyAlignment="1">
      <alignment horizontal="center" vertical="center"/>
    </xf>
    <xf numFmtId="3" fontId="8" fillId="0" borderId="255" xfId="4" applyNumberFormat="1" applyFont="1" applyFill="1" applyBorder="1" applyAlignment="1">
      <alignment vertical="center"/>
    </xf>
    <xf numFmtId="0" fontId="8" fillId="0" borderId="19" xfId="4" applyFont="1" applyFill="1" applyBorder="1" applyAlignment="1">
      <alignment horizontal="center" vertical="center"/>
    </xf>
    <xf numFmtId="0" fontId="8" fillId="0" borderId="29" xfId="4" applyFont="1" applyFill="1" applyBorder="1" applyAlignment="1">
      <alignment horizontal="right" vertical="center"/>
    </xf>
    <xf numFmtId="38" fontId="8" fillId="0" borderId="18" xfId="2" applyFont="1" applyFill="1" applyBorder="1" applyAlignment="1">
      <alignment horizontal="center" vertical="center"/>
    </xf>
    <xf numFmtId="38" fontId="8" fillId="0" borderId="19" xfId="2" applyFont="1" applyFill="1" applyBorder="1" applyAlignment="1">
      <alignment horizontal="center" vertical="center"/>
    </xf>
    <xf numFmtId="3" fontId="8" fillId="0" borderId="252" xfId="4" applyNumberFormat="1" applyFont="1" applyFill="1" applyBorder="1" applyAlignment="1">
      <alignment vertical="center"/>
    </xf>
    <xf numFmtId="3" fontId="10" fillId="0" borderId="0" xfId="4" applyNumberFormat="1" applyFont="1" applyFill="1" applyBorder="1" applyAlignment="1">
      <alignment horizontal="center"/>
    </xf>
    <xf numFmtId="0" fontId="8" fillId="0" borderId="0" xfId="4" applyFont="1" applyFill="1" applyBorder="1" applyAlignment="1">
      <alignment horizontal="center"/>
    </xf>
    <xf numFmtId="0" fontId="27" fillId="0" borderId="0" xfId="4" applyFont="1" applyFill="1" applyBorder="1" applyAlignment="1"/>
    <xf numFmtId="38" fontId="27" fillId="0" borderId="0" xfId="2" applyFont="1" applyFill="1" applyBorder="1" applyAlignment="1"/>
    <xf numFmtId="3" fontId="27" fillId="0" borderId="0" xfId="4" applyNumberFormat="1" applyFont="1" applyFill="1" applyBorder="1" applyAlignment="1">
      <alignment horizontal="center"/>
    </xf>
    <xf numFmtId="3" fontId="27" fillId="0" borderId="0" xfId="4" applyNumberFormat="1" applyFont="1" applyFill="1" applyBorder="1" applyAlignment="1"/>
    <xf numFmtId="3" fontId="6" fillId="0" borderId="31" xfId="4" applyNumberFormat="1" applyFont="1" applyFill="1" applyBorder="1" applyAlignment="1">
      <alignment vertical="center"/>
    </xf>
    <xf numFmtId="49" fontId="6" fillId="0" borderId="70" xfId="4" applyNumberFormat="1" applyFont="1" applyFill="1" applyBorder="1" applyAlignment="1">
      <alignment horizontal="center" vertical="center"/>
    </xf>
    <xf numFmtId="38" fontId="6" fillId="0" borderId="68" xfId="2" applyFont="1" applyFill="1" applyBorder="1" applyAlignment="1">
      <alignment vertical="center"/>
    </xf>
    <xf numFmtId="49" fontId="6" fillId="0" borderId="53" xfId="4" applyNumberFormat="1" applyFont="1" applyFill="1" applyBorder="1" applyAlignment="1">
      <alignment horizontal="center" vertical="center"/>
    </xf>
    <xf numFmtId="0" fontId="25" fillId="0" borderId="0" xfId="4" applyFont="1" applyFill="1" applyBorder="1" applyAlignment="1">
      <alignment vertical="center"/>
    </xf>
    <xf numFmtId="0" fontId="12" fillId="0" borderId="0" xfId="4" applyFont="1" applyFill="1" applyBorder="1" applyAlignment="1">
      <alignment vertical="center"/>
    </xf>
    <xf numFmtId="0" fontId="6" fillId="0" borderId="0" xfId="4" applyFont="1" applyFill="1" applyBorder="1" applyAlignment="1">
      <alignment horizontal="left" vertical="center"/>
    </xf>
    <xf numFmtId="0" fontId="25" fillId="0" borderId="29" xfId="4" applyFont="1" applyFill="1" applyBorder="1" applyAlignment="1">
      <alignment vertical="center"/>
    </xf>
    <xf numFmtId="0" fontId="8" fillId="0" borderId="0" xfId="4" applyFont="1" applyFill="1" applyAlignment="1">
      <alignment vertical="center"/>
    </xf>
    <xf numFmtId="0" fontId="8" fillId="0" borderId="163" xfId="4" applyFont="1" applyFill="1" applyBorder="1" applyAlignment="1">
      <alignment vertical="center"/>
    </xf>
    <xf numFmtId="0" fontId="8" fillId="0" borderId="38" xfId="4" applyFont="1" applyFill="1" applyBorder="1" applyAlignment="1">
      <alignment vertical="center"/>
    </xf>
    <xf numFmtId="0" fontId="8" fillId="0" borderId="114" xfId="4" applyFont="1" applyFill="1" applyBorder="1" applyAlignment="1">
      <alignment vertical="center"/>
    </xf>
    <xf numFmtId="0" fontId="8" fillId="0" borderId="38" xfId="4" applyFont="1" applyFill="1" applyBorder="1" applyAlignment="1">
      <alignment horizontal="right" vertical="center"/>
    </xf>
    <xf numFmtId="0" fontId="8" fillId="0" borderId="30" xfId="4" applyFont="1" applyFill="1" applyBorder="1" applyAlignment="1">
      <alignment vertical="center"/>
    </xf>
    <xf numFmtId="3" fontId="6" fillId="0" borderId="0" xfId="4" applyNumberFormat="1" applyFont="1" applyFill="1"/>
    <xf numFmtId="3" fontId="10" fillId="0" borderId="0" xfId="4" applyNumberFormat="1" applyFont="1" applyFill="1"/>
    <xf numFmtId="3" fontId="10" fillId="0" borderId="29" xfId="4" applyNumberFormat="1" applyFont="1" applyFill="1" applyBorder="1"/>
    <xf numFmtId="3" fontId="10" fillId="0" borderId="29" xfId="4" applyNumberFormat="1" applyFont="1" applyFill="1" applyBorder="1" applyAlignment="1"/>
    <xf numFmtId="0" fontId="10" fillId="0" borderId="140" xfId="4" applyFont="1" applyFill="1" applyBorder="1" applyAlignment="1">
      <alignment horizontal="center" vertical="center"/>
    </xf>
    <xf numFmtId="0" fontId="11" fillId="0" borderId="0" xfId="4" applyFont="1" applyFill="1" applyAlignment="1">
      <alignment horizontal="right" vertical="center"/>
    </xf>
    <xf numFmtId="0" fontId="10" fillId="0" borderId="31" xfId="4" applyFont="1" applyFill="1" applyBorder="1" applyAlignment="1">
      <alignment vertical="center"/>
    </xf>
    <xf numFmtId="0" fontId="6" fillId="0" borderId="269" xfId="4" applyFont="1" applyFill="1" applyBorder="1" applyAlignment="1">
      <alignment vertical="center"/>
    </xf>
    <xf numFmtId="3" fontId="6" fillId="0" borderId="270" xfId="4" applyNumberFormat="1" applyFont="1" applyFill="1" applyBorder="1" applyAlignment="1">
      <alignment horizontal="center" vertical="center"/>
    </xf>
    <xf numFmtId="3" fontId="6" fillId="0" borderId="11" xfId="4" applyNumberFormat="1" applyFont="1" applyFill="1" applyBorder="1" applyAlignment="1">
      <alignment horizontal="center" vertical="center"/>
    </xf>
    <xf numFmtId="3" fontId="6" fillId="0" borderId="12" xfId="4" applyNumberFormat="1" applyFont="1" applyFill="1" applyBorder="1" applyAlignment="1">
      <alignment horizontal="center" vertical="center"/>
    </xf>
    <xf numFmtId="0" fontId="8" fillId="0" borderId="0" xfId="1" applyFont="1" applyFill="1" applyBorder="1" applyAlignment="1">
      <alignment horizontal="right" vertical="center"/>
    </xf>
    <xf numFmtId="0" fontId="8" fillId="0" borderId="0" xfId="1" applyFont="1" applyFill="1" applyAlignment="1">
      <alignment horizontal="right" vertical="center"/>
    </xf>
    <xf numFmtId="0" fontId="7" fillId="0" borderId="0" xfId="4" applyFont="1" applyFill="1" applyBorder="1" applyAlignment="1">
      <alignment vertical="center"/>
    </xf>
    <xf numFmtId="49" fontId="6" fillId="0" borderId="21" xfId="4" applyNumberFormat="1" applyFont="1" applyFill="1" applyBorder="1" applyAlignment="1">
      <alignment horizontal="left" vertical="center"/>
    </xf>
    <xf numFmtId="0" fontId="6" fillId="0" borderId="281" xfId="4" applyFont="1" applyFill="1" applyBorder="1" applyAlignment="1">
      <alignment horizontal="center" vertical="center"/>
    </xf>
    <xf numFmtId="180" fontId="6" fillId="0" borderId="0" xfId="4" applyNumberFormat="1" applyFont="1" applyFill="1" applyAlignment="1">
      <alignment horizontal="center" vertical="center"/>
    </xf>
    <xf numFmtId="3" fontId="10" fillId="0" borderId="0" xfId="4" applyNumberFormat="1" applyFont="1" applyFill="1" applyBorder="1" applyAlignment="1">
      <alignment vertical="center"/>
    </xf>
    <xf numFmtId="3" fontId="10" fillId="0" borderId="1" xfId="4" applyNumberFormat="1" applyFont="1" applyFill="1" applyBorder="1" applyAlignment="1">
      <alignment vertical="center"/>
    </xf>
    <xf numFmtId="3" fontId="6" fillId="0" borderId="1" xfId="4" applyNumberFormat="1" applyFont="1" applyFill="1" applyBorder="1" applyAlignment="1">
      <alignment vertical="center"/>
    </xf>
    <xf numFmtId="3" fontId="10" fillId="0" borderId="31" xfId="4" applyNumberFormat="1" applyFont="1" applyFill="1" applyBorder="1" applyAlignment="1">
      <alignment vertical="center"/>
    </xf>
    <xf numFmtId="3" fontId="11" fillId="0" borderId="0" xfId="4" applyNumberFormat="1" applyFont="1" applyFill="1" applyAlignment="1">
      <alignment vertical="center"/>
    </xf>
    <xf numFmtId="3" fontId="6" fillId="0" borderId="0" xfId="4" applyNumberFormat="1" applyFont="1" applyFill="1" applyAlignment="1">
      <alignment vertical="center"/>
    </xf>
    <xf numFmtId="3" fontId="10" fillId="0" borderId="0" xfId="4" applyNumberFormat="1" applyFont="1" applyFill="1" applyBorder="1" applyAlignment="1">
      <alignment horizontal="right" vertical="center"/>
    </xf>
    <xf numFmtId="0" fontId="6" fillId="0" borderId="0" xfId="4" applyFont="1" applyFill="1" applyAlignment="1">
      <alignment horizontal="left" vertical="center"/>
    </xf>
    <xf numFmtId="0" fontId="6" fillId="0" borderId="193" xfId="4" applyFont="1" applyFill="1" applyBorder="1" applyAlignment="1">
      <alignment horizontal="center" vertical="center"/>
    </xf>
    <xf numFmtId="0" fontId="6" fillId="0" borderId="194" xfId="4" applyFont="1" applyFill="1" applyBorder="1" applyAlignment="1">
      <alignment horizontal="center" vertical="center"/>
    </xf>
    <xf numFmtId="0" fontId="8" fillId="0" borderId="161" xfId="4" applyFont="1" applyFill="1" applyBorder="1" applyAlignment="1">
      <alignment horizontal="center" vertical="center" wrapText="1"/>
    </xf>
    <xf numFmtId="0" fontId="8" fillId="0" borderId="38" xfId="4" applyFont="1" applyFill="1" applyBorder="1" applyAlignment="1">
      <alignment horizontal="center" vertical="center" wrapText="1"/>
    </xf>
    <xf numFmtId="0" fontId="10" fillId="0" borderId="0" xfId="4" applyNumberFormat="1" applyFont="1" applyFill="1" applyBorder="1" applyAlignment="1">
      <alignment horizontal="right" vertical="center"/>
    </xf>
    <xf numFmtId="0" fontId="10" fillId="0" borderId="114" xfId="4" applyNumberFormat="1" applyFont="1" applyFill="1" applyBorder="1" applyAlignment="1">
      <alignment horizontal="left" vertical="center"/>
    </xf>
    <xf numFmtId="0" fontId="10" fillId="0" borderId="138" xfId="4" applyNumberFormat="1" applyFont="1" applyFill="1" applyBorder="1" applyAlignment="1">
      <alignment horizontal="center" vertical="center"/>
    </xf>
    <xf numFmtId="0" fontId="11" fillId="0" borderId="0" xfId="4" applyFont="1" applyFill="1" applyAlignment="1">
      <alignment horizontal="center" vertical="center"/>
    </xf>
    <xf numFmtId="49" fontId="14" fillId="0" borderId="0" xfId="4" applyNumberFormat="1" applyFont="1" applyFill="1" applyBorder="1" applyAlignment="1">
      <alignment horizontal="left" vertical="center"/>
    </xf>
    <xf numFmtId="49" fontId="14" fillId="0" borderId="21" xfId="4" applyNumberFormat="1" applyFont="1" applyFill="1" applyBorder="1" applyAlignment="1">
      <alignment horizontal="left" vertical="center"/>
    </xf>
    <xf numFmtId="49" fontId="14" fillId="0" borderId="26" xfId="4" applyNumberFormat="1" applyFont="1" applyFill="1" applyBorder="1" applyAlignment="1">
      <alignment horizontal="left" vertical="center"/>
    </xf>
    <xf numFmtId="180" fontId="14" fillId="0" borderId="25" xfId="4" applyNumberFormat="1" applyFont="1" applyFill="1" applyBorder="1" applyAlignment="1">
      <alignment horizontal="right" vertical="center"/>
    </xf>
    <xf numFmtId="0" fontId="14" fillId="0" borderId="21" xfId="7" applyFont="1" applyFill="1" applyBorder="1" applyAlignment="1">
      <alignment horizontal="left" vertical="center"/>
    </xf>
    <xf numFmtId="0" fontId="6" fillId="0" borderId="197" xfId="4" applyFont="1" applyFill="1" applyBorder="1" applyAlignment="1">
      <alignment horizontal="center" vertical="center"/>
    </xf>
    <xf numFmtId="0" fontId="6" fillId="0" borderId="198" xfId="4" applyFont="1" applyFill="1" applyBorder="1" applyAlignment="1">
      <alignment horizontal="center" vertical="center"/>
    </xf>
    <xf numFmtId="0" fontId="6" fillId="0" borderId="210" xfId="4" applyFont="1" applyFill="1" applyBorder="1" applyAlignment="1">
      <alignment horizontal="center" vertical="center"/>
    </xf>
    <xf numFmtId="0" fontId="14" fillId="0" borderId="207" xfId="4" applyFont="1" applyFill="1" applyBorder="1" applyAlignment="1">
      <alignment horizontal="center" vertical="center"/>
    </xf>
    <xf numFmtId="0" fontId="6" fillId="0" borderId="216" xfId="4" applyFont="1" applyFill="1" applyBorder="1" applyAlignment="1">
      <alignment horizontal="center" vertical="center"/>
    </xf>
    <xf numFmtId="0" fontId="6" fillId="0" borderId="219" xfId="4" applyFont="1" applyFill="1" applyBorder="1" applyAlignment="1">
      <alignment horizontal="center" vertical="center"/>
    </xf>
    <xf numFmtId="0" fontId="14" fillId="0" borderId="201" xfId="4" applyFont="1" applyFill="1" applyBorder="1" applyAlignment="1">
      <alignment horizontal="center" vertical="center"/>
    </xf>
    <xf numFmtId="0" fontId="6" fillId="0" borderId="209" xfId="4" applyFont="1" applyFill="1" applyBorder="1" applyAlignment="1">
      <alignment horizontal="center"/>
    </xf>
    <xf numFmtId="0" fontId="6" fillId="0" borderId="211" xfId="4" applyFont="1" applyFill="1" applyBorder="1" applyAlignment="1">
      <alignment horizontal="center" vertical="center"/>
    </xf>
    <xf numFmtId="179" fontId="6" fillId="0" borderId="54" xfId="5" applyFont="1" applyFill="1" applyBorder="1" applyAlignment="1">
      <alignment horizontal="center" vertical="center"/>
    </xf>
    <xf numFmtId="0" fontId="6" fillId="0" borderId="282" xfId="4" applyFont="1" applyFill="1" applyBorder="1" applyAlignment="1">
      <alignment horizontal="center" vertical="center"/>
    </xf>
    <xf numFmtId="0" fontId="6" fillId="0" borderId="252" xfId="4" applyFont="1" applyFill="1" applyBorder="1" applyAlignment="1">
      <alignment horizontal="center" vertical="center"/>
    </xf>
    <xf numFmtId="0" fontId="6" fillId="0" borderId="284" xfId="4" applyFont="1" applyFill="1" applyBorder="1" applyAlignment="1">
      <alignment horizontal="center" vertical="center"/>
    </xf>
    <xf numFmtId="0" fontId="6" fillId="0" borderId="287" xfId="4" applyFont="1" applyFill="1" applyBorder="1" applyAlignment="1">
      <alignment horizontal="center" vertical="center"/>
    </xf>
    <xf numFmtId="0" fontId="6" fillId="0" borderId="250" xfId="4" applyFont="1" applyFill="1" applyBorder="1" applyAlignment="1">
      <alignment horizontal="center" vertical="center"/>
    </xf>
    <xf numFmtId="0" fontId="6" fillId="0" borderId="59" xfId="4" applyFont="1" applyFill="1" applyBorder="1" applyAlignment="1">
      <alignment horizontal="center" vertical="center"/>
    </xf>
    <xf numFmtId="0" fontId="6" fillId="0" borderId="52" xfId="4" applyFont="1" applyFill="1" applyBorder="1" applyAlignment="1">
      <alignment horizontal="center" vertical="center"/>
    </xf>
    <xf numFmtId="0" fontId="6" fillId="0" borderId="257" xfId="4" applyFont="1" applyFill="1" applyBorder="1" applyAlignment="1">
      <alignment horizontal="center" vertical="center"/>
    </xf>
    <xf numFmtId="0" fontId="6" fillId="0" borderId="283" xfId="4" applyFont="1" applyFill="1" applyBorder="1" applyAlignment="1">
      <alignment horizontal="center" vertical="center"/>
    </xf>
    <xf numFmtId="0" fontId="6" fillId="0" borderId="79" xfId="4" applyFont="1" applyFill="1" applyBorder="1" applyAlignment="1">
      <alignment horizontal="center" vertical="center"/>
    </xf>
    <xf numFmtId="0" fontId="8" fillId="0" borderId="0" xfId="1" applyFont="1" applyFill="1" applyBorder="1" applyAlignment="1">
      <alignment horizontal="center" vertical="center"/>
    </xf>
    <xf numFmtId="0" fontId="8" fillId="0" borderId="29" xfId="1" applyFont="1" applyFill="1" applyBorder="1" applyAlignment="1">
      <alignment horizontal="center" vertical="center"/>
    </xf>
    <xf numFmtId="0" fontId="6" fillId="0" borderId="68" xfId="4" applyFont="1" applyFill="1" applyBorder="1" applyAlignment="1">
      <alignment horizontal="center" vertical="center"/>
    </xf>
    <xf numFmtId="0" fontId="6" fillId="0" borderId="21" xfId="4" applyFont="1" applyFill="1" applyBorder="1" applyAlignment="1">
      <alignment horizontal="center" vertical="center" wrapText="1"/>
    </xf>
    <xf numFmtId="0" fontId="6" fillId="0" borderId="0" xfId="4" applyFont="1" applyFill="1" applyAlignment="1">
      <alignment horizontal="center" vertical="center"/>
    </xf>
    <xf numFmtId="0" fontId="6" fillId="0" borderId="0" xfId="4" applyFont="1" applyFill="1" applyBorder="1" applyAlignment="1">
      <alignment horizontal="distributed" vertical="center"/>
    </xf>
    <xf numFmtId="0" fontId="6" fillId="0" borderId="1" xfId="4" applyFont="1" applyFill="1" applyBorder="1" applyAlignment="1">
      <alignment horizontal="center" vertical="center"/>
    </xf>
    <xf numFmtId="0" fontId="6" fillId="0" borderId="77"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68" xfId="4" applyFont="1" applyFill="1" applyBorder="1" applyAlignment="1">
      <alignment horizontal="distributed" vertical="center"/>
    </xf>
    <xf numFmtId="0" fontId="6" fillId="0" borderId="0" xfId="4" applyFont="1" applyFill="1" applyBorder="1" applyAlignment="1">
      <alignment horizontal="center" vertical="center"/>
    </xf>
    <xf numFmtId="0" fontId="8" fillId="0" borderId="0" xfId="4" applyFont="1" applyFill="1" applyBorder="1" applyAlignment="1">
      <alignment horizontal="right"/>
    </xf>
    <xf numFmtId="0" fontId="6" fillId="0" borderId="28"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0" xfId="4" applyFont="1" applyFill="1" applyAlignment="1">
      <alignment vertical="center"/>
    </xf>
    <xf numFmtId="0" fontId="6" fillId="0" borderId="67"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124" xfId="4" applyFont="1" applyFill="1" applyBorder="1" applyAlignment="1">
      <alignment horizontal="center" vertical="center"/>
    </xf>
    <xf numFmtId="0" fontId="6" fillId="0" borderId="143" xfId="4" applyFont="1" applyFill="1" applyBorder="1" applyAlignment="1">
      <alignment vertical="center"/>
    </xf>
    <xf numFmtId="0" fontId="6" fillId="0" borderId="29" xfId="4" applyFont="1" applyFill="1" applyBorder="1" applyAlignment="1">
      <alignment horizontal="center" vertical="center"/>
    </xf>
    <xf numFmtId="0" fontId="6" fillId="0" borderId="30" xfId="4" applyFont="1" applyFill="1" applyBorder="1" applyAlignment="1">
      <alignment horizontal="center" vertical="center"/>
    </xf>
    <xf numFmtId="0" fontId="14" fillId="0" borderId="18" xfId="4" applyFont="1" applyFill="1" applyBorder="1" applyAlignment="1">
      <alignment horizontal="center" vertical="center"/>
    </xf>
    <xf numFmtId="0" fontId="14" fillId="0" borderId="0" xfId="4" applyFont="1" applyFill="1" applyBorder="1" applyAlignment="1">
      <alignment horizontal="right" vertical="center"/>
    </xf>
    <xf numFmtId="0" fontId="14" fillId="0" borderId="101" xfId="4" applyFont="1" applyFill="1" applyBorder="1" applyAlignment="1">
      <alignment horizontal="center" vertical="center"/>
    </xf>
    <xf numFmtId="0" fontId="6" fillId="0" borderId="101" xfId="4" applyFont="1" applyFill="1" applyBorder="1" applyAlignment="1">
      <alignment horizontal="center" vertical="center"/>
    </xf>
    <xf numFmtId="3" fontId="14" fillId="0" borderId="0" xfId="4" applyNumberFormat="1" applyFont="1" applyFill="1" applyBorder="1" applyAlignment="1">
      <alignment horizontal="right" vertical="center"/>
    </xf>
    <xf numFmtId="0" fontId="11" fillId="0" borderId="0" xfId="4" applyFont="1" applyFill="1" applyAlignment="1">
      <alignment vertical="center"/>
    </xf>
    <xf numFmtId="0" fontId="6" fillId="0" borderId="95" xfId="4" applyFont="1" applyFill="1" applyBorder="1" applyAlignment="1">
      <alignment horizontal="center" vertical="center"/>
    </xf>
    <xf numFmtId="0" fontId="11" fillId="0" borderId="0" xfId="4" applyFont="1" applyFill="1" applyBorder="1" applyAlignment="1">
      <alignment vertical="center"/>
    </xf>
    <xf numFmtId="0" fontId="6" fillId="0" borderId="0" xfId="4" applyFont="1" applyFill="1" applyAlignment="1">
      <alignment horizontal="center"/>
    </xf>
    <xf numFmtId="0" fontId="6" fillId="0" borderId="0" xfId="4" applyFont="1" applyFill="1" applyBorder="1" applyAlignment="1">
      <alignment horizontal="center"/>
    </xf>
    <xf numFmtId="0" fontId="10" fillId="0" borderId="29" xfId="4" applyFont="1" applyFill="1" applyBorder="1" applyAlignment="1">
      <alignment horizontal="right"/>
    </xf>
    <xf numFmtId="0" fontId="6" fillId="0" borderId="177" xfId="4" applyFont="1" applyFill="1" applyBorder="1" applyAlignment="1">
      <alignment horizontal="center" vertical="center"/>
    </xf>
    <xf numFmtId="0" fontId="6" fillId="0" borderId="15" xfId="4" applyFont="1" applyFill="1" applyBorder="1" applyAlignment="1">
      <alignment horizontal="center" vertical="center"/>
    </xf>
    <xf numFmtId="0" fontId="10" fillId="0" borderId="0" xfId="4" applyFont="1" applyFill="1" applyBorder="1" applyAlignment="1">
      <alignment horizontal="right"/>
    </xf>
    <xf numFmtId="0" fontId="14" fillId="0" borderId="0" xfId="4" applyNumberFormat="1" applyFont="1" applyFill="1" applyBorder="1" applyAlignment="1">
      <alignment horizontal="center" vertical="center"/>
    </xf>
    <xf numFmtId="0" fontId="14" fillId="0" borderId="21" xfId="4" applyNumberFormat="1" applyFont="1" applyFill="1" applyBorder="1" applyAlignment="1">
      <alignment horizontal="center" vertical="center"/>
    </xf>
    <xf numFmtId="0" fontId="8" fillId="0" borderId="0"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37" xfId="4" applyFont="1" applyFill="1" applyBorder="1" applyAlignment="1">
      <alignment horizontal="center" vertical="center"/>
    </xf>
    <xf numFmtId="0" fontId="8" fillId="0" borderId="154" xfId="4" applyFont="1" applyFill="1" applyBorder="1" applyAlignment="1">
      <alignment horizontal="center" vertical="center"/>
    </xf>
    <xf numFmtId="0" fontId="6" fillId="0" borderId="0" xfId="4" applyFont="1" applyFill="1" applyBorder="1" applyAlignment="1">
      <alignment vertical="center"/>
    </xf>
    <xf numFmtId="3" fontId="14" fillId="0" borderId="0" xfId="4" applyNumberFormat="1" applyFont="1" applyFill="1" applyBorder="1" applyAlignment="1">
      <alignment horizontal="right"/>
    </xf>
    <xf numFmtId="0" fontId="6" fillId="0" borderId="163" xfId="4" applyFont="1" applyFill="1" applyBorder="1" applyAlignment="1">
      <alignment horizontal="center" vertical="center"/>
    </xf>
    <xf numFmtId="3" fontId="8" fillId="0" borderId="0" xfId="4" applyNumberFormat="1" applyFont="1" applyFill="1" applyBorder="1" applyAlignment="1">
      <alignment horizontal="right" vertical="center"/>
    </xf>
    <xf numFmtId="0" fontId="8" fillId="0" borderId="29" xfId="4" applyFont="1" applyFill="1" applyBorder="1" applyAlignment="1">
      <alignment horizontal="center" vertical="center"/>
    </xf>
    <xf numFmtId="0" fontId="8" fillId="0" borderId="0" xfId="4" applyFont="1" applyFill="1" applyAlignment="1">
      <alignment horizontal="right" vertical="center"/>
    </xf>
    <xf numFmtId="0" fontId="8" fillId="0" borderId="0" xfId="4" applyFont="1" applyFill="1" applyBorder="1" applyAlignment="1">
      <alignment horizontal="right" vertical="center"/>
    </xf>
    <xf numFmtId="0" fontId="10" fillId="0" borderId="137" xfId="4" applyFont="1" applyFill="1" applyBorder="1" applyAlignment="1">
      <alignment horizontal="center" vertical="center"/>
    </xf>
    <xf numFmtId="0" fontId="6" fillId="0" borderId="68" xfId="4" applyFont="1" applyFill="1" applyBorder="1" applyAlignment="1">
      <alignment vertical="center"/>
    </xf>
    <xf numFmtId="0" fontId="6" fillId="0" borderId="1" xfId="4" applyFont="1" applyFill="1" applyBorder="1" applyAlignment="1">
      <alignment vertical="center"/>
    </xf>
    <xf numFmtId="3" fontId="10" fillId="0" borderId="0" xfId="4" applyNumberFormat="1" applyFont="1" applyFill="1" applyBorder="1" applyAlignment="1">
      <alignment horizontal="right"/>
    </xf>
    <xf numFmtId="0" fontId="14" fillId="0" borderId="21" xfId="4" applyFont="1" applyFill="1" applyBorder="1" applyAlignment="1">
      <alignment horizontal="center" vertical="center"/>
    </xf>
    <xf numFmtId="0" fontId="14" fillId="0" borderId="53" xfId="4" applyFont="1" applyFill="1" applyBorder="1" applyAlignment="1">
      <alignment horizontal="center" vertical="center"/>
    </xf>
    <xf numFmtId="0" fontId="14" fillId="0" borderId="188" xfId="4" applyFont="1" applyFill="1" applyBorder="1" applyAlignment="1">
      <alignment horizontal="center" vertical="center"/>
    </xf>
    <xf numFmtId="0" fontId="14" fillId="0" borderId="31" xfId="4" applyFont="1" applyFill="1" applyBorder="1" applyAlignment="1">
      <alignment vertical="center"/>
    </xf>
    <xf numFmtId="0" fontId="6" fillId="0" borderId="103" xfId="4" applyFont="1" applyFill="1" applyBorder="1" applyAlignment="1">
      <alignment horizontal="center" vertical="center"/>
    </xf>
    <xf numFmtId="0" fontId="6" fillId="0" borderId="18" xfId="4" applyFont="1" applyFill="1" applyBorder="1" applyAlignment="1">
      <alignment horizontal="center" vertical="center"/>
    </xf>
    <xf numFmtId="0" fontId="6" fillId="0" borderId="19" xfId="4" applyFont="1" applyFill="1" applyBorder="1" applyAlignment="1">
      <alignment horizontal="center" vertical="center"/>
    </xf>
    <xf numFmtId="0" fontId="6" fillId="0" borderId="220" xfId="4" applyFont="1" applyFill="1" applyBorder="1" applyAlignment="1">
      <alignment horizontal="center" vertical="center"/>
    </xf>
    <xf numFmtId="0" fontId="6" fillId="0" borderId="34" xfId="4" applyFont="1" applyFill="1" applyBorder="1" applyAlignment="1">
      <alignment horizontal="center" vertical="center"/>
    </xf>
    <xf numFmtId="0" fontId="6" fillId="0" borderId="201" xfId="4" applyFont="1" applyFill="1" applyBorder="1" applyAlignment="1">
      <alignment horizontal="center" vertical="center"/>
    </xf>
    <xf numFmtId="0" fontId="6" fillId="0" borderId="207" xfId="4" applyFont="1" applyFill="1" applyBorder="1" applyAlignment="1">
      <alignment horizontal="center" vertical="center"/>
    </xf>
    <xf numFmtId="0" fontId="6" fillId="0" borderId="43" xfId="4" applyFont="1" applyFill="1" applyBorder="1" applyAlignment="1">
      <alignment horizontal="center" vertical="center"/>
    </xf>
    <xf numFmtId="0" fontId="6" fillId="0" borderId="16" xfId="4" applyFont="1" applyFill="1" applyBorder="1" applyAlignment="1">
      <alignment horizontal="center" vertical="center"/>
    </xf>
    <xf numFmtId="3" fontId="8" fillId="0" borderId="17" xfId="1" applyNumberFormat="1" applyFont="1" applyFill="1" applyBorder="1" applyAlignment="1">
      <alignment horizontal="center" vertical="center"/>
    </xf>
    <xf numFmtId="3" fontId="8" fillId="0" borderId="0" xfId="1" applyNumberFormat="1" applyFont="1" applyFill="1" applyBorder="1" applyAlignment="1">
      <alignment horizontal="center" vertical="center"/>
    </xf>
    <xf numFmtId="3" fontId="8" fillId="0" borderId="78" xfId="1" applyNumberFormat="1" applyFont="1" applyFill="1" applyBorder="1" applyAlignment="1">
      <alignment horizontal="center" vertical="center"/>
    </xf>
    <xf numFmtId="178" fontId="8" fillId="0" borderId="0" xfId="1" applyNumberFormat="1" applyFont="1" applyFill="1" applyBorder="1" applyAlignment="1">
      <alignment horizontal="center" vertical="center"/>
    </xf>
    <xf numFmtId="3" fontId="8" fillId="0" borderId="21" xfId="1" applyNumberFormat="1" applyFont="1" applyFill="1" applyBorder="1" applyAlignment="1">
      <alignment horizontal="center" vertical="center"/>
    </xf>
    <xf numFmtId="3" fontId="8" fillId="0" borderId="18" xfId="1" applyNumberFormat="1" applyFont="1" applyFill="1" applyBorder="1" applyAlignment="1">
      <alignment horizontal="center" vertical="center"/>
    </xf>
    <xf numFmtId="3" fontId="8" fillId="0" borderId="62" xfId="1" applyNumberFormat="1" applyFont="1" applyFill="1" applyBorder="1" applyAlignment="1">
      <alignment horizontal="center" vertical="center"/>
    </xf>
    <xf numFmtId="3" fontId="8" fillId="0" borderId="60" xfId="1" applyNumberFormat="1" applyFont="1" applyFill="1" applyBorder="1" applyAlignment="1">
      <alignment horizontal="center" vertical="center"/>
    </xf>
    <xf numFmtId="3" fontId="8" fillId="0" borderId="61" xfId="1" applyNumberFormat="1" applyFont="1" applyFill="1" applyBorder="1" applyAlignment="1">
      <alignment horizontal="center" vertical="center"/>
    </xf>
    <xf numFmtId="3" fontId="8" fillId="0" borderId="288" xfId="1" applyNumberFormat="1" applyFont="1" applyFill="1" applyBorder="1" applyAlignment="1">
      <alignment horizontal="center" vertical="center"/>
    </xf>
    <xf numFmtId="178" fontId="8" fillId="0" borderId="63" xfId="1" applyNumberFormat="1" applyFont="1" applyFill="1" applyBorder="1" applyAlignment="1">
      <alignment horizontal="center" vertical="center"/>
    </xf>
    <xf numFmtId="0" fontId="8" fillId="0" borderId="65" xfId="1" applyFont="1" applyFill="1" applyBorder="1" applyAlignment="1">
      <alignment horizontal="center" vertical="center"/>
    </xf>
    <xf numFmtId="0" fontId="8" fillId="0" borderId="64" xfId="1" applyFont="1" applyFill="1" applyBorder="1" applyAlignment="1">
      <alignment horizontal="center" vertical="center"/>
    </xf>
    <xf numFmtId="0" fontId="8" fillId="0" borderId="289"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52" xfId="1" applyFont="1" applyFill="1" applyBorder="1" applyAlignment="1">
      <alignment horizontal="center" vertical="center"/>
    </xf>
    <xf numFmtId="3" fontId="8" fillId="0" borderId="29" xfId="1" applyNumberFormat="1" applyFont="1" applyFill="1" applyBorder="1" applyAlignment="1">
      <alignment horizontal="center" vertical="center"/>
    </xf>
    <xf numFmtId="178" fontId="8" fillId="0" borderId="51" xfId="1" applyNumberFormat="1" applyFont="1" applyFill="1" applyBorder="1" applyAlignment="1">
      <alignment horizontal="center" vertical="center"/>
    </xf>
    <xf numFmtId="0" fontId="6" fillId="0" borderId="0" xfId="4" applyFont="1" applyFill="1" applyAlignment="1">
      <alignment vertical="center"/>
    </xf>
    <xf numFmtId="0" fontId="11" fillId="0" borderId="0" xfId="4" applyFont="1" applyFill="1" applyAlignment="1">
      <alignment vertical="center"/>
    </xf>
    <xf numFmtId="0" fontId="6" fillId="0" borderId="175" xfId="4" applyFont="1" applyFill="1" applyBorder="1" applyAlignment="1">
      <alignment horizontal="center" vertical="center"/>
    </xf>
    <xf numFmtId="0" fontId="6" fillId="0" borderId="0" xfId="4" applyFont="1" applyFill="1" applyBorder="1" applyAlignment="1">
      <alignment vertical="center"/>
    </xf>
    <xf numFmtId="0" fontId="6" fillId="0" borderId="1" xfId="4" applyFont="1" applyFill="1" applyBorder="1" applyAlignment="1">
      <alignment vertical="center"/>
    </xf>
    <xf numFmtId="3" fontId="6" fillId="0" borderId="75" xfId="4" applyNumberFormat="1" applyFont="1" applyFill="1" applyBorder="1" applyAlignment="1">
      <alignment horizontal="center" vertical="center"/>
    </xf>
    <xf numFmtId="0" fontId="29" fillId="0" borderId="0" xfId="1" applyFont="1" applyFill="1" applyAlignment="1">
      <alignment vertical="center"/>
    </xf>
    <xf numFmtId="0" fontId="30" fillId="0" borderId="0" xfId="1" applyFont="1" applyFill="1" applyAlignment="1">
      <alignment vertical="center"/>
    </xf>
    <xf numFmtId="0" fontId="9" fillId="0" borderId="0" xfId="1" applyFont="1" applyFill="1" applyAlignment="1">
      <alignment vertical="center"/>
    </xf>
    <xf numFmtId="0" fontId="30" fillId="0" borderId="0" xfId="1" applyFont="1" applyFill="1" applyAlignment="1">
      <alignment horizontal="right" vertical="center"/>
    </xf>
    <xf numFmtId="0" fontId="8" fillId="0" borderId="1" xfId="1" applyFont="1" applyFill="1" applyBorder="1" applyAlignment="1">
      <alignment horizontal="right" vertical="center"/>
    </xf>
    <xf numFmtId="0" fontId="9" fillId="0" borderId="8" xfId="1" applyFont="1" applyFill="1" applyBorder="1" applyAlignment="1">
      <alignment horizontal="center" vertical="center"/>
    </xf>
    <xf numFmtId="0" fontId="8" fillId="0" borderId="9" xfId="1" applyFont="1" applyFill="1" applyBorder="1" applyAlignment="1">
      <alignment horizontal="left" vertical="center"/>
    </xf>
    <xf numFmtId="0" fontId="30" fillId="0" borderId="11"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13" xfId="1" applyFont="1" applyFill="1" applyBorder="1" applyAlignment="1">
      <alignment horizontal="center" vertical="center"/>
    </xf>
    <xf numFmtId="0" fontId="30" fillId="0" borderId="14"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0" xfId="1" applyFont="1" applyFill="1" applyBorder="1" applyAlignment="1">
      <alignment horizontal="center" vertical="center" wrapText="1"/>
    </xf>
    <xf numFmtId="0" fontId="30" fillId="0" borderId="16" xfId="1" applyFont="1" applyFill="1" applyBorder="1" applyAlignment="1">
      <alignment horizontal="center" vertical="center"/>
    </xf>
    <xf numFmtId="38" fontId="30" fillId="0" borderId="0" xfId="2" applyFont="1" applyFill="1" applyBorder="1" applyAlignment="1">
      <alignment horizontal="right" vertical="center"/>
    </xf>
    <xf numFmtId="38" fontId="30" fillId="0" borderId="0" xfId="2" applyFont="1" applyFill="1" applyBorder="1" applyAlignment="1">
      <alignment vertical="center"/>
    </xf>
    <xf numFmtId="38" fontId="30" fillId="0" borderId="17" xfId="2" applyFont="1" applyFill="1" applyBorder="1" applyAlignment="1">
      <alignment vertical="center"/>
    </xf>
    <xf numFmtId="38" fontId="30" fillId="0" borderId="16" xfId="2" applyFont="1" applyFill="1" applyBorder="1" applyAlignment="1">
      <alignment vertical="center"/>
    </xf>
    <xf numFmtId="176" fontId="30" fillId="0" borderId="0" xfId="2" applyNumberFormat="1" applyFont="1" applyFill="1" applyBorder="1" applyAlignment="1">
      <alignment vertical="center"/>
    </xf>
    <xf numFmtId="38" fontId="30" fillId="0" borderId="18" xfId="2" applyFont="1" applyFill="1" applyBorder="1" applyAlignment="1">
      <alignment vertical="center"/>
    </xf>
    <xf numFmtId="38" fontId="30" fillId="0" borderId="19" xfId="2" applyFont="1" applyFill="1" applyBorder="1" applyAlignment="1">
      <alignment vertical="center"/>
    </xf>
    <xf numFmtId="176" fontId="30" fillId="0" borderId="20" xfId="2" applyNumberFormat="1" applyFont="1" applyFill="1" applyBorder="1" applyAlignment="1">
      <alignment vertical="center"/>
    </xf>
    <xf numFmtId="38" fontId="30" fillId="0" borderId="18" xfId="2" applyFont="1" applyFill="1" applyBorder="1" applyAlignment="1">
      <alignment horizontal="right" vertical="center"/>
    </xf>
    <xf numFmtId="38" fontId="30" fillId="0" borderId="21" xfId="2" applyFont="1" applyFill="1" applyBorder="1" applyAlignment="1">
      <alignment horizontal="right" vertical="center"/>
    </xf>
    <xf numFmtId="0" fontId="9" fillId="0" borderId="22" xfId="1" applyFont="1" applyFill="1" applyBorder="1" applyAlignment="1">
      <alignment horizontal="center" vertical="center" wrapText="1"/>
    </xf>
    <xf numFmtId="0" fontId="30" fillId="0" borderId="23" xfId="1" applyFont="1" applyFill="1" applyBorder="1" applyAlignment="1">
      <alignment horizontal="center" vertical="center"/>
    </xf>
    <xf numFmtId="38" fontId="30" fillId="0" borderId="24" xfId="2" applyFont="1" applyFill="1" applyBorder="1" applyAlignment="1">
      <alignment horizontal="right" vertical="center"/>
    </xf>
    <xf numFmtId="38" fontId="30" fillId="0" borderId="25" xfId="2" applyFont="1" applyFill="1" applyBorder="1" applyAlignment="1">
      <alignment horizontal="right" vertical="center"/>
    </xf>
    <xf numFmtId="38" fontId="30" fillId="0" borderId="26" xfId="2" applyFont="1" applyFill="1" applyBorder="1" applyAlignment="1">
      <alignment horizontal="right" vertical="center"/>
    </xf>
    <xf numFmtId="38" fontId="30" fillId="0" borderId="24" xfId="2" applyFont="1" applyFill="1" applyBorder="1" applyAlignment="1">
      <alignment vertical="center"/>
    </xf>
    <xf numFmtId="176" fontId="30" fillId="0" borderId="27" xfId="2" applyNumberFormat="1" applyFont="1" applyFill="1" applyBorder="1" applyAlignment="1">
      <alignment vertical="center"/>
    </xf>
    <xf numFmtId="38" fontId="30" fillId="0" borderId="23" xfId="2" applyFont="1" applyFill="1" applyBorder="1" applyAlignment="1">
      <alignment vertical="center"/>
    </xf>
    <xf numFmtId="38" fontId="30" fillId="0" borderId="25" xfId="2" applyFont="1" applyFill="1" applyBorder="1" applyAlignment="1">
      <alignment vertical="center"/>
    </xf>
    <xf numFmtId="38" fontId="30" fillId="0" borderId="28" xfId="2" applyFont="1" applyFill="1" applyBorder="1" applyAlignment="1">
      <alignment vertical="center"/>
    </xf>
    <xf numFmtId="38" fontId="30" fillId="0" borderId="29" xfId="2" applyFont="1" applyFill="1" applyBorder="1" applyAlignment="1">
      <alignment vertical="center"/>
    </xf>
    <xf numFmtId="38" fontId="30" fillId="0" borderId="30" xfId="2" applyFont="1" applyFill="1" applyBorder="1" applyAlignment="1">
      <alignment vertical="center"/>
    </xf>
    <xf numFmtId="0" fontId="8" fillId="0" borderId="31" xfId="1" applyNumberFormat="1" applyFont="1" applyFill="1" applyBorder="1" applyAlignment="1">
      <alignment horizontal="center" vertical="center"/>
    </xf>
    <xf numFmtId="3" fontId="8" fillId="0" borderId="31" xfId="1" applyNumberFormat="1" applyFont="1" applyFill="1" applyBorder="1" applyAlignment="1">
      <alignment vertical="center"/>
    </xf>
    <xf numFmtId="0" fontId="8" fillId="0" borderId="31" xfId="1" applyNumberFormat="1" applyFont="1" applyFill="1" applyBorder="1" applyAlignment="1">
      <alignment vertical="center"/>
    </xf>
    <xf numFmtId="0" fontId="8" fillId="0" borderId="31" xfId="1" applyNumberFormat="1" applyFont="1" applyFill="1" applyBorder="1" applyAlignment="1">
      <alignment horizontal="right" vertical="center"/>
    </xf>
    <xf numFmtId="0" fontId="8" fillId="0" borderId="0" xfId="1" applyNumberFormat="1" applyFont="1" applyFill="1" applyAlignment="1">
      <alignment vertical="center"/>
    </xf>
    <xf numFmtId="0" fontId="10" fillId="0" borderId="0" xfId="1" applyFont="1" applyFill="1" applyBorder="1"/>
    <xf numFmtId="0" fontId="8" fillId="0" borderId="0" xfId="1" applyFont="1" applyFill="1" applyBorder="1"/>
    <xf numFmtId="0" fontId="8" fillId="0" borderId="1" xfId="4" applyFont="1" applyFill="1" applyBorder="1" applyAlignment="1">
      <alignment vertical="center"/>
    </xf>
    <xf numFmtId="178" fontId="6" fillId="0" borderId="67" xfId="4" applyNumberFormat="1" applyFont="1" applyFill="1" applyBorder="1" applyAlignment="1">
      <alignment vertical="center"/>
    </xf>
    <xf numFmtId="178" fontId="6" fillId="0" borderId="68" xfId="4" applyNumberFormat="1" applyFont="1" applyFill="1" applyBorder="1" applyAlignment="1">
      <alignment vertical="center"/>
    </xf>
    <xf numFmtId="178" fontId="6" fillId="0" borderId="68" xfId="4" applyNumberFormat="1" applyFont="1" applyFill="1" applyBorder="1" applyAlignment="1">
      <alignment horizontal="right" vertical="center"/>
    </xf>
    <xf numFmtId="178" fontId="6" fillId="0" borderId="70" xfId="4" applyNumberFormat="1" applyFont="1" applyFill="1" applyBorder="1" applyAlignment="1">
      <alignment vertical="center"/>
    </xf>
    <xf numFmtId="178" fontId="6" fillId="0" borderId="0" xfId="4" applyNumberFormat="1" applyFont="1" applyFill="1" applyAlignment="1">
      <alignment vertical="center"/>
    </xf>
    <xf numFmtId="178" fontId="6" fillId="0" borderId="0" xfId="4" applyNumberFormat="1" applyFont="1" applyFill="1" applyBorder="1" applyAlignment="1">
      <alignment vertical="center"/>
    </xf>
    <xf numFmtId="178" fontId="6" fillId="0" borderId="21" xfId="4" applyNumberFormat="1" applyFont="1" applyFill="1" applyBorder="1" applyAlignment="1">
      <alignment vertical="center"/>
    </xf>
    <xf numFmtId="178" fontId="6" fillId="0" borderId="70" xfId="4" applyNumberFormat="1" applyFont="1" applyFill="1" applyBorder="1" applyAlignment="1">
      <alignment horizontal="right" vertical="center"/>
    </xf>
    <xf numFmtId="178" fontId="6" fillId="0" borderId="0" xfId="4" applyNumberFormat="1" applyFont="1" applyFill="1" applyAlignment="1">
      <alignment horizontal="right" vertical="center"/>
    </xf>
    <xf numFmtId="178" fontId="6" fillId="0" borderId="21" xfId="4" applyNumberFormat="1" applyFont="1" applyFill="1" applyBorder="1" applyAlignment="1">
      <alignment horizontal="right" vertical="center"/>
    </xf>
    <xf numFmtId="0" fontId="6" fillId="0" borderId="71" xfId="4" applyNumberFormat="1" applyFont="1" applyFill="1" applyBorder="1" applyAlignment="1">
      <alignment horizontal="right" vertical="center"/>
    </xf>
    <xf numFmtId="178" fontId="6" fillId="0" borderId="71" xfId="4" applyNumberFormat="1" applyFont="1" applyFill="1" applyBorder="1" applyAlignment="1">
      <alignment horizontal="right" vertical="center"/>
    </xf>
    <xf numFmtId="178" fontId="6" fillId="0" borderId="74" xfId="4" applyNumberFormat="1" applyFont="1" applyFill="1" applyBorder="1" applyAlignment="1">
      <alignment horizontal="right" vertical="center"/>
    </xf>
    <xf numFmtId="3" fontId="6" fillId="0" borderId="91" xfId="4" applyNumberFormat="1" applyFont="1" applyFill="1" applyBorder="1" applyAlignment="1">
      <alignment horizontal="right" vertical="center"/>
    </xf>
    <xf numFmtId="0" fontId="6" fillId="0" borderId="94" xfId="4" applyFont="1" applyFill="1" applyBorder="1" applyAlignment="1">
      <alignment horizontal="right" vertical="center"/>
    </xf>
    <xf numFmtId="0" fontId="11" fillId="0" borderId="0" xfId="4" applyFont="1" applyFill="1"/>
    <xf numFmtId="3" fontId="6" fillId="0" borderId="103" xfId="4" applyNumberFormat="1" applyFont="1" applyFill="1" applyBorder="1" applyAlignment="1">
      <alignment vertical="center"/>
    </xf>
    <xf numFmtId="180" fontId="6" fillId="0" borderId="0" xfId="4" applyNumberFormat="1" applyFont="1" applyFill="1" applyBorder="1" applyAlignment="1">
      <alignment horizontal="right" vertical="center"/>
    </xf>
    <xf numFmtId="0" fontId="6" fillId="0" borderId="18" xfId="4" applyFont="1" applyFill="1" applyBorder="1" applyAlignment="1">
      <alignment horizontal="right" vertical="center"/>
    </xf>
    <xf numFmtId="3" fontId="6" fillId="0" borderId="106" xfId="4" applyNumberFormat="1" applyFont="1" applyFill="1" applyBorder="1" applyAlignment="1">
      <alignment vertical="center"/>
    </xf>
    <xf numFmtId="3" fontId="6" fillId="0" borderId="105" xfId="4" applyNumberFormat="1" applyFont="1" applyFill="1" applyBorder="1" applyAlignment="1">
      <alignment vertical="center"/>
    </xf>
    <xf numFmtId="3" fontId="6" fillId="0" borderId="107" xfId="4" applyNumberFormat="1" applyFont="1" applyFill="1" applyBorder="1" applyAlignment="1">
      <alignment vertical="center"/>
    </xf>
    <xf numFmtId="3" fontId="6" fillId="0" borderId="18" xfId="4" applyNumberFormat="1" applyFont="1" applyFill="1" applyBorder="1" applyAlignment="1">
      <alignment vertical="center"/>
    </xf>
    <xf numFmtId="3" fontId="6" fillId="0" borderId="111" xfId="4" applyNumberFormat="1" applyFont="1" applyFill="1" applyBorder="1" applyAlignment="1">
      <alignment vertical="center"/>
    </xf>
    <xf numFmtId="3" fontId="6" fillId="0" borderId="112" xfId="4" applyNumberFormat="1" applyFont="1" applyFill="1" applyBorder="1" applyAlignment="1">
      <alignment vertical="center"/>
    </xf>
    <xf numFmtId="3" fontId="6" fillId="0" borderId="0" xfId="4" applyNumberFormat="1" applyFont="1" applyFill="1" applyBorder="1" applyAlignment="1">
      <alignment vertical="center" wrapText="1"/>
    </xf>
    <xf numFmtId="0" fontId="6" fillId="0" borderId="115" xfId="4" applyFont="1" applyFill="1" applyBorder="1" applyAlignment="1">
      <alignment horizontal="center" vertical="center"/>
    </xf>
    <xf numFmtId="0" fontId="6" fillId="0" borderId="116" xfId="4" applyFont="1" applyFill="1" applyBorder="1" applyAlignment="1">
      <alignment vertical="center"/>
    </xf>
    <xf numFmtId="0" fontId="6" fillId="0" borderId="117" xfId="4" applyFont="1" applyFill="1" applyBorder="1" applyAlignment="1">
      <alignment vertical="center"/>
    </xf>
    <xf numFmtId="0" fontId="6" fillId="0" borderId="117" xfId="4" applyFont="1" applyFill="1" applyBorder="1" applyAlignment="1">
      <alignment horizontal="right" vertical="center"/>
    </xf>
    <xf numFmtId="0" fontId="6" fillId="0" borderId="8" xfId="4" applyFont="1" applyFill="1" applyBorder="1" applyAlignment="1">
      <alignment vertical="center"/>
    </xf>
    <xf numFmtId="3" fontId="6" fillId="0" borderId="21" xfId="4" applyNumberFormat="1" applyFont="1" applyFill="1" applyBorder="1" applyAlignment="1">
      <alignment vertical="center"/>
    </xf>
    <xf numFmtId="3" fontId="6" fillId="0" borderId="78" xfId="4" applyNumberFormat="1" applyFont="1" applyFill="1" applyBorder="1" applyAlignment="1">
      <alignment vertical="center"/>
    </xf>
    <xf numFmtId="181" fontId="6" fillId="0" borderId="21" xfId="4" applyNumberFormat="1" applyFont="1" applyFill="1" applyBorder="1" applyAlignment="1">
      <alignment horizontal="right" vertical="center"/>
    </xf>
    <xf numFmtId="181" fontId="6" fillId="0" borderId="0" xfId="4" applyNumberFormat="1" applyFont="1" applyFill="1" applyAlignment="1">
      <alignment horizontal="right" vertical="center"/>
    </xf>
    <xf numFmtId="0" fontId="14" fillId="0" borderId="21" xfId="4" applyFont="1" applyFill="1" applyBorder="1" applyAlignment="1">
      <alignment horizontal="center" vertical="center" wrapText="1"/>
    </xf>
    <xf numFmtId="0" fontId="14" fillId="0" borderId="0" xfId="4" applyFont="1" applyFill="1" applyBorder="1" applyAlignment="1">
      <alignment horizontal="center" vertical="center" wrapText="1"/>
    </xf>
    <xf numFmtId="38" fontId="14" fillId="0" borderId="17" xfId="2" applyFont="1" applyFill="1" applyBorder="1" applyAlignment="1">
      <alignment vertical="center"/>
    </xf>
    <xf numFmtId="0" fontId="14" fillId="0" borderId="21" xfId="4" applyFont="1" applyFill="1" applyBorder="1" applyAlignment="1">
      <alignment horizontal="right" vertical="center"/>
    </xf>
    <xf numFmtId="181" fontId="14" fillId="0" borderId="28" xfId="4" applyNumberFormat="1" applyFont="1" applyFill="1" applyBorder="1" applyAlignment="1">
      <alignment horizontal="right" vertical="center"/>
    </xf>
    <xf numFmtId="181" fontId="14" fillId="0" borderId="0" xfId="4" applyNumberFormat="1" applyFont="1" applyFill="1" applyBorder="1" applyAlignment="1">
      <alignment horizontal="right" vertical="center"/>
    </xf>
    <xf numFmtId="0" fontId="14" fillId="0" borderId="28" xfId="4" applyFont="1" applyFill="1" applyBorder="1" applyAlignment="1">
      <alignment horizontal="center" vertical="center" wrapText="1"/>
    </xf>
    <xf numFmtId="0" fontId="14" fillId="0" borderId="18" xfId="4" applyFont="1" applyFill="1" applyBorder="1" applyAlignment="1">
      <alignment vertical="center"/>
    </xf>
    <xf numFmtId="0" fontId="14" fillId="0" borderId="66" xfId="4" applyFont="1" applyFill="1" applyBorder="1" applyAlignment="1">
      <alignment horizontal="center" vertical="center" wrapText="1"/>
    </xf>
    <xf numFmtId="38" fontId="14" fillId="0" borderId="120" xfId="2" applyFont="1" applyFill="1" applyBorder="1" applyAlignment="1">
      <alignment vertical="center"/>
    </xf>
    <xf numFmtId="0" fontId="14" fillId="0" borderId="66" xfId="4" applyFont="1" applyFill="1" applyBorder="1" applyAlignment="1">
      <alignment vertical="center"/>
    </xf>
    <xf numFmtId="0" fontId="14" fillId="0" borderId="121" xfId="4" applyFont="1" applyFill="1" applyBorder="1" applyAlignment="1">
      <alignment vertical="center"/>
    </xf>
    <xf numFmtId="38" fontId="14" fillId="0" borderId="122" xfId="2" applyFont="1" applyFill="1" applyBorder="1" applyAlignment="1">
      <alignment vertical="center"/>
    </xf>
    <xf numFmtId="0" fontId="14" fillId="0" borderId="121" xfId="4" applyFont="1" applyFill="1" applyBorder="1" applyAlignment="1">
      <alignment horizontal="right" vertical="center"/>
    </xf>
    <xf numFmtId="0" fontId="14" fillId="0" borderId="122" xfId="4" applyFont="1" applyFill="1" applyBorder="1" applyAlignment="1">
      <alignment vertical="center"/>
    </xf>
    <xf numFmtId="181" fontId="14" fillId="0" borderId="84" xfId="4" applyNumberFormat="1" applyFont="1" applyFill="1" applyBorder="1" applyAlignment="1">
      <alignment horizontal="right" vertical="center"/>
    </xf>
    <xf numFmtId="181" fontId="14" fillId="0" borderId="120" xfId="4" applyNumberFormat="1" applyFont="1" applyFill="1" applyBorder="1" applyAlignment="1">
      <alignment horizontal="right" vertical="center"/>
    </xf>
    <xf numFmtId="181" fontId="14" fillId="0" borderId="66" xfId="4" applyNumberFormat="1" applyFont="1" applyFill="1" applyBorder="1" applyAlignment="1">
      <alignment horizontal="right" vertical="center"/>
    </xf>
    <xf numFmtId="0" fontId="11" fillId="0" borderId="0" xfId="3" applyFont="1" applyFill="1" applyAlignment="1">
      <alignment vertical="center"/>
    </xf>
    <xf numFmtId="0" fontId="11" fillId="0" borderId="0" xfId="3" applyFont="1" applyFill="1" applyAlignment="1">
      <alignment horizontal="center" vertical="center"/>
    </xf>
    <xf numFmtId="0" fontId="6" fillId="0" borderId="0" xfId="3" applyFont="1" applyFill="1" applyAlignment="1">
      <alignment vertical="center"/>
    </xf>
    <xf numFmtId="0" fontId="6" fillId="0" borderId="0" xfId="3" applyFont="1" applyFill="1"/>
    <xf numFmtId="0" fontId="6" fillId="0" borderId="16" xfId="3" applyFont="1" applyFill="1" applyBorder="1" applyAlignment="1">
      <alignment horizontal="center" vertical="center"/>
    </xf>
    <xf numFmtId="0" fontId="14" fillId="0" borderId="0" xfId="3" applyFont="1" applyFill="1" applyBorder="1" applyAlignment="1">
      <alignment vertical="center"/>
    </xf>
    <xf numFmtId="0" fontId="14" fillId="0" borderId="21" xfId="3" applyFont="1" applyFill="1" applyBorder="1" applyAlignment="1">
      <alignment vertical="center"/>
    </xf>
    <xf numFmtId="0" fontId="14" fillId="0" borderId="44" xfId="3" applyFont="1" applyFill="1" applyBorder="1" applyAlignment="1">
      <alignment vertical="center"/>
    </xf>
    <xf numFmtId="0" fontId="9" fillId="0" borderId="0" xfId="3" applyFont="1" applyFill="1" applyBorder="1" applyAlignment="1">
      <alignment vertical="center"/>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6" fillId="0" borderId="0" xfId="3" applyFont="1" applyFill="1" applyBorder="1"/>
    <xf numFmtId="0" fontId="10" fillId="0" borderId="0" xfId="3" applyFont="1" applyFill="1" applyBorder="1"/>
    <xf numFmtId="49" fontId="10" fillId="0" borderId="0" xfId="3" applyNumberFormat="1" applyFont="1" applyFill="1" applyBorder="1" applyAlignment="1">
      <alignment horizontal="center"/>
    </xf>
    <xf numFmtId="49" fontId="10" fillId="0" borderId="0" xfId="3" applyNumberFormat="1" applyFont="1" applyFill="1" applyBorder="1" applyAlignment="1">
      <alignment horizontal="center" vertical="center"/>
    </xf>
    <xf numFmtId="49" fontId="6" fillId="0" borderId="0" xfId="4" applyNumberFormat="1" applyFont="1" applyFill="1" applyAlignment="1">
      <alignment horizontal="center"/>
    </xf>
    <xf numFmtId="0" fontId="6" fillId="0" borderId="120" xfId="4" applyFont="1" applyFill="1" applyBorder="1" applyAlignment="1">
      <alignment vertical="center"/>
    </xf>
    <xf numFmtId="0" fontId="6" fillId="0" borderId="160" xfId="4" applyFont="1" applyFill="1" applyBorder="1" applyAlignment="1">
      <alignment vertical="center"/>
    </xf>
    <xf numFmtId="0" fontId="6" fillId="0" borderId="69" xfId="4" applyFont="1" applyFill="1" applyBorder="1" applyAlignment="1">
      <alignment vertical="center"/>
    </xf>
    <xf numFmtId="0" fontId="6" fillId="0" borderId="169" xfId="4" applyFont="1" applyFill="1" applyBorder="1" applyAlignment="1">
      <alignment vertical="center"/>
    </xf>
    <xf numFmtId="0" fontId="6" fillId="0" borderId="174" xfId="4" applyFont="1" applyFill="1" applyBorder="1" applyAlignment="1">
      <alignment vertical="center"/>
    </xf>
    <xf numFmtId="3" fontId="6" fillId="0" borderId="143" xfId="4" applyNumberFormat="1" applyFont="1" applyFill="1" applyBorder="1" applyAlignment="1">
      <alignment horizontal="right"/>
    </xf>
    <xf numFmtId="184" fontId="6" fillId="0" borderId="30" xfId="4" applyNumberFormat="1" applyFont="1" applyFill="1" applyBorder="1" applyAlignment="1">
      <alignment horizontal="right" vertical="center"/>
    </xf>
    <xf numFmtId="184" fontId="6" fillId="0" borderId="29" xfId="4" applyNumberFormat="1" applyFont="1" applyFill="1" applyBorder="1" applyAlignment="1">
      <alignment horizontal="right" vertical="center"/>
    </xf>
    <xf numFmtId="184" fontId="6" fillId="0" borderId="53" xfId="4" applyNumberFormat="1" applyFont="1" applyFill="1" applyBorder="1" applyAlignment="1">
      <alignment horizontal="right" vertical="center"/>
    </xf>
    <xf numFmtId="38" fontId="6" fillId="0" borderId="48" xfId="2" applyFont="1" applyFill="1" applyBorder="1" applyAlignment="1">
      <alignment vertical="center"/>
    </xf>
    <xf numFmtId="38" fontId="6" fillId="0" borderId="182" xfId="2" applyFont="1" applyFill="1" applyBorder="1" applyAlignment="1">
      <alignment vertical="center"/>
    </xf>
    <xf numFmtId="38" fontId="6" fillId="0" borderId="183" xfId="2" applyFont="1" applyFill="1" applyBorder="1" applyAlignment="1">
      <alignment vertical="center"/>
    </xf>
    <xf numFmtId="38" fontId="6" fillId="0" borderId="66" xfId="2" applyFont="1" applyFill="1" applyBorder="1" applyAlignment="1">
      <alignment vertical="center"/>
    </xf>
    <xf numFmtId="38" fontId="6" fillId="0" borderId="44" xfId="2" applyFont="1" applyFill="1" applyBorder="1" applyAlignment="1">
      <alignment vertical="center"/>
    </xf>
    <xf numFmtId="38" fontId="6" fillId="0" borderId="29" xfId="2" applyFont="1" applyFill="1" applyBorder="1" applyAlignment="1">
      <alignment vertical="center"/>
    </xf>
    <xf numFmtId="184" fontId="14" fillId="0" borderId="186" xfId="6" applyNumberFormat="1" applyFont="1" applyFill="1" applyBorder="1" applyAlignment="1">
      <alignment vertical="center"/>
    </xf>
    <xf numFmtId="184" fontId="14" fillId="0" borderId="29" xfId="6" applyNumberFormat="1" applyFont="1" applyFill="1" applyBorder="1" applyAlignment="1">
      <alignment horizontal="right" vertical="center"/>
    </xf>
    <xf numFmtId="184" fontId="14" fillId="0" borderId="29" xfId="6" applyNumberFormat="1" applyFont="1" applyFill="1" applyBorder="1" applyAlignment="1">
      <alignment vertical="center"/>
    </xf>
    <xf numFmtId="184" fontId="14" fillId="0" borderId="29" xfId="4" applyNumberFormat="1" applyFont="1" applyFill="1" applyBorder="1" applyAlignment="1">
      <alignment vertical="center"/>
    </xf>
    <xf numFmtId="184" fontId="14" fillId="0" borderId="29" xfId="4" applyNumberFormat="1" applyFont="1" applyFill="1" applyBorder="1" applyAlignment="1">
      <alignment horizontal="right" vertical="center"/>
    </xf>
    <xf numFmtId="184" fontId="14" fillId="0" borderId="53" xfId="4" applyNumberFormat="1" applyFont="1" applyFill="1" applyBorder="1" applyAlignment="1">
      <alignment vertical="center"/>
    </xf>
    <xf numFmtId="180" fontId="14" fillId="0" borderId="30" xfId="4" applyNumberFormat="1" applyFont="1" applyFill="1" applyBorder="1" applyAlignment="1">
      <alignment horizontal="right" vertical="center"/>
    </xf>
    <xf numFmtId="180" fontId="14" fillId="0" borderId="29" xfId="4" applyNumberFormat="1" applyFont="1" applyFill="1" applyBorder="1" applyAlignment="1">
      <alignment horizontal="right" vertical="center"/>
    </xf>
    <xf numFmtId="180" fontId="14" fillId="0" borderId="53" xfId="4" applyNumberFormat="1" applyFont="1" applyFill="1" applyBorder="1" applyAlignment="1">
      <alignment horizontal="right" vertical="center"/>
    </xf>
    <xf numFmtId="180" fontId="14" fillId="0" borderId="30" xfId="4" applyNumberFormat="1" applyFont="1" applyFill="1" applyBorder="1" applyAlignment="1">
      <alignment vertical="center"/>
    </xf>
    <xf numFmtId="180" fontId="14" fillId="0" borderId="29" xfId="4" applyNumberFormat="1" applyFont="1" applyFill="1" applyBorder="1" applyAlignment="1">
      <alignment vertical="center"/>
    </xf>
    <xf numFmtId="180" fontId="14" fillId="0" borderId="53" xfId="4" applyNumberFormat="1" applyFont="1" applyFill="1" applyBorder="1" applyAlignment="1">
      <alignment vertical="center"/>
    </xf>
    <xf numFmtId="180" fontId="14" fillId="0" borderId="29" xfId="4" applyNumberFormat="1" applyFont="1" applyFill="1" applyBorder="1" applyAlignment="1">
      <alignment horizontal="center" vertical="center"/>
    </xf>
    <xf numFmtId="183" fontId="6" fillId="0" borderId="29" xfId="2" applyNumberFormat="1" applyFont="1" applyFill="1" applyBorder="1" applyAlignment="1">
      <alignment horizontal="right" vertical="center"/>
    </xf>
    <xf numFmtId="183" fontId="6" fillId="0" borderId="53" xfId="2" applyNumberFormat="1" applyFont="1" applyFill="1" applyBorder="1" applyAlignment="1">
      <alignment horizontal="right" vertical="center"/>
    </xf>
    <xf numFmtId="183" fontId="14" fillId="0" borderId="29" xfId="2" applyNumberFormat="1" applyFont="1" applyFill="1" applyBorder="1" applyAlignment="1">
      <alignment vertical="center"/>
    </xf>
    <xf numFmtId="182" fontId="6" fillId="0" borderId="30" xfId="4" applyNumberFormat="1" applyFont="1" applyFill="1" applyBorder="1" applyAlignment="1">
      <alignment horizontal="right" vertical="center"/>
    </xf>
    <xf numFmtId="184" fontId="14" fillId="0" borderId="66" xfId="4" applyNumberFormat="1" applyFont="1" applyFill="1" applyBorder="1" applyAlignment="1">
      <alignment vertical="center"/>
    </xf>
    <xf numFmtId="184" fontId="14" fillId="0" borderId="121" xfId="4" applyNumberFormat="1" applyFont="1" applyFill="1" applyBorder="1" applyAlignment="1">
      <alignment vertical="center"/>
    </xf>
    <xf numFmtId="184" fontId="14" fillId="0" borderId="25" xfId="4" applyNumberFormat="1" applyFont="1" applyFill="1" applyBorder="1" applyAlignment="1">
      <alignment horizontal="right" vertical="center"/>
    </xf>
    <xf numFmtId="184" fontId="14" fillId="0" borderId="189" xfId="4" applyNumberFormat="1" applyFont="1" applyFill="1" applyBorder="1" applyAlignment="1">
      <alignment horizontal="right" vertical="center"/>
    </xf>
    <xf numFmtId="184" fontId="14" fillId="0" borderId="50" xfId="4" applyNumberFormat="1" applyFont="1" applyFill="1" applyBorder="1" applyAlignment="1">
      <alignment horizontal="right" vertical="center"/>
    </xf>
    <xf numFmtId="184" fontId="14" fillId="0" borderId="30" xfId="4" applyNumberFormat="1" applyFont="1" applyFill="1" applyBorder="1" applyAlignment="1">
      <alignment horizontal="right" vertical="center"/>
    </xf>
    <xf numFmtId="0" fontId="11" fillId="0" borderId="0" xfId="4" applyFont="1" applyFill="1" applyBorder="1"/>
    <xf numFmtId="3" fontId="6" fillId="0" borderId="1" xfId="4" applyNumberFormat="1" applyFont="1" applyFill="1" applyBorder="1" applyAlignment="1">
      <alignment horizontal="right"/>
    </xf>
    <xf numFmtId="0" fontId="6" fillId="0" borderId="0" xfId="4" applyFont="1" applyFill="1" applyBorder="1" applyAlignment="1">
      <alignment horizontal="distributed"/>
    </xf>
    <xf numFmtId="3" fontId="6" fillId="0" borderId="79" xfId="4" applyNumberFormat="1" applyFont="1" applyFill="1" applyBorder="1" applyAlignment="1">
      <alignment horizontal="right"/>
    </xf>
    <xf numFmtId="187" fontId="6" fillId="0" borderId="0" xfId="4" applyNumberFormat="1" applyFont="1" applyFill="1" applyBorder="1" applyAlignment="1">
      <alignment horizontal="right"/>
    </xf>
    <xf numFmtId="0" fontId="31" fillId="0" borderId="29" xfId="4" applyFont="1" applyFill="1" applyBorder="1" applyAlignment="1">
      <alignment horizontal="left" vertical="center"/>
    </xf>
    <xf numFmtId="0" fontId="6" fillId="0" borderId="114" xfId="4" applyFont="1" applyFill="1" applyBorder="1"/>
    <xf numFmtId="0" fontId="30" fillId="0" borderId="29" xfId="4" applyFont="1" applyFill="1" applyBorder="1" applyAlignment="1">
      <alignment horizontal="left" vertical="center"/>
    </xf>
    <xf numFmtId="0" fontId="6" fillId="0" borderId="31" xfId="4" applyFont="1" applyFill="1" applyBorder="1" applyAlignment="1">
      <alignment horizontal="center"/>
    </xf>
    <xf numFmtId="180" fontId="6" fillId="0" borderId="31" xfId="4" applyNumberFormat="1" applyFont="1" applyFill="1" applyBorder="1" applyAlignment="1">
      <alignment horizontal="left"/>
    </xf>
    <xf numFmtId="0" fontId="31" fillId="0" borderId="0" xfId="4" applyFont="1" applyFill="1" applyBorder="1" applyAlignment="1">
      <alignment horizontal="left" vertical="center"/>
    </xf>
    <xf numFmtId="3" fontId="6" fillId="0" borderId="68" xfId="4" applyNumberFormat="1" applyFont="1" applyFill="1" applyBorder="1" applyAlignment="1"/>
    <xf numFmtId="3" fontId="6" fillId="0" borderId="68" xfId="4" applyNumberFormat="1" applyFont="1" applyFill="1" applyBorder="1"/>
    <xf numFmtId="3" fontId="6" fillId="0" borderId="67" xfId="4" applyNumberFormat="1" applyFont="1" applyFill="1" applyBorder="1" applyAlignment="1"/>
    <xf numFmtId="3" fontId="6" fillId="0" borderId="69" xfId="4" applyNumberFormat="1" applyFont="1" applyFill="1" applyBorder="1"/>
    <xf numFmtId="3" fontId="6" fillId="0" borderId="17" xfId="4" applyNumberFormat="1" applyFont="1" applyFill="1" applyBorder="1" applyAlignment="1"/>
    <xf numFmtId="3" fontId="6" fillId="0" borderId="28" xfId="4" applyNumberFormat="1" applyFont="1" applyFill="1" applyBorder="1"/>
    <xf numFmtId="3" fontId="6" fillId="0" borderId="71" xfId="4" applyNumberFormat="1" applyFont="1" applyFill="1" applyBorder="1" applyAlignment="1"/>
    <xf numFmtId="3" fontId="6" fillId="0" borderId="15" xfId="4" applyNumberFormat="1" applyFont="1" applyFill="1" applyBorder="1" applyAlignment="1"/>
    <xf numFmtId="3" fontId="6" fillId="0" borderId="9" xfId="4" applyNumberFormat="1" applyFont="1" applyFill="1" applyBorder="1"/>
    <xf numFmtId="3" fontId="6" fillId="0" borderId="235" xfId="4" applyNumberFormat="1" applyFont="1" applyFill="1" applyBorder="1" applyAlignment="1"/>
    <xf numFmtId="3" fontId="6" fillId="0" borderId="236" xfId="4" applyNumberFormat="1" applyFont="1" applyFill="1" applyBorder="1" applyAlignment="1"/>
    <xf numFmtId="3" fontId="6" fillId="0" borderId="237" xfId="4" applyNumberFormat="1" applyFont="1" applyFill="1" applyBorder="1"/>
    <xf numFmtId="3" fontId="6" fillId="0" borderId="146" xfId="4" applyNumberFormat="1" applyFont="1" applyFill="1" applyBorder="1" applyAlignment="1">
      <alignment horizontal="center"/>
    </xf>
    <xf numFmtId="3" fontId="6" fillId="0" borderId="238" xfId="4" applyNumberFormat="1" applyFont="1" applyFill="1" applyBorder="1" applyAlignment="1"/>
    <xf numFmtId="3" fontId="6" fillId="0" borderId="176" xfId="4" applyNumberFormat="1" applyFont="1" applyFill="1" applyBorder="1"/>
    <xf numFmtId="38" fontId="9" fillId="0" borderId="103" xfId="2" applyFont="1" applyFill="1" applyBorder="1" applyAlignment="1">
      <alignment horizontal="right" vertical="center"/>
    </xf>
    <xf numFmtId="38" fontId="9" fillId="0" borderId="77" xfId="2" applyFont="1" applyFill="1" applyBorder="1" applyAlignment="1">
      <alignment horizontal="right" vertical="center"/>
    </xf>
    <xf numFmtId="38" fontId="9" fillId="0" borderId="220" xfId="2" applyFont="1" applyFill="1" applyBorder="1" applyAlignment="1">
      <alignment horizontal="right" vertical="center"/>
    </xf>
    <xf numFmtId="3" fontId="6" fillId="0" borderId="21" xfId="4" applyNumberFormat="1" applyFont="1" applyFill="1" applyBorder="1" applyAlignment="1">
      <alignment horizontal="right"/>
    </xf>
    <xf numFmtId="38" fontId="9" fillId="0" borderId="18" xfId="2" applyFont="1" applyFill="1" applyBorder="1" applyAlignment="1">
      <alignment horizontal="right" vertical="center"/>
    </xf>
    <xf numFmtId="38" fontId="9" fillId="0" borderId="17" xfId="2" applyFont="1" applyFill="1" applyBorder="1" applyAlignment="1">
      <alignment horizontal="right" vertical="center"/>
    </xf>
    <xf numFmtId="38" fontId="9" fillId="0" borderId="19" xfId="2" applyFont="1" applyFill="1" applyBorder="1" applyAlignment="1">
      <alignment horizontal="right" vertical="center"/>
    </xf>
    <xf numFmtId="3" fontId="6" fillId="0" borderId="28" xfId="4" applyNumberFormat="1" applyFont="1" applyFill="1" applyBorder="1" applyAlignment="1">
      <alignment horizontal="right"/>
    </xf>
    <xf numFmtId="38" fontId="9" fillId="0" borderId="24" xfId="2" applyFont="1" applyFill="1" applyBorder="1" applyAlignment="1">
      <alignment horizontal="right" vertical="center"/>
    </xf>
    <xf numFmtId="38" fontId="9" fillId="0" borderId="23" xfId="2" applyFont="1" applyFill="1" applyBorder="1" applyAlignment="1">
      <alignment horizontal="right" vertical="center"/>
    </xf>
    <xf numFmtId="38" fontId="9" fillId="0" borderId="229" xfId="2" applyFont="1" applyFill="1" applyBorder="1" applyAlignment="1">
      <alignment horizontal="right" vertical="center"/>
    </xf>
    <xf numFmtId="3" fontId="6" fillId="0" borderId="229" xfId="4" applyNumberFormat="1" applyFont="1" applyFill="1" applyBorder="1" applyAlignment="1">
      <alignment horizontal="right"/>
    </xf>
    <xf numFmtId="38" fontId="9" fillId="0" borderId="25" xfId="2" applyFont="1" applyFill="1" applyBorder="1" applyAlignment="1">
      <alignment horizontal="right" vertical="center"/>
    </xf>
    <xf numFmtId="3" fontId="6" fillId="0" borderId="202" xfId="4" applyNumberFormat="1" applyFont="1" applyFill="1" applyBorder="1" applyAlignment="1">
      <alignment horizontal="right"/>
    </xf>
    <xf numFmtId="3" fontId="6" fillId="0" borderId="15" xfId="4" applyNumberFormat="1" applyFont="1" applyFill="1" applyBorder="1" applyAlignment="1">
      <alignment horizontal="right"/>
    </xf>
    <xf numFmtId="3" fontId="6" fillId="0" borderId="15" xfId="4" applyNumberFormat="1" applyFont="1" applyFill="1" applyBorder="1"/>
    <xf numFmtId="3" fontId="6" fillId="0" borderId="232" xfId="4" applyNumberFormat="1" applyFont="1" applyFill="1" applyBorder="1" applyAlignment="1">
      <alignment horizontal="right"/>
    </xf>
    <xf numFmtId="3" fontId="6" fillId="0" borderId="68" xfId="4" applyNumberFormat="1" applyFont="1" applyFill="1" applyBorder="1" applyAlignment="1">
      <alignment horizontal="right"/>
    </xf>
    <xf numFmtId="38" fontId="9" fillId="0" borderId="233" xfId="2" applyFont="1" applyFill="1" applyBorder="1" applyAlignment="1">
      <alignment horizontal="right" vertical="center"/>
    </xf>
    <xf numFmtId="3" fontId="6" fillId="0" borderId="67" xfId="4" applyNumberFormat="1" applyFont="1" applyFill="1" applyBorder="1" applyAlignment="1">
      <alignment horizontal="right"/>
    </xf>
    <xf numFmtId="3" fontId="6" fillId="0" borderId="69" xfId="4" applyNumberFormat="1" applyFont="1" applyFill="1" applyBorder="1" applyAlignment="1">
      <alignment horizontal="right"/>
    </xf>
    <xf numFmtId="3" fontId="6" fillId="0" borderId="25" xfId="4" applyNumberFormat="1" applyFont="1" applyFill="1" applyBorder="1" applyAlignment="1">
      <alignment horizontal="right"/>
    </xf>
    <xf numFmtId="3" fontId="6" fillId="0" borderId="23" xfId="4" applyNumberFormat="1" applyFont="1" applyFill="1" applyBorder="1" applyAlignment="1">
      <alignment horizontal="right"/>
    </xf>
    <xf numFmtId="3" fontId="6" fillId="0" borderId="22" xfId="4" applyNumberFormat="1" applyFont="1" applyFill="1" applyBorder="1" applyAlignment="1">
      <alignment horizontal="right"/>
    </xf>
    <xf numFmtId="3" fontId="6" fillId="0" borderId="234" xfId="4" applyNumberFormat="1" applyFont="1" applyFill="1" applyBorder="1" applyAlignment="1">
      <alignment horizontal="right"/>
    </xf>
    <xf numFmtId="3" fontId="6" fillId="0" borderId="208" xfId="4" applyNumberFormat="1" applyFont="1" applyFill="1" applyBorder="1" applyAlignment="1">
      <alignment horizontal="right"/>
    </xf>
    <xf numFmtId="3" fontId="6" fillId="0" borderId="71" xfId="4" applyNumberFormat="1" applyFont="1" applyFill="1" applyBorder="1" applyAlignment="1">
      <alignment horizontal="right"/>
    </xf>
    <xf numFmtId="3" fontId="6" fillId="0" borderId="208" xfId="4" applyNumberFormat="1" applyFont="1" applyFill="1" applyBorder="1"/>
    <xf numFmtId="3" fontId="6" fillId="0" borderId="9" xfId="4" applyNumberFormat="1" applyFont="1" applyFill="1" applyBorder="1" applyAlignment="1">
      <alignment horizontal="right"/>
    </xf>
    <xf numFmtId="38" fontId="9" fillId="0" borderId="208" xfId="2" applyFont="1" applyFill="1" applyBorder="1" applyAlignment="1">
      <alignment horizontal="right" vertical="center"/>
    </xf>
    <xf numFmtId="3" fontId="6" fillId="0" borderId="14" xfId="4" applyNumberFormat="1" applyFont="1" applyFill="1" applyBorder="1" applyAlignment="1">
      <alignment horizontal="center"/>
    </xf>
    <xf numFmtId="3" fontId="6" fillId="0" borderId="14" xfId="4" applyNumberFormat="1" applyFont="1" applyFill="1" applyBorder="1" applyAlignment="1">
      <alignment horizontal="right"/>
    </xf>
    <xf numFmtId="3" fontId="6" fillId="0" borderId="11" xfId="4" applyNumberFormat="1" applyFont="1" applyFill="1" applyBorder="1" applyAlignment="1">
      <alignment horizontal="center"/>
    </xf>
    <xf numFmtId="3" fontId="6" fillId="0" borderId="42" xfId="4" applyNumberFormat="1" applyFont="1" applyFill="1" applyBorder="1" applyAlignment="1">
      <alignment horizontal="center"/>
    </xf>
    <xf numFmtId="3" fontId="6" fillId="0" borderId="11" xfId="4" applyNumberFormat="1" applyFont="1" applyFill="1" applyBorder="1" applyAlignment="1">
      <alignment horizontal="right"/>
    </xf>
    <xf numFmtId="3" fontId="6" fillId="0" borderId="235" xfId="4" applyNumberFormat="1" applyFont="1" applyFill="1" applyBorder="1" applyAlignment="1">
      <alignment horizontal="right"/>
    </xf>
    <xf numFmtId="3" fontId="6" fillId="0" borderId="146" xfId="4" applyNumberFormat="1" applyFont="1" applyFill="1" applyBorder="1" applyAlignment="1">
      <alignment horizontal="right"/>
    </xf>
    <xf numFmtId="3" fontId="6" fillId="0" borderId="146" xfId="4" applyNumberFormat="1" applyFont="1" applyFill="1" applyBorder="1" applyAlignment="1"/>
    <xf numFmtId="3" fontId="6" fillId="0" borderId="146" xfId="4" applyNumberFormat="1" applyFont="1" applyFill="1" applyBorder="1"/>
    <xf numFmtId="38" fontId="9" fillId="0" borderId="18" xfId="2" applyNumberFormat="1" applyFont="1" applyFill="1" applyBorder="1" applyAlignment="1">
      <alignment horizontal="right" vertical="center"/>
    </xf>
    <xf numFmtId="38" fontId="9" fillId="0" borderId="48" xfId="2" applyFont="1" applyFill="1" applyBorder="1" applyAlignment="1">
      <alignment horizontal="right" vertical="center"/>
    </xf>
    <xf numFmtId="38" fontId="9" fillId="0" borderId="132" xfId="2" applyFont="1" applyFill="1" applyBorder="1" applyAlignment="1">
      <alignment horizontal="right" vertical="center"/>
    </xf>
    <xf numFmtId="38" fontId="9" fillId="0" borderId="163" xfId="2" applyFont="1" applyFill="1" applyBorder="1" applyAlignment="1">
      <alignment horizontal="right" vertical="center"/>
    </xf>
    <xf numFmtId="38" fontId="9" fillId="0" borderId="151" xfId="2" applyFont="1" applyFill="1" applyBorder="1" applyAlignment="1">
      <alignment horizontal="right" vertical="center"/>
    </xf>
    <xf numFmtId="3" fontId="6" fillId="0" borderId="240" xfId="4" applyNumberFormat="1" applyFont="1" applyFill="1" applyBorder="1"/>
    <xf numFmtId="3" fontId="6" fillId="0" borderId="241" xfId="4" applyNumberFormat="1" applyFont="1" applyFill="1" applyBorder="1"/>
    <xf numFmtId="3" fontId="6" fillId="0" borderId="242" xfId="4" applyNumberFormat="1" applyFont="1" applyFill="1" applyBorder="1"/>
    <xf numFmtId="3" fontId="6" fillId="0" borderId="220" xfId="4" applyNumberFormat="1" applyFont="1" applyFill="1" applyBorder="1" applyAlignment="1">
      <alignment horizontal="right"/>
    </xf>
    <xf numFmtId="3" fontId="6" fillId="0" borderId="19" xfId="4" applyNumberFormat="1" applyFont="1" applyFill="1" applyBorder="1" applyAlignment="1">
      <alignment horizontal="right"/>
    </xf>
    <xf numFmtId="38" fontId="9" fillId="0" borderId="229" xfId="2" applyNumberFormat="1" applyFont="1" applyFill="1" applyBorder="1" applyAlignment="1">
      <alignment horizontal="right" vertical="center"/>
    </xf>
    <xf numFmtId="3" fontId="6" fillId="0" borderId="243" xfId="4" applyNumberFormat="1" applyFont="1" applyFill="1" applyBorder="1" applyAlignment="1">
      <alignment horizontal="right"/>
    </xf>
    <xf numFmtId="3" fontId="6" fillId="0" borderId="142" xfId="4" applyNumberFormat="1" applyFont="1" applyFill="1" applyBorder="1" applyAlignment="1">
      <alignment horizontal="right"/>
    </xf>
    <xf numFmtId="3" fontId="6" fillId="0" borderId="244" xfId="4" applyNumberFormat="1" applyFont="1" applyFill="1" applyBorder="1" applyAlignment="1">
      <alignment horizontal="right"/>
    </xf>
    <xf numFmtId="38" fontId="9" fillId="0" borderId="103" xfId="2" applyFont="1" applyFill="1" applyBorder="1" applyAlignment="1">
      <alignment vertical="center"/>
    </xf>
    <xf numFmtId="38" fontId="9" fillId="0" borderId="167" xfId="2" applyFont="1" applyFill="1" applyBorder="1" applyAlignment="1">
      <alignment horizontal="right" vertical="center"/>
    </xf>
    <xf numFmtId="38" fontId="9" fillId="0" borderId="245" xfId="2" applyFont="1" applyFill="1" applyBorder="1" applyAlignment="1">
      <alignment vertical="center"/>
    </xf>
    <xf numFmtId="38" fontId="9" fillId="0" borderId="137" xfId="2" applyFont="1" applyFill="1" applyBorder="1" applyAlignment="1">
      <alignment horizontal="right" vertical="center"/>
    </xf>
    <xf numFmtId="38" fontId="9" fillId="0" borderId="246" xfId="2" applyFont="1" applyFill="1" applyBorder="1" applyAlignment="1">
      <alignment horizontal="right" vertical="center"/>
    </xf>
    <xf numFmtId="3" fontId="6" fillId="0" borderId="11" xfId="4" applyNumberFormat="1" applyFont="1" applyFill="1" applyBorder="1" applyAlignment="1"/>
    <xf numFmtId="3" fontId="6" fillId="0" borderId="197" xfId="4" applyNumberFormat="1" applyFont="1" applyFill="1" applyBorder="1" applyAlignment="1"/>
    <xf numFmtId="38" fontId="9" fillId="0" borderId="79" xfId="2" applyFont="1" applyFill="1" applyBorder="1" applyAlignment="1">
      <alignment horizontal="right" vertical="center"/>
    </xf>
    <xf numFmtId="3" fontId="6" fillId="0" borderId="103" xfId="4" applyNumberFormat="1" applyFont="1" applyFill="1" applyBorder="1" applyAlignment="1"/>
    <xf numFmtId="3" fontId="6" fillId="0" borderId="78" xfId="4" applyNumberFormat="1" applyFont="1" applyFill="1" applyBorder="1"/>
    <xf numFmtId="38" fontId="9" fillId="0" borderId="79" xfId="2" applyNumberFormat="1" applyFont="1" applyFill="1" applyBorder="1" applyAlignment="1">
      <alignment horizontal="right" vertical="center"/>
    </xf>
    <xf numFmtId="3" fontId="6" fillId="0" borderId="18" xfId="4" applyNumberFormat="1" applyFont="1" applyFill="1" applyBorder="1" applyAlignment="1"/>
    <xf numFmtId="38" fontId="9" fillId="0" borderId="0" xfId="2" applyFont="1" applyFill="1" applyBorder="1" applyAlignment="1">
      <alignment horizontal="right" vertical="center"/>
    </xf>
    <xf numFmtId="3" fontId="6" fillId="0" borderId="21" xfId="4" applyNumberFormat="1" applyFont="1" applyFill="1" applyBorder="1"/>
    <xf numFmtId="38" fontId="9" fillId="0" borderId="0" xfId="2" applyNumberFormat="1" applyFont="1" applyFill="1" applyBorder="1" applyAlignment="1">
      <alignment horizontal="right" vertical="center"/>
    </xf>
    <xf numFmtId="3" fontId="6" fillId="0" borderId="202" xfId="4" applyNumberFormat="1" applyFont="1" applyFill="1" applyBorder="1" applyAlignment="1"/>
    <xf numFmtId="3" fontId="6" fillId="0" borderId="163" xfId="4" applyNumberFormat="1" applyFont="1" applyFill="1" applyBorder="1" applyAlignment="1"/>
    <xf numFmtId="3" fontId="6" fillId="0" borderId="38" xfId="4" applyNumberFormat="1" applyFont="1" applyFill="1" applyBorder="1" applyAlignment="1">
      <alignment horizontal="right"/>
    </xf>
    <xf numFmtId="3" fontId="6" fillId="0" borderId="114" xfId="4" applyNumberFormat="1" applyFont="1" applyFill="1" applyBorder="1"/>
    <xf numFmtId="3" fontId="6" fillId="0" borderId="247" xfId="4" applyNumberFormat="1" applyFont="1" applyFill="1" applyBorder="1" applyAlignment="1"/>
    <xf numFmtId="3" fontId="6" fillId="0" borderId="169" xfId="4" applyNumberFormat="1" applyFont="1" applyFill="1" applyBorder="1" applyAlignment="1"/>
    <xf numFmtId="3" fontId="6" fillId="0" borderId="174" xfId="4" applyNumberFormat="1" applyFont="1" applyFill="1" applyBorder="1"/>
    <xf numFmtId="3" fontId="6" fillId="0" borderId="248" xfId="4" applyNumberFormat="1" applyFont="1" applyFill="1" applyBorder="1" applyAlignment="1">
      <alignment horizontal="center"/>
    </xf>
    <xf numFmtId="38" fontId="9" fillId="0" borderId="148" xfId="2" applyFont="1" applyFill="1" applyBorder="1" applyAlignment="1">
      <alignment horizontal="right" vertical="center"/>
    </xf>
    <xf numFmtId="0" fontId="8" fillId="0" borderId="30" xfId="4" applyFont="1" applyFill="1" applyBorder="1" applyAlignment="1">
      <alignment horizontal="center" vertical="center"/>
    </xf>
    <xf numFmtId="3" fontId="8" fillId="0" borderId="30" xfId="4" applyNumberFormat="1" applyFont="1" applyFill="1" applyBorder="1" applyAlignment="1">
      <alignment vertical="center"/>
    </xf>
    <xf numFmtId="3" fontId="8" fillId="0" borderId="29" xfId="4" applyNumberFormat="1" applyFont="1" applyFill="1" applyBorder="1" applyAlignment="1">
      <alignment vertical="center"/>
    </xf>
    <xf numFmtId="3" fontId="8" fillId="0" borderId="251" xfId="4" applyNumberFormat="1" applyFont="1" applyFill="1" applyBorder="1" applyAlignment="1">
      <alignment vertical="center"/>
    </xf>
    <xf numFmtId="184" fontId="8" fillId="0" borderId="30" xfId="4" applyNumberFormat="1" applyFont="1" applyFill="1" applyBorder="1" applyAlignment="1">
      <alignment vertical="center"/>
    </xf>
    <xf numFmtId="184" fontId="8" fillId="0" borderId="29" xfId="4" applyNumberFormat="1" applyFont="1" applyFill="1" applyBorder="1" applyAlignment="1">
      <alignment vertical="center"/>
    </xf>
    <xf numFmtId="184" fontId="8" fillId="0" borderId="251" xfId="4" applyNumberFormat="1" applyFont="1" applyFill="1" applyBorder="1" applyAlignment="1">
      <alignment vertical="center"/>
    </xf>
    <xf numFmtId="3" fontId="8" fillId="0" borderId="256" xfId="4" applyNumberFormat="1" applyFont="1" applyFill="1" applyBorder="1" applyAlignment="1">
      <alignment vertical="center"/>
    </xf>
    <xf numFmtId="3" fontId="8" fillId="0" borderId="257" xfId="4" applyNumberFormat="1" applyFont="1" applyFill="1" applyBorder="1" applyAlignment="1">
      <alignment vertical="center"/>
    </xf>
    <xf numFmtId="38" fontId="8" fillId="0" borderId="30" xfId="2" applyFont="1" applyFill="1" applyBorder="1" applyAlignment="1">
      <alignment horizontal="center" vertical="center"/>
    </xf>
    <xf numFmtId="0" fontId="6" fillId="0" borderId="261" xfId="4" applyFont="1" applyFill="1" applyBorder="1" applyAlignment="1">
      <alignment vertical="center"/>
    </xf>
    <xf numFmtId="3" fontId="6" fillId="0" borderId="170" xfId="4" applyNumberFormat="1" applyFont="1" applyFill="1" applyBorder="1" applyAlignment="1">
      <alignment horizontal="right" vertical="center"/>
    </xf>
    <xf numFmtId="3" fontId="6" fillId="0" borderId="242" xfId="4" applyNumberFormat="1" applyFont="1" applyFill="1" applyBorder="1" applyAlignment="1">
      <alignment vertical="center"/>
    </xf>
    <xf numFmtId="3" fontId="6" fillId="0" borderId="109" xfId="4" applyNumberFormat="1" applyFont="1" applyFill="1" applyBorder="1" applyAlignment="1">
      <alignment vertical="center"/>
    </xf>
    <xf numFmtId="38" fontId="6" fillId="0" borderId="197" xfId="2" applyFont="1" applyFill="1" applyBorder="1" applyAlignment="1">
      <alignment vertical="center"/>
    </xf>
    <xf numFmtId="38" fontId="6" fillId="0" borderId="24" xfId="2" applyFont="1" applyFill="1" applyBorder="1" applyAlignment="1">
      <alignment vertical="center"/>
    </xf>
    <xf numFmtId="3" fontId="6" fillId="0" borderId="260" xfId="4" applyNumberFormat="1" applyFont="1" applyFill="1" applyBorder="1" applyAlignment="1">
      <alignment horizontal="right" vertical="center"/>
    </xf>
    <xf numFmtId="38" fontId="6" fillId="0" borderId="17" xfId="4" applyNumberFormat="1" applyFont="1" applyFill="1" applyBorder="1" applyAlignment="1">
      <alignment vertical="center"/>
    </xf>
    <xf numFmtId="3" fontId="6" fillId="0" borderId="68" xfId="4" applyNumberFormat="1" applyFont="1" applyFill="1" applyBorder="1" applyAlignment="1">
      <alignment vertical="center"/>
    </xf>
    <xf numFmtId="0" fontId="6" fillId="0" borderId="55" xfId="4" applyFont="1" applyFill="1" applyBorder="1" applyAlignment="1">
      <alignment vertical="center"/>
    </xf>
    <xf numFmtId="0" fontId="6" fillId="0" borderId="57" xfId="4" applyFont="1" applyFill="1" applyBorder="1" applyAlignment="1">
      <alignment vertical="center"/>
    </xf>
    <xf numFmtId="3" fontId="6" fillId="0" borderId="262" xfId="4" applyNumberFormat="1" applyFont="1" applyFill="1" applyBorder="1" applyAlignment="1">
      <alignment vertical="center"/>
    </xf>
    <xf numFmtId="38" fontId="9" fillId="0" borderId="78" xfId="2" applyFont="1" applyFill="1" applyBorder="1" applyAlignment="1">
      <alignment horizontal="right" vertical="center"/>
    </xf>
    <xf numFmtId="38" fontId="6" fillId="0" borderId="103" xfId="2" applyFont="1" applyFill="1" applyBorder="1" applyAlignment="1">
      <alignment vertical="center"/>
    </xf>
    <xf numFmtId="38" fontId="6" fillId="0" borderId="79" xfId="2" applyFont="1" applyFill="1" applyBorder="1" applyAlignment="1">
      <alignment vertical="center"/>
    </xf>
    <xf numFmtId="38" fontId="6" fillId="0" borderId="79" xfId="2" applyFont="1" applyFill="1" applyBorder="1" applyAlignment="1">
      <alignment horizontal="right" vertical="center"/>
    </xf>
    <xf numFmtId="38" fontId="9" fillId="0" borderId="21" xfId="2" applyFont="1" applyFill="1" applyBorder="1" applyAlignment="1">
      <alignment horizontal="right" vertical="center"/>
    </xf>
    <xf numFmtId="38" fontId="6" fillId="0" borderId="0" xfId="2" applyFont="1" applyFill="1" applyBorder="1" applyAlignment="1">
      <alignment horizontal="right" vertical="center"/>
    </xf>
    <xf numFmtId="38" fontId="9" fillId="0" borderId="26" xfId="2" applyFont="1" applyFill="1" applyBorder="1" applyAlignment="1">
      <alignment horizontal="right" vertical="center"/>
    </xf>
    <xf numFmtId="38" fontId="6" fillId="0" borderId="258" xfId="2" applyFont="1" applyFill="1" applyBorder="1" applyAlignment="1">
      <alignment vertical="center"/>
    </xf>
    <xf numFmtId="0" fontId="6" fillId="0" borderId="259" xfId="4" applyFont="1" applyFill="1" applyBorder="1" applyAlignment="1">
      <alignment vertical="center"/>
    </xf>
    <xf numFmtId="0" fontId="6" fillId="0" borderId="67" xfId="4" applyFont="1" applyFill="1" applyBorder="1" applyAlignment="1">
      <alignment horizontal="right" vertical="center"/>
    </xf>
    <xf numFmtId="0" fontId="6" fillId="0" borderId="68" xfId="4" applyFont="1" applyFill="1" applyBorder="1" applyAlignment="1">
      <alignment horizontal="right" vertical="center"/>
    </xf>
    <xf numFmtId="38" fontId="9" fillId="0" borderId="68" xfId="2" applyFont="1" applyFill="1" applyBorder="1" applyAlignment="1">
      <alignment horizontal="right" vertical="center"/>
    </xf>
    <xf numFmtId="0" fontId="6" fillId="0" borderId="23" xfId="4" applyFont="1" applyFill="1" applyBorder="1" applyAlignment="1">
      <alignment horizontal="right" vertical="center"/>
    </xf>
    <xf numFmtId="0" fontId="6" fillId="0" borderId="25" xfId="4" applyFont="1" applyFill="1" applyBorder="1" applyAlignment="1">
      <alignment horizontal="right" vertical="center"/>
    </xf>
    <xf numFmtId="3" fontId="6" fillId="0" borderId="167" xfId="4" applyNumberFormat="1" applyFont="1" applyFill="1" applyBorder="1" applyAlignment="1">
      <alignment vertical="center"/>
    </xf>
    <xf numFmtId="0" fontId="6" fillId="0" borderId="246" xfId="4" applyFont="1" applyFill="1" applyBorder="1" applyAlignment="1">
      <alignment horizontal="right" vertical="center"/>
    </xf>
    <xf numFmtId="38" fontId="6" fillId="0" borderId="57" xfId="2" applyFont="1" applyFill="1" applyBorder="1" applyAlignment="1">
      <alignment vertical="center"/>
    </xf>
    <xf numFmtId="38" fontId="6" fillId="0" borderId="38" xfId="2" applyFont="1" applyFill="1" applyBorder="1" applyAlignment="1">
      <alignment horizontal="right" vertical="center"/>
    </xf>
    <xf numFmtId="38" fontId="6" fillId="0" borderId="235" xfId="4" applyNumberFormat="1" applyFont="1" applyFill="1" applyBorder="1" applyAlignment="1">
      <alignment horizontal="right" vertical="center"/>
    </xf>
    <xf numFmtId="3" fontId="6" fillId="0" borderId="171" xfId="4" applyNumberFormat="1" applyFont="1" applyFill="1" applyBorder="1" applyAlignment="1">
      <alignment horizontal="right" vertical="center"/>
    </xf>
    <xf numFmtId="3" fontId="6" fillId="0" borderId="17" xfId="4" applyNumberFormat="1" applyFont="1" applyFill="1" applyBorder="1" applyAlignment="1">
      <alignment vertical="center"/>
    </xf>
    <xf numFmtId="38" fontId="6" fillId="0" borderId="57" xfId="2" applyFont="1" applyFill="1" applyBorder="1" applyAlignment="1">
      <alignment horizontal="right" vertical="center"/>
    </xf>
    <xf numFmtId="0" fontId="6" fillId="0" borderId="57" xfId="4" applyFont="1" applyFill="1" applyBorder="1" applyAlignment="1">
      <alignment horizontal="right" vertical="center"/>
    </xf>
    <xf numFmtId="0" fontId="6" fillId="0" borderId="55" xfId="4" applyFont="1" applyFill="1" applyBorder="1" applyAlignment="1">
      <alignment horizontal="right" vertical="center"/>
    </xf>
    <xf numFmtId="38" fontId="6" fillId="0" borderId="29" xfId="4" applyNumberFormat="1" applyFont="1" applyFill="1" applyBorder="1" applyAlignment="1">
      <alignment vertical="center"/>
    </xf>
    <xf numFmtId="3" fontId="8" fillId="0" borderId="0" xfId="4" applyNumberFormat="1" applyFont="1" applyFill="1" applyAlignment="1">
      <alignment vertical="center"/>
    </xf>
    <xf numFmtId="3" fontId="8" fillId="0" borderId="38" xfId="4" applyNumberFormat="1" applyFont="1" applyFill="1" applyBorder="1" applyAlignment="1">
      <alignment vertical="center"/>
    </xf>
    <xf numFmtId="180" fontId="14" fillId="0" borderId="24" xfId="4" applyNumberFormat="1" applyFont="1" applyFill="1" applyBorder="1" applyAlignment="1">
      <alignment vertical="center"/>
    </xf>
    <xf numFmtId="180" fontId="14" fillId="0" borderId="25" xfId="4" applyNumberFormat="1" applyFont="1" applyFill="1" applyBorder="1" applyAlignment="1">
      <alignment vertical="center"/>
    </xf>
    <xf numFmtId="184" fontId="9" fillId="0" borderId="189" xfId="4" applyNumberFormat="1" applyFont="1" applyFill="1" applyBorder="1" applyAlignment="1">
      <alignment vertical="center"/>
    </xf>
    <xf numFmtId="184" fontId="9" fillId="0" borderId="50" xfId="4" applyNumberFormat="1" applyFont="1" applyFill="1" applyBorder="1" applyAlignment="1">
      <alignment vertical="center"/>
    </xf>
    <xf numFmtId="180" fontId="14" fillId="0" borderId="50" xfId="4" applyNumberFormat="1" applyFont="1" applyFill="1" applyBorder="1" applyAlignment="1">
      <alignment horizontal="right" vertical="center"/>
    </xf>
    <xf numFmtId="184" fontId="9" fillId="0" borderId="30" xfId="4" applyNumberFormat="1" applyFont="1" applyFill="1" applyBorder="1" applyAlignment="1">
      <alignment vertical="center"/>
    </xf>
    <xf numFmtId="184" fontId="9" fillId="0" borderId="29" xfId="4" applyNumberFormat="1" applyFont="1" applyFill="1" applyBorder="1" applyAlignment="1">
      <alignment vertical="center"/>
    </xf>
    <xf numFmtId="184" fontId="9" fillId="0" borderId="25" xfId="4" applyNumberFormat="1" applyFont="1" applyFill="1" applyBorder="1" applyAlignment="1">
      <alignment vertical="center"/>
    </xf>
    <xf numFmtId="0" fontId="3" fillId="0" borderId="0" xfId="7" applyFont="1" applyFill="1" applyAlignment="1">
      <alignment vertical="center"/>
    </xf>
    <xf numFmtId="0" fontId="6" fillId="0" borderId="0" xfId="4" applyFont="1" applyFill="1" applyAlignment="1">
      <alignment vertical="center"/>
    </xf>
    <xf numFmtId="3" fontId="6" fillId="0" borderId="0" xfId="4" applyNumberFormat="1" applyFont="1" applyFill="1" applyBorder="1" applyAlignment="1">
      <alignment horizontal="right" vertical="center"/>
    </xf>
    <xf numFmtId="0" fontId="6" fillId="0" borderId="0" xfId="4" applyFont="1" applyFill="1" applyBorder="1" applyAlignment="1">
      <alignment vertical="center"/>
    </xf>
    <xf numFmtId="3" fontId="6" fillId="0" borderId="0" xfId="4" applyNumberFormat="1" applyFont="1" applyFill="1" applyBorder="1" applyAlignment="1">
      <alignment vertical="center"/>
    </xf>
    <xf numFmtId="0" fontId="6" fillId="0" borderId="0" xfId="4" applyFont="1" applyFill="1" applyAlignment="1">
      <alignment horizontal="center"/>
    </xf>
    <xf numFmtId="0" fontId="6" fillId="0" borderId="49" xfId="3" applyFont="1" applyFill="1" applyBorder="1" applyAlignment="1">
      <alignment vertical="center"/>
    </xf>
    <xf numFmtId="0" fontId="6" fillId="0" borderId="0" xfId="3" applyFont="1" applyFill="1" applyBorder="1" applyAlignment="1">
      <alignment horizontal="center" vertical="center"/>
    </xf>
    <xf numFmtId="0" fontId="6" fillId="0" borderId="44" xfId="3" applyFont="1" applyFill="1" applyBorder="1" applyAlignment="1">
      <alignment horizontal="center" vertical="center"/>
    </xf>
    <xf numFmtId="38" fontId="14" fillId="0" borderId="0" xfId="2" applyFont="1" applyFill="1" applyBorder="1" applyAlignment="1">
      <alignment horizontal="center" vertical="center"/>
    </xf>
    <xf numFmtId="38" fontId="14" fillId="0" borderId="29" xfId="2" applyFont="1" applyFill="1" applyBorder="1" applyAlignment="1">
      <alignment horizontal="center" vertical="center"/>
    </xf>
    <xf numFmtId="3" fontId="6" fillId="0" borderId="272" xfId="4" applyNumberFormat="1" applyFont="1" applyFill="1" applyBorder="1" applyAlignment="1">
      <alignment horizontal="center" vertical="center"/>
    </xf>
    <xf numFmtId="3" fontId="6" fillId="0" borderId="181" xfId="4" applyNumberFormat="1" applyFont="1" applyFill="1" applyBorder="1" applyAlignment="1">
      <alignment horizontal="right" vertical="center"/>
    </xf>
    <xf numFmtId="3" fontId="6" fillId="0" borderId="0" xfId="4" applyNumberFormat="1" applyFont="1" applyFill="1" applyBorder="1" applyAlignment="1">
      <alignment horizontal="center" vertical="center"/>
    </xf>
    <xf numFmtId="3" fontId="6" fillId="0" borderId="266" xfId="4" applyNumberFormat="1" applyFont="1" applyFill="1" applyBorder="1" applyAlignment="1">
      <alignment horizontal="center" vertical="center"/>
    </xf>
    <xf numFmtId="3" fontId="6" fillId="0" borderId="131" xfId="4" applyNumberFormat="1" applyFont="1" applyFill="1" applyBorder="1" applyAlignment="1">
      <alignment horizontal="right" vertical="center"/>
    </xf>
    <xf numFmtId="3" fontId="6" fillId="0" borderId="273" xfId="4" applyNumberFormat="1" applyFont="1" applyFill="1" applyBorder="1" applyAlignment="1">
      <alignment horizontal="center" vertical="center"/>
    </xf>
    <xf numFmtId="3" fontId="6" fillId="0" borderId="66" xfId="4" applyNumberFormat="1" applyFont="1" applyFill="1" applyBorder="1" applyAlignment="1">
      <alignment horizontal="right" vertical="center"/>
    </xf>
    <xf numFmtId="3" fontId="6" fillId="0" borderId="29" xfId="4" applyNumberFormat="1" applyFont="1" applyFill="1" applyBorder="1" applyAlignment="1">
      <alignment horizontal="right" vertical="center"/>
    </xf>
    <xf numFmtId="3" fontId="6" fillId="0" borderId="274" xfId="4" applyNumberFormat="1" applyFont="1" applyFill="1" applyBorder="1" applyAlignment="1">
      <alignment horizontal="right" vertical="center"/>
    </xf>
    <xf numFmtId="3" fontId="6" fillId="0" borderId="66" xfId="4" applyNumberFormat="1" applyFont="1" applyFill="1" applyBorder="1" applyAlignment="1">
      <alignment horizontal="center" vertical="center"/>
    </xf>
    <xf numFmtId="3" fontId="6" fillId="0" borderId="181" xfId="4" applyNumberFormat="1" applyFont="1" applyFill="1" applyBorder="1" applyAlignment="1">
      <alignment horizontal="left" vertical="center"/>
    </xf>
    <xf numFmtId="3" fontId="6" fillId="0" borderId="0" xfId="4" applyNumberFormat="1" applyFont="1" applyFill="1" applyBorder="1" applyAlignment="1">
      <alignment horizontal="left" vertical="center"/>
    </xf>
    <xf numFmtId="0" fontId="6" fillId="0" borderId="266" xfId="4" applyFont="1" applyFill="1" applyBorder="1" applyAlignment="1">
      <alignment vertical="center"/>
    </xf>
    <xf numFmtId="3" fontId="6" fillId="0" borderId="267" xfId="4" applyNumberFormat="1" applyFont="1" applyFill="1" applyBorder="1" applyAlignment="1">
      <alignment horizontal="left" vertical="center"/>
    </xf>
    <xf numFmtId="3" fontId="6" fillId="0" borderId="29" xfId="4" applyNumberFormat="1" applyFont="1" applyFill="1" applyBorder="1" applyAlignment="1">
      <alignment horizontal="left" vertical="center"/>
    </xf>
    <xf numFmtId="0" fontId="6" fillId="0" borderId="29" xfId="4" applyFont="1" applyFill="1" applyBorder="1" applyAlignment="1">
      <alignment horizontal="left" vertical="center"/>
    </xf>
    <xf numFmtId="0" fontId="6" fillId="0" borderId="265" xfId="4" applyFont="1" applyFill="1" applyBorder="1" applyAlignment="1">
      <alignment vertical="center"/>
    </xf>
    <xf numFmtId="180" fontId="6" fillId="0" borderId="0" xfId="4" applyNumberFormat="1" applyFont="1" applyFill="1" applyBorder="1" applyAlignment="1">
      <alignment horizontal="left" vertical="center"/>
    </xf>
    <xf numFmtId="3" fontId="6" fillId="0" borderId="265" xfId="4" applyNumberFormat="1" applyFont="1" applyFill="1" applyBorder="1" applyAlignment="1">
      <alignment vertical="center"/>
    </xf>
    <xf numFmtId="3" fontId="6" fillId="0" borderId="266" xfId="4" applyNumberFormat="1" applyFont="1" applyFill="1" applyBorder="1" applyAlignment="1">
      <alignment vertical="center"/>
    </xf>
    <xf numFmtId="180" fontId="6" fillId="0" borderId="181" xfId="4" applyNumberFormat="1" applyFont="1" applyFill="1" applyBorder="1" applyAlignment="1">
      <alignment horizontal="left" vertical="center"/>
    </xf>
    <xf numFmtId="180" fontId="6" fillId="0" borderId="29" xfId="4" applyNumberFormat="1" applyFont="1" applyFill="1" applyBorder="1" applyAlignment="1">
      <alignment horizontal="left" vertical="center"/>
    </xf>
    <xf numFmtId="3" fontId="6" fillId="0" borderId="183" xfId="4" applyNumberFormat="1" applyFont="1" applyFill="1" applyBorder="1" applyAlignment="1">
      <alignment vertical="center"/>
    </xf>
    <xf numFmtId="3" fontId="6" fillId="0" borderId="66" xfId="4" applyNumberFormat="1" applyFont="1" applyFill="1" applyBorder="1" applyAlignment="1">
      <alignment horizontal="left" vertical="center"/>
    </xf>
    <xf numFmtId="3" fontId="6" fillId="0" borderId="18" xfId="4" applyNumberFormat="1" applyFont="1" applyFill="1" applyBorder="1" applyAlignment="1">
      <alignment horizontal="right" vertical="center"/>
    </xf>
    <xf numFmtId="3" fontId="6" fillId="0" borderId="278" xfId="4" applyNumberFormat="1" applyFont="1" applyFill="1" applyBorder="1" applyAlignment="1">
      <alignment horizontal="right" vertical="center"/>
    </xf>
    <xf numFmtId="3" fontId="6" fillId="0" borderId="136" xfId="4" applyNumberFormat="1" applyFont="1" applyFill="1" applyBorder="1" applyAlignment="1">
      <alignment horizontal="right" vertical="center"/>
    </xf>
    <xf numFmtId="3" fontId="6" fillId="0" borderId="53" xfId="4" applyNumberFormat="1" applyFont="1" applyFill="1" applyBorder="1" applyAlignment="1">
      <alignment horizontal="right" vertical="center"/>
    </xf>
    <xf numFmtId="3" fontId="6" fillId="0" borderId="279" xfId="4" applyNumberFormat="1" applyFont="1" applyFill="1" applyBorder="1" applyAlignment="1">
      <alignment horizontal="right" vertical="center"/>
    </xf>
    <xf numFmtId="3" fontId="6" fillId="0" borderId="280" xfId="4" applyNumberFormat="1" applyFont="1" applyFill="1" applyBorder="1" applyAlignment="1">
      <alignment horizontal="right" vertical="center"/>
    </xf>
    <xf numFmtId="3" fontId="6" fillId="0" borderId="183" xfId="4" applyNumberFormat="1" applyFont="1" applyFill="1" applyBorder="1" applyAlignment="1">
      <alignment horizontal="center" vertical="center"/>
    </xf>
    <xf numFmtId="0" fontId="15" fillId="0" borderId="140" xfId="4" applyFont="1" applyFill="1" applyBorder="1" applyAlignment="1">
      <alignment horizontal="center" vertical="center" wrapText="1"/>
    </xf>
    <xf numFmtId="0" fontId="8" fillId="0" borderId="0" xfId="3" applyFont="1" applyFill="1" applyAlignment="1">
      <alignment vertical="center"/>
    </xf>
    <xf numFmtId="0" fontId="9" fillId="0" borderId="0" xfId="3" applyFont="1" applyFill="1" applyBorder="1" applyAlignment="1">
      <alignment horizontal="center" vertical="center"/>
    </xf>
    <xf numFmtId="0" fontId="6" fillId="0" borderId="47" xfId="4" applyFont="1" applyFill="1" applyBorder="1" applyAlignment="1">
      <alignment vertical="center"/>
    </xf>
    <xf numFmtId="49" fontId="6" fillId="0" borderId="47" xfId="4" applyNumberFormat="1" applyFont="1" applyFill="1" applyBorder="1" applyAlignment="1">
      <alignment horizontal="center" vertical="center"/>
    </xf>
    <xf numFmtId="0" fontId="6" fillId="0" borderId="290" xfId="4" applyFont="1" applyFill="1" applyBorder="1" applyAlignment="1">
      <alignment horizontal="center" vertical="center"/>
    </xf>
    <xf numFmtId="0" fontId="9" fillId="0" borderId="290" xfId="3" applyFont="1" applyFill="1" applyBorder="1" applyAlignment="1">
      <alignment vertical="center"/>
    </xf>
    <xf numFmtId="0" fontId="14" fillId="0" borderId="291" xfId="3" applyFont="1" applyFill="1" applyBorder="1" applyAlignment="1">
      <alignment vertical="center"/>
    </xf>
    <xf numFmtId="0" fontId="8" fillId="0" borderId="29" xfId="4" applyFont="1" applyFill="1" applyBorder="1" applyAlignment="1"/>
    <xf numFmtId="0" fontId="8" fillId="0" borderId="0" xfId="3" applyFont="1" applyFill="1" applyBorder="1" applyAlignment="1">
      <alignment vertical="center"/>
    </xf>
    <xf numFmtId="0" fontId="8" fillId="0" borderId="47" xfId="1" applyFont="1" applyFill="1" applyBorder="1" applyAlignment="1">
      <alignment horizontal="center" vertical="center"/>
    </xf>
    <xf numFmtId="3" fontId="8" fillId="0" borderId="48" xfId="1" applyNumberFormat="1" applyFont="1" applyFill="1" applyBorder="1" applyAlignment="1">
      <alignment vertical="center"/>
    </xf>
    <xf numFmtId="3" fontId="8" fillId="0" borderId="44" xfId="1" applyNumberFormat="1" applyFont="1" applyFill="1" applyBorder="1" applyAlignment="1">
      <alignment vertical="center"/>
    </xf>
    <xf numFmtId="176" fontId="8" fillId="0" borderId="44" xfId="2" applyNumberFormat="1" applyFont="1" applyFill="1" applyBorder="1" applyAlignment="1">
      <alignment vertical="center"/>
    </xf>
    <xf numFmtId="0" fontId="8" fillId="0" borderId="18" xfId="1" applyFont="1" applyFill="1" applyBorder="1" applyAlignment="1">
      <alignment vertical="center"/>
    </xf>
    <xf numFmtId="0" fontId="8" fillId="0" borderId="58" xfId="1" applyFont="1" applyFill="1" applyBorder="1" applyAlignment="1">
      <alignment vertical="center"/>
    </xf>
    <xf numFmtId="0" fontId="8" fillId="0" borderId="49" xfId="1" applyNumberFormat="1" applyFont="1" applyFill="1" applyBorder="1" applyAlignment="1">
      <alignment vertical="center"/>
    </xf>
    <xf numFmtId="0" fontId="8" fillId="0" borderId="17" xfId="1" applyNumberFormat="1" applyFont="1" applyFill="1" applyBorder="1" applyAlignment="1">
      <alignment vertical="center"/>
    </xf>
    <xf numFmtId="176" fontId="8" fillId="0" borderId="0" xfId="2" applyNumberFormat="1" applyFont="1" applyFill="1" applyBorder="1" applyAlignment="1">
      <alignment vertical="center"/>
    </xf>
    <xf numFmtId="0" fontId="8" fillId="0" borderId="0" xfId="1" applyNumberFormat="1" applyFont="1" applyFill="1" applyBorder="1" applyAlignment="1">
      <alignment vertical="center"/>
    </xf>
    <xf numFmtId="0" fontId="8" fillId="0" borderId="21" xfId="1" applyFont="1" applyFill="1" applyBorder="1" applyAlignment="1">
      <alignment vertical="center"/>
    </xf>
    <xf numFmtId="0" fontId="8" fillId="0" borderId="18" xfId="1" applyNumberFormat="1" applyFont="1" applyFill="1" applyBorder="1" applyAlignment="1">
      <alignment vertical="center"/>
    </xf>
    <xf numFmtId="0" fontId="8" fillId="0" borderId="52" xfId="1" applyFont="1" applyFill="1" applyBorder="1" applyAlignment="1">
      <alignment vertical="center"/>
    </xf>
    <xf numFmtId="0" fontId="8" fillId="0" borderId="30" xfId="1" applyFont="1" applyFill="1" applyBorder="1" applyAlignment="1">
      <alignment vertical="center"/>
    </xf>
    <xf numFmtId="0" fontId="8" fillId="0" borderId="29" xfId="1" applyNumberFormat="1" applyFont="1" applyFill="1" applyBorder="1" applyAlignment="1">
      <alignment vertical="center"/>
    </xf>
    <xf numFmtId="0" fontId="8" fillId="0" borderId="30" xfId="1" applyNumberFormat="1" applyFont="1" applyFill="1" applyBorder="1" applyAlignment="1">
      <alignment vertical="center"/>
    </xf>
    <xf numFmtId="176" fontId="8" fillId="0" borderId="29" xfId="2" applyNumberFormat="1" applyFont="1" applyFill="1" applyBorder="1" applyAlignment="1">
      <alignment vertical="center"/>
    </xf>
    <xf numFmtId="0" fontId="6" fillId="0" borderId="0" xfId="4" applyFont="1" applyFill="1" applyAlignment="1">
      <alignment horizontal="center" vertical="center"/>
    </xf>
    <xf numFmtId="0" fontId="6" fillId="0" borderId="0" xfId="4" applyFont="1" applyFill="1" applyAlignment="1">
      <alignment vertical="center"/>
    </xf>
    <xf numFmtId="0" fontId="6" fillId="0" borderId="0" xfId="4" applyFont="1" applyFill="1" applyBorder="1" applyAlignment="1">
      <alignment horizontal="center" vertical="center"/>
    </xf>
    <xf numFmtId="0" fontId="6" fillId="0" borderId="21"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0" xfId="4" applyFont="1" applyFill="1" applyBorder="1" applyAlignment="1">
      <alignment horizontal="distributed" vertical="center"/>
    </xf>
    <xf numFmtId="0" fontId="6" fillId="0" borderId="66" xfId="4" applyFont="1" applyFill="1" applyBorder="1" applyAlignment="1">
      <alignment horizontal="center" vertical="center"/>
    </xf>
    <xf numFmtId="0" fontId="6" fillId="0" borderId="0" xfId="4" applyFont="1" applyFill="1" applyBorder="1" applyAlignment="1">
      <alignment horizontal="right" vertical="center"/>
    </xf>
    <xf numFmtId="0" fontId="6" fillId="0" borderId="0" xfId="4" applyFont="1" applyFill="1" applyBorder="1" applyAlignment="1">
      <alignment vertical="center"/>
    </xf>
    <xf numFmtId="0" fontId="6" fillId="0" borderId="0" xfId="3" applyFont="1" applyFill="1" applyBorder="1" applyAlignment="1">
      <alignment horizontal="right" vertical="center"/>
    </xf>
    <xf numFmtId="0" fontId="6" fillId="0" borderId="0" xfId="3" applyFont="1" applyFill="1" applyBorder="1" applyAlignment="1">
      <alignment vertical="center"/>
    </xf>
    <xf numFmtId="3" fontId="6" fillId="0" borderId="0" xfId="3" applyNumberFormat="1" applyFont="1" applyFill="1" applyBorder="1" applyAlignment="1">
      <alignment vertical="center"/>
    </xf>
    <xf numFmtId="0" fontId="6" fillId="0" borderId="44" xfId="3" applyFont="1" applyFill="1" applyBorder="1" applyAlignment="1">
      <alignment horizontal="right" vertical="center"/>
    </xf>
    <xf numFmtId="3" fontId="6" fillId="0" borderId="44" xfId="3" applyNumberFormat="1" applyFont="1" applyFill="1" applyBorder="1" applyAlignment="1">
      <alignment vertical="center"/>
    </xf>
    <xf numFmtId="0" fontId="6" fillId="0" borderId="29" xfId="3" applyFont="1" applyFill="1" applyBorder="1" applyAlignment="1">
      <alignment horizontal="right" vertical="center"/>
    </xf>
    <xf numFmtId="0" fontId="6" fillId="0" borderId="29" xfId="3" applyFont="1" applyFill="1" applyBorder="1" applyAlignment="1">
      <alignment vertical="center"/>
    </xf>
    <xf numFmtId="3" fontId="6" fillId="0" borderId="29" xfId="3" applyNumberFormat="1" applyFont="1" applyFill="1" applyBorder="1" applyAlignment="1">
      <alignment vertical="center"/>
    </xf>
    <xf numFmtId="0" fontId="6" fillId="0" borderId="18" xfId="3" applyFont="1" applyFill="1" applyBorder="1" applyAlignment="1">
      <alignment vertical="center"/>
    </xf>
    <xf numFmtId="0" fontId="6" fillId="0" borderId="21" xfId="4" applyFont="1" applyFill="1" applyBorder="1" applyAlignment="1">
      <alignment vertical="center"/>
    </xf>
    <xf numFmtId="0" fontId="10" fillId="0" borderId="0" xfId="4" applyFont="1" applyFill="1" applyAlignment="1">
      <alignment horizontal="right"/>
    </xf>
    <xf numFmtId="0" fontId="11" fillId="0" borderId="0" xfId="4" applyFont="1" applyFill="1" applyAlignment="1">
      <alignment vertical="center"/>
    </xf>
    <xf numFmtId="0" fontId="6" fillId="0" borderId="0" xfId="4" applyFont="1" applyFill="1" applyAlignment="1">
      <alignment horizontal="distributed" vertical="center"/>
    </xf>
    <xf numFmtId="0" fontId="23" fillId="0" borderId="18" xfId="4" applyFont="1" applyFill="1" applyBorder="1" applyAlignment="1">
      <alignment horizontal="center" vertical="center"/>
    </xf>
    <xf numFmtId="0" fontId="23" fillId="0" borderId="21" xfId="4" applyFont="1" applyFill="1" applyBorder="1" applyAlignment="1">
      <alignment horizontal="center" vertical="center"/>
    </xf>
    <xf numFmtId="0" fontId="14" fillId="0" borderId="0" xfId="4" applyFont="1" applyFill="1" applyBorder="1" applyAlignment="1">
      <alignment horizontal="center" vertical="center"/>
    </xf>
    <xf numFmtId="0" fontId="14" fillId="0" borderId="145" xfId="4" applyFont="1" applyFill="1" applyBorder="1" applyAlignment="1">
      <alignment horizontal="center" vertical="center"/>
    </xf>
    <xf numFmtId="0" fontId="6" fillId="0" borderId="29" xfId="4" applyFont="1" applyFill="1" applyBorder="1" applyAlignment="1">
      <alignment horizontal="center" vertical="center"/>
    </xf>
    <xf numFmtId="0" fontId="14" fillId="0" borderId="0" xfId="4" applyFont="1" applyFill="1" applyBorder="1" applyAlignment="1">
      <alignment horizontal="right" vertical="center"/>
    </xf>
    <xf numFmtId="3" fontId="6" fillId="0" borderId="173" xfId="4" applyNumberFormat="1" applyFont="1" applyFill="1" applyBorder="1" applyAlignment="1">
      <alignment vertical="center"/>
    </xf>
    <xf numFmtId="0" fontId="6" fillId="0" borderId="173" xfId="4" applyFont="1" applyFill="1" applyBorder="1" applyAlignment="1">
      <alignment vertical="center"/>
    </xf>
    <xf numFmtId="0" fontId="6" fillId="0" borderId="173" xfId="4" applyFont="1" applyFill="1" applyBorder="1"/>
    <xf numFmtId="0" fontId="6" fillId="0" borderId="0" xfId="4" applyFont="1" applyFill="1" applyAlignment="1">
      <alignment horizontal="right"/>
    </xf>
    <xf numFmtId="0" fontId="8" fillId="0" borderId="101" xfId="4" applyFont="1" applyFill="1" applyBorder="1" applyAlignment="1">
      <alignment horizontal="center" vertical="center"/>
    </xf>
    <xf numFmtId="0" fontId="8" fillId="0" borderId="21" xfId="4" applyFont="1" applyFill="1" applyBorder="1" applyAlignment="1">
      <alignment horizontal="center" vertical="center"/>
    </xf>
    <xf numFmtId="0" fontId="6" fillId="0" borderId="0" xfId="4" applyFont="1" applyFill="1" applyBorder="1" applyAlignment="1">
      <alignment horizontal="right"/>
    </xf>
    <xf numFmtId="3" fontId="6" fillId="0" borderId="0" xfId="4" applyNumberFormat="1" applyFont="1" applyFill="1" applyAlignment="1">
      <alignment horizontal="right"/>
    </xf>
    <xf numFmtId="3" fontId="6" fillId="0" borderId="0" xfId="4" applyNumberFormat="1" applyFont="1" applyFill="1" applyBorder="1" applyAlignment="1">
      <alignment horizontal="right"/>
    </xf>
    <xf numFmtId="0" fontId="8" fillId="0" borderId="38" xfId="4" applyFont="1" applyFill="1" applyBorder="1" applyAlignment="1">
      <alignment horizontal="center" vertical="center"/>
    </xf>
    <xf numFmtId="0" fontId="6" fillId="0" borderId="1" xfId="4" applyFont="1" applyFill="1" applyBorder="1" applyAlignment="1">
      <alignment vertical="center"/>
    </xf>
    <xf numFmtId="0" fontId="6" fillId="0" borderId="68" xfId="4" applyFont="1" applyFill="1" applyBorder="1" applyAlignment="1">
      <alignment vertical="center"/>
    </xf>
    <xf numFmtId="0" fontId="14" fillId="0" borderId="29" xfId="4" applyFont="1" applyFill="1" applyBorder="1" applyAlignment="1">
      <alignment horizontal="center" vertical="center"/>
    </xf>
    <xf numFmtId="0" fontId="14" fillId="0" borderId="31" xfId="4" applyFont="1" applyFill="1" applyBorder="1" applyAlignment="1">
      <alignment vertical="center"/>
    </xf>
    <xf numFmtId="0" fontId="6" fillId="0" borderId="19" xfId="4" applyFont="1" applyFill="1" applyBorder="1" applyAlignment="1">
      <alignment horizontal="center" vertical="center"/>
    </xf>
    <xf numFmtId="0" fontId="6" fillId="0" borderId="0" xfId="4" applyFont="1" applyFill="1" applyAlignment="1">
      <alignment vertical="center"/>
    </xf>
    <xf numFmtId="0" fontId="6" fillId="0" borderId="0" xfId="4" applyFont="1" applyFill="1" applyBorder="1" applyAlignment="1">
      <alignment vertical="center"/>
    </xf>
    <xf numFmtId="0" fontId="14" fillId="0" borderId="0" xfId="4" applyFont="1" applyFill="1" applyBorder="1" applyAlignment="1">
      <alignment horizontal="right" vertical="center"/>
    </xf>
    <xf numFmtId="0" fontId="8" fillId="0" borderId="43" xfId="4" applyFont="1" applyFill="1" applyBorder="1" applyAlignment="1">
      <alignment horizontal="center" vertical="center"/>
    </xf>
    <xf numFmtId="0" fontId="8" fillId="0" borderId="296" xfId="4" applyFont="1" applyFill="1" applyBorder="1" applyAlignment="1">
      <alignment horizontal="center" vertical="center"/>
    </xf>
    <xf numFmtId="0" fontId="6" fillId="0" borderId="133" xfId="4" applyFont="1" applyFill="1" applyBorder="1" applyAlignment="1">
      <alignment vertical="center"/>
    </xf>
    <xf numFmtId="3" fontId="6" fillId="0" borderId="134" xfId="4" applyNumberFormat="1" applyFont="1" applyFill="1" applyBorder="1" applyAlignment="1">
      <alignment vertical="center"/>
    </xf>
    <xf numFmtId="3" fontId="6" fillId="0" borderId="294" xfId="4" applyNumberFormat="1" applyFont="1" applyFill="1" applyBorder="1" applyAlignment="1">
      <alignment vertical="center"/>
    </xf>
    <xf numFmtId="0" fontId="6" fillId="0" borderId="132" xfId="4" applyFont="1" applyFill="1" applyBorder="1" applyAlignment="1">
      <alignment horizontal="center" vertical="center"/>
    </xf>
    <xf numFmtId="0" fontId="6" fillId="0" borderId="20" xfId="3" applyFont="1" applyFill="1" applyBorder="1" applyAlignment="1">
      <alignment horizontal="center" vertical="center"/>
    </xf>
    <xf numFmtId="0" fontId="6" fillId="0" borderId="45" xfId="3" applyFont="1" applyFill="1" applyBorder="1" applyAlignment="1">
      <alignment horizontal="center" vertical="center"/>
    </xf>
    <xf numFmtId="0" fontId="6" fillId="0" borderId="44" xfId="3" applyFont="1" applyFill="1" applyBorder="1" applyAlignment="1">
      <alignment vertical="center"/>
    </xf>
    <xf numFmtId="3" fontId="6" fillId="0" borderId="21" xfId="3" applyNumberFormat="1" applyFont="1" applyFill="1" applyBorder="1" applyAlignment="1">
      <alignment vertical="center"/>
    </xf>
    <xf numFmtId="49" fontId="6" fillId="0" borderId="0" xfId="3" applyNumberFormat="1" applyFont="1" applyFill="1" applyBorder="1" applyAlignment="1">
      <alignment horizontal="center" vertical="center"/>
    </xf>
    <xf numFmtId="3" fontId="6" fillId="0" borderId="47" xfId="3" applyNumberFormat="1" applyFont="1" applyFill="1" applyBorder="1" applyAlignment="1">
      <alignment vertical="center"/>
    </xf>
    <xf numFmtId="0" fontId="6" fillId="0" borderId="297" xfId="3" applyFont="1" applyFill="1" applyBorder="1" applyAlignment="1">
      <alignment vertical="center"/>
    </xf>
    <xf numFmtId="0" fontId="6" fillId="0" borderId="290" xfId="3" applyFont="1" applyFill="1" applyBorder="1" applyAlignment="1">
      <alignment vertical="center"/>
    </xf>
    <xf numFmtId="0" fontId="6" fillId="0" borderId="293" xfId="4" applyFont="1" applyFill="1" applyBorder="1" applyAlignment="1">
      <alignment vertical="center"/>
    </xf>
    <xf numFmtId="0" fontId="6" fillId="0" borderId="298" xfId="3" applyFont="1" applyFill="1" applyBorder="1" applyAlignment="1">
      <alignment vertical="center"/>
    </xf>
    <xf numFmtId="0" fontId="6" fillId="0" borderId="58" xfId="4" applyFont="1" applyFill="1" applyBorder="1" applyAlignment="1">
      <alignment vertical="center"/>
    </xf>
    <xf numFmtId="0" fontId="6" fillId="0" borderId="49" xfId="4" applyFont="1" applyFill="1" applyBorder="1" applyAlignment="1">
      <alignment vertical="center"/>
    </xf>
    <xf numFmtId="0" fontId="6" fillId="0" borderId="49" xfId="3" applyFont="1" applyFill="1" applyBorder="1" applyAlignment="1">
      <alignment horizontal="right" vertical="center"/>
    </xf>
    <xf numFmtId="0" fontId="6" fillId="0" borderId="127" xfId="3" applyFont="1" applyFill="1" applyBorder="1" applyAlignment="1">
      <alignment vertical="center"/>
    </xf>
    <xf numFmtId="0" fontId="6" fillId="0" borderId="48" xfId="3" applyFont="1" applyFill="1" applyBorder="1" applyAlignment="1">
      <alignment vertical="center"/>
    </xf>
    <xf numFmtId="0" fontId="6" fillId="0" borderId="133" xfId="3" applyFont="1" applyFill="1" applyBorder="1" applyAlignment="1">
      <alignment vertical="center"/>
    </xf>
    <xf numFmtId="3" fontId="6" fillId="0" borderId="53" xfId="3" applyNumberFormat="1" applyFont="1" applyFill="1" applyBorder="1" applyAlignment="1">
      <alignment vertical="center"/>
    </xf>
    <xf numFmtId="0" fontId="6" fillId="0" borderId="0" xfId="4" applyFont="1" applyFill="1" applyAlignment="1">
      <alignment vertical="center"/>
    </xf>
    <xf numFmtId="0" fontId="6" fillId="0" borderId="29" xfId="4" applyFont="1" applyFill="1" applyBorder="1" applyAlignment="1">
      <alignment horizontal="center" vertical="center"/>
    </xf>
    <xf numFmtId="0" fontId="14" fillId="0" borderId="0" xfId="4" applyFont="1" applyFill="1" applyBorder="1" applyAlignment="1">
      <alignment horizontal="right" vertical="center"/>
    </xf>
    <xf numFmtId="0" fontId="6" fillId="0" borderId="0" xfId="4" applyFont="1" applyFill="1" applyAlignment="1">
      <alignment horizontal="right" vertical="center"/>
    </xf>
    <xf numFmtId="0" fontId="8" fillId="0" borderId="53" xfId="4" applyFont="1" applyFill="1" applyBorder="1" applyAlignment="1">
      <alignment horizontal="center" vertical="center"/>
    </xf>
    <xf numFmtId="0" fontId="10" fillId="0" borderId="70" xfId="4" applyFont="1" applyFill="1" applyBorder="1" applyAlignment="1">
      <alignment horizontal="center" vertical="center"/>
    </xf>
    <xf numFmtId="3" fontId="6" fillId="0" borderId="29" xfId="4" applyNumberFormat="1" applyFont="1" applyFill="1" applyBorder="1" applyAlignment="1">
      <alignment horizontal="center" vertical="center"/>
    </xf>
    <xf numFmtId="0" fontId="14" fillId="0" borderId="50" xfId="4" applyFont="1" applyFill="1" applyBorder="1" applyAlignment="1">
      <alignment horizontal="right" vertical="center"/>
    </xf>
    <xf numFmtId="0" fontId="14" fillId="0" borderId="29" xfId="4" applyFont="1" applyFill="1" applyBorder="1" applyAlignment="1">
      <alignment horizontal="right" vertical="center"/>
    </xf>
    <xf numFmtId="0" fontId="8" fillId="0" borderId="29" xfId="4" applyFont="1" applyFill="1" applyBorder="1" applyAlignment="1">
      <alignment horizontal="left" vertical="center"/>
    </xf>
    <xf numFmtId="0" fontId="6" fillId="0" borderId="29" xfId="4" applyFont="1" applyFill="1" applyBorder="1" applyAlignment="1">
      <alignment horizontal="right" vertical="center"/>
    </xf>
    <xf numFmtId="0" fontId="6" fillId="0" borderId="135" xfId="4" applyFont="1" applyFill="1" applyBorder="1" applyAlignment="1">
      <alignment horizontal="right" vertical="center"/>
    </xf>
    <xf numFmtId="0" fontId="6" fillId="0" borderId="51" xfId="4" applyFont="1" applyFill="1" applyBorder="1" applyAlignment="1">
      <alignment vertical="center"/>
    </xf>
    <xf numFmtId="0" fontId="6" fillId="0" borderId="135" xfId="4" applyFont="1" applyFill="1" applyBorder="1" applyAlignment="1">
      <alignment horizontal="center" vertical="center"/>
    </xf>
    <xf numFmtId="0" fontId="6" fillId="0" borderId="136" xfId="4" applyFont="1" applyFill="1" applyBorder="1" applyAlignment="1">
      <alignment vertical="center"/>
    </xf>
    <xf numFmtId="0" fontId="7" fillId="0" borderId="0" xfId="4" applyNumberFormat="1" applyFont="1" applyFill="1" applyAlignment="1">
      <alignment vertical="center"/>
    </xf>
    <xf numFmtId="0" fontId="11" fillId="0" borderId="0" xfId="4" applyNumberFormat="1" applyFont="1" applyFill="1" applyAlignment="1">
      <alignment vertical="center"/>
    </xf>
    <xf numFmtId="0" fontId="30" fillId="0" borderId="0" xfId="1" applyFont="1" applyFill="1" applyBorder="1" applyAlignment="1">
      <alignment horizontal="distributed" vertical="center"/>
    </xf>
    <xf numFmtId="0" fontId="30" fillId="0" borderId="3" xfId="1" applyFont="1" applyFill="1" applyBorder="1" applyAlignment="1">
      <alignment horizontal="center" vertical="center"/>
    </xf>
    <xf numFmtId="0" fontId="30" fillId="0" borderId="5" xfId="1" applyFont="1" applyFill="1" applyBorder="1" applyAlignment="1">
      <alignment horizontal="center" vertical="center"/>
    </xf>
    <xf numFmtId="0" fontId="30" fillId="0" borderId="2" xfId="1" applyFont="1" applyFill="1" applyBorder="1" applyAlignment="1">
      <alignment horizontal="center" vertical="center"/>
    </xf>
    <xf numFmtId="0" fontId="30" fillId="0" borderId="10" xfId="1" applyFont="1" applyFill="1" applyBorder="1" applyAlignment="1">
      <alignment horizontal="center" vertical="center"/>
    </xf>
    <xf numFmtId="0" fontId="30" fillId="0" borderId="4" xfId="1" applyFont="1" applyFill="1" applyBorder="1" applyAlignment="1">
      <alignment horizontal="center" vertical="center"/>
    </xf>
    <xf numFmtId="0" fontId="30" fillId="0" borderId="28" xfId="1" applyFont="1" applyFill="1" applyBorder="1" applyAlignment="1">
      <alignment horizontal="distributed" vertical="center"/>
    </xf>
    <xf numFmtId="0" fontId="30" fillId="0" borderId="6" xfId="1" applyFont="1" applyFill="1" applyBorder="1" applyAlignment="1">
      <alignment horizontal="center" vertical="center"/>
    </xf>
    <xf numFmtId="0" fontId="30" fillId="0" borderId="7"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10" xfId="1" applyFont="1" applyFill="1" applyBorder="1" applyAlignment="1">
      <alignment horizontal="center" vertical="center"/>
    </xf>
    <xf numFmtId="0" fontId="8" fillId="0" borderId="29" xfId="1" applyFont="1" applyFill="1" applyBorder="1" applyAlignment="1">
      <alignment horizontal="center" vertical="center"/>
    </xf>
    <xf numFmtId="0" fontId="8" fillId="0" borderId="53"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5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28" xfId="1" applyFont="1" applyFill="1" applyBorder="1" applyAlignment="1">
      <alignment horizontal="center" vertical="center"/>
    </xf>
    <xf numFmtId="0" fontId="6" fillId="0" borderId="68" xfId="4" applyFont="1" applyFill="1" applyBorder="1" applyAlignment="1">
      <alignment horizontal="center" vertical="center"/>
    </xf>
    <xf numFmtId="0" fontId="6" fillId="0" borderId="70" xfId="4" applyFont="1" applyFill="1" applyBorder="1" applyAlignment="1">
      <alignment horizontal="center" vertical="center"/>
    </xf>
    <xf numFmtId="0" fontId="6" fillId="0" borderId="0" xfId="4" applyFont="1" applyFill="1" applyBorder="1" applyAlignment="1">
      <alignment horizontal="center" vertical="center" wrapText="1"/>
    </xf>
    <xf numFmtId="0" fontId="6" fillId="0" borderId="21" xfId="4" applyFont="1" applyFill="1" applyBorder="1" applyAlignment="1">
      <alignment horizontal="center" vertical="center" wrapText="1"/>
    </xf>
    <xf numFmtId="0" fontId="6" fillId="0" borderId="71" xfId="4" applyFont="1" applyFill="1" applyBorder="1" applyAlignment="1">
      <alignment horizontal="center" vertical="center" wrapText="1"/>
    </xf>
    <xf numFmtId="0" fontId="6" fillId="0" borderId="74" xfId="4" applyFont="1" applyFill="1" applyBorder="1" applyAlignment="1">
      <alignment horizontal="center" vertical="center" wrapText="1"/>
    </xf>
    <xf numFmtId="0" fontId="6" fillId="0" borderId="0" xfId="4" applyFont="1" applyFill="1" applyAlignment="1">
      <alignment horizontal="center" vertical="center"/>
    </xf>
    <xf numFmtId="0" fontId="6" fillId="0" borderId="66" xfId="4" applyFont="1" applyFill="1" applyBorder="1" applyAlignment="1">
      <alignment horizontal="center" vertical="center"/>
    </xf>
    <xf numFmtId="0" fontId="6" fillId="0" borderId="84" xfId="4" applyFont="1" applyFill="1" applyBorder="1" applyAlignment="1">
      <alignment horizontal="center" vertical="center"/>
    </xf>
    <xf numFmtId="0" fontId="6" fillId="0" borderId="0" xfId="4" applyFont="1" applyFill="1" applyBorder="1" applyAlignment="1">
      <alignment horizontal="distributed" vertical="center"/>
    </xf>
    <xf numFmtId="0" fontId="6" fillId="0" borderId="21" xfId="4" applyFont="1" applyFill="1" applyBorder="1" applyAlignment="1">
      <alignment horizontal="distributed" vertical="center"/>
    </xf>
    <xf numFmtId="0" fontId="6" fillId="0" borderId="1" xfId="4" applyFont="1" applyFill="1" applyBorder="1" applyAlignment="1">
      <alignment horizontal="center" vertical="center"/>
    </xf>
    <xf numFmtId="0" fontId="6" fillId="0" borderId="77" xfId="4" applyFont="1" applyFill="1" applyBorder="1" applyAlignment="1">
      <alignment horizontal="center" vertical="center"/>
    </xf>
    <xf numFmtId="0" fontId="6" fillId="0" borderId="78"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21" xfId="4" applyFont="1" applyFill="1" applyBorder="1" applyAlignment="1">
      <alignment horizontal="center" vertical="center"/>
    </xf>
    <xf numFmtId="0" fontId="6" fillId="0" borderId="80" xfId="4" applyFont="1" applyFill="1" applyBorder="1" applyAlignment="1">
      <alignment horizontal="center" vertical="center"/>
    </xf>
    <xf numFmtId="0" fontId="6" fillId="0" borderId="81" xfId="4" applyFont="1" applyFill="1" applyBorder="1" applyAlignment="1">
      <alignment horizontal="center" vertical="center"/>
    </xf>
    <xf numFmtId="0" fontId="6" fillId="0" borderId="68" xfId="4" applyFont="1" applyFill="1" applyBorder="1" applyAlignment="1">
      <alignment horizontal="distributed" vertical="center"/>
    </xf>
    <xf numFmtId="0" fontId="6" fillId="0" borderId="70" xfId="4" applyFont="1" applyFill="1" applyBorder="1" applyAlignment="1">
      <alignment horizontal="distributed" vertical="center"/>
    </xf>
    <xf numFmtId="0" fontId="6" fillId="0" borderId="44" xfId="4" applyFont="1" applyFill="1" applyBorder="1" applyAlignment="1">
      <alignment horizontal="distributed" vertical="center"/>
    </xf>
    <xf numFmtId="0" fontId="6" fillId="0" borderId="47" xfId="4" applyFont="1" applyFill="1" applyBorder="1" applyAlignment="1">
      <alignment horizontal="distributed" vertical="center"/>
    </xf>
    <xf numFmtId="0" fontId="6" fillId="0" borderId="0" xfId="4" applyFont="1" applyFill="1" applyBorder="1" applyAlignment="1">
      <alignment horizontal="center" vertical="center"/>
    </xf>
    <xf numFmtId="0" fontId="8" fillId="0" borderId="0" xfId="4" applyFont="1" applyFill="1" applyBorder="1" applyAlignment="1">
      <alignment horizontal="right"/>
    </xf>
    <xf numFmtId="0" fontId="8" fillId="0" borderId="66" xfId="4" applyFont="1" applyFill="1" applyBorder="1" applyAlignment="1">
      <alignment horizontal="right"/>
    </xf>
    <xf numFmtId="0" fontId="6" fillId="0" borderId="68" xfId="4" applyFont="1" applyFill="1" applyBorder="1" applyAlignment="1">
      <alignment horizontal="center" vertical="center" wrapText="1"/>
    </xf>
    <xf numFmtId="0" fontId="6" fillId="0" borderId="69" xfId="4" applyFont="1" applyFill="1" applyBorder="1" applyAlignment="1">
      <alignment horizontal="center" vertical="center"/>
    </xf>
    <xf numFmtId="0" fontId="6" fillId="0" borderId="28" xfId="4" applyFont="1" applyFill="1" applyBorder="1" applyAlignment="1">
      <alignment horizontal="center" vertical="center"/>
    </xf>
    <xf numFmtId="0" fontId="6" fillId="0" borderId="71"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0" xfId="4" applyFont="1" applyFill="1" applyAlignment="1">
      <alignment vertical="center"/>
    </xf>
    <xf numFmtId="0" fontId="6" fillId="0" borderId="67"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90" xfId="4" applyFont="1" applyFill="1" applyBorder="1" applyAlignment="1">
      <alignment horizontal="right" vertical="center"/>
    </xf>
    <xf numFmtId="0" fontId="6" fillId="0" borderId="0" xfId="4" applyFont="1" applyFill="1" applyBorder="1" applyAlignment="1">
      <alignment horizontal="right" vertical="center"/>
    </xf>
    <xf numFmtId="0" fontId="6" fillId="0" borderId="118" xfId="4" applyFont="1" applyFill="1" applyBorder="1" applyAlignment="1">
      <alignment horizontal="right" vertical="center"/>
    </xf>
    <xf numFmtId="0" fontId="6" fillId="0" borderId="119" xfId="4" applyFont="1" applyFill="1" applyBorder="1" applyAlignment="1">
      <alignment horizontal="right" vertical="center"/>
    </xf>
    <xf numFmtId="0" fontId="6" fillId="0" borderId="109" xfId="4" applyFont="1" applyFill="1" applyBorder="1" applyAlignment="1">
      <alignment horizontal="center" vertical="center"/>
    </xf>
    <xf numFmtId="0" fontId="6" fillId="0" borderId="110" xfId="4" applyFont="1" applyFill="1" applyBorder="1" applyAlignment="1">
      <alignment horizontal="center" vertical="center"/>
    </xf>
    <xf numFmtId="3" fontId="6" fillId="0" borderId="113" xfId="4" applyNumberFormat="1" applyFont="1" applyFill="1" applyBorder="1" applyAlignment="1">
      <alignment horizontal="right" vertical="center"/>
    </xf>
    <xf numFmtId="3" fontId="6" fillId="0" borderId="112" xfId="4" applyNumberFormat="1" applyFont="1" applyFill="1" applyBorder="1" applyAlignment="1">
      <alignment horizontal="right" vertical="center"/>
    </xf>
    <xf numFmtId="3" fontId="6" fillId="0" borderId="89" xfId="4" applyNumberFormat="1" applyFont="1" applyFill="1" applyBorder="1" applyAlignment="1">
      <alignment horizontal="right" vertical="center"/>
    </xf>
    <xf numFmtId="3" fontId="6" fillId="0" borderId="79" xfId="4" applyNumberFormat="1" applyFont="1" applyFill="1" applyBorder="1" applyAlignment="1">
      <alignment horizontal="right" vertical="center"/>
    </xf>
    <xf numFmtId="0" fontId="6" fillId="0" borderId="38" xfId="4" applyFont="1" applyFill="1" applyBorder="1" applyAlignment="1">
      <alignment horizontal="center" vertical="center" wrapText="1"/>
    </xf>
    <xf numFmtId="0" fontId="6" fillId="0" borderId="38" xfId="4" applyFont="1" applyFill="1" applyBorder="1" applyAlignment="1">
      <alignment horizontal="center" vertical="center"/>
    </xf>
    <xf numFmtId="0" fontId="6" fillId="0" borderId="114" xfId="4" applyFont="1" applyFill="1" applyBorder="1" applyAlignment="1">
      <alignment horizontal="center" vertical="center"/>
    </xf>
    <xf numFmtId="0" fontId="6" fillId="0" borderId="93" xfId="4" applyFont="1" applyFill="1" applyBorder="1" applyAlignment="1">
      <alignment horizontal="right" vertical="center"/>
    </xf>
    <xf numFmtId="0" fontId="6" fillId="0" borderId="38" xfId="4" applyFont="1" applyFill="1" applyBorder="1" applyAlignment="1">
      <alignment horizontal="right" vertical="center"/>
    </xf>
    <xf numFmtId="3" fontId="6" fillId="0" borderId="90" xfId="4" applyNumberFormat="1" applyFont="1" applyFill="1" applyBorder="1" applyAlignment="1">
      <alignment horizontal="right" vertical="center"/>
    </xf>
    <xf numFmtId="3" fontId="6" fillId="0" borderId="0" xfId="4" applyNumberFormat="1" applyFont="1" applyFill="1" applyBorder="1" applyAlignment="1">
      <alignment horizontal="right" vertical="center"/>
    </xf>
    <xf numFmtId="0" fontId="6" fillId="0" borderId="104" xfId="4" applyFont="1" applyFill="1" applyBorder="1" applyAlignment="1">
      <alignment horizontal="center" vertical="center"/>
    </xf>
    <xf numFmtId="0" fontId="6" fillId="0" borderId="105" xfId="4" applyFont="1" applyFill="1" applyBorder="1" applyAlignment="1">
      <alignment horizontal="center" vertical="center"/>
    </xf>
    <xf numFmtId="3" fontId="6" fillId="0" borderId="108" xfId="4" applyNumberFormat="1" applyFont="1" applyFill="1" applyBorder="1" applyAlignment="1">
      <alignment horizontal="right" vertical="center"/>
    </xf>
    <xf numFmtId="3" fontId="6" fillId="0" borderId="105" xfId="4" applyNumberFormat="1" applyFont="1" applyFill="1" applyBorder="1" applyAlignment="1">
      <alignment horizontal="right" vertical="center"/>
    </xf>
    <xf numFmtId="0" fontId="8" fillId="0" borderId="0" xfId="4" applyFont="1" applyFill="1" applyAlignment="1">
      <alignment horizontal="right"/>
    </xf>
    <xf numFmtId="0" fontId="8" fillId="0" borderId="29" xfId="4" applyFont="1" applyFill="1" applyBorder="1" applyAlignment="1">
      <alignment horizontal="right"/>
    </xf>
    <xf numFmtId="0" fontId="6" fillId="0" borderId="79" xfId="4" applyFont="1" applyFill="1" applyBorder="1" applyAlignment="1">
      <alignment vertical="center"/>
    </xf>
    <xf numFmtId="0" fontId="6" fillId="0" borderId="95" xfId="4" applyFont="1" applyFill="1" applyBorder="1" applyAlignment="1">
      <alignment horizontal="center" vertical="center"/>
    </xf>
    <xf numFmtId="0" fontId="6" fillId="0" borderId="96" xfId="4" applyFont="1" applyFill="1" applyBorder="1" applyAlignment="1">
      <alignment horizontal="center" vertical="center"/>
    </xf>
    <xf numFmtId="0" fontId="6" fillId="0" borderId="100" xfId="4" applyFont="1" applyFill="1" applyBorder="1" applyAlignment="1">
      <alignment horizontal="center" vertical="center"/>
    </xf>
    <xf numFmtId="0" fontId="6" fillId="0" borderId="97" xfId="4" applyFont="1" applyFill="1" applyBorder="1" applyAlignment="1">
      <alignment horizontal="center" vertical="center"/>
    </xf>
    <xf numFmtId="0" fontId="6" fillId="0" borderId="101" xfId="4" applyFont="1" applyFill="1" applyBorder="1" applyAlignment="1">
      <alignment horizontal="center" vertical="center"/>
    </xf>
    <xf numFmtId="0" fontId="6" fillId="0" borderId="98" xfId="4" applyFont="1" applyFill="1" applyBorder="1" applyAlignment="1">
      <alignment horizontal="center" vertical="center"/>
    </xf>
    <xf numFmtId="0" fontId="6" fillId="0" borderId="99" xfId="4" applyFont="1" applyFill="1" applyBorder="1" applyAlignment="1">
      <alignment horizontal="center" vertical="center"/>
    </xf>
    <xf numFmtId="0" fontId="6" fillId="0" borderId="102"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39" xfId="4" applyFont="1" applyFill="1" applyBorder="1" applyAlignment="1">
      <alignment horizontal="center" vertical="center"/>
    </xf>
    <xf numFmtId="0" fontId="6" fillId="0" borderId="43" xfId="4" applyFont="1" applyFill="1" applyBorder="1" applyAlignment="1">
      <alignment horizontal="center" vertical="center"/>
    </xf>
    <xf numFmtId="0" fontId="6" fillId="0" borderId="37" xfId="4" applyFont="1" applyFill="1" applyBorder="1" applyAlignment="1">
      <alignment horizontal="center" vertical="center"/>
    </xf>
    <xf numFmtId="0" fontId="6" fillId="0" borderId="123" xfId="4" applyFont="1" applyFill="1" applyBorder="1" applyAlignment="1">
      <alignment horizontal="center" vertical="center" wrapText="1"/>
    </xf>
    <xf numFmtId="0" fontId="6" fillId="0" borderId="124"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49" xfId="4" applyFont="1" applyFill="1" applyBorder="1" applyAlignment="1">
      <alignment horizontal="left" vertical="center"/>
    </xf>
    <xf numFmtId="0" fontId="6" fillId="0" borderId="81" xfId="4" applyFont="1" applyFill="1" applyBorder="1" applyAlignment="1">
      <alignment horizontal="left" vertical="center"/>
    </xf>
    <xf numFmtId="0" fontId="8" fillId="0" borderId="32" xfId="3" applyFont="1" applyFill="1" applyBorder="1" applyAlignment="1">
      <alignment horizontal="center" vertical="center" wrapText="1"/>
    </xf>
    <xf numFmtId="0" fontId="8" fillId="0" borderId="10" xfId="4" applyFont="1" applyFill="1" applyBorder="1" applyAlignment="1">
      <alignment horizontal="center" vertical="center"/>
    </xf>
    <xf numFmtId="0" fontId="8" fillId="0" borderId="33"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31" xfId="3" applyFont="1" applyFill="1" applyBorder="1" applyAlignment="1">
      <alignment horizontal="center" vertical="center"/>
    </xf>
    <xf numFmtId="0" fontId="8" fillId="0" borderId="35" xfId="3" applyFont="1" applyFill="1" applyBorder="1" applyAlignment="1">
      <alignment horizontal="center" vertical="center"/>
    </xf>
    <xf numFmtId="0" fontId="8" fillId="0" borderId="36" xfId="3" applyFont="1" applyFill="1" applyBorder="1" applyAlignment="1">
      <alignment horizontal="center" vertical="center"/>
    </xf>
    <xf numFmtId="0" fontId="8" fillId="0" borderId="37"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39" xfId="3" applyFont="1" applyFill="1" applyBorder="1" applyAlignment="1">
      <alignment horizontal="center" vertical="center"/>
    </xf>
    <xf numFmtId="0" fontId="8" fillId="0" borderId="38"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40" xfId="3" applyFont="1" applyFill="1" applyBorder="1" applyAlignment="1">
      <alignment horizontal="center" vertical="center"/>
    </xf>
    <xf numFmtId="0" fontId="8" fillId="0" borderId="41" xfId="3" applyFont="1" applyFill="1" applyBorder="1" applyAlignment="1">
      <alignment horizontal="center" vertical="center"/>
    </xf>
    <xf numFmtId="0" fontId="8" fillId="0" borderId="42" xfId="3" applyFont="1" applyFill="1" applyBorder="1" applyAlignment="1">
      <alignment horizontal="center" vertical="center"/>
    </xf>
    <xf numFmtId="3" fontId="6" fillId="0" borderId="17" xfId="3" applyNumberFormat="1" applyFont="1" applyFill="1" applyBorder="1" applyAlignment="1">
      <alignment vertical="center"/>
    </xf>
    <xf numFmtId="0" fontId="6" fillId="0" borderId="0" xfId="4" applyFont="1" applyFill="1" applyBorder="1" applyAlignment="1">
      <alignment vertical="center"/>
    </xf>
    <xf numFmtId="3" fontId="6" fillId="0" borderId="0" xfId="3" applyNumberFormat="1" applyFont="1" applyFill="1" applyBorder="1" applyAlignment="1">
      <alignment horizontal="right" vertical="center"/>
    </xf>
    <xf numFmtId="0" fontId="6" fillId="0" borderId="0" xfId="3" applyFont="1" applyFill="1" applyBorder="1" applyAlignment="1">
      <alignment horizontal="right" vertical="center"/>
    </xf>
    <xf numFmtId="0" fontId="6" fillId="0" borderId="21" xfId="3" applyFont="1" applyFill="1" applyBorder="1" applyAlignment="1">
      <alignment horizontal="right" vertical="center"/>
    </xf>
    <xf numFmtId="3" fontId="6" fillId="0" borderId="18" xfId="3" applyNumberFormat="1" applyFont="1" applyFill="1" applyBorder="1" applyAlignment="1">
      <alignment horizontal="right" vertical="center"/>
    </xf>
    <xf numFmtId="3" fontId="6" fillId="0" borderId="21" xfId="3" applyNumberFormat="1" applyFont="1" applyFill="1" applyBorder="1" applyAlignment="1">
      <alignment horizontal="right" vertical="center"/>
    </xf>
    <xf numFmtId="3" fontId="6" fillId="0" borderId="17" xfId="3" applyNumberFormat="1" applyFont="1" applyFill="1" applyBorder="1" applyAlignment="1">
      <alignment horizontal="right" vertical="center"/>
    </xf>
    <xf numFmtId="3" fontId="6" fillId="0" borderId="46" xfId="3" applyNumberFormat="1" applyFont="1" applyFill="1" applyBorder="1" applyAlignment="1">
      <alignment horizontal="center" vertical="center"/>
    </xf>
    <xf numFmtId="3" fontId="6" fillId="0" borderId="44" xfId="3" applyNumberFormat="1" applyFont="1" applyFill="1" applyBorder="1" applyAlignment="1">
      <alignment horizontal="center" vertical="center"/>
    </xf>
    <xf numFmtId="3" fontId="6" fillId="0" borderId="47" xfId="3" applyNumberFormat="1" applyFont="1" applyFill="1" applyBorder="1" applyAlignment="1">
      <alignment horizontal="center" vertical="center"/>
    </xf>
    <xf numFmtId="3" fontId="6" fillId="0" borderId="48" xfId="3" applyNumberFormat="1" applyFont="1" applyFill="1" applyBorder="1" applyAlignment="1">
      <alignment horizontal="right" vertical="center"/>
    </xf>
    <xf numFmtId="0" fontId="6" fillId="0" borderId="44" xfId="3" applyFont="1" applyFill="1" applyBorder="1" applyAlignment="1">
      <alignment horizontal="right" vertical="center"/>
    </xf>
    <xf numFmtId="0" fontId="6" fillId="0" borderId="18" xfId="3" applyFont="1" applyFill="1" applyBorder="1" applyAlignment="1">
      <alignment horizontal="right" vertical="center"/>
    </xf>
    <xf numFmtId="0" fontId="6" fillId="0" borderId="0" xfId="3" applyFont="1" applyFill="1" applyBorder="1" applyAlignment="1">
      <alignment vertical="center"/>
    </xf>
    <xf numFmtId="3" fontId="6" fillId="0" borderId="18" xfId="3" applyNumberFormat="1" applyFont="1" applyFill="1" applyBorder="1" applyAlignment="1">
      <alignment vertical="center"/>
    </xf>
    <xf numFmtId="3" fontId="6" fillId="0" borderId="0" xfId="3" applyNumberFormat="1" applyFont="1" applyFill="1" applyBorder="1" applyAlignment="1">
      <alignment vertical="center"/>
    </xf>
    <xf numFmtId="0" fontId="6" fillId="0" borderId="48" xfId="3" applyFont="1" applyFill="1" applyBorder="1" applyAlignment="1">
      <alignment horizontal="right" vertical="center"/>
    </xf>
    <xf numFmtId="0" fontId="6" fillId="0" borderId="47" xfId="3" applyFont="1" applyFill="1" applyBorder="1" applyAlignment="1">
      <alignment horizontal="right" vertical="center"/>
    </xf>
    <xf numFmtId="3" fontId="6" fillId="0" borderId="48" xfId="3" applyNumberFormat="1" applyFont="1" applyFill="1" applyBorder="1" applyAlignment="1">
      <alignment vertical="center"/>
    </xf>
    <xf numFmtId="3" fontId="6" fillId="0" borderId="44" xfId="3" applyNumberFormat="1" applyFont="1" applyFill="1" applyBorder="1" applyAlignment="1">
      <alignment vertical="center"/>
    </xf>
    <xf numFmtId="0" fontId="6" fillId="0" borderId="18" xfId="3" applyFont="1" applyFill="1" applyBorder="1" applyAlignment="1">
      <alignment vertical="center"/>
    </xf>
    <xf numFmtId="0" fontId="6" fillId="0" borderId="21" xfId="3" applyFont="1" applyFill="1" applyBorder="1" applyAlignment="1">
      <alignment vertical="center"/>
    </xf>
    <xf numFmtId="0" fontId="14" fillId="0" borderId="0" xfId="3" applyFont="1" applyFill="1" applyBorder="1" applyAlignment="1">
      <alignment horizontal="left" vertical="center" wrapText="1"/>
    </xf>
    <xf numFmtId="0" fontId="14" fillId="0" borderId="21" xfId="3" applyFont="1" applyFill="1" applyBorder="1" applyAlignment="1">
      <alignment horizontal="left" vertical="center" wrapText="1"/>
    </xf>
    <xf numFmtId="0" fontId="6" fillId="0" borderId="21" xfId="4" applyFont="1" applyFill="1" applyBorder="1" applyAlignment="1">
      <alignment vertical="center"/>
    </xf>
    <xf numFmtId="0" fontId="14" fillId="0" borderId="29" xfId="3" applyFont="1" applyFill="1" applyBorder="1" applyAlignment="1">
      <alignment horizontal="left" vertical="center" wrapText="1"/>
    </xf>
    <xf numFmtId="0" fontId="14" fillId="0" borderId="53" xfId="3" applyFont="1" applyFill="1" applyBorder="1" applyAlignment="1">
      <alignment horizontal="left" vertical="center"/>
    </xf>
    <xf numFmtId="0" fontId="6" fillId="0" borderId="30" xfId="3" applyFont="1" applyFill="1" applyBorder="1" applyAlignment="1">
      <alignment horizontal="right" vertical="center"/>
    </xf>
    <xf numFmtId="0" fontId="6" fillId="0" borderId="29" xfId="3" applyFont="1" applyFill="1" applyBorder="1" applyAlignment="1">
      <alignment horizontal="right" vertical="center"/>
    </xf>
    <xf numFmtId="0" fontId="6" fillId="0" borderId="29" xfId="3" applyFont="1" applyFill="1" applyBorder="1" applyAlignment="1">
      <alignment vertical="center"/>
    </xf>
    <xf numFmtId="0" fontId="6" fillId="0" borderId="29" xfId="4" applyFont="1" applyFill="1" applyBorder="1" applyAlignment="1">
      <alignment vertical="center"/>
    </xf>
    <xf numFmtId="0" fontId="6" fillId="0" borderId="53" xfId="4" applyFont="1" applyFill="1" applyBorder="1" applyAlignment="1">
      <alignment vertical="center"/>
    </xf>
    <xf numFmtId="3" fontId="6" fillId="0" borderId="30" xfId="3" applyNumberFormat="1" applyFont="1" applyFill="1" applyBorder="1" applyAlignment="1">
      <alignment vertical="center"/>
    </xf>
    <xf numFmtId="3" fontId="6" fillId="0" borderId="29" xfId="3" applyNumberFormat="1" applyFont="1" applyFill="1" applyBorder="1" applyAlignment="1">
      <alignment vertical="center"/>
    </xf>
    <xf numFmtId="0" fontId="14" fillId="0" borderId="53" xfId="3" applyFont="1" applyFill="1" applyBorder="1" applyAlignment="1">
      <alignment horizontal="left" vertical="center" wrapText="1"/>
    </xf>
    <xf numFmtId="0" fontId="6" fillId="0" borderId="30" xfId="3" applyFont="1" applyFill="1" applyBorder="1" applyAlignment="1">
      <alignment horizontal="center" vertical="center"/>
    </xf>
    <xf numFmtId="0" fontId="6" fillId="0" borderId="29" xfId="3" applyFont="1" applyFill="1" applyBorder="1" applyAlignment="1">
      <alignment horizontal="center" vertical="center"/>
    </xf>
    <xf numFmtId="0" fontId="6" fillId="0" borderId="135"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151" xfId="4" applyFont="1" applyFill="1" applyBorder="1" applyAlignment="1">
      <alignment horizontal="center" vertical="center"/>
    </xf>
    <xf numFmtId="0" fontId="8" fillId="0" borderId="163" xfId="4" applyFont="1" applyFill="1" applyBorder="1" applyAlignment="1">
      <alignment horizontal="center" vertical="center"/>
    </xf>
    <xf numFmtId="0" fontId="8" fillId="0" borderId="38" xfId="4" applyFont="1" applyFill="1" applyBorder="1" applyAlignment="1">
      <alignment horizontal="center" vertical="center"/>
    </xf>
    <xf numFmtId="0" fontId="8" fillId="0" borderId="295" xfId="4" applyFont="1" applyFill="1" applyBorder="1" applyAlignment="1">
      <alignment horizontal="center" vertical="center"/>
    </xf>
    <xf numFmtId="0" fontId="8" fillId="0" borderId="28" xfId="4" applyFont="1" applyFill="1" applyBorder="1" applyAlignment="1">
      <alignment horizontal="center" vertical="center"/>
    </xf>
    <xf numFmtId="0" fontId="8" fillId="0" borderId="39" xfId="4" applyFont="1" applyFill="1" applyBorder="1" applyAlignment="1">
      <alignment horizontal="center" vertical="center"/>
    </xf>
    <xf numFmtId="3" fontId="6" fillId="0" borderId="103" xfId="3" applyNumberFormat="1" applyFont="1" applyFill="1" applyBorder="1" applyAlignment="1">
      <alignment horizontal="center" vertical="center"/>
    </xf>
    <xf numFmtId="3" fontId="6" fillId="0" borderId="79" xfId="3" applyNumberFormat="1" applyFont="1" applyFill="1" applyBorder="1" applyAlignment="1">
      <alignment horizontal="center" vertical="center"/>
    </xf>
    <xf numFmtId="3" fontId="6" fillId="0" borderId="292" xfId="3" applyNumberFormat="1" applyFont="1" applyFill="1" applyBorder="1" applyAlignment="1">
      <alignment horizontal="center" vertical="center"/>
    </xf>
    <xf numFmtId="3" fontId="6" fillId="0" borderId="17" xfId="3" applyNumberFormat="1" applyFont="1" applyFill="1" applyBorder="1" applyAlignment="1">
      <alignment horizontal="center" vertical="center"/>
    </xf>
    <xf numFmtId="3" fontId="6" fillId="0" borderId="0" xfId="3" applyNumberFormat="1" applyFont="1" applyFill="1" applyBorder="1" applyAlignment="1">
      <alignment horizontal="center" vertical="center"/>
    </xf>
    <xf numFmtId="3" fontId="6" fillId="0" borderId="127" xfId="3" applyNumberFormat="1" applyFont="1" applyFill="1" applyBorder="1" applyAlignment="1">
      <alignment horizontal="center" vertical="center"/>
    </xf>
    <xf numFmtId="0" fontId="8" fillId="0" borderId="17" xfId="3" applyFont="1" applyFill="1" applyBorder="1" applyAlignment="1">
      <alignment horizontal="center" vertical="center" wrapText="1"/>
    </xf>
    <xf numFmtId="0" fontId="8" fillId="0" borderId="177" xfId="4" applyFont="1" applyFill="1" applyBorder="1" applyAlignment="1">
      <alignment horizontal="center" vertical="center"/>
    </xf>
    <xf numFmtId="0" fontId="8" fillId="0" borderId="138" xfId="4" applyFont="1" applyFill="1" applyBorder="1" applyAlignment="1">
      <alignment horizontal="center" vertical="center"/>
    </xf>
    <xf numFmtId="0" fontId="8" fillId="0" borderId="178" xfId="4" applyFont="1" applyFill="1" applyBorder="1" applyAlignment="1">
      <alignment horizontal="center" vertical="center"/>
    </xf>
    <xf numFmtId="3" fontId="6" fillId="0" borderId="133" xfId="3" applyNumberFormat="1" applyFont="1" applyFill="1" applyBorder="1" applyAlignment="1">
      <alignment horizontal="center" vertical="center"/>
    </xf>
    <xf numFmtId="0" fontId="6" fillId="0" borderId="170" xfId="4" applyFont="1" applyFill="1" applyBorder="1" applyAlignment="1">
      <alignment horizontal="center" vertical="center"/>
    </xf>
    <xf numFmtId="0" fontId="6" fillId="0" borderId="171" xfId="4" applyFont="1" applyFill="1" applyBorder="1" applyAlignment="1">
      <alignment horizontal="center" vertical="center"/>
    </xf>
    <xf numFmtId="3" fontId="6" fillId="0" borderId="173" xfId="4" applyNumberFormat="1" applyFont="1" applyFill="1" applyBorder="1" applyAlignment="1">
      <alignment vertical="center"/>
    </xf>
    <xf numFmtId="0" fontId="6" fillId="0" borderId="173" xfId="4" applyFont="1" applyFill="1" applyBorder="1" applyAlignment="1">
      <alignment vertical="center"/>
    </xf>
    <xf numFmtId="3" fontId="6" fillId="0" borderId="0" xfId="4" applyNumberFormat="1" applyFont="1" applyFill="1" applyBorder="1" applyAlignment="1">
      <alignment vertical="center"/>
    </xf>
    <xf numFmtId="0" fontId="6" fillId="0" borderId="143" xfId="4" applyFont="1" applyFill="1" applyBorder="1" applyAlignment="1">
      <alignment horizontal="distributed" vertical="center"/>
    </xf>
    <xf numFmtId="0" fontId="6" fillId="0" borderId="169" xfId="4" applyFont="1" applyFill="1" applyBorder="1" applyAlignment="1">
      <alignment horizontal="center" vertical="center"/>
    </xf>
    <xf numFmtId="0" fontId="6" fillId="0" borderId="143" xfId="4" applyFont="1" applyFill="1" applyBorder="1" applyAlignment="1">
      <alignment horizontal="center" vertical="center"/>
    </xf>
    <xf numFmtId="3" fontId="6" fillId="0" borderId="143" xfId="4" applyNumberFormat="1" applyFont="1" applyFill="1" applyBorder="1" applyAlignment="1">
      <alignment vertical="center"/>
    </xf>
    <xf numFmtId="0" fontId="6" fillId="0" borderId="3" xfId="4" applyFont="1" applyFill="1" applyBorder="1" applyAlignment="1">
      <alignment horizontal="center" vertical="center"/>
    </xf>
    <xf numFmtId="0" fontId="6" fillId="0" borderId="143" xfId="4" applyFont="1" applyFill="1" applyBorder="1" applyAlignment="1">
      <alignment vertical="center"/>
    </xf>
    <xf numFmtId="184" fontId="6" fillId="0" borderId="143" xfId="4" applyNumberFormat="1" applyFont="1" applyFill="1" applyBorder="1" applyAlignment="1">
      <alignment horizontal="right" vertical="center"/>
    </xf>
    <xf numFmtId="3" fontId="6" fillId="0" borderId="173" xfId="4" applyNumberFormat="1" applyFont="1" applyFill="1" applyBorder="1" applyAlignment="1">
      <alignment horizontal="right" vertical="center"/>
    </xf>
    <xf numFmtId="0" fontId="6" fillId="0" borderId="0" xfId="4" applyFont="1" applyFill="1" applyAlignment="1">
      <alignment horizontal="distributed" vertical="center"/>
    </xf>
    <xf numFmtId="184" fontId="6" fillId="0" borderId="0" xfId="4" applyNumberFormat="1" applyFont="1" applyFill="1" applyAlignment="1">
      <alignment horizontal="right" vertical="center"/>
    </xf>
    <xf numFmtId="0" fontId="6" fillId="0" borderId="75" xfId="4" applyFont="1" applyFill="1" applyBorder="1" applyAlignment="1">
      <alignment horizontal="center" vertical="center"/>
    </xf>
    <xf numFmtId="0" fontId="6" fillId="0" borderId="76" xfId="4" applyFont="1" applyFill="1" applyBorder="1" applyAlignment="1">
      <alignment horizontal="center" vertical="center"/>
    </xf>
    <xf numFmtId="0" fontId="6" fillId="0" borderId="168" xfId="4" applyFont="1" applyFill="1" applyBorder="1" applyAlignment="1">
      <alignment horizontal="center" vertical="center"/>
    </xf>
    <xf numFmtId="184" fontId="6" fillId="0" borderId="79" xfId="4" applyNumberFormat="1" applyFont="1" applyFill="1" applyBorder="1" applyAlignment="1">
      <alignment horizontal="right" vertical="center"/>
    </xf>
    <xf numFmtId="0" fontId="23" fillId="0" borderId="29" xfId="4" applyFont="1" applyFill="1" applyBorder="1" applyAlignment="1">
      <alignment horizontal="center" vertical="center"/>
    </xf>
    <xf numFmtId="0" fontId="6" fillId="0" borderId="29" xfId="4" applyFont="1" applyFill="1" applyBorder="1" applyAlignment="1">
      <alignment horizontal="center" vertical="center"/>
    </xf>
    <xf numFmtId="0" fontId="6" fillId="0" borderId="30" xfId="4" applyFont="1" applyFill="1" applyBorder="1" applyAlignment="1">
      <alignment horizontal="center" vertical="center"/>
    </xf>
    <xf numFmtId="0" fontId="6" fillId="0" borderId="53" xfId="4" applyFont="1" applyFill="1" applyBorder="1" applyAlignment="1">
      <alignment horizontal="center" vertical="center"/>
    </xf>
    <xf numFmtId="0" fontId="14" fillId="0" borderId="122" xfId="4" applyFont="1" applyFill="1" applyBorder="1" applyAlignment="1">
      <alignment horizontal="center" vertical="center"/>
    </xf>
    <xf numFmtId="0" fontId="14" fillId="0" borderId="66" xfId="4" applyFont="1" applyFill="1" applyBorder="1" applyAlignment="1">
      <alignment horizontal="center" vertical="center"/>
    </xf>
    <xf numFmtId="3" fontId="14" fillId="0" borderId="66" xfId="4" applyNumberFormat="1" applyFont="1" applyFill="1" applyBorder="1" applyAlignment="1">
      <alignment horizontal="right" vertical="center"/>
    </xf>
    <xf numFmtId="0" fontId="6" fillId="0" borderId="66" xfId="4" applyFont="1" applyFill="1" applyBorder="1" applyAlignment="1">
      <alignment horizontal="right" vertical="center"/>
    </xf>
    <xf numFmtId="0" fontId="23" fillId="0" borderId="145" xfId="4" applyFont="1" applyFill="1" applyBorder="1" applyAlignment="1">
      <alignment horizontal="distributed" vertical="center"/>
    </xf>
    <xf numFmtId="0" fontId="23" fillId="0" borderId="164" xfId="4" applyFont="1" applyFill="1" applyBorder="1" applyAlignment="1">
      <alignment horizontal="distributed" vertical="center"/>
    </xf>
    <xf numFmtId="0" fontId="23" fillId="0" borderId="165" xfId="4" applyFont="1" applyFill="1" applyBorder="1" applyAlignment="1">
      <alignment horizontal="center" vertical="center"/>
    </xf>
    <xf numFmtId="0" fontId="23" fillId="0" borderId="164" xfId="4" applyFont="1" applyFill="1" applyBorder="1" applyAlignment="1">
      <alignment horizontal="center" vertical="center"/>
    </xf>
    <xf numFmtId="0" fontId="14" fillId="0" borderId="165" xfId="4" applyFont="1" applyFill="1" applyBorder="1" applyAlignment="1">
      <alignment horizontal="center" vertical="center"/>
    </xf>
    <xf numFmtId="0" fontId="14" fillId="0" borderId="145" xfId="4" applyFont="1" applyFill="1" applyBorder="1" applyAlignment="1">
      <alignment horizontal="center" vertical="center"/>
    </xf>
    <xf numFmtId="0" fontId="14" fillId="0" borderId="145" xfId="4" applyFont="1" applyFill="1" applyBorder="1" applyAlignment="1">
      <alignment horizontal="right" vertical="center"/>
    </xf>
    <xf numFmtId="0" fontId="23" fillId="0" borderId="0" xfId="4" applyFont="1" applyFill="1" applyBorder="1" applyAlignment="1">
      <alignment horizontal="distributed" vertical="center"/>
    </xf>
    <xf numFmtId="0" fontId="23" fillId="0" borderId="21" xfId="4" applyFont="1" applyFill="1" applyBorder="1" applyAlignment="1">
      <alignment horizontal="distributed" vertical="center"/>
    </xf>
    <xf numFmtId="0" fontId="23" fillId="0" borderId="18" xfId="4" applyFont="1" applyFill="1" applyBorder="1" applyAlignment="1">
      <alignment horizontal="center" vertical="center"/>
    </xf>
    <xf numFmtId="0" fontId="23" fillId="0" borderId="21" xfId="4" applyFont="1" applyFill="1" applyBorder="1" applyAlignment="1">
      <alignment horizontal="center" vertical="center"/>
    </xf>
    <xf numFmtId="0" fontId="14" fillId="0" borderId="18" xfId="4" applyFont="1" applyFill="1" applyBorder="1" applyAlignment="1">
      <alignment horizontal="center" vertical="center"/>
    </xf>
    <xf numFmtId="0" fontId="14" fillId="0" borderId="0" xfId="4" applyFont="1" applyFill="1" applyBorder="1" applyAlignment="1">
      <alignment horizontal="center" vertical="center"/>
    </xf>
    <xf numFmtId="0" fontId="14" fillId="0" borderId="0" xfId="4" applyFont="1" applyFill="1" applyBorder="1" applyAlignment="1">
      <alignment horizontal="right" vertical="center"/>
    </xf>
    <xf numFmtId="0" fontId="14" fillId="0" borderId="137" xfId="4" applyFont="1" applyFill="1" applyBorder="1" applyAlignment="1">
      <alignment horizontal="center" vertical="center" wrapText="1"/>
    </xf>
    <xf numFmtId="0" fontId="6" fillId="0" borderId="167" xfId="4" applyFont="1" applyFill="1" applyBorder="1" applyAlignment="1">
      <alignment horizontal="center" vertical="center" wrapText="1"/>
    </xf>
    <xf numFmtId="0" fontId="14" fillId="0" borderId="101" xfId="4" applyFont="1" applyFill="1" applyBorder="1" applyAlignment="1">
      <alignment horizontal="center" vertical="center"/>
    </xf>
    <xf numFmtId="0" fontId="14" fillId="0" borderId="79" xfId="4" applyFont="1" applyFill="1" applyBorder="1" applyAlignment="1">
      <alignment horizontal="right" vertical="center"/>
    </xf>
    <xf numFmtId="0" fontId="14" fillId="0" borderId="166" xfId="4" applyFont="1" applyFill="1" applyBorder="1" applyAlignment="1">
      <alignment horizontal="center" vertical="center"/>
    </xf>
    <xf numFmtId="0" fontId="14" fillId="0" borderId="148" xfId="4" applyFont="1" applyFill="1" applyBorder="1" applyAlignment="1">
      <alignment horizontal="center" vertical="center"/>
    </xf>
    <xf numFmtId="3" fontId="14" fillId="0" borderId="148" xfId="4" applyNumberFormat="1" applyFont="1" applyFill="1" applyBorder="1" applyAlignment="1">
      <alignment horizontal="right" vertical="center"/>
    </xf>
    <xf numFmtId="0" fontId="14" fillId="0" borderId="31" xfId="4" applyFont="1" applyFill="1" applyBorder="1" applyAlignment="1">
      <alignment horizontal="center" vertical="center"/>
    </xf>
    <xf numFmtId="0" fontId="14" fillId="0" borderId="161" xfId="4" applyFont="1" applyFill="1" applyBorder="1" applyAlignment="1">
      <alignment horizontal="center" vertical="center"/>
    </xf>
    <xf numFmtId="0" fontId="14" fillId="0" borderId="38" xfId="4" applyFont="1" applyFill="1" applyBorder="1" applyAlignment="1">
      <alignment horizontal="center" vertical="center"/>
    </xf>
    <xf numFmtId="0" fontId="14" fillId="0" borderId="114" xfId="4" applyFont="1" applyFill="1" applyBorder="1" applyAlignment="1">
      <alignment horizontal="center" vertical="center"/>
    </xf>
    <xf numFmtId="0" fontId="14" fillId="0" borderId="162" xfId="4" applyFont="1" applyFill="1" applyBorder="1" applyAlignment="1">
      <alignment horizontal="center" vertical="center"/>
    </xf>
    <xf numFmtId="0" fontId="14" fillId="0" borderId="163" xfId="4" applyFont="1" applyFill="1" applyBorder="1" applyAlignment="1">
      <alignment horizontal="center" vertical="center"/>
    </xf>
    <xf numFmtId="0" fontId="14" fillId="0" borderId="140" xfId="4" applyFont="1" applyFill="1" applyBorder="1" applyAlignment="1">
      <alignment horizontal="center" vertical="center" wrapText="1"/>
    </xf>
    <xf numFmtId="0" fontId="6" fillId="0" borderId="138" xfId="4" applyFont="1" applyFill="1" applyBorder="1" applyAlignment="1">
      <alignment horizontal="center" vertical="center"/>
    </xf>
    <xf numFmtId="0" fontId="15" fillId="0" borderId="0" xfId="4" applyFont="1" applyFill="1" applyAlignment="1">
      <alignment horizontal="right" vertical="center" shrinkToFit="1"/>
    </xf>
    <xf numFmtId="0" fontId="15" fillId="0" borderId="21" xfId="4" applyFont="1" applyFill="1" applyBorder="1" applyAlignment="1">
      <alignment horizontal="right" vertical="center" shrinkToFit="1"/>
    </xf>
    <xf numFmtId="0" fontId="14" fillId="0" borderId="18" xfId="4" applyNumberFormat="1" applyFont="1" applyFill="1" applyBorder="1" applyAlignment="1">
      <alignment horizontal="center" vertical="center"/>
    </xf>
    <xf numFmtId="0" fontId="14" fillId="0" borderId="0" xfId="4" applyNumberFormat="1" applyFont="1" applyFill="1" applyBorder="1" applyAlignment="1">
      <alignment horizontal="center" vertical="center"/>
    </xf>
    <xf numFmtId="3" fontId="14" fillId="0" borderId="0" xfId="4" applyNumberFormat="1" applyFont="1" applyFill="1" applyBorder="1" applyAlignment="1">
      <alignment horizontal="right" vertical="center"/>
    </xf>
    <xf numFmtId="49" fontId="14" fillId="0" borderId="18" xfId="4" applyNumberFormat="1" applyFont="1" applyFill="1" applyBorder="1" applyAlignment="1">
      <alignment horizontal="center" vertical="center"/>
    </xf>
    <xf numFmtId="49" fontId="14" fillId="0" borderId="0" xfId="4" applyNumberFormat="1" applyFont="1" applyFill="1" applyBorder="1" applyAlignment="1">
      <alignment horizontal="center" vertical="center"/>
    </xf>
    <xf numFmtId="0" fontId="14" fillId="0" borderId="103" xfId="4" applyFont="1" applyFill="1" applyBorder="1" applyAlignment="1">
      <alignment horizontal="center" vertical="center"/>
    </xf>
    <xf numFmtId="0" fontId="14" fillId="0" borderId="79" xfId="4" applyFont="1" applyFill="1" applyBorder="1" applyAlignment="1">
      <alignment horizontal="center" vertical="center"/>
    </xf>
    <xf numFmtId="0" fontId="10" fillId="0" borderId="0" xfId="4" applyFont="1" applyFill="1" applyAlignment="1">
      <alignment horizontal="right"/>
    </xf>
    <xf numFmtId="0" fontId="10" fillId="0" borderId="66" xfId="4" applyFont="1" applyFill="1" applyBorder="1" applyAlignment="1">
      <alignment horizontal="right"/>
    </xf>
    <xf numFmtId="0" fontId="11" fillId="0" borderId="0" xfId="4" applyFont="1" applyFill="1" applyAlignment="1">
      <alignment vertical="center"/>
    </xf>
    <xf numFmtId="0" fontId="22" fillId="0" borderId="0" xfId="4" applyFont="1" applyFill="1" applyAlignment="1">
      <alignment vertical="center"/>
    </xf>
    <xf numFmtId="0" fontId="6" fillId="0" borderId="157" xfId="4" applyFont="1" applyFill="1" applyBorder="1" applyAlignment="1">
      <alignment horizontal="center" vertical="center"/>
    </xf>
    <xf numFmtId="0" fontId="14" fillId="0" borderId="154" xfId="4" applyFont="1" applyFill="1" applyBorder="1" applyAlignment="1">
      <alignment horizontal="center" vertical="center" wrapText="1"/>
    </xf>
    <xf numFmtId="0" fontId="6" fillId="0" borderId="101" xfId="4" applyFont="1" applyFill="1" applyBorder="1" applyAlignment="1">
      <alignment horizontal="center" vertical="center" wrapText="1"/>
    </xf>
    <xf numFmtId="0" fontId="6" fillId="0" borderId="137" xfId="4" applyFont="1" applyFill="1" applyBorder="1" applyAlignment="1">
      <alignment horizontal="center" vertical="center" wrapText="1"/>
    </xf>
    <xf numFmtId="0" fontId="11" fillId="0" borderId="0" xfId="4" applyFont="1" applyFill="1" applyBorder="1" applyAlignment="1">
      <alignment vertical="center"/>
    </xf>
    <xf numFmtId="0" fontId="22" fillId="0" borderId="0" xfId="4" applyFont="1" applyFill="1" applyBorder="1" applyAlignment="1">
      <alignment vertical="center"/>
    </xf>
    <xf numFmtId="0" fontId="6" fillId="0" borderId="286" xfId="4" applyFont="1" applyFill="1" applyBorder="1" applyAlignment="1">
      <alignment horizontal="center" vertical="center"/>
    </xf>
    <xf numFmtId="0" fontId="6" fillId="0" borderId="285" xfId="4" applyFont="1" applyFill="1" applyBorder="1" applyAlignment="1">
      <alignment horizontal="center" vertical="center"/>
    </xf>
    <xf numFmtId="0" fontId="6" fillId="0" borderId="275" xfId="4" applyFont="1" applyFill="1" applyBorder="1" applyAlignment="1">
      <alignment horizontal="center" vertical="center"/>
    </xf>
    <xf numFmtId="0" fontId="6" fillId="0" borderId="141" xfId="4" applyFont="1" applyFill="1" applyBorder="1" applyAlignment="1">
      <alignment horizontal="center" vertical="center"/>
    </xf>
    <xf numFmtId="0" fontId="6" fillId="0" borderId="146" xfId="4" applyFont="1" applyFill="1" applyBorder="1" applyAlignment="1">
      <alignment horizontal="center"/>
    </xf>
    <xf numFmtId="0" fontId="6" fillId="0" borderId="176" xfId="4" applyFont="1" applyFill="1" applyBorder="1" applyAlignment="1">
      <alignment horizontal="center"/>
    </xf>
    <xf numFmtId="0" fontId="6" fillId="0" borderId="172" xfId="4" applyFont="1" applyFill="1" applyBorder="1"/>
    <xf numFmtId="0" fontId="6" fillId="0" borderId="173" xfId="4" applyFont="1" applyFill="1" applyBorder="1"/>
    <xf numFmtId="0" fontId="6" fillId="0" borderId="0" xfId="4" applyFont="1" applyFill="1" applyBorder="1" applyAlignment="1">
      <alignment horizontal="distributed" justifyLastLine="1"/>
    </xf>
    <xf numFmtId="0" fontId="6" fillId="0" borderId="21" xfId="4" applyFont="1" applyFill="1" applyBorder="1" applyAlignment="1">
      <alignment horizontal="distributed" justifyLastLine="1"/>
    </xf>
    <xf numFmtId="0" fontId="6" fillId="0" borderId="0" xfId="4" applyFont="1" applyFill="1" applyAlignment="1">
      <alignment horizontal="center"/>
    </xf>
    <xf numFmtId="0" fontId="6" fillId="0" borderId="169" xfId="4" applyFont="1" applyFill="1" applyBorder="1" applyAlignment="1">
      <alignment horizontal="center"/>
    </xf>
    <xf numFmtId="0" fontId="6" fillId="0" borderId="143" xfId="4" applyFont="1" applyFill="1" applyBorder="1" applyAlignment="1">
      <alignment horizontal="center"/>
    </xf>
    <xf numFmtId="0" fontId="6" fillId="0" borderId="0" xfId="4" applyFont="1" applyFill="1" applyBorder="1" applyAlignment="1">
      <alignment horizontal="center"/>
    </xf>
    <xf numFmtId="0" fontId="6" fillId="0" borderId="17" xfId="4" applyFont="1" applyFill="1" applyBorder="1" applyAlignment="1">
      <alignment horizontal="center"/>
    </xf>
    <xf numFmtId="0" fontId="6" fillId="0" borderId="18" xfId="4" applyFont="1" applyFill="1" applyBorder="1" applyAlignment="1">
      <alignment horizontal="center"/>
    </xf>
    <xf numFmtId="0" fontId="6" fillId="0" borderId="143" xfId="4" applyFont="1" applyFill="1" applyBorder="1" applyAlignment="1">
      <alignment horizontal="distributed" justifyLastLine="1"/>
    </xf>
    <xf numFmtId="0" fontId="6" fillId="0" borderId="174" xfId="4" applyFont="1" applyFill="1" applyBorder="1" applyAlignment="1">
      <alignment horizontal="distributed" justifyLastLine="1"/>
    </xf>
    <xf numFmtId="0" fontId="6" fillId="0" borderId="175" xfId="4" applyFont="1" applyFill="1" applyBorder="1" applyAlignment="1">
      <alignment horizontal="center" vertical="center"/>
    </xf>
    <xf numFmtId="0" fontId="6" fillId="0" borderId="179" xfId="4" applyFont="1" applyFill="1" applyBorder="1" applyAlignment="1">
      <alignment horizontal="center" vertical="center"/>
    </xf>
    <xf numFmtId="0" fontId="6" fillId="0" borderId="7" xfId="4" applyFont="1" applyFill="1" applyBorder="1" applyAlignment="1">
      <alignment horizontal="center" vertical="center"/>
    </xf>
    <xf numFmtId="0" fontId="10" fillId="0" borderId="29" xfId="4" applyFont="1" applyFill="1" applyBorder="1" applyAlignment="1">
      <alignment horizontal="right"/>
    </xf>
    <xf numFmtId="0" fontId="6" fillId="0" borderId="177" xfId="4" applyFont="1" applyFill="1" applyBorder="1" applyAlignment="1">
      <alignment horizontal="center" vertical="center"/>
    </xf>
    <xf numFmtId="0" fontId="6" fillId="0" borderId="178" xfId="4" applyFont="1" applyFill="1" applyBorder="1" applyAlignment="1">
      <alignment horizontal="center" vertical="center"/>
    </xf>
    <xf numFmtId="0" fontId="6" fillId="0" borderId="33" xfId="4" applyFont="1" applyFill="1" applyBorder="1" applyAlignment="1">
      <alignment horizontal="center" vertical="center"/>
    </xf>
    <xf numFmtId="0" fontId="6" fillId="0" borderId="35"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0" xfId="4" applyFont="1" applyFill="1" applyAlignment="1">
      <alignment horizontal="right"/>
    </xf>
    <xf numFmtId="0" fontId="6" fillId="0" borderId="29" xfId="4" applyFont="1" applyFill="1" applyBorder="1" applyAlignment="1">
      <alignment horizontal="right"/>
    </xf>
    <xf numFmtId="185" fontId="14" fillId="0" borderId="138" xfId="6" applyNumberFormat="1" applyFont="1" applyFill="1" applyBorder="1" applyAlignment="1">
      <alignment horizontal="center" vertical="center"/>
    </xf>
    <xf numFmtId="185" fontId="14" fillId="0" borderId="139" xfId="6" applyNumberFormat="1" applyFont="1" applyFill="1" applyBorder="1" applyAlignment="1">
      <alignment horizontal="center" vertical="center"/>
    </xf>
    <xf numFmtId="0" fontId="8" fillId="0" borderId="114" xfId="4" applyFont="1" applyFill="1" applyBorder="1" applyAlignment="1">
      <alignment horizontal="center" vertical="center"/>
    </xf>
    <xf numFmtId="0" fontId="8" fillId="0" borderId="140" xfId="4" applyFont="1" applyFill="1" applyBorder="1" applyAlignment="1">
      <alignment horizontal="center" vertical="center"/>
    </xf>
    <xf numFmtId="0" fontId="8" fillId="0" borderId="139" xfId="4" applyFont="1" applyFill="1" applyBorder="1" applyAlignment="1">
      <alignment horizontal="center" vertical="center"/>
    </xf>
    <xf numFmtId="0" fontId="6" fillId="0" borderId="162" xfId="4" applyFont="1" applyFill="1" applyBorder="1" applyAlignment="1">
      <alignment horizontal="center" vertical="center" wrapText="1"/>
    </xf>
    <xf numFmtId="0" fontId="6" fillId="0" borderId="161" xfId="4" applyFont="1" applyFill="1" applyBorder="1" applyAlignment="1">
      <alignment horizontal="center" vertical="center"/>
    </xf>
    <xf numFmtId="0" fontId="10" fillId="0" borderId="0" xfId="4" applyFont="1" applyFill="1" applyBorder="1" applyAlignment="1">
      <alignment horizontal="right"/>
    </xf>
    <xf numFmtId="0" fontId="14" fillId="0" borderId="21" xfId="4" applyNumberFormat="1" applyFont="1" applyFill="1" applyBorder="1" applyAlignment="1">
      <alignment horizontal="center" vertical="center"/>
    </xf>
    <xf numFmtId="0" fontId="14" fillId="0" borderId="162" xfId="4" applyNumberFormat="1" applyFont="1" applyFill="1" applyBorder="1" applyAlignment="1">
      <alignment horizontal="center" vertical="center"/>
    </xf>
    <xf numFmtId="0" fontId="14" fillId="0" borderId="161" xfId="4" applyNumberFormat="1" applyFont="1" applyFill="1" applyBorder="1" applyAlignment="1">
      <alignment horizontal="center" vertical="center"/>
    </xf>
    <xf numFmtId="0" fontId="14" fillId="0" borderId="31" xfId="4" applyNumberFormat="1" applyFont="1" applyFill="1" applyBorder="1" applyAlignment="1">
      <alignment horizontal="center" vertical="center"/>
    </xf>
    <xf numFmtId="180" fontId="6" fillId="0" borderId="30" xfId="4" applyNumberFormat="1" applyFont="1" applyFill="1" applyBorder="1" applyAlignment="1">
      <alignment horizontal="right" indent="1"/>
    </xf>
    <xf numFmtId="180" fontId="6" fillId="0" borderId="29" xfId="4" applyNumberFormat="1" applyFont="1" applyFill="1" applyBorder="1" applyAlignment="1">
      <alignment horizontal="right" indent="1"/>
    </xf>
    <xf numFmtId="183" fontId="6" fillId="0" borderId="29" xfId="2" applyNumberFormat="1" applyFont="1" applyFill="1" applyBorder="1" applyAlignment="1">
      <alignment horizontal="right" indent="1"/>
    </xf>
    <xf numFmtId="38" fontId="6" fillId="0" borderId="29" xfId="2" applyFont="1" applyFill="1" applyBorder="1" applyAlignment="1">
      <alignment horizontal="center"/>
    </xf>
    <xf numFmtId="0" fontId="14" fillId="0" borderId="140" xfId="4" applyNumberFormat="1" applyFont="1" applyFill="1" applyBorder="1" applyAlignment="1">
      <alignment horizontal="center" vertical="center"/>
    </xf>
    <xf numFmtId="0" fontId="14" fillId="0" borderId="138" xfId="4" applyNumberFormat="1" applyFont="1" applyFill="1" applyBorder="1" applyAlignment="1">
      <alignment horizontal="center" vertical="center"/>
    </xf>
    <xf numFmtId="0" fontId="10" fillId="0" borderId="31" xfId="4" applyFont="1" applyFill="1" applyBorder="1" applyAlignment="1">
      <alignment vertical="center" wrapText="1"/>
    </xf>
    <xf numFmtId="0" fontId="14" fillId="0" borderId="139" xfId="4" applyNumberFormat="1" applyFont="1" applyFill="1" applyBorder="1" applyAlignment="1">
      <alignment horizontal="center" vertical="center"/>
    </xf>
    <xf numFmtId="0" fontId="14" fillId="0" borderId="140" xfId="4" applyNumberFormat="1" applyFont="1" applyFill="1" applyBorder="1" applyAlignment="1">
      <alignment horizontal="center" vertical="center" shrinkToFit="1"/>
    </xf>
    <xf numFmtId="0" fontId="14" fillId="0" borderId="139" xfId="4" applyNumberFormat="1" applyFont="1" applyFill="1" applyBorder="1" applyAlignment="1">
      <alignment horizontal="center" vertical="center" shrinkToFit="1"/>
    </xf>
    <xf numFmtId="0" fontId="6" fillId="0" borderId="140" xfId="4" applyFont="1" applyFill="1" applyBorder="1" applyAlignment="1">
      <alignment horizontal="center" vertical="center" shrinkToFit="1"/>
    </xf>
    <xf numFmtId="0" fontId="6" fillId="0" borderId="139" xfId="4" applyFont="1" applyFill="1" applyBorder="1" applyAlignment="1">
      <alignment horizontal="center" vertical="center" shrinkToFit="1"/>
    </xf>
    <xf numFmtId="180" fontId="6" fillId="0" borderId="18" xfId="4" applyNumberFormat="1" applyFont="1" applyFill="1" applyBorder="1" applyAlignment="1">
      <alignment horizontal="right" indent="1"/>
    </xf>
    <xf numFmtId="180" fontId="6" fillId="0" borderId="0" xfId="4" applyNumberFormat="1" applyFont="1" applyFill="1" applyBorder="1" applyAlignment="1">
      <alignment horizontal="right" indent="1"/>
    </xf>
    <xf numFmtId="183" fontId="6" fillId="0" borderId="0" xfId="2" applyNumberFormat="1" applyFont="1" applyFill="1" applyBorder="1" applyAlignment="1">
      <alignment horizontal="right" indent="1"/>
    </xf>
    <xf numFmtId="38" fontId="6" fillId="0" borderId="0" xfId="2" applyFont="1" applyFill="1" applyBorder="1" applyAlignment="1">
      <alignment horizontal="center"/>
    </xf>
    <xf numFmtId="38" fontId="6" fillId="0" borderId="79" xfId="2" applyFont="1" applyFill="1" applyBorder="1" applyAlignment="1">
      <alignment horizontal="center"/>
    </xf>
    <xf numFmtId="0" fontId="10" fillId="0" borderId="0" xfId="4" applyFont="1" applyFill="1" applyBorder="1" applyAlignment="1">
      <alignment horizontal="center"/>
    </xf>
    <xf numFmtId="0" fontId="10" fillId="0" borderId="29" xfId="4" applyFont="1" applyFill="1" applyBorder="1" applyAlignment="1">
      <alignment horizontal="center"/>
    </xf>
    <xf numFmtId="0" fontId="6" fillId="0" borderId="140" xfId="4" applyFont="1" applyFill="1" applyBorder="1" applyAlignment="1">
      <alignment horizontal="center" vertical="center"/>
    </xf>
    <xf numFmtId="0" fontId="6" fillId="0" borderId="18" xfId="4" applyFont="1" applyFill="1" applyBorder="1" applyAlignment="1">
      <alignment horizontal="center" vertical="center" shrinkToFit="1"/>
    </xf>
    <xf numFmtId="0" fontId="6" fillId="0" borderId="21" xfId="4" applyFont="1" applyFill="1" applyBorder="1" applyAlignment="1">
      <alignment horizontal="center" vertical="center" shrinkToFit="1"/>
    </xf>
    <xf numFmtId="0" fontId="10" fillId="0" borderId="31" xfId="4" applyFont="1" applyFill="1" applyBorder="1" applyAlignment="1">
      <alignment horizontal="center" vertical="center" wrapText="1"/>
    </xf>
    <xf numFmtId="0" fontId="6" fillId="0" borderId="139"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21" xfId="4" applyFont="1" applyFill="1" applyBorder="1" applyAlignment="1">
      <alignment horizontal="center" vertical="center"/>
    </xf>
    <xf numFmtId="0" fontId="8" fillId="0" borderId="66" xfId="4" applyFont="1" applyFill="1" applyBorder="1" applyAlignment="1">
      <alignment horizontal="center" vertical="center"/>
    </xf>
    <xf numFmtId="0" fontId="8" fillId="0" borderId="121" xfId="4" applyFont="1" applyFill="1" applyBorder="1" applyAlignment="1">
      <alignment horizontal="center" vertical="center"/>
    </xf>
    <xf numFmtId="0" fontId="8" fillId="0" borderId="98"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37" xfId="4" applyFont="1" applyFill="1" applyBorder="1" applyAlignment="1">
      <alignment horizontal="center" vertical="center"/>
    </xf>
    <xf numFmtId="0" fontId="8" fillId="0" borderId="154" xfId="4" applyFont="1" applyFill="1" applyBorder="1" applyAlignment="1">
      <alignment horizontal="center" vertical="center"/>
    </xf>
    <xf numFmtId="0" fontId="6" fillId="0" borderId="144" xfId="4" applyFont="1" applyFill="1" applyBorder="1" applyAlignment="1">
      <alignment horizontal="distributed" vertical="center"/>
    </xf>
    <xf numFmtId="0" fontId="6" fillId="0" borderId="146" xfId="4" applyFont="1" applyFill="1" applyBorder="1" applyAlignment="1">
      <alignment horizontal="center" vertical="center"/>
    </xf>
    <xf numFmtId="0" fontId="6" fillId="0" borderId="147" xfId="4" applyFont="1" applyFill="1" applyBorder="1" applyAlignment="1">
      <alignment vertical="center"/>
    </xf>
    <xf numFmtId="0" fontId="8" fillId="0" borderId="149" xfId="4" applyFont="1" applyFill="1" applyBorder="1" applyAlignment="1">
      <alignment horizontal="left" vertical="center" wrapText="1"/>
    </xf>
    <xf numFmtId="0" fontId="6" fillId="0" borderId="150" xfId="4" applyFont="1" applyFill="1" applyBorder="1" applyAlignment="1">
      <alignment vertical="center"/>
    </xf>
    <xf numFmtId="0" fontId="6" fillId="0" borderId="152" xfId="4" applyFont="1" applyFill="1" applyBorder="1" applyAlignment="1">
      <alignment vertical="center"/>
    </xf>
    <xf numFmtId="0" fontId="6" fillId="0" borderId="153" xfId="4" applyFont="1" applyFill="1" applyBorder="1" applyAlignment="1">
      <alignment vertical="center"/>
    </xf>
    <xf numFmtId="0" fontId="6" fillId="0" borderId="155" xfId="4" applyFont="1" applyFill="1" applyBorder="1" applyAlignment="1">
      <alignment vertical="center"/>
    </xf>
    <xf numFmtId="0" fontId="6" fillId="0" borderId="156" xfId="4" applyFont="1" applyFill="1" applyBorder="1" applyAlignment="1">
      <alignment vertical="center"/>
    </xf>
    <xf numFmtId="0" fontId="8" fillId="0" borderId="0" xfId="4" applyFont="1" applyFill="1" applyAlignment="1">
      <alignment horizontal="center"/>
    </xf>
    <xf numFmtId="0" fontId="8" fillId="0" borderId="29" xfId="4" applyFont="1" applyFill="1" applyBorder="1" applyAlignment="1">
      <alignment horizontal="center"/>
    </xf>
    <xf numFmtId="0" fontId="6" fillId="0" borderId="1" xfId="4" applyFont="1" applyFill="1" applyBorder="1" applyAlignment="1">
      <alignment horizontal="right" vertical="center"/>
    </xf>
    <xf numFmtId="0" fontId="6" fillId="0" borderId="141" xfId="4" applyFont="1" applyFill="1" applyBorder="1" applyAlignment="1">
      <alignment vertical="center"/>
    </xf>
    <xf numFmtId="0" fontId="6" fillId="0" borderId="5" xfId="4" applyFont="1" applyFill="1" applyBorder="1" applyAlignment="1">
      <alignment horizontal="center" vertical="center"/>
    </xf>
    <xf numFmtId="0" fontId="14" fillId="0" borderId="187" xfId="4" applyFont="1" applyFill="1" applyBorder="1" applyAlignment="1">
      <alignment horizontal="center" vertical="center" shrinkToFit="1"/>
    </xf>
    <xf numFmtId="0" fontId="14" fillId="0" borderId="151" xfId="4" applyFont="1" applyFill="1" applyBorder="1" applyAlignment="1">
      <alignment horizontal="center" vertical="center"/>
    </xf>
    <xf numFmtId="0" fontId="14" fillId="0" borderId="162" xfId="4" applyFont="1" applyFill="1" applyBorder="1" applyAlignment="1">
      <alignment horizontal="center" vertical="center" wrapText="1"/>
    </xf>
    <xf numFmtId="0" fontId="10" fillId="0" borderId="0" xfId="4" applyFont="1" applyFill="1" applyAlignment="1">
      <alignment horizontal="left" vertical="top" wrapText="1"/>
    </xf>
    <xf numFmtId="0" fontId="6" fillId="0" borderId="164" xfId="4" applyFont="1" applyFill="1" applyBorder="1" applyAlignment="1">
      <alignment horizontal="distributed" vertical="center"/>
    </xf>
    <xf numFmtId="0" fontId="6" fillId="0" borderId="222" xfId="4" applyFont="1" applyFill="1" applyBorder="1" applyAlignment="1">
      <alignment horizontal="distributed" vertical="center"/>
    </xf>
    <xf numFmtId="0" fontId="6" fillId="0" borderId="223" xfId="4" applyFont="1" applyFill="1" applyBorder="1" applyAlignment="1">
      <alignment horizontal="center" vertical="center"/>
    </xf>
    <xf numFmtId="0" fontId="14" fillId="0" borderId="151" xfId="4" applyFont="1" applyFill="1" applyBorder="1" applyAlignment="1">
      <alignment horizontal="center" vertical="center" shrinkToFit="1"/>
    </xf>
    <xf numFmtId="0" fontId="14" fillId="0" borderId="163" xfId="4" applyFont="1" applyFill="1" applyBorder="1" applyAlignment="1">
      <alignment horizontal="center" vertical="center" wrapText="1"/>
    </xf>
    <xf numFmtId="0" fontId="6" fillId="0" borderId="19" xfId="4" applyFont="1" applyFill="1" applyBorder="1" applyAlignment="1">
      <alignment horizontal="distributed" vertical="center"/>
    </xf>
    <xf numFmtId="0" fontId="14" fillId="0" borderId="140" xfId="4" applyFont="1" applyFill="1" applyBorder="1" applyAlignment="1">
      <alignment horizontal="center" vertical="center"/>
    </xf>
    <xf numFmtId="0" fontId="14" fillId="0" borderId="139" xfId="4" applyFont="1" applyFill="1" applyBorder="1" applyAlignment="1">
      <alignment horizontal="center" vertical="center"/>
    </xf>
    <xf numFmtId="0" fontId="14" fillId="0" borderId="138" xfId="4" applyFont="1" applyFill="1" applyBorder="1" applyAlignment="1">
      <alignment horizontal="center" vertical="center"/>
    </xf>
    <xf numFmtId="0" fontId="6" fillId="0" borderId="154" xfId="4" applyFont="1" applyFill="1" applyBorder="1" applyAlignment="1">
      <alignment horizontal="center" vertical="center" textRotation="255" shrinkToFit="1"/>
    </xf>
    <xf numFmtId="0" fontId="6" fillId="0" borderId="78" xfId="4" applyFont="1" applyFill="1" applyBorder="1" applyAlignment="1">
      <alignment horizontal="distributed" vertical="center"/>
    </xf>
    <xf numFmtId="0" fontId="6" fillId="0" borderId="220" xfId="4" applyFont="1" applyFill="1" applyBorder="1" applyAlignment="1">
      <alignment horizontal="distributed" vertical="center"/>
    </xf>
    <xf numFmtId="3" fontId="6" fillId="0" borderId="148" xfId="4" applyNumberFormat="1" applyFont="1" applyFill="1" applyBorder="1" applyAlignment="1">
      <alignment horizontal="right"/>
    </xf>
    <xf numFmtId="0" fontId="6" fillId="0" borderId="148" xfId="4" applyFont="1" applyFill="1" applyBorder="1" applyAlignment="1">
      <alignment horizontal="center"/>
    </xf>
    <xf numFmtId="0" fontId="6" fillId="0" borderId="148" xfId="4" applyFont="1" applyFill="1" applyBorder="1" applyAlignment="1">
      <alignment horizontal="distributed"/>
    </xf>
    <xf numFmtId="0" fontId="6" fillId="0" borderId="225" xfId="4" applyFont="1" applyFill="1" applyBorder="1" applyAlignment="1"/>
    <xf numFmtId="3" fontId="14" fillId="0" borderId="79" xfId="4" applyNumberFormat="1" applyFont="1" applyFill="1" applyBorder="1" applyAlignment="1">
      <alignment horizontal="right"/>
    </xf>
    <xf numFmtId="0" fontId="15" fillId="0" borderId="145" xfId="4" applyFont="1" applyFill="1" applyBorder="1" applyAlignment="1">
      <alignment horizontal="distributed"/>
    </xf>
    <xf numFmtId="0" fontId="15" fillId="0" borderId="164" xfId="4" applyFont="1" applyFill="1" applyBorder="1" applyAlignment="1">
      <alignment horizontal="distributed"/>
    </xf>
    <xf numFmtId="3" fontId="6" fillId="0" borderId="145" xfId="4" applyNumberFormat="1" applyFont="1" applyFill="1" applyBorder="1" applyAlignment="1">
      <alignment horizontal="right"/>
    </xf>
    <xf numFmtId="0" fontId="6" fillId="0" borderId="145" xfId="4" applyFont="1" applyFill="1" applyBorder="1" applyAlignment="1">
      <alignment horizontal="right"/>
    </xf>
    <xf numFmtId="0" fontId="6" fillId="0" borderId="78" xfId="4" applyFont="1" applyFill="1" applyBorder="1" applyAlignment="1">
      <alignment horizontal="distributed"/>
    </xf>
    <xf numFmtId="0" fontId="6" fillId="0" borderId="220" xfId="4" applyFont="1" applyFill="1" applyBorder="1" applyAlignment="1">
      <alignment horizontal="distributed"/>
    </xf>
    <xf numFmtId="0" fontId="6" fillId="0" borderId="21" xfId="4" applyFont="1" applyFill="1" applyBorder="1" applyAlignment="1">
      <alignment horizontal="distributed"/>
    </xf>
    <xf numFmtId="0" fontId="6" fillId="0" borderId="19" xfId="4" applyFont="1" applyFill="1" applyBorder="1" applyAlignment="1">
      <alignment horizontal="distributed"/>
    </xf>
    <xf numFmtId="3" fontId="14" fillId="0" borderId="0" xfId="4" applyNumberFormat="1" applyFont="1" applyFill="1" applyBorder="1" applyAlignment="1">
      <alignment horizontal="right"/>
    </xf>
    <xf numFmtId="3" fontId="14" fillId="0" borderId="44" xfId="4" applyNumberFormat="1" applyFont="1" applyFill="1" applyBorder="1" applyAlignment="1">
      <alignment horizontal="right"/>
    </xf>
    <xf numFmtId="0" fontId="6" fillId="0" borderId="114" xfId="4" applyFont="1" applyFill="1" applyBorder="1" applyAlignment="1">
      <alignment horizontal="distributed"/>
    </xf>
    <xf numFmtId="0" fontId="6" fillId="0" borderId="151" xfId="4" applyFont="1" applyFill="1" applyBorder="1" applyAlignment="1">
      <alignment horizontal="distributed"/>
    </xf>
    <xf numFmtId="3" fontId="6" fillId="0" borderId="82" xfId="4" applyNumberFormat="1" applyFont="1" applyFill="1" applyBorder="1" applyAlignment="1">
      <alignment horizontal="right"/>
    </xf>
    <xf numFmtId="0" fontId="6" fillId="0" borderId="47" xfId="4" applyFont="1" applyFill="1" applyBorder="1" applyAlignment="1">
      <alignment horizontal="distributed"/>
    </xf>
    <xf numFmtId="0" fontId="6" fillId="0" borderId="132" xfId="4" applyFont="1" applyFill="1" applyBorder="1" applyAlignment="1">
      <alignment horizontal="distributed"/>
    </xf>
    <xf numFmtId="0" fontId="6" fillId="0" borderId="163" xfId="4" applyFont="1" applyFill="1" applyBorder="1" applyAlignment="1">
      <alignment horizontal="center" vertical="center"/>
    </xf>
    <xf numFmtId="0" fontId="6" fillId="0" borderId="38" xfId="4" applyFont="1" applyFill="1" applyBorder="1"/>
    <xf numFmtId="0" fontId="6" fillId="0" borderId="79" xfId="4" applyFont="1" applyFill="1" applyBorder="1" applyAlignment="1">
      <alignment horizontal="right"/>
    </xf>
    <xf numFmtId="0" fontId="6" fillId="0" borderId="0" xfId="4" applyFont="1" applyFill="1" applyBorder="1" applyAlignment="1"/>
    <xf numFmtId="0" fontId="6" fillId="0" borderId="21" xfId="4" applyFont="1" applyFill="1" applyBorder="1" applyAlignment="1"/>
    <xf numFmtId="3" fontId="14" fillId="0" borderId="145" xfId="4" applyNumberFormat="1" applyFont="1" applyFill="1" applyBorder="1" applyAlignment="1">
      <alignment horizontal="right"/>
    </xf>
    <xf numFmtId="0" fontId="6" fillId="0" borderId="226" xfId="4" applyFont="1" applyFill="1" applyBorder="1" applyAlignment="1">
      <alignment horizontal="center"/>
    </xf>
    <xf numFmtId="0" fontId="6" fillId="0" borderId="226" xfId="4" applyFont="1" applyFill="1" applyBorder="1" applyAlignment="1">
      <alignment horizontal="distributed"/>
    </xf>
    <xf numFmtId="0" fontId="6" fillId="0" borderId="191" xfId="4" applyFont="1" applyFill="1" applyBorder="1" applyAlignment="1"/>
    <xf numFmtId="0" fontId="6" fillId="0" borderId="0" xfId="4" applyFont="1" applyFill="1" applyBorder="1" applyAlignment="1">
      <alignment horizontal="right"/>
    </xf>
    <xf numFmtId="0" fontId="31" fillId="0" borderId="0" xfId="4" applyFont="1" applyFill="1" applyBorder="1" applyAlignment="1">
      <alignment horizontal="center" vertical="center"/>
    </xf>
    <xf numFmtId="0" fontId="6" fillId="0" borderId="51" xfId="4" applyFont="1" applyFill="1" applyBorder="1" applyAlignment="1">
      <alignment horizontal="center" vertical="center"/>
    </xf>
    <xf numFmtId="0" fontId="6" fillId="0" borderId="77" xfId="4" applyFont="1" applyFill="1" applyBorder="1" applyAlignment="1">
      <alignment horizontal="right"/>
    </xf>
    <xf numFmtId="0" fontId="14" fillId="0" borderId="79" xfId="4" applyFont="1" applyFill="1" applyBorder="1" applyAlignment="1">
      <alignment horizontal="right"/>
    </xf>
    <xf numFmtId="0" fontId="6" fillId="0" borderId="52" xfId="4" applyFont="1" applyFill="1" applyBorder="1" applyAlignment="1">
      <alignment horizontal="right"/>
    </xf>
    <xf numFmtId="3" fontId="6" fillId="0" borderId="29" xfId="4" applyNumberFormat="1" applyFont="1" applyFill="1" applyBorder="1" applyAlignment="1">
      <alignment horizontal="right"/>
    </xf>
    <xf numFmtId="0" fontId="31" fillId="0" borderId="31" xfId="4" applyFont="1" applyFill="1" applyBorder="1" applyAlignment="1">
      <alignment horizontal="center" vertical="center"/>
    </xf>
    <xf numFmtId="0" fontId="31" fillId="0" borderId="37" xfId="4" applyFont="1" applyFill="1" applyBorder="1" applyAlignment="1">
      <alignment horizontal="center" vertical="center"/>
    </xf>
    <xf numFmtId="0" fontId="31" fillId="0" borderId="28" xfId="4" applyFont="1" applyFill="1" applyBorder="1" applyAlignment="1">
      <alignment horizontal="center" vertical="center"/>
    </xf>
    <xf numFmtId="0" fontId="6" fillId="0" borderId="8" xfId="4" applyFont="1" applyFill="1" applyBorder="1" applyAlignment="1">
      <alignment horizontal="right"/>
    </xf>
    <xf numFmtId="0" fontId="6" fillId="0" borderId="1" xfId="4" applyFont="1" applyFill="1" applyBorder="1" applyAlignment="1">
      <alignment horizontal="right"/>
    </xf>
    <xf numFmtId="3" fontId="6" fillId="0" borderId="1" xfId="4" applyNumberFormat="1" applyFont="1" applyFill="1" applyBorder="1" applyAlignment="1">
      <alignment horizontal="right"/>
    </xf>
    <xf numFmtId="0" fontId="6" fillId="0" borderId="17" xfId="4" applyFont="1" applyFill="1" applyBorder="1" applyAlignment="1">
      <alignment horizontal="right"/>
    </xf>
    <xf numFmtId="3" fontId="6" fillId="0" borderId="0" xfId="4" applyNumberFormat="1" applyFont="1" applyFill="1" applyAlignment="1">
      <alignment horizontal="right"/>
    </xf>
    <xf numFmtId="0" fontId="6" fillId="0" borderId="15" xfId="4" applyFont="1" applyFill="1" applyBorder="1" applyAlignment="1">
      <alignment horizontal="right"/>
    </xf>
    <xf numFmtId="0" fontId="6" fillId="0" borderId="71" xfId="4" applyFont="1" applyFill="1" applyBorder="1" applyAlignment="1">
      <alignment horizontal="right"/>
    </xf>
    <xf numFmtId="3" fontId="6" fillId="0" borderId="38" xfId="4" applyNumberFormat="1" applyFont="1" applyFill="1" applyBorder="1" applyAlignment="1">
      <alignment horizontal="right"/>
    </xf>
    <xf numFmtId="0" fontId="6" fillId="0" borderId="38" xfId="4" applyFont="1" applyFill="1" applyBorder="1" applyAlignment="1">
      <alignment horizontal="right"/>
    </xf>
    <xf numFmtId="0" fontId="31" fillId="0" borderId="79" xfId="4" applyFont="1" applyFill="1" applyBorder="1" applyAlignment="1">
      <alignment horizontal="center" vertical="center"/>
    </xf>
    <xf numFmtId="0" fontId="31" fillId="0" borderId="224" xfId="4" applyFont="1" applyFill="1" applyBorder="1" applyAlignment="1">
      <alignment horizontal="center" vertical="center"/>
    </xf>
    <xf numFmtId="0" fontId="31" fillId="0" borderId="38" xfId="4" applyFont="1" applyFill="1" applyBorder="1" applyAlignment="1">
      <alignment horizontal="center" vertical="center"/>
    </xf>
    <xf numFmtId="0" fontId="31" fillId="0" borderId="39" xfId="4" applyFont="1" applyFill="1" applyBorder="1" applyAlignment="1">
      <alignment horizontal="center" vertical="center"/>
    </xf>
    <xf numFmtId="3" fontId="6" fillId="0" borderId="79"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43" xfId="4" applyFont="1" applyFill="1" applyBorder="1" applyAlignment="1">
      <alignment horizontal="right"/>
    </xf>
    <xf numFmtId="0" fontId="6" fillId="0" borderId="67" xfId="4" applyFont="1" applyFill="1" applyBorder="1" applyAlignment="1">
      <alignment horizontal="right"/>
    </xf>
    <xf numFmtId="0" fontId="6" fillId="0" borderId="68" xfId="4" applyFont="1" applyFill="1" applyBorder="1" applyAlignment="1">
      <alignment horizontal="right"/>
    </xf>
    <xf numFmtId="0" fontId="6" fillId="0" borderId="74" xfId="4" applyFont="1" applyFill="1" applyBorder="1" applyAlignment="1">
      <alignment horizontal="center" vertical="center"/>
    </xf>
    <xf numFmtId="0" fontId="9" fillId="0" borderId="0" xfId="4" applyFont="1" applyFill="1" applyAlignment="1">
      <alignment horizontal="right" vertical="center"/>
    </xf>
    <xf numFmtId="3" fontId="8" fillId="0" borderId="0" xfId="4" applyNumberFormat="1" applyFont="1" applyFill="1" applyBorder="1" applyAlignment="1">
      <alignment horizontal="right" vertical="center"/>
    </xf>
    <xf numFmtId="0" fontId="8" fillId="0" borderId="29" xfId="4" applyFont="1" applyFill="1" applyBorder="1" applyAlignment="1">
      <alignment horizontal="center" vertical="center"/>
    </xf>
    <xf numFmtId="0" fontId="8" fillId="0" borderId="53" xfId="4" applyFont="1" applyFill="1" applyBorder="1" applyAlignment="1">
      <alignment horizontal="center" vertical="center"/>
    </xf>
    <xf numFmtId="3" fontId="8" fillId="0" borderId="29" xfId="4" applyNumberFormat="1" applyFont="1" applyFill="1" applyBorder="1" applyAlignment="1">
      <alignment horizontal="right" vertical="center"/>
    </xf>
    <xf numFmtId="3" fontId="8" fillId="0" borderId="257" xfId="4" applyNumberFormat="1" applyFont="1" applyFill="1" applyBorder="1" applyAlignment="1">
      <alignment horizontal="right" vertical="center"/>
    </xf>
    <xf numFmtId="0" fontId="8" fillId="0" borderId="79" xfId="4" applyFont="1" applyFill="1" applyBorder="1" applyAlignment="1">
      <alignment horizontal="center" vertical="center"/>
    </xf>
    <xf numFmtId="0" fontId="8" fillId="0" borderId="78" xfId="4" applyFont="1" applyFill="1" applyBorder="1" applyAlignment="1">
      <alignment horizontal="center" vertical="center"/>
    </xf>
    <xf numFmtId="3" fontId="8" fillId="0" borderId="79" xfId="4" applyNumberFormat="1" applyFont="1" applyFill="1" applyBorder="1" applyAlignment="1">
      <alignment horizontal="right" vertical="center"/>
    </xf>
    <xf numFmtId="3" fontId="8" fillId="0" borderId="254" xfId="4" applyNumberFormat="1" applyFont="1" applyFill="1" applyBorder="1" applyAlignment="1">
      <alignment horizontal="right" vertical="center"/>
    </xf>
    <xf numFmtId="3" fontId="8" fillId="0" borderId="252" xfId="4" applyNumberFormat="1" applyFont="1" applyFill="1" applyBorder="1" applyAlignment="1">
      <alignment horizontal="right" vertical="center"/>
    </xf>
    <xf numFmtId="0" fontId="8" fillId="0" borderId="0" xfId="4" applyFont="1" applyFill="1" applyAlignment="1">
      <alignment horizontal="right" vertical="center"/>
    </xf>
    <xf numFmtId="0" fontId="8" fillId="0" borderId="0" xfId="4" applyFont="1" applyFill="1" applyBorder="1" applyAlignment="1">
      <alignment horizontal="right" vertical="center"/>
    </xf>
    <xf numFmtId="0" fontId="8" fillId="0" borderId="253" xfId="4" applyFont="1" applyFill="1" applyBorder="1" applyAlignment="1">
      <alignment horizontal="center" vertical="center"/>
    </xf>
    <xf numFmtId="184" fontId="8" fillId="0" borderId="18" xfId="4" applyNumberFormat="1" applyFont="1" applyFill="1" applyBorder="1" applyAlignment="1">
      <alignment horizontal="right" vertical="center"/>
    </xf>
    <xf numFmtId="184" fontId="8" fillId="0" borderId="0" xfId="4" applyNumberFormat="1" applyFont="1" applyFill="1" applyBorder="1" applyAlignment="1">
      <alignment horizontal="right" vertical="center"/>
    </xf>
    <xf numFmtId="0" fontId="8" fillId="0" borderId="31" xfId="4" applyFont="1" applyFill="1" applyBorder="1" applyAlignment="1">
      <alignment horizontal="center" vertical="center"/>
    </xf>
    <xf numFmtId="0" fontId="8" fillId="0" borderId="161" xfId="4" applyFont="1" applyFill="1" applyBorder="1" applyAlignment="1">
      <alignment horizontal="center" vertical="center"/>
    </xf>
    <xf numFmtId="0" fontId="10" fillId="0" borderId="187" xfId="4" applyFont="1" applyFill="1" applyBorder="1" applyAlignment="1">
      <alignment horizontal="center" vertical="center" wrapText="1"/>
    </xf>
    <xf numFmtId="0" fontId="10" fillId="0" borderId="151" xfId="4" applyFont="1" applyFill="1" applyBorder="1" applyAlignment="1">
      <alignment horizontal="center" vertical="center" wrapText="1"/>
    </xf>
    <xf numFmtId="184" fontId="8" fillId="0" borderId="30" xfId="4" applyNumberFormat="1" applyFont="1" applyFill="1" applyBorder="1" applyAlignment="1" applyProtection="1">
      <alignment vertical="center"/>
    </xf>
    <xf numFmtId="184" fontId="8" fillId="0" borderId="29" xfId="4" applyNumberFormat="1" applyFont="1" applyFill="1" applyBorder="1" applyAlignment="1" applyProtection="1">
      <alignment vertical="center"/>
    </xf>
    <xf numFmtId="0" fontId="10" fillId="0" borderId="137" xfId="4" applyFont="1" applyFill="1" applyBorder="1" applyAlignment="1">
      <alignment horizontal="center" vertical="center"/>
    </xf>
    <xf numFmtId="0" fontId="10" fillId="0" borderId="154" xfId="4" applyFont="1" applyFill="1" applyBorder="1" applyAlignment="1">
      <alignment horizontal="center" vertical="center"/>
    </xf>
    <xf numFmtId="184" fontId="8" fillId="0" borderId="103" xfId="4" applyNumberFormat="1" applyFont="1" applyFill="1" applyBorder="1" applyAlignment="1">
      <alignment horizontal="right" vertical="center"/>
    </xf>
    <xf numFmtId="184" fontId="8" fillId="0" borderId="79" xfId="4" applyNumberFormat="1" applyFont="1" applyFill="1" applyBorder="1" applyAlignment="1">
      <alignment horizontal="right" vertical="center"/>
    </xf>
    <xf numFmtId="3" fontId="8" fillId="0" borderId="29" xfId="4" applyNumberFormat="1" applyFont="1" applyFill="1" applyBorder="1" applyAlignment="1">
      <alignment horizontal="center" vertical="center"/>
    </xf>
    <xf numFmtId="184" fontId="8" fillId="0" borderId="18" xfId="4" applyNumberFormat="1" applyFont="1" applyFill="1" applyBorder="1" applyAlignment="1">
      <alignment horizontal="center" vertical="center"/>
    </xf>
    <xf numFmtId="184" fontId="8" fillId="0" borderId="0" xfId="4" applyNumberFormat="1" applyFont="1" applyFill="1" applyBorder="1" applyAlignment="1">
      <alignment horizontal="center" vertical="center"/>
    </xf>
    <xf numFmtId="184" fontId="8" fillId="0" borderId="30" xfId="4" applyNumberFormat="1" applyFont="1" applyFill="1" applyBorder="1" applyAlignment="1">
      <alignment horizontal="center" vertical="center"/>
    </xf>
    <xf numFmtId="184" fontId="8" fillId="0" borderId="29" xfId="4" applyNumberFormat="1" applyFont="1" applyFill="1" applyBorder="1" applyAlignment="1">
      <alignment horizontal="center" vertical="center"/>
    </xf>
    <xf numFmtId="184" fontId="8" fillId="0" borderId="103" xfId="4" applyNumberFormat="1" applyFont="1" applyFill="1" applyBorder="1" applyAlignment="1">
      <alignment horizontal="center" vertical="center"/>
    </xf>
    <xf numFmtId="184" fontId="8" fillId="0" borderId="79" xfId="4" applyNumberFormat="1" applyFont="1" applyFill="1" applyBorder="1" applyAlignment="1">
      <alignment horizontal="center" vertical="center"/>
    </xf>
    <xf numFmtId="0" fontId="8" fillId="0" borderId="141" xfId="4" applyFont="1" applyFill="1" applyBorder="1" applyAlignment="1">
      <alignment horizontal="center" vertical="center"/>
    </xf>
    <xf numFmtId="0" fontId="6" fillId="0" borderId="68" xfId="4" applyFont="1" applyFill="1" applyBorder="1" applyAlignment="1">
      <alignment vertical="center"/>
    </xf>
    <xf numFmtId="0" fontId="6" fillId="0" borderId="57" xfId="4" applyFont="1" applyFill="1" applyBorder="1" applyAlignment="1">
      <alignment horizontal="distributed" vertical="center"/>
    </xf>
    <xf numFmtId="0" fontId="28" fillId="0" borderId="0" xfId="4" applyFont="1" applyFill="1" applyAlignment="1">
      <alignment horizontal="center" vertical="center" shrinkToFit="1"/>
    </xf>
    <xf numFmtId="0" fontId="6" fillId="0" borderId="0" xfId="4" applyFont="1" applyFill="1" applyAlignment="1">
      <alignment horizontal="distributed" vertical="center" shrinkToFit="1"/>
    </xf>
    <xf numFmtId="0" fontId="6" fillId="0" borderId="105" xfId="4" applyFont="1" applyFill="1" applyBorder="1" applyAlignment="1">
      <alignment vertical="center"/>
    </xf>
    <xf numFmtId="0" fontId="6" fillId="0" borderId="70" xfId="4" applyFont="1" applyFill="1" applyBorder="1" applyAlignment="1">
      <alignment vertical="center"/>
    </xf>
    <xf numFmtId="0" fontId="6" fillId="0" borderId="25" xfId="4" applyFont="1" applyFill="1" applyBorder="1" applyAlignment="1">
      <alignment vertical="center"/>
    </xf>
    <xf numFmtId="0" fontId="6" fillId="0" borderId="1" xfId="4" applyFont="1" applyFill="1" applyBorder="1" applyAlignment="1">
      <alignment vertical="center"/>
    </xf>
    <xf numFmtId="0" fontId="12" fillId="0" borderId="0" xfId="4" applyFont="1" applyFill="1" applyAlignment="1">
      <alignment horizontal="right" vertical="center"/>
    </xf>
    <xf numFmtId="0" fontId="6" fillId="0" borderId="9" xfId="4" applyFont="1" applyFill="1" applyBorder="1" applyAlignment="1">
      <alignment vertical="center"/>
    </xf>
    <xf numFmtId="3" fontId="6" fillId="0" borderId="8" xfId="4" applyNumberFormat="1" applyFont="1" applyFill="1" applyBorder="1" applyAlignment="1">
      <alignment horizontal="left" vertical="center"/>
    </xf>
    <xf numFmtId="3" fontId="6" fillId="0" borderId="1" xfId="4" applyNumberFormat="1" applyFont="1" applyFill="1" applyBorder="1" applyAlignment="1">
      <alignment horizontal="left" vertical="center"/>
    </xf>
    <xf numFmtId="3" fontId="6" fillId="0" borderId="2" xfId="4" applyNumberFormat="1" applyFont="1" applyFill="1" applyBorder="1" applyAlignment="1">
      <alignment horizontal="center" vertical="center"/>
    </xf>
    <xf numFmtId="3" fontId="6" fillId="0" borderId="10" xfId="4" applyNumberFormat="1" applyFont="1" applyFill="1" applyBorder="1" applyAlignment="1">
      <alignment horizontal="center" vertical="center"/>
    </xf>
    <xf numFmtId="3" fontId="6" fillId="0" borderId="268" xfId="4" applyNumberFormat="1" applyFont="1" applyFill="1" applyBorder="1" applyAlignment="1">
      <alignment horizontal="center" vertical="center"/>
    </xf>
    <xf numFmtId="3" fontId="6" fillId="0" borderId="271" xfId="4" applyNumberFormat="1" applyFont="1" applyFill="1" applyBorder="1" applyAlignment="1">
      <alignment horizontal="center" vertical="center"/>
    </xf>
    <xf numFmtId="3" fontId="10" fillId="0" borderId="0" xfId="4" applyNumberFormat="1" applyFont="1" applyFill="1" applyAlignment="1">
      <alignment horizontal="right"/>
    </xf>
    <xf numFmtId="3" fontId="10" fillId="0" borderId="66" xfId="4" applyNumberFormat="1" applyFont="1" applyFill="1" applyBorder="1" applyAlignment="1">
      <alignment horizontal="right"/>
    </xf>
    <xf numFmtId="3" fontId="6" fillId="0" borderId="76" xfId="4" applyNumberFormat="1" applyFont="1" applyFill="1" applyBorder="1" applyAlignment="1">
      <alignment horizontal="center" vertical="center"/>
    </xf>
    <xf numFmtId="3" fontId="6" fillId="0" borderId="263" xfId="4" applyNumberFormat="1" applyFont="1" applyFill="1" applyBorder="1" applyAlignment="1">
      <alignment horizontal="center" vertical="center"/>
    </xf>
    <xf numFmtId="3" fontId="6" fillId="0" borderId="264" xfId="4" applyNumberFormat="1" applyFont="1" applyFill="1" applyBorder="1" applyAlignment="1">
      <alignment horizontal="center" vertical="center"/>
    </xf>
    <xf numFmtId="3" fontId="6" fillId="0" borderId="168" xfId="4" applyNumberFormat="1" applyFont="1" applyFill="1" applyBorder="1" applyAlignment="1">
      <alignment horizontal="center" vertical="center"/>
    </xf>
    <xf numFmtId="3" fontId="6" fillId="0" borderId="75" xfId="4" applyNumberFormat="1" applyFont="1" applyFill="1" applyBorder="1" applyAlignment="1">
      <alignment horizontal="center" vertical="center"/>
    </xf>
    <xf numFmtId="0" fontId="14" fillId="0" borderId="21" xfId="4" applyFont="1" applyFill="1" applyBorder="1" applyAlignment="1">
      <alignment horizontal="center" vertical="center"/>
    </xf>
    <xf numFmtId="0" fontId="14" fillId="0" borderId="29" xfId="4" applyFont="1" applyFill="1" applyBorder="1" applyAlignment="1">
      <alignment horizontal="center" vertical="center"/>
    </xf>
    <xf numFmtId="0" fontId="14" fillId="0" borderId="53" xfId="4" applyFont="1" applyFill="1" applyBorder="1" applyAlignment="1">
      <alignment horizontal="center" vertical="center"/>
    </xf>
    <xf numFmtId="0" fontId="14" fillId="0" borderId="162" xfId="4" applyFont="1" applyFill="1" applyBorder="1" applyAlignment="1">
      <alignment horizontal="center" vertical="center" wrapText="1" shrinkToFit="1"/>
    </xf>
    <xf numFmtId="0" fontId="14" fillId="0" borderId="50" xfId="4" applyFont="1" applyFill="1" applyBorder="1" applyAlignment="1">
      <alignment horizontal="center" vertical="center"/>
    </xf>
    <xf numFmtId="0" fontId="14" fillId="0" borderId="188" xfId="4" applyFont="1" applyFill="1" applyBorder="1" applyAlignment="1">
      <alignment horizontal="center" vertical="center"/>
    </xf>
    <xf numFmtId="0" fontId="14" fillId="0" borderId="187" xfId="4" applyFont="1" applyFill="1" applyBorder="1" applyAlignment="1">
      <alignment horizontal="center" vertical="center" wrapText="1"/>
    </xf>
    <xf numFmtId="0" fontId="14" fillId="0" borderId="161" xfId="4" applyFont="1" applyFill="1" applyBorder="1" applyAlignment="1">
      <alignment horizontal="center" vertical="center" wrapText="1" shrinkToFit="1"/>
    </xf>
    <xf numFmtId="3" fontId="10" fillId="0" borderId="0" xfId="4" applyNumberFormat="1" applyFont="1" applyFill="1" applyBorder="1" applyAlignment="1">
      <alignment horizontal="right"/>
    </xf>
    <xf numFmtId="3" fontId="10" fillId="0" borderId="29" xfId="4" applyNumberFormat="1" applyFont="1" applyFill="1" applyBorder="1" applyAlignment="1">
      <alignment horizontal="right"/>
    </xf>
    <xf numFmtId="3" fontId="6" fillId="0" borderId="275" xfId="4" applyNumberFormat="1" applyFont="1" applyFill="1" applyBorder="1" applyAlignment="1">
      <alignment horizontal="center" vertical="center"/>
    </xf>
    <xf numFmtId="3" fontId="6" fillId="0" borderId="202" xfId="4" applyNumberFormat="1" applyFont="1" applyFill="1" applyBorder="1" applyAlignment="1">
      <alignment horizontal="center" vertical="center"/>
    </xf>
    <xf numFmtId="3" fontId="6" fillId="0" borderId="276" xfId="4" applyNumberFormat="1" applyFont="1" applyFill="1" applyBorder="1" applyAlignment="1">
      <alignment horizontal="center" vertical="center"/>
    </xf>
    <xf numFmtId="3" fontId="6" fillId="0" borderId="277" xfId="4" applyNumberFormat="1" applyFont="1" applyFill="1" applyBorder="1" applyAlignment="1">
      <alignment horizontal="center" vertical="center"/>
    </xf>
    <xf numFmtId="0" fontId="14" fillId="0" borderId="140" xfId="7" applyFont="1" applyFill="1" applyBorder="1" applyAlignment="1">
      <alignment horizontal="center" vertical="center"/>
    </xf>
    <xf numFmtId="0" fontId="14" fillId="0" borderId="138" xfId="7" applyFont="1" applyFill="1" applyBorder="1" applyAlignment="1">
      <alignment horizontal="center" vertical="center"/>
    </xf>
    <xf numFmtId="0" fontId="10" fillId="0" borderId="0" xfId="7" applyFont="1" applyFill="1" applyBorder="1" applyAlignment="1">
      <alignment horizontal="right" vertical="center"/>
    </xf>
    <xf numFmtId="0" fontId="3" fillId="0" borderId="0" xfId="7" applyFont="1" applyFill="1" applyBorder="1" applyAlignment="1">
      <alignment horizontal="right" vertical="center"/>
    </xf>
    <xf numFmtId="0" fontId="9" fillId="0" borderId="187" xfId="4" applyFont="1" applyFill="1" applyBorder="1" applyAlignment="1">
      <alignment horizontal="center" vertical="center" shrinkToFit="1"/>
    </xf>
    <xf numFmtId="0" fontId="9" fillId="0" borderId="151" xfId="4" applyFont="1" applyFill="1" applyBorder="1" applyAlignment="1">
      <alignment horizontal="center" vertical="center" shrinkToFit="1"/>
    </xf>
    <xf numFmtId="0" fontId="9" fillId="0" borderId="31" xfId="4" applyFont="1" applyFill="1" applyBorder="1" applyAlignment="1">
      <alignment horizontal="center" vertical="center" wrapText="1"/>
    </xf>
    <xf numFmtId="0" fontId="14" fillId="0" borderId="31" xfId="4" applyFont="1" applyFill="1" applyBorder="1" applyAlignment="1">
      <alignment vertical="center"/>
    </xf>
    <xf numFmtId="0" fontId="6" fillId="0" borderId="205" xfId="4" applyFont="1" applyFill="1" applyBorder="1" applyAlignment="1">
      <alignment horizontal="center" vertical="distributed" textRotation="255" justifyLastLine="1"/>
    </xf>
    <xf numFmtId="0" fontId="6" fillId="0" borderId="206" xfId="4" applyFont="1" applyFill="1" applyBorder="1" applyAlignment="1">
      <alignment horizontal="center" vertical="distributed" textRotation="255" justifyLastLine="1"/>
    </xf>
    <xf numFmtId="0" fontId="6" fillId="0" borderId="221" xfId="4" applyFont="1" applyFill="1" applyBorder="1" applyAlignment="1">
      <alignment horizontal="center" vertical="distributed" textRotation="255" justifyLastLine="1"/>
    </xf>
    <xf numFmtId="0" fontId="14" fillId="0" borderId="197" xfId="4" applyFont="1" applyFill="1" applyBorder="1" applyAlignment="1">
      <alignment horizontal="center" vertical="center"/>
    </xf>
    <xf numFmtId="0" fontId="6" fillId="0" borderId="103" xfId="4" applyFont="1" applyFill="1" applyBorder="1" applyAlignment="1">
      <alignment horizontal="center" vertical="center"/>
    </xf>
    <xf numFmtId="0" fontId="6" fillId="0" borderId="18" xfId="4" applyFont="1" applyFill="1" applyBorder="1" applyAlignment="1">
      <alignment horizontal="center" vertical="center"/>
    </xf>
    <xf numFmtId="0" fontId="6" fillId="0" borderId="19" xfId="4" applyFont="1" applyFill="1" applyBorder="1" applyAlignment="1">
      <alignment horizontal="center" vertical="center"/>
    </xf>
    <xf numFmtId="0" fontId="6" fillId="0" borderId="151" xfId="4" applyFont="1" applyFill="1" applyBorder="1" applyAlignment="1">
      <alignment horizontal="center" vertical="center"/>
    </xf>
    <xf numFmtId="0" fontId="6" fillId="0" borderId="220" xfId="4" applyFont="1" applyFill="1" applyBorder="1" applyAlignment="1">
      <alignment horizontal="center" vertical="center"/>
    </xf>
    <xf numFmtId="0" fontId="6" fillId="0" borderId="200" xfId="4" applyFont="1" applyFill="1" applyBorder="1" applyAlignment="1">
      <alignment horizontal="center" vertical="center"/>
    </xf>
    <xf numFmtId="0" fontId="6" fillId="0" borderId="214" xfId="4" applyFont="1" applyFill="1" applyBorder="1" applyAlignment="1">
      <alignment horizontal="center" vertical="center"/>
    </xf>
    <xf numFmtId="0" fontId="6" fillId="0" borderId="195" xfId="4" applyFont="1" applyFill="1" applyBorder="1" applyAlignment="1">
      <alignment horizontal="center" vertical="distributed" textRotation="255" justifyLastLine="1"/>
    </xf>
    <xf numFmtId="0" fontId="6" fillId="0" borderId="199" xfId="4" applyFont="1" applyFill="1" applyBorder="1" applyAlignment="1">
      <alignment horizontal="center" vertical="distributed" textRotation="255" justifyLastLine="1"/>
    </xf>
    <xf numFmtId="0" fontId="6" fillId="0" borderId="213" xfId="4" applyFont="1" applyFill="1" applyBorder="1" applyAlignment="1">
      <alignment horizontal="center" vertical="distributed" textRotation="255" justifyLastLine="1"/>
    </xf>
    <xf numFmtId="179" fontId="6" fillId="0" borderId="196" xfId="5" applyFont="1" applyFill="1" applyBorder="1" applyAlignment="1">
      <alignment horizontal="center" vertical="center"/>
    </xf>
    <xf numFmtId="179" fontId="6" fillId="0" borderId="200" xfId="5" applyFont="1" applyFill="1" applyBorder="1" applyAlignment="1">
      <alignment horizontal="center" vertical="center"/>
    </xf>
    <xf numFmtId="0" fontId="6" fillId="0" borderId="192" xfId="4" applyFont="1" applyFill="1" applyBorder="1" applyAlignment="1">
      <alignment horizontal="center" vertical="center"/>
    </xf>
    <xf numFmtId="0" fontId="6" fillId="0" borderId="34" xfId="4" applyFont="1" applyFill="1" applyBorder="1" applyAlignment="1">
      <alignment horizontal="center" vertical="center"/>
    </xf>
    <xf numFmtId="57" fontId="6" fillId="0" borderId="19" xfId="4" applyNumberFormat="1" applyFont="1" applyFill="1" applyBorder="1" applyAlignment="1">
      <alignment horizontal="center" vertical="center"/>
    </xf>
    <xf numFmtId="57" fontId="6" fillId="0" borderId="151" xfId="4" applyNumberFormat="1" applyFont="1" applyFill="1" applyBorder="1" applyAlignment="1">
      <alignment horizontal="center" vertical="center"/>
    </xf>
    <xf numFmtId="0" fontId="6" fillId="0" borderId="201" xfId="4" applyFont="1" applyFill="1" applyBorder="1" applyAlignment="1">
      <alignment horizontal="center" vertical="center"/>
    </xf>
    <xf numFmtId="0" fontId="6" fillId="0" borderId="207" xfId="4" applyFont="1" applyFill="1" applyBorder="1" applyAlignment="1">
      <alignment horizontal="center" vertical="center"/>
    </xf>
    <xf numFmtId="0" fontId="6" fillId="0" borderId="54" xfId="4" applyFont="1" applyFill="1" applyBorder="1" applyAlignment="1">
      <alignment horizontal="center" vertical="center"/>
    </xf>
    <xf numFmtId="0" fontId="6" fillId="0" borderId="16" xfId="4" applyFont="1" applyFill="1" applyBorder="1" applyAlignment="1">
      <alignment horizontal="center" vertical="center"/>
    </xf>
    <xf numFmtId="0" fontId="11" fillId="0" borderId="0" xfId="4" applyFont="1" applyFill="1" applyAlignment="1">
      <alignment horizontal="left" vertical="center"/>
    </xf>
    <xf numFmtId="0" fontId="6" fillId="0" borderId="204" xfId="4" applyFont="1" applyFill="1" applyBorder="1" applyAlignment="1">
      <alignment horizontal="center" vertical="distributed" textRotation="255" justifyLastLine="1"/>
    </xf>
    <xf numFmtId="0" fontId="6" fillId="0" borderId="196" xfId="4" applyFont="1" applyFill="1" applyBorder="1" applyAlignment="1">
      <alignment horizontal="center" vertical="center"/>
    </xf>
    <xf numFmtId="0" fontId="6" fillId="0" borderId="10" xfId="4" applyFont="1" applyFill="1" applyBorder="1" applyAlignment="1">
      <alignment horizontal="center" vertical="center"/>
    </xf>
    <xf numFmtId="0" fontId="6" fillId="0" borderId="72" xfId="4" applyFont="1" applyFill="1" applyBorder="1" applyAlignment="1">
      <alignment horizontal="center" vertical="center"/>
    </xf>
    <xf numFmtId="0" fontId="6" fillId="0" borderId="202" xfId="4" applyFont="1" applyFill="1" applyBorder="1" applyAlignment="1">
      <alignment horizontal="center" vertical="center"/>
    </xf>
    <xf numFmtId="0" fontId="6" fillId="0" borderId="203" xfId="4" applyFont="1" applyFill="1" applyBorder="1" applyAlignment="1">
      <alignment horizontal="center" vertical="center"/>
    </xf>
    <xf numFmtId="0" fontId="6" fillId="0" borderId="200" xfId="4" applyFont="1" applyFill="1" applyBorder="1" applyAlignment="1">
      <alignment horizontal="center" vertical="center" shrinkToFit="1"/>
    </xf>
    <xf numFmtId="0" fontId="6" fillId="0" borderId="10" xfId="4" applyFont="1" applyFill="1" applyBorder="1" applyAlignment="1">
      <alignment horizontal="center" vertical="center" shrinkToFit="1"/>
    </xf>
  </cellXfs>
  <cellStyles count="8">
    <cellStyle name="桁区切り 2" xfId="2"/>
    <cellStyle name="通貨 2" xfId="5"/>
    <cellStyle name="標準" xfId="0" builtinId="0"/>
    <cellStyle name="標準 2" xfId="1"/>
    <cellStyle name="標準 3" xfId="4"/>
    <cellStyle name="標準 4" xfId="7"/>
    <cellStyle name="標準_Ｈ１５さんりーな" xfId="6"/>
    <cellStyle name="標準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22412</xdr:colOff>
      <xdr:row>1</xdr:row>
      <xdr:rowOff>11206</xdr:rowOff>
    </xdr:from>
    <xdr:to>
      <xdr:col>0</xdr:col>
      <xdr:colOff>504265</xdr:colOff>
      <xdr:row>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412" y="313765"/>
          <a:ext cx="481853" cy="5490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28575</xdr:rowOff>
    </xdr:from>
    <xdr:to>
      <xdr:col>0</xdr:col>
      <xdr:colOff>504825</xdr:colOff>
      <xdr:row>3</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8575" y="352425"/>
          <a:ext cx="47625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21</xdr:row>
      <xdr:rowOff>9525</xdr:rowOff>
    </xdr:from>
    <xdr:to>
      <xdr:col>1</xdr:col>
      <xdr:colOff>0</xdr:colOff>
      <xdr:row>23</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9525" y="5657850"/>
          <a:ext cx="504825" cy="46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12</xdr:row>
      <xdr:rowOff>200025</xdr:rowOff>
    </xdr:from>
    <xdr:to>
      <xdr:col>3</xdr:col>
      <xdr:colOff>9525</xdr:colOff>
      <xdr:row>15</xdr:row>
      <xdr:rowOff>9525</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257175" y="3600450"/>
          <a:ext cx="1409700" cy="742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18</xdr:row>
      <xdr:rowOff>152400</xdr:rowOff>
    </xdr:from>
    <xdr:to>
      <xdr:col>2</xdr:col>
      <xdr:colOff>0</xdr:colOff>
      <xdr:row>21</xdr:row>
      <xdr:rowOff>0</xdr:rowOff>
    </xdr:to>
    <xdr:sp macro="" textlink="">
      <xdr:nvSpPr>
        <xdr:cNvPr id="2" name="Line 2">
          <a:extLst>
            <a:ext uri="{FF2B5EF4-FFF2-40B4-BE49-F238E27FC236}">
              <a16:creationId xmlns:a16="http://schemas.microsoft.com/office/drawing/2014/main" id="{00000000-0008-0000-0B00-000002000000}"/>
            </a:ext>
          </a:extLst>
        </xdr:cNvPr>
        <xdr:cNvSpPr>
          <a:spLocks noChangeShapeType="1"/>
        </xdr:cNvSpPr>
      </xdr:nvSpPr>
      <xdr:spPr bwMode="auto">
        <a:xfrm flipH="1" flipV="1">
          <a:off x="266700" y="46577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18</xdr:row>
      <xdr:rowOff>152400</xdr:rowOff>
    </xdr:from>
    <xdr:to>
      <xdr:col>2</xdr:col>
      <xdr:colOff>0</xdr:colOff>
      <xdr:row>21</xdr:row>
      <xdr:rowOff>0</xdr:rowOff>
    </xdr:to>
    <xdr:sp macro="" textlink="">
      <xdr:nvSpPr>
        <xdr:cNvPr id="3" name="Line 6">
          <a:extLst>
            <a:ext uri="{FF2B5EF4-FFF2-40B4-BE49-F238E27FC236}">
              <a16:creationId xmlns:a16="http://schemas.microsoft.com/office/drawing/2014/main" id="{00000000-0008-0000-0B00-000003000000}"/>
            </a:ext>
          </a:extLst>
        </xdr:cNvPr>
        <xdr:cNvSpPr>
          <a:spLocks noChangeShapeType="1"/>
        </xdr:cNvSpPr>
      </xdr:nvSpPr>
      <xdr:spPr bwMode="auto">
        <a:xfrm flipH="1" flipV="1">
          <a:off x="266700" y="46577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847725</xdr:colOff>
      <xdr:row>5</xdr:row>
      <xdr:rowOff>9525</xdr:rowOff>
    </xdr:to>
    <xdr:sp macro="" textlink="">
      <xdr:nvSpPr>
        <xdr:cNvPr id="4" name="Line 6">
          <a:extLst>
            <a:ext uri="{FF2B5EF4-FFF2-40B4-BE49-F238E27FC236}">
              <a16:creationId xmlns:a16="http://schemas.microsoft.com/office/drawing/2014/main" id="{00000000-0008-0000-0B00-000004000000}"/>
            </a:ext>
          </a:extLst>
        </xdr:cNvPr>
        <xdr:cNvSpPr>
          <a:spLocks noChangeShapeType="1"/>
        </xdr:cNvSpPr>
      </xdr:nvSpPr>
      <xdr:spPr bwMode="auto">
        <a:xfrm flipH="1" flipV="1">
          <a:off x="257175" y="647700"/>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xdr:row>
      <xdr:rowOff>0</xdr:rowOff>
    </xdr:from>
    <xdr:to>
      <xdr:col>1</xdr:col>
      <xdr:colOff>847725</xdr:colOff>
      <xdr:row>35</xdr:row>
      <xdr:rowOff>9525</xdr:rowOff>
    </xdr:to>
    <xdr:sp macro="" textlink="">
      <xdr:nvSpPr>
        <xdr:cNvPr id="5" name="Line 6">
          <a:extLst>
            <a:ext uri="{FF2B5EF4-FFF2-40B4-BE49-F238E27FC236}">
              <a16:creationId xmlns:a16="http://schemas.microsoft.com/office/drawing/2014/main" id="{00000000-0008-0000-0B00-000005000000}"/>
            </a:ext>
          </a:extLst>
        </xdr:cNvPr>
        <xdr:cNvSpPr>
          <a:spLocks noChangeShapeType="1"/>
        </xdr:cNvSpPr>
      </xdr:nvSpPr>
      <xdr:spPr bwMode="auto">
        <a:xfrm flipH="1" flipV="1">
          <a:off x="257175" y="8267700"/>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xdr:row>
      <xdr:rowOff>123825</xdr:rowOff>
    </xdr:from>
    <xdr:to>
      <xdr:col>2</xdr:col>
      <xdr:colOff>0</xdr:colOff>
      <xdr:row>7</xdr:row>
      <xdr:rowOff>9525</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76200" y="676275"/>
          <a:ext cx="628650" cy="590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3</xdr:row>
      <xdr:rowOff>209550</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a:off x="266700" y="285750"/>
          <a:ext cx="91440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xdr:row>
      <xdr:rowOff>0</xdr:rowOff>
    </xdr:from>
    <xdr:to>
      <xdr:col>5</xdr:col>
      <xdr:colOff>9525</xdr:colOff>
      <xdr:row>20</xdr:row>
      <xdr:rowOff>0</xdr:rowOff>
    </xdr:to>
    <xdr:sp macro="" textlink="">
      <xdr:nvSpPr>
        <xdr:cNvPr id="3" name="Line 8">
          <a:extLst>
            <a:ext uri="{FF2B5EF4-FFF2-40B4-BE49-F238E27FC236}">
              <a16:creationId xmlns:a16="http://schemas.microsoft.com/office/drawing/2014/main" id="{00000000-0008-0000-0D00-000003000000}"/>
            </a:ext>
          </a:extLst>
        </xdr:cNvPr>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xdr:row>
      <xdr:rowOff>0</xdr:rowOff>
    </xdr:from>
    <xdr:to>
      <xdr:col>5</xdr:col>
      <xdr:colOff>9525</xdr:colOff>
      <xdr:row>20</xdr:row>
      <xdr:rowOff>0</xdr:rowOff>
    </xdr:to>
    <xdr:sp macro="" textlink="">
      <xdr:nvSpPr>
        <xdr:cNvPr id="4" name="Line 10">
          <a:extLst>
            <a:ext uri="{FF2B5EF4-FFF2-40B4-BE49-F238E27FC236}">
              <a16:creationId xmlns:a16="http://schemas.microsoft.com/office/drawing/2014/main" id="{00000000-0008-0000-0D00-000004000000}"/>
            </a:ext>
          </a:extLst>
        </xdr:cNvPr>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4</xdr:row>
      <xdr:rowOff>0</xdr:rowOff>
    </xdr:from>
    <xdr:to>
      <xdr:col>2</xdr:col>
      <xdr:colOff>0</xdr:colOff>
      <xdr:row>4</xdr:row>
      <xdr:rowOff>0</xdr:rowOff>
    </xdr:to>
    <xdr:sp macro="" textlink="">
      <xdr:nvSpPr>
        <xdr:cNvPr id="2" name="Line 3">
          <a:extLst>
            <a:ext uri="{FF2B5EF4-FFF2-40B4-BE49-F238E27FC236}">
              <a16:creationId xmlns:a16="http://schemas.microsoft.com/office/drawing/2014/main" id="{00000000-0008-0000-0E00-000002000000}"/>
            </a:ext>
          </a:extLst>
        </xdr:cNvPr>
        <xdr:cNvSpPr>
          <a:spLocks noChangeShapeType="1"/>
        </xdr:cNvSpPr>
      </xdr:nvSpPr>
      <xdr:spPr bwMode="auto">
        <a:xfrm>
          <a:off x="9525" y="10668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19</xdr:row>
      <xdr:rowOff>0</xdr:rowOff>
    </xdr:from>
    <xdr:to>
      <xdr:col>2</xdr:col>
      <xdr:colOff>0</xdr:colOff>
      <xdr:row>19</xdr:row>
      <xdr:rowOff>0</xdr:rowOff>
    </xdr:to>
    <xdr:sp macro="" textlink="">
      <xdr:nvSpPr>
        <xdr:cNvPr id="3" name="Line 4">
          <a:extLst>
            <a:ext uri="{FF2B5EF4-FFF2-40B4-BE49-F238E27FC236}">
              <a16:creationId xmlns:a16="http://schemas.microsoft.com/office/drawing/2014/main" id="{00000000-0008-0000-0E00-000003000000}"/>
            </a:ext>
          </a:extLst>
        </xdr:cNvPr>
        <xdr:cNvSpPr>
          <a:spLocks noChangeShapeType="1"/>
        </xdr:cNvSpPr>
      </xdr:nvSpPr>
      <xdr:spPr bwMode="auto">
        <a:xfrm>
          <a:off x="9525" y="52387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0</xdr:colOff>
      <xdr:row>4</xdr:row>
      <xdr:rowOff>0</xdr:rowOff>
    </xdr:to>
    <xdr:sp macro="" textlink="">
      <xdr:nvSpPr>
        <xdr:cNvPr id="4" name="Line 5">
          <a:extLst>
            <a:ext uri="{FF2B5EF4-FFF2-40B4-BE49-F238E27FC236}">
              <a16:creationId xmlns:a16="http://schemas.microsoft.com/office/drawing/2014/main" id="{00000000-0008-0000-0E00-000004000000}"/>
            </a:ext>
          </a:extLst>
        </xdr:cNvPr>
        <xdr:cNvSpPr>
          <a:spLocks noChangeShapeType="1"/>
        </xdr:cNvSpPr>
      </xdr:nvSpPr>
      <xdr:spPr bwMode="auto">
        <a:xfrm>
          <a:off x="9525" y="504825"/>
          <a:ext cx="120967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48</xdr:row>
      <xdr:rowOff>0</xdr:rowOff>
    </xdr:from>
    <xdr:to>
      <xdr:col>2</xdr:col>
      <xdr:colOff>0</xdr:colOff>
      <xdr:row>48</xdr:row>
      <xdr:rowOff>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9525" y="9086850"/>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48</xdr:row>
      <xdr:rowOff>0</xdr:rowOff>
    </xdr:from>
    <xdr:to>
      <xdr:col>1</xdr:col>
      <xdr:colOff>971550</xdr:colOff>
      <xdr:row>48</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48</xdr:row>
      <xdr:rowOff>0</xdr:rowOff>
    </xdr:from>
    <xdr:to>
      <xdr:col>1</xdr:col>
      <xdr:colOff>971550</xdr:colOff>
      <xdr:row>48</xdr:row>
      <xdr:rowOff>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9525</xdr:rowOff>
    </xdr:from>
    <xdr:to>
      <xdr:col>3</xdr:col>
      <xdr:colOff>0</xdr:colOff>
      <xdr:row>19</xdr:row>
      <xdr:rowOff>0</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flipH="1" flipV="1">
          <a:off x="38100" y="3238500"/>
          <a:ext cx="1028700"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28</xdr:row>
      <xdr:rowOff>0</xdr:rowOff>
    </xdr:from>
    <xdr:to>
      <xdr:col>2</xdr:col>
      <xdr:colOff>466725</xdr:colOff>
      <xdr:row>30</xdr:row>
      <xdr:rowOff>9525</xdr:rowOff>
    </xdr:to>
    <xdr:cxnSp macro="">
      <xdr:nvCxnSpPr>
        <xdr:cNvPr id="6" name="直線コネクタ 5">
          <a:extLst>
            <a:ext uri="{FF2B5EF4-FFF2-40B4-BE49-F238E27FC236}">
              <a16:creationId xmlns:a16="http://schemas.microsoft.com/office/drawing/2014/main" id="{00000000-0008-0000-0F00-000006000000}"/>
            </a:ext>
          </a:extLst>
        </xdr:cNvPr>
        <xdr:cNvCxnSpPr/>
      </xdr:nvCxnSpPr>
      <xdr:spPr>
        <a:xfrm flipH="1" flipV="1">
          <a:off x="9525" y="5229225"/>
          <a:ext cx="10477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39</xdr:row>
      <xdr:rowOff>9525</xdr:rowOff>
    </xdr:from>
    <xdr:to>
      <xdr:col>2</xdr:col>
      <xdr:colOff>466725</xdr:colOff>
      <xdr:row>41</xdr:row>
      <xdr:rowOff>0</xdr:rowOff>
    </xdr:to>
    <xdr:cxnSp macro="">
      <xdr:nvCxnSpPr>
        <xdr:cNvPr id="7" name="直線コネクタ 6">
          <a:extLst>
            <a:ext uri="{FF2B5EF4-FFF2-40B4-BE49-F238E27FC236}">
              <a16:creationId xmlns:a16="http://schemas.microsoft.com/office/drawing/2014/main" id="{00000000-0008-0000-0F00-000007000000}"/>
            </a:ext>
          </a:extLst>
        </xdr:cNvPr>
        <xdr:cNvCxnSpPr/>
      </xdr:nvCxnSpPr>
      <xdr:spPr>
        <a:xfrm flipH="1" flipV="1">
          <a:off x="0" y="7467600"/>
          <a:ext cx="105727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28</xdr:row>
      <xdr:rowOff>9525</xdr:rowOff>
    </xdr:from>
    <xdr:to>
      <xdr:col>1</xdr:col>
      <xdr:colOff>0</xdr:colOff>
      <xdr:row>29</xdr:row>
      <xdr:rowOff>323850</xdr:rowOff>
    </xdr:to>
    <xdr:sp macro="" textlink="">
      <xdr:nvSpPr>
        <xdr:cNvPr id="2" name="Line 3">
          <a:extLst>
            <a:ext uri="{FF2B5EF4-FFF2-40B4-BE49-F238E27FC236}">
              <a16:creationId xmlns:a16="http://schemas.microsoft.com/office/drawing/2014/main" id="{00000000-0008-0000-1500-000002000000}"/>
            </a:ext>
          </a:extLst>
        </xdr:cNvPr>
        <xdr:cNvSpPr>
          <a:spLocks noChangeShapeType="1"/>
        </xdr:cNvSpPr>
      </xdr:nvSpPr>
      <xdr:spPr bwMode="auto">
        <a:xfrm>
          <a:off x="19050" y="409575"/>
          <a:ext cx="143827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28</xdr:row>
      <xdr:rowOff>9525</xdr:rowOff>
    </xdr:from>
    <xdr:to>
      <xdr:col>1</xdr:col>
      <xdr:colOff>0</xdr:colOff>
      <xdr:row>29</xdr:row>
      <xdr:rowOff>323850</xdr:rowOff>
    </xdr:to>
    <xdr:sp macro="" textlink="">
      <xdr:nvSpPr>
        <xdr:cNvPr id="3" name="Line 4">
          <a:extLst>
            <a:ext uri="{FF2B5EF4-FFF2-40B4-BE49-F238E27FC236}">
              <a16:creationId xmlns:a16="http://schemas.microsoft.com/office/drawing/2014/main" id="{00000000-0008-0000-1500-000003000000}"/>
            </a:ext>
          </a:extLst>
        </xdr:cNvPr>
        <xdr:cNvSpPr>
          <a:spLocks noChangeShapeType="1"/>
        </xdr:cNvSpPr>
      </xdr:nvSpPr>
      <xdr:spPr bwMode="auto">
        <a:xfrm>
          <a:off x="19050" y="409575"/>
          <a:ext cx="143827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drawing" Target="../drawings/drawing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0" Type="http://schemas.openxmlformats.org/officeDocument/2006/relationships/printerSettings" Target="../printerSettings/printerSettings110.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2.bin"/><Relationship Id="rId13" Type="http://schemas.openxmlformats.org/officeDocument/2006/relationships/printerSettings" Target="../printerSettings/printerSettings127.bin"/><Relationship Id="rId3" Type="http://schemas.openxmlformats.org/officeDocument/2006/relationships/printerSettings" Target="../printerSettings/printerSettings117.bin"/><Relationship Id="rId7" Type="http://schemas.openxmlformats.org/officeDocument/2006/relationships/printerSettings" Target="../printerSettings/printerSettings121.bin"/><Relationship Id="rId12" Type="http://schemas.openxmlformats.org/officeDocument/2006/relationships/printerSettings" Target="../printerSettings/printerSettings126.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11" Type="http://schemas.openxmlformats.org/officeDocument/2006/relationships/printerSettings" Target="../printerSettings/printerSettings125.bin"/><Relationship Id="rId5" Type="http://schemas.openxmlformats.org/officeDocument/2006/relationships/printerSettings" Target="../printerSettings/printerSettings119.bin"/><Relationship Id="rId15" Type="http://schemas.openxmlformats.org/officeDocument/2006/relationships/drawing" Target="../drawings/drawing3.xml"/><Relationship Id="rId10" Type="http://schemas.openxmlformats.org/officeDocument/2006/relationships/printerSettings" Target="../printerSettings/printerSettings124.bin"/><Relationship Id="rId4" Type="http://schemas.openxmlformats.org/officeDocument/2006/relationships/printerSettings" Target="../printerSettings/printerSettings118.bin"/><Relationship Id="rId9" Type="http://schemas.openxmlformats.org/officeDocument/2006/relationships/printerSettings" Target="../printerSettings/printerSettings123.bin"/><Relationship Id="rId14"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drawing" Target="../drawings/drawing4.xml"/><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5" Type="http://schemas.openxmlformats.org/officeDocument/2006/relationships/drawing" Target="../drawings/drawing5.xml"/><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printerSettings" Target="../printerSettings/printerSettings156.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4.bin"/><Relationship Id="rId13" Type="http://schemas.openxmlformats.org/officeDocument/2006/relationships/printerSettings" Target="../printerSettings/printerSettings169.bin"/><Relationship Id="rId3" Type="http://schemas.openxmlformats.org/officeDocument/2006/relationships/printerSettings" Target="../printerSettings/printerSettings159.bin"/><Relationship Id="rId7" Type="http://schemas.openxmlformats.org/officeDocument/2006/relationships/printerSettings" Target="../printerSettings/printerSettings163.bin"/><Relationship Id="rId12" Type="http://schemas.openxmlformats.org/officeDocument/2006/relationships/printerSettings" Target="../printerSettings/printerSettings168.bin"/><Relationship Id="rId17" Type="http://schemas.openxmlformats.org/officeDocument/2006/relationships/comments" Target="../comments3.xml"/><Relationship Id="rId2" Type="http://schemas.openxmlformats.org/officeDocument/2006/relationships/printerSettings" Target="../printerSettings/printerSettings158.bin"/><Relationship Id="rId16" Type="http://schemas.openxmlformats.org/officeDocument/2006/relationships/vmlDrawing" Target="../drawings/vmlDrawing3.vml"/><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11" Type="http://schemas.openxmlformats.org/officeDocument/2006/relationships/printerSettings" Target="../printerSettings/printerSettings167.bin"/><Relationship Id="rId5" Type="http://schemas.openxmlformats.org/officeDocument/2006/relationships/printerSettings" Target="../printerSettings/printerSettings161.bin"/><Relationship Id="rId15" Type="http://schemas.openxmlformats.org/officeDocument/2006/relationships/drawing" Target="../drawings/drawing6.xml"/><Relationship Id="rId10" Type="http://schemas.openxmlformats.org/officeDocument/2006/relationships/printerSettings" Target="../printerSettings/printerSettings166.bin"/><Relationship Id="rId4" Type="http://schemas.openxmlformats.org/officeDocument/2006/relationships/printerSettings" Target="../printerSettings/printerSettings160.bin"/><Relationship Id="rId9" Type="http://schemas.openxmlformats.org/officeDocument/2006/relationships/printerSettings" Target="../printerSettings/printerSettings165.bin"/><Relationship Id="rId14" Type="http://schemas.openxmlformats.org/officeDocument/2006/relationships/printerSettings" Target="../printerSettings/printerSettings17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8.bin"/><Relationship Id="rId13" Type="http://schemas.openxmlformats.org/officeDocument/2006/relationships/printerSettings" Target="../printerSettings/printerSettings183.bin"/><Relationship Id="rId3" Type="http://schemas.openxmlformats.org/officeDocument/2006/relationships/printerSettings" Target="../printerSettings/printerSettings173.bin"/><Relationship Id="rId7" Type="http://schemas.openxmlformats.org/officeDocument/2006/relationships/printerSettings" Target="../printerSettings/printerSettings177.bin"/><Relationship Id="rId12" Type="http://schemas.openxmlformats.org/officeDocument/2006/relationships/printerSettings" Target="../printerSettings/printerSettings182.bin"/><Relationship Id="rId2" Type="http://schemas.openxmlformats.org/officeDocument/2006/relationships/printerSettings" Target="../printerSettings/printerSettings172.bin"/><Relationship Id="rId1" Type="http://schemas.openxmlformats.org/officeDocument/2006/relationships/printerSettings" Target="../printerSettings/printerSettings171.bin"/><Relationship Id="rId6" Type="http://schemas.openxmlformats.org/officeDocument/2006/relationships/printerSettings" Target="../printerSettings/printerSettings176.bin"/><Relationship Id="rId11" Type="http://schemas.openxmlformats.org/officeDocument/2006/relationships/printerSettings" Target="../printerSettings/printerSettings181.bin"/><Relationship Id="rId5" Type="http://schemas.openxmlformats.org/officeDocument/2006/relationships/printerSettings" Target="../printerSettings/printerSettings175.bin"/><Relationship Id="rId15" Type="http://schemas.openxmlformats.org/officeDocument/2006/relationships/drawing" Target="../drawings/drawing7.xml"/><Relationship Id="rId10" Type="http://schemas.openxmlformats.org/officeDocument/2006/relationships/printerSettings" Target="../printerSettings/printerSettings180.bin"/><Relationship Id="rId4" Type="http://schemas.openxmlformats.org/officeDocument/2006/relationships/printerSettings" Target="../printerSettings/printerSettings174.bin"/><Relationship Id="rId9" Type="http://schemas.openxmlformats.org/officeDocument/2006/relationships/printerSettings" Target="../printerSettings/printerSettings179.bin"/><Relationship Id="rId14" Type="http://schemas.openxmlformats.org/officeDocument/2006/relationships/printerSettings" Target="../printerSettings/printerSettings18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92.bin"/><Relationship Id="rId13" Type="http://schemas.openxmlformats.org/officeDocument/2006/relationships/printerSettings" Target="../printerSettings/printerSettings197.bin"/><Relationship Id="rId3" Type="http://schemas.openxmlformats.org/officeDocument/2006/relationships/printerSettings" Target="../printerSettings/printerSettings187.bin"/><Relationship Id="rId7" Type="http://schemas.openxmlformats.org/officeDocument/2006/relationships/printerSettings" Target="../printerSettings/printerSettings191.bin"/><Relationship Id="rId12" Type="http://schemas.openxmlformats.org/officeDocument/2006/relationships/printerSettings" Target="../printerSettings/printerSettings196.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6" Type="http://schemas.openxmlformats.org/officeDocument/2006/relationships/printerSettings" Target="../printerSettings/printerSettings190.bin"/><Relationship Id="rId11" Type="http://schemas.openxmlformats.org/officeDocument/2006/relationships/printerSettings" Target="../printerSettings/printerSettings195.bin"/><Relationship Id="rId5" Type="http://schemas.openxmlformats.org/officeDocument/2006/relationships/printerSettings" Target="../printerSettings/printerSettings189.bin"/><Relationship Id="rId15" Type="http://schemas.openxmlformats.org/officeDocument/2006/relationships/drawing" Target="../drawings/drawing8.xml"/><Relationship Id="rId10" Type="http://schemas.openxmlformats.org/officeDocument/2006/relationships/printerSettings" Target="../printerSettings/printerSettings194.bin"/><Relationship Id="rId4" Type="http://schemas.openxmlformats.org/officeDocument/2006/relationships/printerSettings" Target="../printerSettings/printerSettings188.bin"/><Relationship Id="rId9" Type="http://schemas.openxmlformats.org/officeDocument/2006/relationships/printerSettings" Target="../printerSettings/printerSettings193.bin"/><Relationship Id="rId14" Type="http://schemas.openxmlformats.org/officeDocument/2006/relationships/printerSettings" Target="../printerSettings/printerSettings19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printerSettings" Target="../printerSettings/printerSettings211.bin"/><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printerSettings" Target="../printerSettings/printerSettings210.bin"/><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printerSettings" Target="../printerSettings/printerSettings21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0.bin"/><Relationship Id="rId13" Type="http://schemas.openxmlformats.org/officeDocument/2006/relationships/printerSettings" Target="../printerSettings/printerSettings225.bin"/><Relationship Id="rId3" Type="http://schemas.openxmlformats.org/officeDocument/2006/relationships/printerSettings" Target="../printerSettings/printerSettings215.bin"/><Relationship Id="rId7" Type="http://schemas.openxmlformats.org/officeDocument/2006/relationships/printerSettings" Target="../printerSettings/printerSettings219.bin"/><Relationship Id="rId12" Type="http://schemas.openxmlformats.org/officeDocument/2006/relationships/printerSettings" Target="../printerSettings/printerSettings224.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6" Type="http://schemas.openxmlformats.org/officeDocument/2006/relationships/printerSettings" Target="../printerSettings/printerSettings218.bin"/><Relationship Id="rId11" Type="http://schemas.openxmlformats.org/officeDocument/2006/relationships/printerSettings" Target="../printerSettings/printerSettings223.bin"/><Relationship Id="rId5" Type="http://schemas.openxmlformats.org/officeDocument/2006/relationships/printerSettings" Target="../printerSettings/printerSettings217.bin"/><Relationship Id="rId10" Type="http://schemas.openxmlformats.org/officeDocument/2006/relationships/printerSettings" Target="../printerSettings/printerSettings222.bin"/><Relationship Id="rId4" Type="http://schemas.openxmlformats.org/officeDocument/2006/relationships/printerSettings" Target="../printerSettings/printerSettings216.bin"/><Relationship Id="rId9" Type="http://schemas.openxmlformats.org/officeDocument/2006/relationships/printerSettings" Target="../printerSettings/printerSettings221.bin"/><Relationship Id="rId14" Type="http://schemas.openxmlformats.org/officeDocument/2006/relationships/printerSettings" Target="../printerSettings/printerSettings226.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34.bin"/><Relationship Id="rId13" Type="http://schemas.openxmlformats.org/officeDocument/2006/relationships/printerSettings" Target="../printerSettings/printerSettings239.bin"/><Relationship Id="rId3" Type="http://schemas.openxmlformats.org/officeDocument/2006/relationships/printerSettings" Target="../printerSettings/printerSettings229.bin"/><Relationship Id="rId7" Type="http://schemas.openxmlformats.org/officeDocument/2006/relationships/printerSettings" Target="../printerSettings/printerSettings233.bin"/><Relationship Id="rId12" Type="http://schemas.openxmlformats.org/officeDocument/2006/relationships/printerSettings" Target="../printerSettings/printerSettings238.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11" Type="http://schemas.openxmlformats.org/officeDocument/2006/relationships/printerSettings" Target="../printerSettings/printerSettings237.bin"/><Relationship Id="rId5" Type="http://schemas.openxmlformats.org/officeDocument/2006/relationships/printerSettings" Target="../printerSettings/printerSettings231.bin"/><Relationship Id="rId10" Type="http://schemas.openxmlformats.org/officeDocument/2006/relationships/printerSettings" Target="../printerSettings/printerSettings236.bin"/><Relationship Id="rId4" Type="http://schemas.openxmlformats.org/officeDocument/2006/relationships/printerSettings" Target="../printerSettings/printerSettings230.bin"/><Relationship Id="rId9" Type="http://schemas.openxmlformats.org/officeDocument/2006/relationships/printerSettings" Target="../printerSettings/printerSettings235.bin"/><Relationship Id="rId14"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2.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3" Type="http://schemas.openxmlformats.org/officeDocument/2006/relationships/printerSettings" Target="../printerSettings/printerSettings243.bin"/><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2" Type="http://schemas.openxmlformats.org/officeDocument/2006/relationships/printerSettings" Target="../printerSettings/printerSettings242.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0" Type="http://schemas.openxmlformats.org/officeDocument/2006/relationships/printerSettings" Target="../printerSettings/printerSettings250.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2" Type="http://schemas.openxmlformats.org/officeDocument/2006/relationships/printerSettings" Target="../printerSettings/printerSettings256.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drawing" Target="../drawings/drawing9.xml"/><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0.bin"/><Relationship Id="rId13" Type="http://schemas.openxmlformats.org/officeDocument/2006/relationships/printerSettings" Target="../printerSettings/printerSettings295.bin"/><Relationship Id="rId3" Type="http://schemas.openxmlformats.org/officeDocument/2006/relationships/printerSettings" Target="../printerSettings/printerSettings285.bin"/><Relationship Id="rId7" Type="http://schemas.openxmlformats.org/officeDocument/2006/relationships/printerSettings" Target="../printerSettings/printerSettings289.bin"/><Relationship Id="rId12" Type="http://schemas.openxmlformats.org/officeDocument/2006/relationships/printerSettings" Target="../printerSettings/printerSettings294.bin"/><Relationship Id="rId2" Type="http://schemas.openxmlformats.org/officeDocument/2006/relationships/printerSettings" Target="../printerSettings/printerSettings284.bin"/><Relationship Id="rId1" Type="http://schemas.openxmlformats.org/officeDocument/2006/relationships/printerSettings" Target="../printerSettings/printerSettings283.bin"/><Relationship Id="rId6" Type="http://schemas.openxmlformats.org/officeDocument/2006/relationships/printerSettings" Target="../printerSettings/printerSettings288.bin"/><Relationship Id="rId11" Type="http://schemas.openxmlformats.org/officeDocument/2006/relationships/printerSettings" Target="../printerSettings/printerSettings293.bin"/><Relationship Id="rId5" Type="http://schemas.openxmlformats.org/officeDocument/2006/relationships/printerSettings" Target="../printerSettings/printerSettings287.bin"/><Relationship Id="rId10" Type="http://schemas.openxmlformats.org/officeDocument/2006/relationships/printerSettings" Target="../printerSettings/printerSettings292.bin"/><Relationship Id="rId4" Type="http://schemas.openxmlformats.org/officeDocument/2006/relationships/printerSettings" Target="../printerSettings/printerSettings286.bin"/><Relationship Id="rId9" Type="http://schemas.openxmlformats.org/officeDocument/2006/relationships/printerSettings" Target="../printerSettings/printerSettings291.bin"/><Relationship Id="rId14" Type="http://schemas.openxmlformats.org/officeDocument/2006/relationships/printerSettings" Target="../printerSettings/printerSettings29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4.bin"/><Relationship Id="rId13" Type="http://schemas.openxmlformats.org/officeDocument/2006/relationships/printerSettings" Target="../printerSettings/printerSettings99.bin"/><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12" Type="http://schemas.openxmlformats.org/officeDocument/2006/relationships/printerSettings" Target="../printerSettings/printerSettings98.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1" Type="http://schemas.openxmlformats.org/officeDocument/2006/relationships/printerSettings" Target="../printerSettings/printerSettings97.bin"/><Relationship Id="rId5" Type="http://schemas.openxmlformats.org/officeDocument/2006/relationships/printerSettings" Target="../printerSettings/printerSettings91.bin"/><Relationship Id="rId10" Type="http://schemas.openxmlformats.org/officeDocument/2006/relationships/printerSettings" Target="../printerSettings/printerSettings96.bin"/><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4" Type="http://schemas.openxmlformats.org/officeDocument/2006/relationships/printerSettings" Target="../printerSettings/printerSettings10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6"/>
  <sheetViews>
    <sheetView tabSelected="1" view="pageBreakPreview" zoomScaleNormal="100" zoomScaleSheetLayoutView="100" workbookViewId="0"/>
  </sheetViews>
  <sheetFormatPr defaultColWidth="10.375" defaultRowHeight="9.9499999999999993" customHeight="1"/>
  <cols>
    <col min="1" max="1" width="6.75" style="28" customWidth="1"/>
    <col min="2" max="2" width="6.875" style="28" customWidth="1"/>
    <col min="3" max="5" width="8.125" style="28" customWidth="1"/>
    <col min="6" max="17" width="7.25" style="28" customWidth="1"/>
    <col min="18" max="18" width="7.125" style="28" customWidth="1"/>
    <col min="19" max="19" width="11.25" style="28" customWidth="1"/>
    <col min="20" max="22" width="6.5" style="28" customWidth="1"/>
    <col min="23" max="256" width="10.375" style="28"/>
    <col min="257" max="257" width="6.75" style="28" customWidth="1"/>
    <col min="258" max="258" width="6.875" style="28" customWidth="1"/>
    <col min="259" max="261" width="8.125" style="28" customWidth="1"/>
    <col min="262" max="273" width="7.25" style="28" customWidth="1"/>
    <col min="274" max="274" width="7.125" style="28" customWidth="1"/>
    <col min="275" max="275" width="11.25" style="28" customWidth="1"/>
    <col min="276" max="278" width="6.5" style="28" customWidth="1"/>
    <col min="279" max="512" width="10.375" style="28"/>
    <col min="513" max="513" width="6.75" style="28" customWidth="1"/>
    <col min="514" max="514" width="6.875" style="28" customWidth="1"/>
    <col min="515" max="517" width="8.125" style="28" customWidth="1"/>
    <col min="518" max="529" width="7.25" style="28" customWidth="1"/>
    <col min="530" max="530" width="7.125" style="28" customWidth="1"/>
    <col min="531" max="531" width="11.25" style="28" customWidth="1"/>
    <col min="532" max="534" width="6.5" style="28" customWidth="1"/>
    <col min="535" max="768" width="10.375" style="28"/>
    <col min="769" max="769" width="6.75" style="28" customWidth="1"/>
    <col min="770" max="770" width="6.875" style="28" customWidth="1"/>
    <col min="771" max="773" width="8.125" style="28" customWidth="1"/>
    <col min="774" max="785" width="7.25" style="28" customWidth="1"/>
    <col min="786" max="786" width="7.125" style="28" customWidth="1"/>
    <col min="787" max="787" width="11.25" style="28" customWidth="1"/>
    <col min="788" max="790" width="6.5" style="28" customWidth="1"/>
    <col min="791" max="1024" width="10.375" style="28"/>
    <col min="1025" max="1025" width="6.75" style="28" customWidth="1"/>
    <col min="1026" max="1026" width="6.875" style="28" customWidth="1"/>
    <col min="1027" max="1029" width="8.125" style="28" customWidth="1"/>
    <col min="1030" max="1041" width="7.25" style="28" customWidth="1"/>
    <col min="1042" max="1042" width="7.125" style="28" customWidth="1"/>
    <col min="1043" max="1043" width="11.25" style="28" customWidth="1"/>
    <col min="1044" max="1046" width="6.5" style="28" customWidth="1"/>
    <col min="1047" max="1280" width="10.375" style="28"/>
    <col min="1281" max="1281" width="6.75" style="28" customWidth="1"/>
    <col min="1282" max="1282" width="6.875" style="28" customWidth="1"/>
    <col min="1283" max="1285" width="8.125" style="28" customWidth="1"/>
    <col min="1286" max="1297" width="7.25" style="28" customWidth="1"/>
    <col min="1298" max="1298" width="7.125" style="28" customWidth="1"/>
    <col min="1299" max="1299" width="11.25" style="28" customWidth="1"/>
    <col min="1300" max="1302" width="6.5" style="28" customWidth="1"/>
    <col min="1303" max="1536" width="10.375" style="28"/>
    <col min="1537" max="1537" width="6.75" style="28" customWidth="1"/>
    <col min="1538" max="1538" width="6.875" style="28" customWidth="1"/>
    <col min="1539" max="1541" width="8.125" style="28" customWidth="1"/>
    <col min="1542" max="1553" width="7.25" style="28" customWidth="1"/>
    <col min="1554" max="1554" width="7.125" style="28" customWidth="1"/>
    <col min="1555" max="1555" width="11.25" style="28" customWidth="1"/>
    <col min="1556" max="1558" width="6.5" style="28" customWidth="1"/>
    <col min="1559" max="1792" width="10.375" style="28"/>
    <col min="1793" max="1793" width="6.75" style="28" customWidth="1"/>
    <col min="1794" max="1794" width="6.875" style="28" customWidth="1"/>
    <col min="1795" max="1797" width="8.125" style="28" customWidth="1"/>
    <col min="1798" max="1809" width="7.25" style="28" customWidth="1"/>
    <col min="1810" max="1810" width="7.125" style="28" customWidth="1"/>
    <col min="1811" max="1811" width="11.25" style="28" customWidth="1"/>
    <col min="1812" max="1814" width="6.5" style="28" customWidth="1"/>
    <col min="1815" max="2048" width="10.375" style="28"/>
    <col min="2049" max="2049" width="6.75" style="28" customWidth="1"/>
    <col min="2050" max="2050" width="6.875" style="28" customWidth="1"/>
    <col min="2051" max="2053" width="8.125" style="28" customWidth="1"/>
    <col min="2054" max="2065" width="7.25" style="28" customWidth="1"/>
    <col min="2066" max="2066" width="7.125" style="28" customWidth="1"/>
    <col min="2067" max="2067" width="11.25" style="28" customWidth="1"/>
    <col min="2068" max="2070" width="6.5" style="28" customWidth="1"/>
    <col min="2071" max="2304" width="10.375" style="28"/>
    <col min="2305" max="2305" width="6.75" style="28" customWidth="1"/>
    <col min="2306" max="2306" width="6.875" style="28" customWidth="1"/>
    <col min="2307" max="2309" width="8.125" style="28" customWidth="1"/>
    <col min="2310" max="2321" width="7.25" style="28" customWidth="1"/>
    <col min="2322" max="2322" width="7.125" style="28" customWidth="1"/>
    <col min="2323" max="2323" width="11.25" style="28" customWidth="1"/>
    <col min="2324" max="2326" width="6.5" style="28" customWidth="1"/>
    <col min="2327" max="2560" width="10.375" style="28"/>
    <col min="2561" max="2561" width="6.75" style="28" customWidth="1"/>
    <col min="2562" max="2562" width="6.875" style="28" customWidth="1"/>
    <col min="2563" max="2565" width="8.125" style="28" customWidth="1"/>
    <col min="2566" max="2577" width="7.25" style="28" customWidth="1"/>
    <col min="2578" max="2578" width="7.125" style="28" customWidth="1"/>
    <col min="2579" max="2579" width="11.25" style="28" customWidth="1"/>
    <col min="2580" max="2582" width="6.5" style="28" customWidth="1"/>
    <col min="2583" max="2816" width="10.375" style="28"/>
    <col min="2817" max="2817" width="6.75" style="28" customWidth="1"/>
    <col min="2818" max="2818" width="6.875" style="28" customWidth="1"/>
    <col min="2819" max="2821" width="8.125" style="28" customWidth="1"/>
    <col min="2822" max="2833" width="7.25" style="28" customWidth="1"/>
    <col min="2834" max="2834" width="7.125" style="28" customWidth="1"/>
    <col min="2835" max="2835" width="11.25" style="28" customWidth="1"/>
    <col min="2836" max="2838" width="6.5" style="28" customWidth="1"/>
    <col min="2839" max="3072" width="10.375" style="28"/>
    <col min="3073" max="3073" width="6.75" style="28" customWidth="1"/>
    <col min="3074" max="3074" width="6.875" style="28" customWidth="1"/>
    <col min="3075" max="3077" width="8.125" style="28" customWidth="1"/>
    <col min="3078" max="3089" width="7.25" style="28" customWidth="1"/>
    <col min="3090" max="3090" width="7.125" style="28" customWidth="1"/>
    <col min="3091" max="3091" width="11.25" style="28" customWidth="1"/>
    <col min="3092" max="3094" width="6.5" style="28" customWidth="1"/>
    <col min="3095" max="3328" width="10.375" style="28"/>
    <col min="3329" max="3329" width="6.75" style="28" customWidth="1"/>
    <col min="3330" max="3330" width="6.875" style="28" customWidth="1"/>
    <col min="3331" max="3333" width="8.125" style="28" customWidth="1"/>
    <col min="3334" max="3345" width="7.25" style="28" customWidth="1"/>
    <col min="3346" max="3346" width="7.125" style="28" customWidth="1"/>
    <col min="3347" max="3347" width="11.25" style="28" customWidth="1"/>
    <col min="3348" max="3350" width="6.5" style="28" customWidth="1"/>
    <col min="3351" max="3584" width="10.375" style="28"/>
    <col min="3585" max="3585" width="6.75" style="28" customWidth="1"/>
    <col min="3586" max="3586" width="6.875" style="28" customWidth="1"/>
    <col min="3587" max="3589" width="8.125" style="28" customWidth="1"/>
    <col min="3590" max="3601" width="7.25" style="28" customWidth="1"/>
    <col min="3602" max="3602" width="7.125" style="28" customWidth="1"/>
    <col min="3603" max="3603" width="11.25" style="28" customWidth="1"/>
    <col min="3604" max="3606" width="6.5" style="28" customWidth="1"/>
    <col min="3607" max="3840" width="10.375" style="28"/>
    <col min="3841" max="3841" width="6.75" style="28" customWidth="1"/>
    <col min="3842" max="3842" width="6.875" style="28" customWidth="1"/>
    <col min="3843" max="3845" width="8.125" style="28" customWidth="1"/>
    <col min="3846" max="3857" width="7.25" style="28" customWidth="1"/>
    <col min="3858" max="3858" width="7.125" style="28" customWidth="1"/>
    <col min="3859" max="3859" width="11.25" style="28" customWidth="1"/>
    <col min="3860" max="3862" width="6.5" style="28" customWidth="1"/>
    <col min="3863" max="4096" width="10.375" style="28"/>
    <col min="4097" max="4097" width="6.75" style="28" customWidth="1"/>
    <col min="4098" max="4098" width="6.875" style="28" customWidth="1"/>
    <col min="4099" max="4101" width="8.125" style="28" customWidth="1"/>
    <col min="4102" max="4113" width="7.25" style="28" customWidth="1"/>
    <col min="4114" max="4114" width="7.125" style="28" customWidth="1"/>
    <col min="4115" max="4115" width="11.25" style="28" customWidth="1"/>
    <col min="4116" max="4118" width="6.5" style="28" customWidth="1"/>
    <col min="4119" max="4352" width="10.375" style="28"/>
    <col min="4353" max="4353" width="6.75" style="28" customWidth="1"/>
    <col min="4354" max="4354" width="6.875" style="28" customWidth="1"/>
    <col min="4355" max="4357" width="8.125" style="28" customWidth="1"/>
    <col min="4358" max="4369" width="7.25" style="28" customWidth="1"/>
    <col min="4370" max="4370" width="7.125" style="28" customWidth="1"/>
    <col min="4371" max="4371" width="11.25" style="28" customWidth="1"/>
    <col min="4372" max="4374" width="6.5" style="28" customWidth="1"/>
    <col min="4375" max="4608" width="10.375" style="28"/>
    <col min="4609" max="4609" width="6.75" style="28" customWidth="1"/>
    <col min="4610" max="4610" width="6.875" style="28" customWidth="1"/>
    <col min="4611" max="4613" width="8.125" style="28" customWidth="1"/>
    <col min="4614" max="4625" width="7.25" style="28" customWidth="1"/>
    <col min="4626" max="4626" width="7.125" style="28" customWidth="1"/>
    <col min="4627" max="4627" width="11.25" style="28" customWidth="1"/>
    <col min="4628" max="4630" width="6.5" style="28" customWidth="1"/>
    <col min="4631" max="4864" width="10.375" style="28"/>
    <col min="4865" max="4865" width="6.75" style="28" customWidth="1"/>
    <col min="4866" max="4866" width="6.875" style="28" customWidth="1"/>
    <col min="4867" max="4869" width="8.125" style="28" customWidth="1"/>
    <col min="4870" max="4881" width="7.25" style="28" customWidth="1"/>
    <col min="4882" max="4882" width="7.125" style="28" customWidth="1"/>
    <col min="4883" max="4883" width="11.25" style="28" customWidth="1"/>
    <col min="4884" max="4886" width="6.5" style="28" customWidth="1"/>
    <col min="4887" max="5120" width="10.375" style="28"/>
    <col min="5121" max="5121" width="6.75" style="28" customWidth="1"/>
    <col min="5122" max="5122" width="6.875" style="28" customWidth="1"/>
    <col min="5123" max="5125" width="8.125" style="28" customWidth="1"/>
    <col min="5126" max="5137" width="7.25" style="28" customWidth="1"/>
    <col min="5138" max="5138" width="7.125" style="28" customWidth="1"/>
    <col min="5139" max="5139" width="11.25" style="28" customWidth="1"/>
    <col min="5140" max="5142" width="6.5" style="28" customWidth="1"/>
    <col min="5143" max="5376" width="10.375" style="28"/>
    <col min="5377" max="5377" width="6.75" style="28" customWidth="1"/>
    <col min="5378" max="5378" width="6.875" style="28" customWidth="1"/>
    <col min="5379" max="5381" width="8.125" style="28" customWidth="1"/>
    <col min="5382" max="5393" width="7.25" style="28" customWidth="1"/>
    <col min="5394" max="5394" width="7.125" style="28" customWidth="1"/>
    <col min="5395" max="5395" width="11.25" style="28" customWidth="1"/>
    <col min="5396" max="5398" width="6.5" style="28" customWidth="1"/>
    <col min="5399" max="5632" width="10.375" style="28"/>
    <col min="5633" max="5633" width="6.75" style="28" customWidth="1"/>
    <col min="5634" max="5634" width="6.875" style="28" customWidth="1"/>
    <col min="5635" max="5637" width="8.125" style="28" customWidth="1"/>
    <col min="5638" max="5649" width="7.25" style="28" customWidth="1"/>
    <col min="5650" max="5650" width="7.125" style="28" customWidth="1"/>
    <col min="5651" max="5651" width="11.25" style="28" customWidth="1"/>
    <col min="5652" max="5654" width="6.5" style="28" customWidth="1"/>
    <col min="5655" max="5888" width="10.375" style="28"/>
    <col min="5889" max="5889" width="6.75" style="28" customWidth="1"/>
    <col min="5890" max="5890" width="6.875" style="28" customWidth="1"/>
    <col min="5891" max="5893" width="8.125" style="28" customWidth="1"/>
    <col min="5894" max="5905" width="7.25" style="28" customWidth="1"/>
    <col min="5906" max="5906" width="7.125" style="28" customWidth="1"/>
    <col min="5907" max="5907" width="11.25" style="28" customWidth="1"/>
    <col min="5908" max="5910" width="6.5" style="28" customWidth="1"/>
    <col min="5911" max="6144" width="10.375" style="28"/>
    <col min="6145" max="6145" width="6.75" style="28" customWidth="1"/>
    <col min="6146" max="6146" width="6.875" style="28" customWidth="1"/>
    <col min="6147" max="6149" width="8.125" style="28" customWidth="1"/>
    <col min="6150" max="6161" width="7.25" style="28" customWidth="1"/>
    <col min="6162" max="6162" width="7.125" style="28" customWidth="1"/>
    <col min="6163" max="6163" width="11.25" style="28" customWidth="1"/>
    <col min="6164" max="6166" width="6.5" style="28" customWidth="1"/>
    <col min="6167" max="6400" width="10.375" style="28"/>
    <col min="6401" max="6401" width="6.75" style="28" customWidth="1"/>
    <col min="6402" max="6402" width="6.875" style="28" customWidth="1"/>
    <col min="6403" max="6405" width="8.125" style="28" customWidth="1"/>
    <col min="6406" max="6417" width="7.25" style="28" customWidth="1"/>
    <col min="6418" max="6418" width="7.125" style="28" customWidth="1"/>
    <col min="6419" max="6419" width="11.25" style="28" customWidth="1"/>
    <col min="6420" max="6422" width="6.5" style="28" customWidth="1"/>
    <col min="6423" max="6656" width="10.375" style="28"/>
    <col min="6657" max="6657" width="6.75" style="28" customWidth="1"/>
    <col min="6658" max="6658" width="6.875" style="28" customWidth="1"/>
    <col min="6659" max="6661" width="8.125" style="28" customWidth="1"/>
    <col min="6662" max="6673" width="7.25" style="28" customWidth="1"/>
    <col min="6674" max="6674" width="7.125" style="28" customWidth="1"/>
    <col min="6675" max="6675" width="11.25" style="28" customWidth="1"/>
    <col min="6676" max="6678" width="6.5" style="28" customWidth="1"/>
    <col min="6679" max="6912" width="10.375" style="28"/>
    <col min="6913" max="6913" width="6.75" style="28" customWidth="1"/>
    <col min="6914" max="6914" width="6.875" style="28" customWidth="1"/>
    <col min="6915" max="6917" width="8.125" style="28" customWidth="1"/>
    <col min="6918" max="6929" width="7.25" style="28" customWidth="1"/>
    <col min="6930" max="6930" width="7.125" style="28" customWidth="1"/>
    <col min="6931" max="6931" width="11.25" style="28" customWidth="1"/>
    <col min="6932" max="6934" width="6.5" style="28" customWidth="1"/>
    <col min="6935" max="7168" width="10.375" style="28"/>
    <col min="7169" max="7169" width="6.75" style="28" customWidth="1"/>
    <col min="7170" max="7170" width="6.875" style="28" customWidth="1"/>
    <col min="7171" max="7173" width="8.125" style="28" customWidth="1"/>
    <col min="7174" max="7185" width="7.25" style="28" customWidth="1"/>
    <col min="7186" max="7186" width="7.125" style="28" customWidth="1"/>
    <col min="7187" max="7187" width="11.25" style="28" customWidth="1"/>
    <col min="7188" max="7190" width="6.5" style="28" customWidth="1"/>
    <col min="7191" max="7424" width="10.375" style="28"/>
    <col min="7425" max="7425" width="6.75" style="28" customWidth="1"/>
    <col min="7426" max="7426" width="6.875" style="28" customWidth="1"/>
    <col min="7427" max="7429" width="8.125" style="28" customWidth="1"/>
    <col min="7430" max="7441" width="7.25" style="28" customWidth="1"/>
    <col min="7442" max="7442" width="7.125" style="28" customWidth="1"/>
    <col min="7443" max="7443" width="11.25" style="28" customWidth="1"/>
    <col min="7444" max="7446" width="6.5" style="28" customWidth="1"/>
    <col min="7447" max="7680" width="10.375" style="28"/>
    <col min="7681" max="7681" width="6.75" style="28" customWidth="1"/>
    <col min="7682" max="7682" width="6.875" style="28" customWidth="1"/>
    <col min="7683" max="7685" width="8.125" style="28" customWidth="1"/>
    <col min="7686" max="7697" width="7.25" style="28" customWidth="1"/>
    <col min="7698" max="7698" width="7.125" style="28" customWidth="1"/>
    <col min="7699" max="7699" width="11.25" style="28" customWidth="1"/>
    <col min="7700" max="7702" width="6.5" style="28" customWidth="1"/>
    <col min="7703" max="7936" width="10.375" style="28"/>
    <col min="7937" max="7937" width="6.75" style="28" customWidth="1"/>
    <col min="7938" max="7938" width="6.875" style="28" customWidth="1"/>
    <col min="7939" max="7941" width="8.125" style="28" customWidth="1"/>
    <col min="7942" max="7953" width="7.25" style="28" customWidth="1"/>
    <col min="7954" max="7954" width="7.125" style="28" customWidth="1"/>
    <col min="7955" max="7955" width="11.25" style="28" customWidth="1"/>
    <col min="7956" max="7958" width="6.5" style="28" customWidth="1"/>
    <col min="7959" max="8192" width="10.375" style="28"/>
    <col min="8193" max="8193" width="6.75" style="28" customWidth="1"/>
    <col min="8194" max="8194" width="6.875" style="28" customWidth="1"/>
    <col min="8195" max="8197" width="8.125" style="28" customWidth="1"/>
    <col min="8198" max="8209" width="7.25" style="28" customWidth="1"/>
    <col min="8210" max="8210" width="7.125" style="28" customWidth="1"/>
    <col min="8211" max="8211" width="11.25" style="28" customWidth="1"/>
    <col min="8212" max="8214" width="6.5" style="28" customWidth="1"/>
    <col min="8215" max="8448" width="10.375" style="28"/>
    <col min="8449" max="8449" width="6.75" style="28" customWidth="1"/>
    <col min="8450" max="8450" width="6.875" style="28" customWidth="1"/>
    <col min="8451" max="8453" width="8.125" style="28" customWidth="1"/>
    <col min="8454" max="8465" width="7.25" style="28" customWidth="1"/>
    <col min="8466" max="8466" width="7.125" style="28" customWidth="1"/>
    <col min="8467" max="8467" width="11.25" style="28" customWidth="1"/>
    <col min="8468" max="8470" width="6.5" style="28" customWidth="1"/>
    <col min="8471" max="8704" width="10.375" style="28"/>
    <col min="8705" max="8705" width="6.75" style="28" customWidth="1"/>
    <col min="8706" max="8706" width="6.875" style="28" customWidth="1"/>
    <col min="8707" max="8709" width="8.125" style="28" customWidth="1"/>
    <col min="8710" max="8721" width="7.25" style="28" customWidth="1"/>
    <col min="8722" max="8722" width="7.125" style="28" customWidth="1"/>
    <col min="8723" max="8723" width="11.25" style="28" customWidth="1"/>
    <col min="8724" max="8726" width="6.5" style="28" customWidth="1"/>
    <col min="8727" max="8960" width="10.375" style="28"/>
    <col min="8961" max="8961" width="6.75" style="28" customWidth="1"/>
    <col min="8962" max="8962" width="6.875" style="28" customWidth="1"/>
    <col min="8963" max="8965" width="8.125" style="28" customWidth="1"/>
    <col min="8966" max="8977" width="7.25" style="28" customWidth="1"/>
    <col min="8978" max="8978" width="7.125" style="28" customWidth="1"/>
    <col min="8979" max="8979" width="11.25" style="28" customWidth="1"/>
    <col min="8980" max="8982" width="6.5" style="28" customWidth="1"/>
    <col min="8983" max="9216" width="10.375" style="28"/>
    <col min="9217" max="9217" width="6.75" style="28" customWidth="1"/>
    <col min="9218" max="9218" width="6.875" style="28" customWidth="1"/>
    <col min="9219" max="9221" width="8.125" style="28" customWidth="1"/>
    <col min="9222" max="9233" width="7.25" style="28" customWidth="1"/>
    <col min="9234" max="9234" width="7.125" style="28" customWidth="1"/>
    <col min="9235" max="9235" width="11.25" style="28" customWidth="1"/>
    <col min="9236" max="9238" width="6.5" style="28" customWidth="1"/>
    <col min="9239" max="9472" width="10.375" style="28"/>
    <col min="9473" max="9473" width="6.75" style="28" customWidth="1"/>
    <col min="9474" max="9474" width="6.875" style="28" customWidth="1"/>
    <col min="9475" max="9477" width="8.125" style="28" customWidth="1"/>
    <col min="9478" max="9489" width="7.25" style="28" customWidth="1"/>
    <col min="9490" max="9490" width="7.125" style="28" customWidth="1"/>
    <col min="9491" max="9491" width="11.25" style="28" customWidth="1"/>
    <col min="9492" max="9494" width="6.5" style="28" customWidth="1"/>
    <col min="9495" max="9728" width="10.375" style="28"/>
    <col min="9729" max="9729" width="6.75" style="28" customWidth="1"/>
    <col min="9730" max="9730" width="6.875" style="28" customWidth="1"/>
    <col min="9731" max="9733" width="8.125" style="28" customWidth="1"/>
    <col min="9734" max="9745" width="7.25" style="28" customWidth="1"/>
    <col min="9746" max="9746" width="7.125" style="28" customWidth="1"/>
    <col min="9747" max="9747" width="11.25" style="28" customWidth="1"/>
    <col min="9748" max="9750" width="6.5" style="28" customWidth="1"/>
    <col min="9751" max="9984" width="10.375" style="28"/>
    <col min="9985" max="9985" width="6.75" style="28" customWidth="1"/>
    <col min="9986" max="9986" width="6.875" style="28" customWidth="1"/>
    <col min="9987" max="9989" width="8.125" style="28" customWidth="1"/>
    <col min="9990" max="10001" width="7.25" style="28" customWidth="1"/>
    <col min="10002" max="10002" width="7.125" style="28" customWidth="1"/>
    <col min="10003" max="10003" width="11.25" style="28" customWidth="1"/>
    <col min="10004" max="10006" width="6.5" style="28" customWidth="1"/>
    <col min="10007" max="10240" width="10.375" style="28"/>
    <col min="10241" max="10241" width="6.75" style="28" customWidth="1"/>
    <col min="10242" max="10242" width="6.875" style="28" customWidth="1"/>
    <col min="10243" max="10245" width="8.125" style="28" customWidth="1"/>
    <col min="10246" max="10257" width="7.25" style="28" customWidth="1"/>
    <col min="10258" max="10258" width="7.125" style="28" customWidth="1"/>
    <col min="10259" max="10259" width="11.25" style="28" customWidth="1"/>
    <col min="10260" max="10262" width="6.5" style="28" customWidth="1"/>
    <col min="10263" max="10496" width="10.375" style="28"/>
    <col min="10497" max="10497" width="6.75" style="28" customWidth="1"/>
    <col min="10498" max="10498" width="6.875" style="28" customWidth="1"/>
    <col min="10499" max="10501" width="8.125" style="28" customWidth="1"/>
    <col min="10502" max="10513" width="7.25" style="28" customWidth="1"/>
    <col min="10514" max="10514" width="7.125" style="28" customWidth="1"/>
    <col min="10515" max="10515" width="11.25" style="28" customWidth="1"/>
    <col min="10516" max="10518" width="6.5" style="28" customWidth="1"/>
    <col min="10519" max="10752" width="10.375" style="28"/>
    <col min="10753" max="10753" width="6.75" style="28" customWidth="1"/>
    <col min="10754" max="10754" width="6.875" style="28" customWidth="1"/>
    <col min="10755" max="10757" width="8.125" style="28" customWidth="1"/>
    <col min="10758" max="10769" width="7.25" style="28" customWidth="1"/>
    <col min="10770" max="10770" width="7.125" style="28" customWidth="1"/>
    <col min="10771" max="10771" width="11.25" style="28" customWidth="1"/>
    <col min="10772" max="10774" width="6.5" style="28" customWidth="1"/>
    <col min="10775" max="11008" width="10.375" style="28"/>
    <col min="11009" max="11009" width="6.75" style="28" customWidth="1"/>
    <col min="11010" max="11010" width="6.875" style="28" customWidth="1"/>
    <col min="11011" max="11013" width="8.125" style="28" customWidth="1"/>
    <col min="11014" max="11025" width="7.25" style="28" customWidth="1"/>
    <col min="11026" max="11026" width="7.125" style="28" customWidth="1"/>
    <col min="11027" max="11027" width="11.25" style="28" customWidth="1"/>
    <col min="11028" max="11030" width="6.5" style="28" customWidth="1"/>
    <col min="11031" max="11264" width="10.375" style="28"/>
    <col min="11265" max="11265" width="6.75" style="28" customWidth="1"/>
    <col min="11266" max="11266" width="6.875" style="28" customWidth="1"/>
    <col min="11267" max="11269" width="8.125" style="28" customWidth="1"/>
    <col min="11270" max="11281" width="7.25" style="28" customWidth="1"/>
    <col min="11282" max="11282" width="7.125" style="28" customWidth="1"/>
    <col min="11283" max="11283" width="11.25" style="28" customWidth="1"/>
    <col min="11284" max="11286" width="6.5" style="28" customWidth="1"/>
    <col min="11287" max="11520" width="10.375" style="28"/>
    <col min="11521" max="11521" width="6.75" style="28" customWidth="1"/>
    <col min="11522" max="11522" width="6.875" style="28" customWidth="1"/>
    <col min="11523" max="11525" width="8.125" style="28" customWidth="1"/>
    <col min="11526" max="11537" width="7.25" style="28" customWidth="1"/>
    <col min="11538" max="11538" width="7.125" style="28" customWidth="1"/>
    <col min="11539" max="11539" width="11.25" style="28" customWidth="1"/>
    <col min="11540" max="11542" width="6.5" style="28" customWidth="1"/>
    <col min="11543" max="11776" width="10.375" style="28"/>
    <col min="11777" max="11777" width="6.75" style="28" customWidth="1"/>
    <col min="11778" max="11778" width="6.875" style="28" customWidth="1"/>
    <col min="11779" max="11781" width="8.125" style="28" customWidth="1"/>
    <col min="11782" max="11793" width="7.25" style="28" customWidth="1"/>
    <col min="11794" max="11794" width="7.125" style="28" customWidth="1"/>
    <col min="11795" max="11795" width="11.25" style="28" customWidth="1"/>
    <col min="11796" max="11798" width="6.5" style="28" customWidth="1"/>
    <col min="11799" max="12032" width="10.375" style="28"/>
    <col min="12033" max="12033" width="6.75" style="28" customWidth="1"/>
    <col min="12034" max="12034" width="6.875" style="28" customWidth="1"/>
    <col min="12035" max="12037" width="8.125" style="28" customWidth="1"/>
    <col min="12038" max="12049" width="7.25" style="28" customWidth="1"/>
    <col min="12050" max="12050" width="7.125" style="28" customWidth="1"/>
    <col min="12051" max="12051" width="11.25" style="28" customWidth="1"/>
    <col min="12052" max="12054" width="6.5" style="28" customWidth="1"/>
    <col min="12055" max="12288" width="10.375" style="28"/>
    <col min="12289" max="12289" width="6.75" style="28" customWidth="1"/>
    <col min="12290" max="12290" width="6.875" style="28" customWidth="1"/>
    <col min="12291" max="12293" width="8.125" style="28" customWidth="1"/>
    <col min="12294" max="12305" width="7.25" style="28" customWidth="1"/>
    <col min="12306" max="12306" width="7.125" style="28" customWidth="1"/>
    <col min="12307" max="12307" width="11.25" style="28" customWidth="1"/>
    <col min="12308" max="12310" width="6.5" style="28" customWidth="1"/>
    <col min="12311" max="12544" width="10.375" style="28"/>
    <col min="12545" max="12545" width="6.75" style="28" customWidth="1"/>
    <col min="12546" max="12546" width="6.875" style="28" customWidth="1"/>
    <col min="12547" max="12549" width="8.125" style="28" customWidth="1"/>
    <col min="12550" max="12561" width="7.25" style="28" customWidth="1"/>
    <col min="12562" max="12562" width="7.125" style="28" customWidth="1"/>
    <col min="12563" max="12563" width="11.25" style="28" customWidth="1"/>
    <col min="12564" max="12566" width="6.5" style="28" customWidth="1"/>
    <col min="12567" max="12800" width="10.375" style="28"/>
    <col min="12801" max="12801" width="6.75" style="28" customWidth="1"/>
    <col min="12802" max="12802" width="6.875" style="28" customWidth="1"/>
    <col min="12803" max="12805" width="8.125" style="28" customWidth="1"/>
    <col min="12806" max="12817" width="7.25" style="28" customWidth="1"/>
    <col min="12818" max="12818" width="7.125" style="28" customWidth="1"/>
    <col min="12819" max="12819" width="11.25" style="28" customWidth="1"/>
    <col min="12820" max="12822" width="6.5" style="28" customWidth="1"/>
    <col min="12823" max="13056" width="10.375" style="28"/>
    <col min="13057" max="13057" width="6.75" style="28" customWidth="1"/>
    <col min="13058" max="13058" width="6.875" style="28" customWidth="1"/>
    <col min="13059" max="13061" width="8.125" style="28" customWidth="1"/>
    <col min="13062" max="13073" width="7.25" style="28" customWidth="1"/>
    <col min="13074" max="13074" width="7.125" style="28" customWidth="1"/>
    <col min="13075" max="13075" width="11.25" style="28" customWidth="1"/>
    <col min="13076" max="13078" width="6.5" style="28" customWidth="1"/>
    <col min="13079" max="13312" width="10.375" style="28"/>
    <col min="13313" max="13313" width="6.75" style="28" customWidth="1"/>
    <col min="13314" max="13314" width="6.875" style="28" customWidth="1"/>
    <col min="13315" max="13317" width="8.125" style="28" customWidth="1"/>
    <col min="13318" max="13329" width="7.25" style="28" customWidth="1"/>
    <col min="13330" max="13330" width="7.125" style="28" customWidth="1"/>
    <col min="13331" max="13331" width="11.25" style="28" customWidth="1"/>
    <col min="13332" max="13334" width="6.5" style="28" customWidth="1"/>
    <col min="13335" max="13568" width="10.375" style="28"/>
    <col min="13569" max="13569" width="6.75" style="28" customWidth="1"/>
    <col min="13570" max="13570" width="6.875" style="28" customWidth="1"/>
    <col min="13571" max="13573" width="8.125" style="28" customWidth="1"/>
    <col min="13574" max="13585" width="7.25" style="28" customWidth="1"/>
    <col min="13586" max="13586" width="7.125" style="28" customWidth="1"/>
    <col min="13587" max="13587" width="11.25" style="28" customWidth="1"/>
    <col min="13588" max="13590" width="6.5" style="28" customWidth="1"/>
    <col min="13591" max="13824" width="10.375" style="28"/>
    <col min="13825" max="13825" width="6.75" style="28" customWidth="1"/>
    <col min="13826" max="13826" width="6.875" style="28" customWidth="1"/>
    <col min="13827" max="13829" width="8.125" style="28" customWidth="1"/>
    <col min="13830" max="13841" width="7.25" style="28" customWidth="1"/>
    <col min="13842" max="13842" width="7.125" style="28" customWidth="1"/>
    <col min="13843" max="13843" width="11.25" style="28" customWidth="1"/>
    <col min="13844" max="13846" width="6.5" style="28" customWidth="1"/>
    <col min="13847" max="14080" width="10.375" style="28"/>
    <col min="14081" max="14081" width="6.75" style="28" customWidth="1"/>
    <col min="14082" max="14082" width="6.875" style="28" customWidth="1"/>
    <col min="14083" max="14085" width="8.125" style="28" customWidth="1"/>
    <col min="14086" max="14097" width="7.25" style="28" customWidth="1"/>
    <col min="14098" max="14098" width="7.125" style="28" customWidth="1"/>
    <col min="14099" max="14099" width="11.25" style="28" customWidth="1"/>
    <col min="14100" max="14102" width="6.5" style="28" customWidth="1"/>
    <col min="14103" max="14336" width="10.375" style="28"/>
    <col min="14337" max="14337" width="6.75" style="28" customWidth="1"/>
    <col min="14338" max="14338" width="6.875" style="28" customWidth="1"/>
    <col min="14339" max="14341" width="8.125" style="28" customWidth="1"/>
    <col min="14342" max="14353" width="7.25" style="28" customWidth="1"/>
    <col min="14354" max="14354" width="7.125" style="28" customWidth="1"/>
    <col min="14355" max="14355" width="11.25" style="28" customWidth="1"/>
    <col min="14356" max="14358" width="6.5" style="28" customWidth="1"/>
    <col min="14359" max="14592" width="10.375" style="28"/>
    <col min="14593" max="14593" width="6.75" style="28" customWidth="1"/>
    <col min="14594" max="14594" width="6.875" style="28" customWidth="1"/>
    <col min="14595" max="14597" width="8.125" style="28" customWidth="1"/>
    <col min="14598" max="14609" width="7.25" style="28" customWidth="1"/>
    <col min="14610" max="14610" width="7.125" style="28" customWidth="1"/>
    <col min="14611" max="14611" width="11.25" style="28" customWidth="1"/>
    <col min="14612" max="14614" width="6.5" style="28" customWidth="1"/>
    <col min="14615" max="14848" width="10.375" style="28"/>
    <col min="14849" max="14849" width="6.75" style="28" customWidth="1"/>
    <col min="14850" max="14850" width="6.875" style="28" customWidth="1"/>
    <col min="14851" max="14853" width="8.125" style="28" customWidth="1"/>
    <col min="14854" max="14865" width="7.25" style="28" customWidth="1"/>
    <col min="14866" max="14866" width="7.125" style="28" customWidth="1"/>
    <col min="14867" max="14867" width="11.25" style="28" customWidth="1"/>
    <col min="14868" max="14870" width="6.5" style="28" customWidth="1"/>
    <col min="14871" max="15104" width="10.375" style="28"/>
    <col min="15105" max="15105" width="6.75" style="28" customWidth="1"/>
    <col min="15106" max="15106" width="6.875" style="28" customWidth="1"/>
    <col min="15107" max="15109" width="8.125" style="28" customWidth="1"/>
    <col min="15110" max="15121" width="7.25" style="28" customWidth="1"/>
    <col min="15122" max="15122" width="7.125" style="28" customWidth="1"/>
    <col min="15123" max="15123" width="11.25" style="28" customWidth="1"/>
    <col min="15124" max="15126" width="6.5" style="28" customWidth="1"/>
    <col min="15127" max="15360" width="10.375" style="28"/>
    <col min="15361" max="15361" width="6.75" style="28" customWidth="1"/>
    <col min="15362" max="15362" width="6.875" style="28" customWidth="1"/>
    <col min="15363" max="15365" width="8.125" style="28" customWidth="1"/>
    <col min="15366" max="15377" width="7.25" style="28" customWidth="1"/>
    <col min="15378" max="15378" width="7.125" style="28" customWidth="1"/>
    <col min="15379" max="15379" width="11.25" style="28" customWidth="1"/>
    <col min="15380" max="15382" width="6.5" style="28" customWidth="1"/>
    <col min="15383" max="15616" width="10.375" style="28"/>
    <col min="15617" max="15617" width="6.75" style="28" customWidth="1"/>
    <col min="15618" max="15618" width="6.875" style="28" customWidth="1"/>
    <col min="15619" max="15621" width="8.125" style="28" customWidth="1"/>
    <col min="15622" max="15633" width="7.25" style="28" customWidth="1"/>
    <col min="15634" max="15634" width="7.125" style="28" customWidth="1"/>
    <col min="15635" max="15635" width="11.25" style="28" customWidth="1"/>
    <col min="15636" max="15638" width="6.5" style="28" customWidth="1"/>
    <col min="15639" max="15872" width="10.375" style="28"/>
    <col min="15873" max="15873" width="6.75" style="28" customWidth="1"/>
    <col min="15874" max="15874" width="6.875" style="28" customWidth="1"/>
    <col min="15875" max="15877" width="8.125" style="28" customWidth="1"/>
    <col min="15878" max="15889" width="7.25" style="28" customWidth="1"/>
    <col min="15890" max="15890" width="7.125" style="28" customWidth="1"/>
    <col min="15891" max="15891" width="11.25" style="28" customWidth="1"/>
    <col min="15892" max="15894" width="6.5" style="28" customWidth="1"/>
    <col min="15895" max="16128" width="10.375" style="28"/>
    <col min="16129" max="16129" width="6.75" style="28" customWidth="1"/>
    <col min="16130" max="16130" width="6.875" style="28" customWidth="1"/>
    <col min="16131" max="16133" width="8.125" style="28" customWidth="1"/>
    <col min="16134" max="16145" width="7.25" style="28" customWidth="1"/>
    <col min="16146" max="16146" width="7.125" style="28" customWidth="1"/>
    <col min="16147" max="16147" width="11.25" style="28" customWidth="1"/>
    <col min="16148" max="16150" width="6.5" style="28" customWidth="1"/>
    <col min="16151" max="16384" width="10.375" style="28"/>
  </cols>
  <sheetData>
    <row r="1" spans="1:22" s="5" customFormat="1" ht="24" customHeight="1" thickBot="1">
      <c r="A1" s="582" t="s">
        <v>0</v>
      </c>
      <c r="T1" s="583"/>
      <c r="U1" s="584"/>
      <c r="V1" s="585" t="s">
        <v>1080</v>
      </c>
    </row>
    <row r="2" spans="1:22" s="5" customFormat="1" ht="21.75" customHeight="1">
      <c r="A2" s="586" t="s">
        <v>1</v>
      </c>
      <c r="B2" s="1057" t="s">
        <v>2</v>
      </c>
      <c r="C2" s="1049" t="s">
        <v>3</v>
      </c>
      <c r="D2" s="1053"/>
      <c r="E2" s="1050"/>
      <c r="F2" s="1049" t="s">
        <v>4</v>
      </c>
      <c r="G2" s="1050"/>
      <c r="H2" s="1049" t="s">
        <v>5</v>
      </c>
      <c r="I2" s="1050"/>
      <c r="J2" s="1049" t="s">
        <v>6</v>
      </c>
      <c r="K2" s="1055"/>
      <c r="L2" s="1056" t="s">
        <v>7</v>
      </c>
      <c r="M2" s="1050"/>
      <c r="N2" s="1049" t="s">
        <v>8</v>
      </c>
      <c r="O2" s="1050"/>
      <c r="P2" s="1049" t="s">
        <v>9</v>
      </c>
      <c r="Q2" s="1050"/>
      <c r="R2" s="1051" t="s">
        <v>10</v>
      </c>
      <c r="S2" s="587" t="s">
        <v>11</v>
      </c>
      <c r="T2" s="1049" t="s">
        <v>12</v>
      </c>
      <c r="U2" s="1053"/>
      <c r="V2" s="1053"/>
    </row>
    <row r="3" spans="1:22" s="5" customFormat="1" ht="21.75" customHeight="1">
      <c r="A3" s="588" t="s">
        <v>1076</v>
      </c>
      <c r="B3" s="1058"/>
      <c r="C3" s="589" t="s">
        <v>13</v>
      </c>
      <c r="D3" s="589" t="s">
        <v>14</v>
      </c>
      <c r="E3" s="590" t="s">
        <v>15</v>
      </c>
      <c r="F3" s="589" t="s">
        <v>14</v>
      </c>
      <c r="G3" s="589" t="s">
        <v>15</v>
      </c>
      <c r="H3" s="589" t="s">
        <v>14</v>
      </c>
      <c r="I3" s="589" t="s">
        <v>15</v>
      </c>
      <c r="J3" s="589" t="s">
        <v>14</v>
      </c>
      <c r="K3" s="591" t="s">
        <v>15</v>
      </c>
      <c r="L3" s="592" t="s">
        <v>14</v>
      </c>
      <c r="M3" s="589" t="s">
        <v>15</v>
      </c>
      <c r="N3" s="589" t="s">
        <v>14</v>
      </c>
      <c r="O3" s="589" t="s">
        <v>15</v>
      </c>
      <c r="P3" s="589" t="s">
        <v>14</v>
      </c>
      <c r="Q3" s="589" t="s">
        <v>15</v>
      </c>
      <c r="R3" s="1052"/>
      <c r="S3" s="593" t="s">
        <v>16</v>
      </c>
      <c r="T3" s="589" t="s">
        <v>17</v>
      </c>
      <c r="U3" s="589" t="s">
        <v>14</v>
      </c>
      <c r="V3" s="589" t="s">
        <v>15</v>
      </c>
    </row>
    <row r="4" spans="1:22" s="5" customFormat="1" ht="27" hidden="1" customHeight="1">
      <c r="A4" s="594" t="s">
        <v>18</v>
      </c>
      <c r="B4" s="595">
        <v>22</v>
      </c>
      <c r="C4" s="596">
        <v>6545</v>
      </c>
      <c r="D4" s="597">
        <v>3390</v>
      </c>
      <c r="E4" s="597">
        <v>3155</v>
      </c>
      <c r="F4" s="598">
        <v>554</v>
      </c>
      <c r="G4" s="597">
        <v>501</v>
      </c>
      <c r="H4" s="597">
        <v>535</v>
      </c>
      <c r="I4" s="597">
        <v>516</v>
      </c>
      <c r="J4" s="597">
        <v>585</v>
      </c>
      <c r="K4" s="597">
        <v>583</v>
      </c>
      <c r="L4" s="597">
        <v>552</v>
      </c>
      <c r="M4" s="597">
        <v>482</v>
      </c>
      <c r="N4" s="597">
        <v>588</v>
      </c>
      <c r="O4" s="597">
        <v>542</v>
      </c>
      <c r="P4" s="597">
        <v>576</v>
      </c>
      <c r="Q4" s="597">
        <v>531</v>
      </c>
      <c r="R4" s="599">
        <v>232</v>
      </c>
      <c r="S4" s="600">
        <v>28.211206896551722</v>
      </c>
      <c r="T4" s="598">
        <v>427</v>
      </c>
      <c r="U4" s="597">
        <v>177</v>
      </c>
      <c r="V4" s="597">
        <v>250</v>
      </c>
    </row>
    <row r="5" spans="1:22" s="5" customFormat="1" ht="27" customHeight="1">
      <c r="A5" s="594" t="s">
        <v>1074</v>
      </c>
      <c r="B5" s="595">
        <v>22</v>
      </c>
      <c r="C5" s="596">
        <v>6497</v>
      </c>
      <c r="D5" s="597">
        <v>3366</v>
      </c>
      <c r="E5" s="597">
        <v>3131</v>
      </c>
      <c r="F5" s="598">
        <v>563</v>
      </c>
      <c r="G5" s="597">
        <v>520</v>
      </c>
      <c r="H5" s="597">
        <v>547</v>
      </c>
      <c r="I5" s="597">
        <v>498</v>
      </c>
      <c r="J5" s="597">
        <v>531</v>
      </c>
      <c r="K5" s="597">
        <v>523</v>
      </c>
      <c r="L5" s="597">
        <v>590</v>
      </c>
      <c r="M5" s="597">
        <v>576</v>
      </c>
      <c r="N5" s="597">
        <v>551</v>
      </c>
      <c r="O5" s="597">
        <v>484</v>
      </c>
      <c r="P5" s="597">
        <v>584</v>
      </c>
      <c r="Q5" s="597">
        <v>530</v>
      </c>
      <c r="R5" s="599">
        <v>237</v>
      </c>
      <c r="S5" s="600">
        <v>27.413502109704641</v>
      </c>
      <c r="T5" s="598">
        <v>433</v>
      </c>
      <c r="U5" s="597">
        <v>177</v>
      </c>
      <c r="V5" s="597">
        <v>256</v>
      </c>
    </row>
    <row r="6" spans="1:22" s="5" customFormat="1" ht="27" customHeight="1">
      <c r="A6" s="594" t="s">
        <v>20</v>
      </c>
      <c r="B6" s="595">
        <v>22</v>
      </c>
      <c r="C6" s="596">
        <v>6507</v>
      </c>
      <c r="D6" s="597">
        <v>3359</v>
      </c>
      <c r="E6" s="597">
        <v>3148</v>
      </c>
      <c r="F6" s="601">
        <v>571</v>
      </c>
      <c r="G6" s="597">
        <v>546</v>
      </c>
      <c r="H6" s="597">
        <v>560</v>
      </c>
      <c r="I6" s="597">
        <v>518</v>
      </c>
      <c r="J6" s="597">
        <v>549</v>
      </c>
      <c r="K6" s="597">
        <v>498</v>
      </c>
      <c r="L6" s="597">
        <v>527</v>
      </c>
      <c r="M6" s="597">
        <v>525</v>
      </c>
      <c r="N6" s="597">
        <v>592</v>
      </c>
      <c r="O6" s="597">
        <v>576</v>
      </c>
      <c r="P6" s="597">
        <v>560</v>
      </c>
      <c r="Q6" s="597">
        <v>485</v>
      </c>
      <c r="R6" s="602">
        <v>232</v>
      </c>
      <c r="S6" s="600">
        <v>28</v>
      </c>
      <c r="T6" s="598">
        <v>437</v>
      </c>
      <c r="U6" s="597">
        <v>174</v>
      </c>
      <c r="V6" s="597">
        <v>263</v>
      </c>
    </row>
    <row r="7" spans="1:22" s="3" customFormat="1" ht="27" customHeight="1">
      <c r="A7" s="594" t="s">
        <v>21</v>
      </c>
      <c r="B7" s="595">
        <v>22</v>
      </c>
      <c r="C7" s="596">
        <v>6581</v>
      </c>
      <c r="D7" s="597">
        <v>3366</v>
      </c>
      <c r="E7" s="597">
        <v>3215</v>
      </c>
      <c r="F7" s="601">
        <v>563</v>
      </c>
      <c r="G7" s="597">
        <v>553</v>
      </c>
      <c r="H7" s="597">
        <v>578</v>
      </c>
      <c r="I7" s="597">
        <v>547</v>
      </c>
      <c r="J7" s="597">
        <v>554</v>
      </c>
      <c r="K7" s="597">
        <v>508</v>
      </c>
      <c r="L7" s="597">
        <v>548</v>
      </c>
      <c r="M7" s="597">
        <v>502</v>
      </c>
      <c r="N7" s="597">
        <v>527</v>
      </c>
      <c r="O7" s="597">
        <v>531</v>
      </c>
      <c r="P7" s="597">
        <v>596</v>
      </c>
      <c r="Q7" s="597">
        <v>574</v>
      </c>
      <c r="R7" s="601">
        <v>234</v>
      </c>
      <c r="S7" s="603">
        <v>28.123931623931625</v>
      </c>
      <c r="T7" s="598">
        <v>440</v>
      </c>
      <c r="U7" s="597">
        <v>176</v>
      </c>
      <c r="V7" s="597">
        <v>264</v>
      </c>
    </row>
    <row r="8" spans="1:22" s="3" customFormat="1" ht="27" customHeight="1">
      <c r="A8" s="594" t="s">
        <v>22</v>
      </c>
      <c r="B8" s="595">
        <v>22</v>
      </c>
      <c r="C8" s="596">
        <v>6505</v>
      </c>
      <c r="D8" s="596">
        <v>3326</v>
      </c>
      <c r="E8" s="596">
        <v>3179</v>
      </c>
      <c r="F8" s="604">
        <v>545</v>
      </c>
      <c r="G8" s="596">
        <v>535</v>
      </c>
      <c r="H8" s="596">
        <v>563</v>
      </c>
      <c r="I8" s="596">
        <v>555</v>
      </c>
      <c r="J8" s="596">
        <v>581</v>
      </c>
      <c r="K8" s="596">
        <v>543</v>
      </c>
      <c r="L8" s="596">
        <v>558</v>
      </c>
      <c r="M8" s="596">
        <v>512</v>
      </c>
      <c r="N8" s="596">
        <v>547</v>
      </c>
      <c r="O8" s="596">
        <v>497</v>
      </c>
      <c r="P8" s="596">
        <v>532</v>
      </c>
      <c r="Q8" s="596">
        <v>537</v>
      </c>
      <c r="R8" s="602">
        <v>231</v>
      </c>
      <c r="S8" s="600">
        <v>28.160173160173159</v>
      </c>
      <c r="T8" s="598">
        <v>439</v>
      </c>
      <c r="U8" s="597">
        <v>175</v>
      </c>
      <c r="V8" s="597">
        <v>264</v>
      </c>
    </row>
    <row r="9" spans="1:22" s="3" customFormat="1" ht="27" customHeight="1">
      <c r="A9" s="594" t="s">
        <v>23</v>
      </c>
      <c r="B9" s="595">
        <v>22</v>
      </c>
      <c r="C9" s="596">
        <v>6533</v>
      </c>
      <c r="D9" s="596">
        <v>3324</v>
      </c>
      <c r="E9" s="596">
        <v>3209</v>
      </c>
      <c r="F9" s="604">
        <v>540</v>
      </c>
      <c r="G9" s="596">
        <v>552</v>
      </c>
      <c r="H9" s="596">
        <v>538</v>
      </c>
      <c r="I9" s="596">
        <v>546</v>
      </c>
      <c r="J9" s="596">
        <v>568</v>
      </c>
      <c r="K9" s="596">
        <v>557</v>
      </c>
      <c r="L9" s="596">
        <v>576</v>
      </c>
      <c r="M9" s="596">
        <v>545</v>
      </c>
      <c r="N9" s="596">
        <v>554</v>
      </c>
      <c r="O9" s="596">
        <v>510</v>
      </c>
      <c r="P9" s="596">
        <v>548</v>
      </c>
      <c r="Q9" s="605">
        <v>499</v>
      </c>
      <c r="R9" s="601">
        <v>269</v>
      </c>
      <c r="S9" s="603">
        <v>24.286245353159853</v>
      </c>
      <c r="T9" s="598">
        <v>433</v>
      </c>
      <c r="U9" s="597">
        <v>181</v>
      </c>
      <c r="V9" s="597">
        <v>252</v>
      </c>
    </row>
    <row r="10" spans="1:22" s="3" customFormat="1" ht="27" customHeight="1">
      <c r="A10" s="606" t="s">
        <v>24</v>
      </c>
      <c r="B10" s="607">
        <v>22</v>
      </c>
      <c r="C10" s="608">
        <v>6590</v>
      </c>
      <c r="D10" s="609">
        <v>3338</v>
      </c>
      <c r="E10" s="610">
        <v>3252</v>
      </c>
      <c r="F10" s="609">
        <v>553</v>
      </c>
      <c r="G10" s="609">
        <v>528</v>
      </c>
      <c r="H10" s="609">
        <v>536</v>
      </c>
      <c r="I10" s="609">
        <v>553</v>
      </c>
      <c r="J10" s="609">
        <v>546</v>
      </c>
      <c r="K10" s="609">
        <v>548</v>
      </c>
      <c r="L10" s="609">
        <v>574</v>
      </c>
      <c r="M10" s="609">
        <v>561</v>
      </c>
      <c r="N10" s="609">
        <v>573</v>
      </c>
      <c r="O10" s="609">
        <v>550</v>
      </c>
      <c r="P10" s="609">
        <v>556</v>
      </c>
      <c r="Q10" s="609">
        <v>512</v>
      </c>
      <c r="R10" s="611">
        <v>274</v>
      </c>
      <c r="S10" s="612">
        <v>24.1</v>
      </c>
      <c r="T10" s="613">
        <v>432</v>
      </c>
      <c r="U10" s="614">
        <v>183</v>
      </c>
      <c r="V10" s="614">
        <v>249</v>
      </c>
    </row>
    <row r="11" spans="1:22" s="5" customFormat="1" ht="18.75" customHeight="1">
      <c r="A11" s="1048" t="s">
        <v>25</v>
      </c>
      <c r="B11" s="1054"/>
      <c r="C11" s="598">
        <v>87</v>
      </c>
      <c r="D11" s="597">
        <v>46</v>
      </c>
      <c r="E11" s="597">
        <v>41</v>
      </c>
      <c r="F11" s="601">
        <v>7</v>
      </c>
      <c r="G11" s="597">
        <v>8</v>
      </c>
      <c r="H11" s="597">
        <v>7</v>
      </c>
      <c r="I11" s="597">
        <v>5</v>
      </c>
      <c r="J11" s="597">
        <v>9</v>
      </c>
      <c r="K11" s="596">
        <v>6</v>
      </c>
      <c r="L11" s="597">
        <v>8</v>
      </c>
      <c r="M11" s="597">
        <v>8</v>
      </c>
      <c r="N11" s="597">
        <v>9</v>
      </c>
      <c r="O11" s="597">
        <v>10</v>
      </c>
      <c r="P11" s="597">
        <v>6</v>
      </c>
      <c r="Q11" s="615">
        <v>4</v>
      </c>
      <c r="R11" s="598">
        <v>6</v>
      </c>
      <c r="S11" s="600">
        <v>14.5</v>
      </c>
      <c r="T11" s="601">
        <v>11</v>
      </c>
      <c r="U11" s="597">
        <v>3</v>
      </c>
      <c r="V11" s="597">
        <v>8</v>
      </c>
    </row>
    <row r="12" spans="1:22" s="5" customFormat="1" ht="18.75" customHeight="1">
      <c r="A12" s="1048" t="s">
        <v>26</v>
      </c>
      <c r="B12" s="1048"/>
      <c r="C12" s="598">
        <v>151</v>
      </c>
      <c r="D12" s="597">
        <v>77</v>
      </c>
      <c r="E12" s="597">
        <v>74</v>
      </c>
      <c r="F12" s="601">
        <v>15</v>
      </c>
      <c r="G12" s="597">
        <v>14</v>
      </c>
      <c r="H12" s="597">
        <v>13</v>
      </c>
      <c r="I12" s="597">
        <v>11</v>
      </c>
      <c r="J12" s="597">
        <v>12</v>
      </c>
      <c r="K12" s="597">
        <v>12</v>
      </c>
      <c r="L12" s="597">
        <v>12</v>
      </c>
      <c r="M12" s="597">
        <v>17</v>
      </c>
      <c r="N12" s="597">
        <v>13</v>
      </c>
      <c r="O12" s="597">
        <v>12</v>
      </c>
      <c r="P12" s="597">
        <v>12</v>
      </c>
      <c r="Q12" s="597">
        <v>8</v>
      </c>
      <c r="R12" s="598">
        <v>7</v>
      </c>
      <c r="S12" s="600">
        <v>21.5</v>
      </c>
      <c r="T12" s="601">
        <v>12</v>
      </c>
      <c r="U12" s="597">
        <v>4</v>
      </c>
      <c r="V12" s="597">
        <v>8</v>
      </c>
    </row>
    <row r="13" spans="1:22" s="5" customFormat="1" ht="18.75" customHeight="1">
      <c r="A13" s="1048" t="s">
        <v>27</v>
      </c>
      <c r="B13" s="1048"/>
      <c r="C13" s="598">
        <v>538</v>
      </c>
      <c r="D13" s="597">
        <v>256</v>
      </c>
      <c r="E13" s="597">
        <v>282</v>
      </c>
      <c r="F13" s="601">
        <v>31</v>
      </c>
      <c r="G13" s="597">
        <v>60</v>
      </c>
      <c r="H13" s="597">
        <v>40</v>
      </c>
      <c r="I13" s="597">
        <v>65</v>
      </c>
      <c r="J13" s="597">
        <v>58</v>
      </c>
      <c r="K13" s="597">
        <v>41</v>
      </c>
      <c r="L13" s="597">
        <v>38</v>
      </c>
      <c r="M13" s="597">
        <v>39</v>
      </c>
      <c r="N13" s="597">
        <v>49</v>
      </c>
      <c r="O13" s="597">
        <v>44</v>
      </c>
      <c r="P13" s="597">
        <v>40</v>
      </c>
      <c r="Q13" s="597">
        <v>33</v>
      </c>
      <c r="R13" s="598">
        <v>19</v>
      </c>
      <c r="S13" s="600">
        <v>28.3</v>
      </c>
      <c r="T13" s="601">
        <v>30</v>
      </c>
      <c r="U13" s="597">
        <v>12</v>
      </c>
      <c r="V13" s="597">
        <v>18</v>
      </c>
    </row>
    <row r="14" spans="1:22" s="5" customFormat="1" ht="18.75" customHeight="1">
      <c r="A14" s="1048" t="s">
        <v>28</v>
      </c>
      <c r="B14" s="1048"/>
      <c r="C14" s="598">
        <v>131</v>
      </c>
      <c r="D14" s="597">
        <v>61</v>
      </c>
      <c r="E14" s="597">
        <v>70</v>
      </c>
      <c r="F14" s="601">
        <v>8</v>
      </c>
      <c r="G14" s="597">
        <v>13</v>
      </c>
      <c r="H14" s="597">
        <v>8</v>
      </c>
      <c r="I14" s="597">
        <v>13</v>
      </c>
      <c r="J14" s="597">
        <v>10</v>
      </c>
      <c r="K14" s="597">
        <v>9</v>
      </c>
      <c r="L14" s="597">
        <v>15</v>
      </c>
      <c r="M14" s="597">
        <v>12</v>
      </c>
      <c r="N14" s="597">
        <v>12</v>
      </c>
      <c r="O14" s="597">
        <v>14</v>
      </c>
      <c r="P14" s="597">
        <v>8</v>
      </c>
      <c r="Q14" s="597">
        <v>9</v>
      </c>
      <c r="R14" s="598">
        <v>7</v>
      </c>
      <c r="S14" s="600">
        <v>18.7</v>
      </c>
      <c r="T14" s="601">
        <v>12</v>
      </c>
      <c r="U14" s="597">
        <v>4</v>
      </c>
      <c r="V14" s="597">
        <v>8</v>
      </c>
    </row>
    <row r="15" spans="1:22" s="5" customFormat="1" ht="18.75" customHeight="1">
      <c r="A15" s="1048" t="s">
        <v>29</v>
      </c>
      <c r="B15" s="1048"/>
      <c r="C15" s="598">
        <v>645</v>
      </c>
      <c r="D15" s="597">
        <v>332</v>
      </c>
      <c r="E15" s="597">
        <v>313</v>
      </c>
      <c r="F15" s="601">
        <v>59</v>
      </c>
      <c r="G15" s="597">
        <v>55</v>
      </c>
      <c r="H15" s="597">
        <v>52</v>
      </c>
      <c r="I15" s="597">
        <v>50</v>
      </c>
      <c r="J15" s="597">
        <v>47</v>
      </c>
      <c r="K15" s="597">
        <v>50</v>
      </c>
      <c r="L15" s="597">
        <v>62</v>
      </c>
      <c r="M15" s="597">
        <v>56</v>
      </c>
      <c r="N15" s="597">
        <v>52</v>
      </c>
      <c r="O15" s="597">
        <v>59</v>
      </c>
      <c r="P15" s="597">
        <v>60</v>
      </c>
      <c r="Q15" s="597">
        <v>43</v>
      </c>
      <c r="R15" s="598">
        <v>23</v>
      </c>
      <c r="S15" s="600">
        <v>28</v>
      </c>
      <c r="T15" s="601">
        <v>35</v>
      </c>
      <c r="U15" s="597">
        <v>14</v>
      </c>
      <c r="V15" s="597">
        <v>21</v>
      </c>
    </row>
    <row r="16" spans="1:22" s="5" customFormat="1" ht="18.75" customHeight="1">
      <c r="A16" s="1048" t="s">
        <v>30</v>
      </c>
      <c r="B16" s="1048"/>
      <c r="C16" s="598">
        <v>611</v>
      </c>
      <c r="D16" s="597">
        <v>311</v>
      </c>
      <c r="E16" s="597">
        <v>300</v>
      </c>
      <c r="F16" s="601">
        <v>47</v>
      </c>
      <c r="G16" s="597">
        <v>47</v>
      </c>
      <c r="H16" s="597">
        <v>58</v>
      </c>
      <c r="I16" s="597">
        <v>58</v>
      </c>
      <c r="J16" s="597">
        <v>54</v>
      </c>
      <c r="K16" s="597">
        <v>52</v>
      </c>
      <c r="L16" s="597">
        <v>54</v>
      </c>
      <c r="M16" s="597">
        <v>43</v>
      </c>
      <c r="N16" s="597">
        <v>55</v>
      </c>
      <c r="O16" s="597">
        <v>57</v>
      </c>
      <c r="P16" s="597">
        <v>43</v>
      </c>
      <c r="Q16" s="597">
        <v>43</v>
      </c>
      <c r="R16" s="598">
        <v>23</v>
      </c>
      <c r="S16" s="600">
        <v>26.6</v>
      </c>
      <c r="T16" s="601">
        <v>41</v>
      </c>
      <c r="U16" s="597">
        <v>20</v>
      </c>
      <c r="V16" s="597">
        <v>21</v>
      </c>
    </row>
    <row r="17" spans="1:56" s="5" customFormat="1" ht="18.75" customHeight="1">
      <c r="A17" s="1048" t="s">
        <v>31</v>
      </c>
      <c r="B17" s="1048"/>
      <c r="C17" s="598">
        <v>498</v>
      </c>
      <c r="D17" s="597">
        <v>256</v>
      </c>
      <c r="E17" s="597">
        <v>242</v>
      </c>
      <c r="F17" s="601">
        <v>37</v>
      </c>
      <c r="G17" s="597">
        <v>38</v>
      </c>
      <c r="H17" s="597">
        <v>37</v>
      </c>
      <c r="I17" s="597">
        <v>36</v>
      </c>
      <c r="J17" s="597">
        <v>41</v>
      </c>
      <c r="K17" s="597">
        <v>44</v>
      </c>
      <c r="L17" s="597">
        <v>28</v>
      </c>
      <c r="M17" s="597">
        <v>43</v>
      </c>
      <c r="N17" s="597">
        <v>52</v>
      </c>
      <c r="O17" s="597">
        <v>48</v>
      </c>
      <c r="P17" s="597">
        <v>61</v>
      </c>
      <c r="Q17" s="597">
        <v>33</v>
      </c>
      <c r="R17" s="598">
        <v>18</v>
      </c>
      <c r="S17" s="600">
        <v>27.7</v>
      </c>
      <c r="T17" s="601">
        <v>25</v>
      </c>
      <c r="U17" s="597">
        <v>12</v>
      </c>
      <c r="V17" s="597">
        <v>13</v>
      </c>
    </row>
    <row r="18" spans="1:56" s="5" customFormat="1" ht="18.75" customHeight="1">
      <c r="A18" s="1048" t="s">
        <v>32</v>
      </c>
      <c r="B18" s="1048"/>
      <c r="C18" s="598">
        <v>574</v>
      </c>
      <c r="D18" s="597">
        <v>289</v>
      </c>
      <c r="E18" s="597">
        <v>285</v>
      </c>
      <c r="F18" s="601">
        <v>40</v>
      </c>
      <c r="G18" s="597">
        <v>42</v>
      </c>
      <c r="H18" s="597">
        <v>45</v>
      </c>
      <c r="I18" s="597">
        <v>46</v>
      </c>
      <c r="J18" s="597">
        <v>50</v>
      </c>
      <c r="K18" s="597">
        <v>45</v>
      </c>
      <c r="L18" s="597">
        <v>50</v>
      </c>
      <c r="M18" s="597">
        <v>45</v>
      </c>
      <c r="N18" s="597">
        <v>57</v>
      </c>
      <c r="O18" s="597">
        <v>50</v>
      </c>
      <c r="P18" s="597">
        <v>47</v>
      </c>
      <c r="Q18" s="597">
        <v>57</v>
      </c>
      <c r="R18" s="598">
        <v>21</v>
      </c>
      <c r="S18" s="600">
        <v>27.3</v>
      </c>
      <c r="T18" s="601">
        <v>33</v>
      </c>
      <c r="U18" s="597">
        <v>14</v>
      </c>
      <c r="V18" s="597">
        <v>19</v>
      </c>
    </row>
    <row r="19" spans="1:56" s="5" customFormat="1" ht="18.75" customHeight="1">
      <c r="A19" s="1048" t="s">
        <v>33</v>
      </c>
      <c r="B19" s="1048"/>
      <c r="C19" s="598">
        <v>185</v>
      </c>
      <c r="D19" s="597">
        <v>109</v>
      </c>
      <c r="E19" s="597">
        <v>76</v>
      </c>
      <c r="F19" s="601">
        <v>19</v>
      </c>
      <c r="G19" s="597">
        <v>13</v>
      </c>
      <c r="H19" s="597">
        <v>22</v>
      </c>
      <c r="I19" s="597">
        <v>10</v>
      </c>
      <c r="J19" s="597">
        <v>16</v>
      </c>
      <c r="K19" s="597">
        <v>15</v>
      </c>
      <c r="L19" s="597">
        <v>16</v>
      </c>
      <c r="M19" s="597">
        <v>11</v>
      </c>
      <c r="N19" s="597">
        <v>17</v>
      </c>
      <c r="O19" s="597">
        <v>17</v>
      </c>
      <c r="P19" s="597">
        <v>19</v>
      </c>
      <c r="Q19" s="597">
        <v>10</v>
      </c>
      <c r="R19" s="598">
        <v>8</v>
      </c>
      <c r="S19" s="600">
        <v>23.1</v>
      </c>
      <c r="T19" s="601">
        <v>12</v>
      </c>
      <c r="U19" s="597">
        <v>5</v>
      </c>
      <c r="V19" s="597">
        <v>7</v>
      </c>
    </row>
    <row r="20" spans="1:56" s="5" customFormat="1" ht="18.75" customHeight="1">
      <c r="A20" s="1048" t="s">
        <v>34</v>
      </c>
      <c r="B20" s="1048"/>
      <c r="C20" s="598">
        <v>684</v>
      </c>
      <c r="D20" s="597">
        <v>365</v>
      </c>
      <c r="E20" s="597">
        <v>319</v>
      </c>
      <c r="F20" s="601">
        <v>65</v>
      </c>
      <c r="G20" s="597">
        <v>50</v>
      </c>
      <c r="H20" s="597">
        <v>58</v>
      </c>
      <c r="I20" s="597">
        <v>56</v>
      </c>
      <c r="J20" s="597">
        <v>53</v>
      </c>
      <c r="K20" s="597">
        <v>53</v>
      </c>
      <c r="L20" s="597">
        <v>66</v>
      </c>
      <c r="M20" s="597">
        <v>58</v>
      </c>
      <c r="N20" s="597">
        <v>56</v>
      </c>
      <c r="O20" s="597">
        <v>54</v>
      </c>
      <c r="P20" s="597">
        <v>67</v>
      </c>
      <c r="Q20" s="597">
        <v>48</v>
      </c>
      <c r="R20" s="598">
        <v>27</v>
      </c>
      <c r="S20" s="600">
        <v>25.3</v>
      </c>
      <c r="T20" s="601">
        <v>34</v>
      </c>
      <c r="U20" s="597">
        <v>16</v>
      </c>
      <c r="V20" s="597">
        <v>18</v>
      </c>
    </row>
    <row r="21" spans="1:56" s="5" customFormat="1" ht="18.75" customHeight="1">
      <c r="A21" s="1048" t="s">
        <v>35</v>
      </c>
      <c r="B21" s="1048"/>
      <c r="C21" s="598">
        <v>171</v>
      </c>
      <c r="D21" s="597">
        <v>84</v>
      </c>
      <c r="E21" s="597">
        <v>87</v>
      </c>
      <c r="F21" s="601">
        <v>13</v>
      </c>
      <c r="G21" s="597">
        <v>15</v>
      </c>
      <c r="H21" s="597">
        <v>10</v>
      </c>
      <c r="I21" s="597">
        <v>16</v>
      </c>
      <c r="J21" s="597">
        <v>15</v>
      </c>
      <c r="K21" s="597">
        <v>14</v>
      </c>
      <c r="L21" s="597">
        <v>14</v>
      </c>
      <c r="M21" s="597">
        <v>17</v>
      </c>
      <c r="N21" s="597">
        <v>15</v>
      </c>
      <c r="O21" s="597">
        <v>9</v>
      </c>
      <c r="P21" s="597">
        <v>17</v>
      </c>
      <c r="Q21" s="597">
        <v>16</v>
      </c>
      <c r="R21" s="598">
        <v>7</v>
      </c>
      <c r="S21" s="600">
        <v>24.4</v>
      </c>
      <c r="T21" s="601">
        <v>12</v>
      </c>
      <c r="U21" s="597">
        <v>4</v>
      </c>
      <c r="V21" s="597">
        <v>8</v>
      </c>
    </row>
    <row r="22" spans="1:56" s="5" customFormat="1" ht="18.75" customHeight="1">
      <c r="A22" s="1048" t="s">
        <v>36</v>
      </c>
      <c r="B22" s="1048"/>
      <c r="C22" s="598">
        <v>208</v>
      </c>
      <c r="D22" s="597">
        <v>104</v>
      </c>
      <c r="E22" s="597">
        <v>104</v>
      </c>
      <c r="F22" s="601">
        <v>21</v>
      </c>
      <c r="G22" s="597">
        <v>14</v>
      </c>
      <c r="H22" s="597">
        <v>21</v>
      </c>
      <c r="I22" s="597">
        <v>14</v>
      </c>
      <c r="J22" s="597">
        <v>14</v>
      </c>
      <c r="K22" s="597">
        <v>20</v>
      </c>
      <c r="L22" s="597">
        <v>22</v>
      </c>
      <c r="M22" s="597">
        <v>13</v>
      </c>
      <c r="N22" s="597">
        <v>14</v>
      </c>
      <c r="O22" s="597">
        <v>21</v>
      </c>
      <c r="P22" s="597">
        <v>12</v>
      </c>
      <c r="Q22" s="597">
        <v>22</v>
      </c>
      <c r="R22" s="598">
        <v>7</v>
      </c>
      <c r="S22" s="600">
        <v>29.7</v>
      </c>
      <c r="T22" s="601">
        <v>12</v>
      </c>
      <c r="U22" s="597">
        <v>6</v>
      </c>
      <c r="V22" s="597">
        <v>6</v>
      </c>
    </row>
    <row r="23" spans="1:56" s="5" customFormat="1" ht="18.75" customHeight="1">
      <c r="A23" s="1048" t="s">
        <v>37</v>
      </c>
      <c r="B23" s="1048"/>
      <c r="C23" s="598">
        <v>71</v>
      </c>
      <c r="D23" s="597">
        <v>36</v>
      </c>
      <c r="E23" s="597">
        <v>35</v>
      </c>
      <c r="F23" s="601">
        <v>4</v>
      </c>
      <c r="G23" s="597">
        <v>5</v>
      </c>
      <c r="H23" s="597">
        <v>5</v>
      </c>
      <c r="I23" s="597">
        <v>3</v>
      </c>
      <c r="J23" s="597">
        <v>5</v>
      </c>
      <c r="K23" s="597">
        <v>6</v>
      </c>
      <c r="L23" s="596">
        <v>7</v>
      </c>
      <c r="M23" s="597">
        <v>10</v>
      </c>
      <c r="N23" s="597">
        <v>6</v>
      </c>
      <c r="O23" s="597">
        <v>5</v>
      </c>
      <c r="P23" s="597">
        <v>9</v>
      </c>
      <c r="Q23" s="597">
        <v>6</v>
      </c>
      <c r="R23" s="598">
        <v>6</v>
      </c>
      <c r="S23" s="600">
        <v>11.8</v>
      </c>
      <c r="T23" s="601">
        <v>11</v>
      </c>
      <c r="U23" s="597">
        <v>6</v>
      </c>
      <c r="V23" s="597">
        <v>5</v>
      </c>
    </row>
    <row r="24" spans="1:56" s="5" customFormat="1" ht="18.75" customHeight="1">
      <c r="A24" s="1048" t="s">
        <v>38</v>
      </c>
      <c r="B24" s="1048"/>
      <c r="C24" s="598">
        <v>387</v>
      </c>
      <c r="D24" s="597">
        <v>203</v>
      </c>
      <c r="E24" s="597">
        <v>184</v>
      </c>
      <c r="F24" s="598">
        <v>42</v>
      </c>
      <c r="G24" s="597">
        <v>30</v>
      </c>
      <c r="H24" s="597">
        <v>34</v>
      </c>
      <c r="I24" s="597">
        <v>45</v>
      </c>
      <c r="J24" s="597">
        <v>25</v>
      </c>
      <c r="K24" s="597">
        <v>28</v>
      </c>
      <c r="L24" s="597">
        <v>44</v>
      </c>
      <c r="M24" s="597">
        <v>36</v>
      </c>
      <c r="N24" s="597">
        <v>30</v>
      </c>
      <c r="O24" s="597">
        <v>21</v>
      </c>
      <c r="P24" s="597">
        <v>28</v>
      </c>
      <c r="Q24" s="597">
        <v>24</v>
      </c>
      <c r="R24" s="598">
        <v>18</v>
      </c>
      <c r="S24" s="600">
        <v>21.5</v>
      </c>
      <c r="T24" s="601">
        <v>26</v>
      </c>
      <c r="U24" s="597">
        <v>11</v>
      </c>
      <c r="V24" s="597">
        <v>15</v>
      </c>
    </row>
    <row r="25" spans="1:56" s="5" customFormat="1" ht="18.75" customHeight="1">
      <c r="A25" s="1048" t="s">
        <v>39</v>
      </c>
      <c r="B25" s="1048"/>
      <c r="C25" s="598">
        <v>66</v>
      </c>
      <c r="D25" s="597">
        <v>36</v>
      </c>
      <c r="E25" s="597">
        <v>30</v>
      </c>
      <c r="F25" s="598">
        <v>5</v>
      </c>
      <c r="G25" s="597">
        <v>3</v>
      </c>
      <c r="H25" s="597">
        <v>6</v>
      </c>
      <c r="I25" s="597">
        <v>2</v>
      </c>
      <c r="J25" s="597">
        <v>6</v>
      </c>
      <c r="K25" s="597">
        <v>10</v>
      </c>
      <c r="L25" s="596">
        <v>7</v>
      </c>
      <c r="M25" s="597">
        <v>3</v>
      </c>
      <c r="N25" s="597">
        <v>8</v>
      </c>
      <c r="O25" s="597">
        <v>6</v>
      </c>
      <c r="P25" s="597">
        <v>4</v>
      </c>
      <c r="Q25" s="597">
        <v>6</v>
      </c>
      <c r="R25" s="601">
        <v>6</v>
      </c>
      <c r="S25" s="600">
        <v>11</v>
      </c>
      <c r="T25" s="601">
        <v>10</v>
      </c>
      <c r="U25" s="597">
        <v>5</v>
      </c>
      <c r="V25" s="597">
        <v>5</v>
      </c>
    </row>
    <row r="26" spans="1:56" s="5" customFormat="1" ht="18.75" customHeight="1">
      <c r="A26" s="1048" t="s">
        <v>40</v>
      </c>
      <c r="B26" s="1048" t="s">
        <v>40</v>
      </c>
      <c r="C26" s="598">
        <v>157</v>
      </c>
      <c r="D26" s="597">
        <v>72</v>
      </c>
      <c r="E26" s="597">
        <v>85</v>
      </c>
      <c r="F26" s="601">
        <v>14</v>
      </c>
      <c r="G26" s="597">
        <v>16</v>
      </c>
      <c r="H26" s="597">
        <v>12</v>
      </c>
      <c r="I26" s="597">
        <v>17</v>
      </c>
      <c r="J26" s="597">
        <v>13</v>
      </c>
      <c r="K26" s="597">
        <v>14</v>
      </c>
      <c r="L26" s="596">
        <v>9</v>
      </c>
      <c r="M26" s="597">
        <v>8</v>
      </c>
      <c r="N26" s="597">
        <v>15</v>
      </c>
      <c r="O26" s="597">
        <v>15</v>
      </c>
      <c r="P26" s="597">
        <v>9</v>
      </c>
      <c r="Q26" s="597">
        <v>15</v>
      </c>
      <c r="R26" s="604">
        <v>6</v>
      </c>
      <c r="S26" s="600">
        <v>26.2</v>
      </c>
      <c r="T26" s="601">
        <v>12</v>
      </c>
      <c r="U26" s="597">
        <v>7</v>
      </c>
      <c r="V26" s="597">
        <v>5</v>
      </c>
      <c r="W26" s="443"/>
      <c r="X26" s="443"/>
      <c r="Y26" s="443"/>
      <c r="Z26" s="443"/>
      <c r="AA26" s="443"/>
      <c r="AB26" s="443"/>
      <c r="AC26" s="443"/>
      <c r="AD26" s="443"/>
      <c r="AE26" s="443"/>
      <c r="AF26" s="443"/>
      <c r="AG26" s="443"/>
      <c r="AH26" s="443"/>
      <c r="AI26" s="443"/>
      <c r="AJ26" s="443"/>
      <c r="AK26" s="443"/>
      <c r="AL26" s="443"/>
      <c r="AM26" s="443"/>
      <c r="AN26" s="443"/>
      <c r="AO26" s="443"/>
      <c r="AP26" s="443"/>
      <c r="AQ26" s="443"/>
      <c r="AR26" s="443"/>
      <c r="AS26" s="443"/>
      <c r="AT26" s="443"/>
      <c r="AU26" s="443"/>
      <c r="AV26" s="443"/>
      <c r="AW26" s="443"/>
      <c r="AX26" s="443"/>
      <c r="AY26" s="443"/>
      <c r="AZ26" s="443"/>
      <c r="BA26" s="443"/>
      <c r="BB26" s="443"/>
      <c r="BC26" s="443"/>
      <c r="BD26" s="443"/>
    </row>
    <row r="27" spans="1:56" s="5" customFormat="1" ht="18.75" customHeight="1">
      <c r="A27" s="1048" t="s">
        <v>41</v>
      </c>
      <c r="B27" s="1048" t="s">
        <v>41</v>
      </c>
      <c r="C27" s="598">
        <v>152</v>
      </c>
      <c r="D27" s="597">
        <v>76</v>
      </c>
      <c r="E27" s="597">
        <v>76</v>
      </c>
      <c r="F27" s="601">
        <v>9</v>
      </c>
      <c r="G27" s="597">
        <v>13</v>
      </c>
      <c r="H27" s="597">
        <v>9</v>
      </c>
      <c r="I27" s="597">
        <v>9</v>
      </c>
      <c r="J27" s="597">
        <v>13</v>
      </c>
      <c r="K27" s="596">
        <v>9</v>
      </c>
      <c r="L27" s="596">
        <v>15</v>
      </c>
      <c r="M27" s="597">
        <v>16</v>
      </c>
      <c r="N27" s="597">
        <v>15</v>
      </c>
      <c r="O27" s="597">
        <v>13</v>
      </c>
      <c r="P27" s="597">
        <v>15</v>
      </c>
      <c r="Q27" s="596">
        <v>16</v>
      </c>
      <c r="R27" s="604">
        <v>7</v>
      </c>
      <c r="S27" s="600">
        <v>21.7</v>
      </c>
      <c r="T27" s="601">
        <v>11</v>
      </c>
      <c r="U27" s="597">
        <v>4</v>
      </c>
      <c r="V27" s="597">
        <v>7</v>
      </c>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row>
    <row r="28" spans="1:56" s="5" customFormat="1" ht="18.75" customHeight="1">
      <c r="A28" s="1048" t="s">
        <v>42</v>
      </c>
      <c r="B28" s="1048" t="s">
        <v>42</v>
      </c>
      <c r="C28" s="598">
        <v>115</v>
      </c>
      <c r="D28" s="597">
        <v>54</v>
      </c>
      <c r="E28" s="597">
        <v>61</v>
      </c>
      <c r="F28" s="601">
        <v>13</v>
      </c>
      <c r="G28" s="597">
        <v>7</v>
      </c>
      <c r="H28" s="597">
        <v>8</v>
      </c>
      <c r="I28" s="597">
        <v>10</v>
      </c>
      <c r="J28" s="597">
        <v>5</v>
      </c>
      <c r="K28" s="596">
        <v>14</v>
      </c>
      <c r="L28" s="596">
        <v>10</v>
      </c>
      <c r="M28" s="597">
        <v>13</v>
      </c>
      <c r="N28" s="597">
        <v>9</v>
      </c>
      <c r="O28" s="597">
        <v>11</v>
      </c>
      <c r="P28" s="597">
        <v>9</v>
      </c>
      <c r="Q28" s="596">
        <v>6</v>
      </c>
      <c r="R28" s="604">
        <v>7</v>
      </c>
      <c r="S28" s="600">
        <v>16.399999999999999</v>
      </c>
      <c r="T28" s="601">
        <v>11</v>
      </c>
      <c r="U28" s="597">
        <v>3</v>
      </c>
      <c r="V28" s="597">
        <v>8</v>
      </c>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row>
    <row r="29" spans="1:56" s="5" customFormat="1" ht="18.75" customHeight="1">
      <c r="A29" s="1048" t="s">
        <v>43</v>
      </c>
      <c r="B29" s="1048" t="s">
        <v>43</v>
      </c>
      <c r="C29" s="598">
        <v>422</v>
      </c>
      <c r="D29" s="597">
        <v>218</v>
      </c>
      <c r="E29" s="597">
        <v>204</v>
      </c>
      <c r="F29" s="601">
        <v>41</v>
      </c>
      <c r="G29" s="597">
        <v>35</v>
      </c>
      <c r="H29" s="597">
        <v>38</v>
      </c>
      <c r="I29" s="597">
        <v>34</v>
      </c>
      <c r="J29" s="597">
        <v>35</v>
      </c>
      <c r="K29" s="596">
        <v>35</v>
      </c>
      <c r="L29" s="596">
        <v>36</v>
      </c>
      <c r="M29" s="597">
        <v>29</v>
      </c>
      <c r="N29" s="597">
        <v>25</v>
      </c>
      <c r="O29" s="597">
        <v>29</v>
      </c>
      <c r="P29" s="597">
        <v>43</v>
      </c>
      <c r="Q29" s="596">
        <v>42</v>
      </c>
      <c r="R29" s="604">
        <v>18</v>
      </c>
      <c r="S29" s="600">
        <v>23.4</v>
      </c>
      <c r="T29" s="601">
        <v>32</v>
      </c>
      <c r="U29" s="597">
        <v>13</v>
      </c>
      <c r="V29" s="597">
        <v>19</v>
      </c>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c r="BD29" s="443"/>
    </row>
    <row r="30" spans="1:56" s="5" customFormat="1" ht="18.75" customHeight="1">
      <c r="A30" s="1048" t="s">
        <v>44</v>
      </c>
      <c r="B30" s="1048" t="s">
        <v>44</v>
      </c>
      <c r="C30" s="598">
        <v>171</v>
      </c>
      <c r="D30" s="597">
        <v>83</v>
      </c>
      <c r="E30" s="597">
        <v>88</v>
      </c>
      <c r="F30" s="601">
        <v>14</v>
      </c>
      <c r="G30" s="597">
        <v>11</v>
      </c>
      <c r="H30" s="597">
        <v>10</v>
      </c>
      <c r="I30" s="597">
        <v>13</v>
      </c>
      <c r="J30" s="597">
        <v>13</v>
      </c>
      <c r="K30" s="596">
        <v>15</v>
      </c>
      <c r="L30" s="596">
        <v>19</v>
      </c>
      <c r="M30" s="597">
        <v>22</v>
      </c>
      <c r="N30" s="597">
        <v>16</v>
      </c>
      <c r="O30" s="597">
        <v>9</v>
      </c>
      <c r="P30" s="597">
        <v>11</v>
      </c>
      <c r="Q30" s="596">
        <v>18</v>
      </c>
      <c r="R30" s="604">
        <v>9</v>
      </c>
      <c r="S30" s="600">
        <v>19</v>
      </c>
      <c r="T30" s="601">
        <v>14</v>
      </c>
      <c r="U30" s="597">
        <v>5</v>
      </c>
      <c r="V30" s="597">
        <v>9</v>
      </c>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3"/>
      <c r="AY30" s="443"/>
      <c r="AZ30" s="443"/>
      <c r="BA30" s="443"/>
      <c r="BB30" s="443"/>
      <c r="BC30" s="443"/>
      <c r="BD30" s="443"/>
    </row>
    <row r="31" spans="1:56" s="5" customFormat="1" ht="18.75" customHeight="1">
      <c r="A31" s="1048" t="s">
        <v>45</v>
      </c>
      <c r="B31" s="1048"/>
      <c r="C31" s="598">
        <v>396</v>
      </c>
      <c r="D31" s="597">
        <v>194</v>
      </c>
      <c r="E31" s="597">
        <v>202</v>
      </c>
      <c r="F31" s="601">
        <v>33</v>
      </c>
      <c r="G31" s="597">
        <v>28</v>
      </c>
      <c r="H31" s="597">
        <v>30</v>
      </c>
      <c r="I31" s="597">
        <v>25</v>
      </c>
      <c r="J31" s="597">
        <v>38</v>
      </c>
      <c r="K31" s="596">
        <v>37</v>
      </c>
      <c r="L31" s="596">
        <v>30</v>
      </c>
      <c r="M31" s="597">
        <v>41</v>
      </c>
      <c r="N31" s="597">
        <v>34</v>
      </c>
      <c r="O31" s="597">
        <v>33</v>
      </c>
      <c r="P31" s="597">
        <v>29</v>
      </c>
      <c r="Q31" s="596">
        <v>38</v>
      </c>
      <c r="R31" s="601">
        <v>16</v>
      </c>
      <c r="S31" s="600">
        <v>24.8</v>
      </c>
      <c r="T31" s="601">
        <v>24</v>
      </c>
      <c r="U31" s="597">
        <v>10</v>
      </c>
      <c r="V31" s="597">
        <v>14</v>
      </c>
    </row>
    <row r="32" spans="1:56" s="5" customFormat="1" ht="18.75" customHeight="1" thickBot="1">
      <c r="A32" s="1048" t="s">
        <v>46</v>
      </c>
      <c r="B32" s="1048"/>
      <c r="C32" s="598">
        <v>170</v>
      </c>
      <c r="D32" s="616">
        <v>76</v>
      </c>
      <c r="E32" s="616">
        <v>94</v>
      </c>
      <c r="F32" s="617">
        <v>16</v>
      </c>
      <c r="G32" s="616">
        <v>11</v>
      </c>
      <c r="H32" s="616">
        <v>13</v>
      </c>
      <c r="I32" s="616">
        <v>15</v>
      </c>
      <c r="J32" s="616">
        <v>14</v>
      </c>
      <c r="K32" s="596">
        <v>19</v>
      </c>
      <c r="L32" s="596">
        <v>12</v>
      </c>
      <c r="M32" s="616">
        <v>21</v>
      </c>
      <c r="N32" s="616">
        <v>14</v>
      </c>
      <c r="O32" s="616">
        <v>13</v>
      </c>
      <c r="P32" s="616">
        <v>7</v>
      </c>
      <c r="Q32" s="596">
        <v>15</v>
      </c>
      <c r="R32" s="601">
        <v>8</v>
      </c>
      <c r="S32" s="600">
        <v>21.3</v>
      </c>
      <c r="T32" s="601">
        <v>12</v>
      </c>
      <c r="U32" s="616">
        <v>5</v>
      </c>
      <c r="V32" s="616">
        <v>7</v>
      </c>
    </row>
    <row r="33" spans="1:22" s="622" customFormat="1" ht="5.25" customHeight="1">
      <c r="A33" s="618"/>
      <c r="B33" s="618"/>
      <c r="C33" s="619"/>
      <c r="D33" s="619"/>
      <c r="E33" s="619"/>
      <c r="F33" s="620"/>
      <c r="G33" s="620"/>
      <c r="H33" s="620"/>
      <c r="I33" s="620"/>
      <c r="J33" s="620"/>
      <c r="K33" s="620"/>
      <c r="L33" s="620"/>
      <c r="M33" s="621"/>
      <c r="N33" s="621"/>
      <c r="O33" s="621"/>
      <c r="P33" s="620"/>
      <c r="Q33" s="620"/>
      <c r="R33" s="620"/>
      <c r="S33" s="620"/>
      <c r="T33" s="620"/>
      <c r="U33" s="620"/>
      <c r="V33" s="620"/>
    </row>
    <row r="34" spans="1:22" s="5" customFormat="1" ht="12" customHeight="1">
      <c r="A34" s="4" t="s">
        <v>47</v>
      </c>
      <c r="B34" s="3"/>
      <c r="C34" s="3"/>
      <c r="D34" s="3"/>
      <c r="E34" s="3"/>
      <c r="F34" s="3"/>
      <c r="G34" s="3"/>
      <c r="H34" s="3"/>
      <c r="I34" s="3"/>
      <c r="J34" s="3"/>
      <c r="K34" s="3"/>
      <c r="L34" s="3"/>
      <c r="M34" s="3"/>
      <c r="N34" s="3"/>
      <c r="O34" s="3"/>
      <c r="P34" s="3"/>
      <c r="Q34" s="3"/>
      <c r="R34" s="3"/>
      <c r="S34" s="3"/>
      <c r="T34" s="3"/>
      <c r="U34" s="3"/>
      <c r="V34" s="3"/>
    </row>
    <row r="35" spans="1:22" ht="12" customHeight="1">
      <c r="A35" s="623"/>
      <c r="B35" s="624"/>
      <c r="C35" s="624"/>
      <c r="D35" s="624"/>
      <c r="E35" s="624"/>
      <c r="F35" s="624"/>
      <c r="G35" s="624"/>
      <c r="H35" s="624"/>
      <c r="I35" s="624"/>
      <c r="J35" s="624"/>
      <c r="K35" s="624"/>
      <c r="L35" s="624"/>
      <c r="M35" s="624"/>
      <c r="N35" s="624"/>
      <c r="O35" s="624"/>
      <c r="P35" s="624"/>
      <c r="Q35" s="624"/>
      <c r="R35" s="624"/>
      <c r="S35" s="624"/>
      <c r="T35" s="624"/>
      <c r="U35" s="624"/>
      <c r="V35" s="624"/>
    </row>
    <row r="36" spans="1:22" ht="12" customHeight="1">
      <c r="A36" s="623"/>
      <c r="B36" s="624"/>
      <c r="C36" s="624"/>
      <c r="D36" s="624"/>
      <c r="E36" s="624"/>
      <c r="F36" s="624"/>
      <c r="G36" s="624"/>
      <c r="H36" s="624"/>
      <c r="I36" s="624"/>
      <c r="J36" s="624"/>
      <c r="K36" s="624"/>
      <c r="L36" s="624"/>
      <c r="M36" s="624"/>
      <c r="N36" s="624"/>
      <c r="O36" s="624"/>
      <c r="P36" s="624"/>
      <c r="Q36" s="624"/>
      <c r="R36" s="624"/>
      <c r="S36" s="624"/>
      <c r="T36" s="624"/>
      <c r="U36" s="624"/>
      <c r="V36" s="624"/>
    </row>
  </sheetData>
  <customSheetViews>
    <customSheetView guid="{93AD3119-4B9E-4DD3-92AC-14DD93F7352A}" scale="85" showPageBreaks="1" printArea="1" hiddenRows="1" view="pageBreakPreview" topLeftCell="A5">
      <selection activeCell="H11" sqref="H11"/>
      <pageMargins left="0.78740157480314965" right="0.78740157480314965" top="0.78740157480314965" bottom="0.78740157480314965" header="0" footer="0"/>
      <pageSetup paperSize="9" scale="71" firstPageNumber="166" pageOrder="overThenDown" orientation="landscape" useFirstPageNumber="1" r:id="rId1"/>
      <headerFooter alignWithMargins="0"/>
    </customSheetView>
    <customSheetView guid="{53ABA5C2-131F-4519-ADBD-143B4641C355}"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2"/>
      <headerFooter alignWithMargins="0"/>
    </customSheetView>
    <customSheetView guid="{088E71DE-B7B4-46D8-A92F-2B36F5DE4D60}"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3"/>
      <headerFooter alignWithMargins="0"/>
    </customSheetView>
    <customSheetView guid="{9B74B00A-A640-416F-A432-6A34C75E3BAB}"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4"/>
      <headerFooter alignWithMargins="0"/>
    </customSheetView>
    <customSheetView guid="{4B660A93-3844-409A-B1B8-F0D2E63212C8}"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5"/>
      <headerFooter alignWithMargins="0"/>
    </customSheetView>
    <customSheetView guid="{54E8C2A0-7B52-4DAB-8ABD-D0AD26D0A0DB}"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6"/>
      <headerFooter alignWithMargins="0"/>
    </customSheetView>
    <customSheetView guid="{F9820D02-85B6-432B-AB25-E79E6E3CE8BD}"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7"/>
      <headerFooter alignWithMargins="0"/>
    </customSheetView>
    <customSheetView guid="{6C8CA477-863E-484A-88AC-2F7B34BF5742}"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8"/>
      <headerFooter alignWithMargins="0"/>
    </customSheetView>
    <customSheetView guid="{C35433B0-31B6-4088-8FE4-5880F028D902}"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9"/>
      <headerFooter alignWithMargins="0"/>
    </customSheetView>
    <customSheetView guid="{ACCC9A1C-74E4-4A07-8C69-201B2C75F995}"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10"/>
      <headerFooter alignWithMargins="0"/>
    </customSheetView>
    <customSheetView guid="{D244CBD3-20C8-4E64-93F1-8305B8033E05}" scale="85" showPageBreaks="1" printArea="1" hiddenRows="1" view="pageBreakPreview">
      <pageMargins left="0.78740157480314965" right="0.78740157480314965" top="0.78740157480314965" bottom="0.78740157480314965" header="0" footer="0"/>
      <pageSetup paperSize="9" scale="71" firstPageNumber="166" pageOrder="overThenDown" orientation="landscape" useFirstPageNumber="1" r:id="rId11"/>
      <headerFooter alignWithMargins="0"/>
    </customSheetView>
    <customSheetView guid="{A9FAE077-5C36-4502-A307-F5F7DF354F81}" scale="85" showPageBreaks="1" printArea="1" hiddenRows="1" view="pageBreakPreview">
      <selection activeCell="S12" sqref="S12"/>
      <pageMargins left="0.78740157480314965" right="0.78740157480314965" top="0.78740157480314965" bottom="0.78740157480314965" header="0" footer="0"/>
      <pageSetup paperSize="9" scale="71" firstPageNumber="166" pageOrder="overThenDown" orientation="landscape" useFirstPageNumber="1" r:id="rId12"/>
      <headerFooter alignWithMargins="0"/>
    </customSheetView>
    <customSheetView guid="{676DC416-CC6C-4663-B2BC-E7307C535C80}" scale="85" showPageBreaks="1" printArea="1" hiddenRows="1" view="pageBreakPreview" topLeftCell="A5">
      <selection activeCell="H11" sqref="H11"/>
      <pageMargins left="0.78740157480314965" right="0.78740157480314965" top="0.78740157480314965" bottom="0.78740157480314965" header="0" footer="0"/>
      <pageSetup paperSize="9" scale="71" firstPageNumber="166" pageOrder="overThenDown" orientation="landscape" useFirstPageNumber="1" r:id="rId13"/>
      <headerFooter alignWithMargins="0"/>
    </customSheetView>
  </customSheetViews>
  <mergeCells count="32">
    <mergeCell ref="A12:B12"/>
    <mergeCell ref="B2:B3"/>
    <mergeCell ref="C2:E2"/>
    <mergeCell ref="F2:G2"/>
    <mergeCell ref="H2:I2"/>
    <mergeCell ref="N2:O2"/>
    <mergeCell ref="P2:Q2"/>
    <mergeCell ref="R2:R3"/>
    <mergeCell ref="T2:V2"/>
    <mergeCell ref="A11:B11"/>
    <mergeCell ref="J2:K2"/>
    <mergeCell ref="L2:M2"/>
    <mergeCell ref="A24:B24"/>
    <mergeCell ref="A13:B13"/>
    <mergeCell ref="A14:B14"/>
    <mergeCell ref="A15:B15"/>
    <mergeCell ref="A16:B16"/>
    <mergeCell ref="A17:B17"/>
    <mergeCell ref="A18:B18"/>
    <mergeCell ref="A19:B19"/>
    <mergeCell ref="A20:B20"/>
    <mergeCell ref="A21:B21"/>
    <mergeCell ref="A22:B22"/>
    <mergeCell ref="A23:B23"/>
    <mergeCell ref="A31:B31"/>
    <mergeCell ref="A32:B32"/>
    <mergeCell ref="A25:B25"/>
    <mergeCell ref="A26:B26"/>
    <mergeCell ref="A27:B27"/>
    <mergeCell ref="A28:B28"/>
    <mergeCell ref="A29:B29"/>
    <mergeCell ref="A30:B30"/>
  </mergeCells>
  <phoneticPr fontId="2"/>
  <printOptions gridLinesSet="0"/>
  <pageMargins left="0.78740157480314965" right="0.78740157480314965" top="0.78740157480314965" bottom="0.78740157480314965" header="0" footer="0"/>
  <pageSetup paperSize="9" scale="71" firstPageNumber="166" pageOrder="overThenDown" orientation="landscape" useFirstPageNumber="1" r:id="rId14"/>
  <headerFooter alignWithMargins="0"/>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view="pageBreakPreview" zoomScaleNormal="100" zoomScaleSheetLayoutView="100" workbookViewId="0"/>
  </sheetViews>
  <sheetFormatPr defaultColWidth="10.375" defaultRowHeight="28.7" customHeight="1"/>
  <cols>
    <col min="1" max="1" width="2.5" style="145" customWidth="1"/>
    <col min="2" max="2" width="13.75" style="145" customWidth="1"/>
    <col min="3" max="14" width="8.25" style="145" customWidth="1"/>
    <col min="15" max="15" width="8" style="145" customWidth="1"/>
    <col min="16" max="16" width="7.875" style="145" customWidth="1"/>
    <col min="17" max="17" width="7.625" style="145" customWidth="1"/>
    <col min="18" max="18" width="8.375" style="145" customWidth="1"/>
    <col min="19" max="19" width="7.25" style="145" customWidth="1"/>
    <col min="20" max="20" width="7.5" style="145" customWidth="1"/>
    <col min="21" max="256" width="10.375" style="145"/>
    <col min="257" max="257" width="2.5" style="145" customWidth="1"/>
    <col min="258" max="258" width="13.75" style="145" customWidth="1"/>
    <col min="259" max="270" width="9.125" style="145" customWidth="1"/>
    <col min="271" max="271" width="8" style="145" customWidth="1"/>
    <col min="272" max="272" width="7.875" style="145" customWidth="1"/>
    <col min="273" max="273" width="7.625" style="145" customWidth="1"/>
    <col min="274" max="274" width="8.375" style="145" customWidth="1"/>
    <col min="275" max="275" width="7.25" style="145" customWidth="1"/>
    <col min="276" max="276" width="7.5" style="145" customWidth="1"/>
    <col min="277" max="512" width="10.375" style="145"/>
    <col min="513" max="513" width="2.5" style="145" customWidth="1"/>
    <col min="514" max="514" width="13.75" style="145" customWidth="1"/>
    <col min="515" max="526" width="9.125" style="145" customWidth="1"/>
    <col min="527" max="527" width="8" style="145" customWidth="1"/>
    <col min="528" max="528" width="7.875" style="145" customWidth="1"/>
    <col min="529" max="529" width="7.625" style="145" customWidth="1"/>
    <col min="530" max="530" width="8.375" style="145" customWidth="1"/>
    <col min="531" max="531" width="7.25" style="145" customWidth="1"/>
    <col min="532" max="532" width="7.5" style="145" customWidth="1"/>
    <col min="533" max="768" width="10.375" style="145"/>
    <col min="769" max="769" width="2.5" style="145" customWidth="1"/>
    <col min="770" max="770" width="13.75" style="145" customWidth="1"/>
    <col min="771" max="782" width="9.125" style="145" customWidth="1"/>
    <col min="783" max="783" width="8" style="145" customWidth="1"/>
    <col min="784" max="784" width="7.875" style="145" customWidth="1"/>
    <col min="785" max="785" width="7.625" style="145" customWidth="1"/>
    <col min="786" max="786" width="8.375" style="145" customWidth="1"/>
    <col min="787" max="787" width="7.25" style="145" customWidth="1"/>
    <col min="788" max="788" width="7.5" style="145" customWidth="1"/>
    <col min="789" max="1024" width="10.375" style="145"/>
    <col min="1025" max="1025" width="2.5" style="145" customWidth="1"/>
    <col min="1026" max="1026" width="13.75" style="145" customWidth="1"/>
    <col min="1027" max="1038" width="9.125" style="145" customWidth="1"/>
    <col min="1039" max="1039" width="8" style="145" customWidth="1"/>
    <col min="1040" max="1040" width="7.875" style="145" customWidth="1"/>
    <col min="1041" max="1041" width="7.625" style="145" customWidth="1"/>
    <col min="1042" max="1042" width="8.375" style="145" customWidth="1"/>
    <col min="1043" max="1043" width="7.25" style="145" customWidth="1"/>
    <col min="1044" max="1044" width="7.5" style="145" customWidth="1"/>
    <col min="1045" max="1280" width="10.375" style="145"/>
    <col min="1281" max="1281" width="2.5" style="145" customWidth="1"/>
    <col min="1282" max="1282" width="13.75" style="145" customWidth="1"/>
    <col min="1283" max="1294" width="9.125" style="145" customWidth="1"/>
    <col min="1295" max="1295" width="8" style="145" customWidth="1"/>
    <col min="1296" max="1296" width="7.875" style="145" customWidth="1"/>
    <col min="1297" max="1297" width="7.625" style="145" customWidth="1"/>
    <col min="1298" max="1298" width="8.375" style="145" customWidth="1"/>
    <col min="1299" max="1299" width="7.25" style="145" customWidth="1"/>
    <col min="1300" max="1300" width="7.5" style="145" customWidth="1"/>
    <col min="1301" max="1536" width="10.375" style="145"/>
    <col min="1537" max="1537" width="2.5" style="145" customWidth="1"/>
    <col min="1538" max="1538" width="13.75" style="145" customWidth="1"/>
    <col min="1539" max="1550" width="9.125" style="145" customWidth="1"/>
    <col min="1551" max="1551" width="8" style="145" customWidth="1"/>
    <col min="1552" max="1552" width="7.875" style="145" customWidth="1"/>
    <col min="1553" max="1553" width="7.625" style="145" customWidth="1"/>
    <col min="1554" max="1554" width="8.375" style="145" customWidth="1"/>
    <col min="1555" max="1555" width="7.25" style="145" customWidth="1"/>
    <col min="1556" max="1556" width="7.5" style="145" customWidth="1"/>
    <col min="1557" max="1792" width="10.375" style="145"/>
    <col min="1793" max="1793" width="2.5" style="145" customWidth="1"/>
    <col min="1794" max="1794" width="13.75" style="145" customWidth="1"/>
    <col min="1795" max="1806" width="9.125" style="145" customWidth="1"/>
    <col min="1807" max="1807" width="8" style="145" customWidth="1"/>
    <col min="1808" max="1808" width="7.875" style="145" customWidth="1"/>
    <col min="1809" max="1809" width="7.625" style="145" customWidth="1"/>
    <col min="1810" max="1810" width="8.375" style="145" customWidth="1"/>
    <col min="1811" max="1811" width="7.25" style="145" customWidth="1"/>
    <col min="1812" max="1812" width="7.5" style="145" customWidth="1"/>
    <col min="1813" max="2048" width="10.375" style="145"/>
    <col min="2049" max="2049" width="2.5" style="145" customWidth="1"/>
    <col min="2050" max="2050" width="13.75" style="145" customWidth="1"/>
    <col min="2051" max="2062" width="9.125" style="145" customWidth="1"/>
    <col min="2063" max="2063" width="8" style="145" customWidth="1"/>
    <col min="2064" max="2064" width="7.875" style="145" customWidth="1"/>
    <col min="2065" max="2065" width="7.625" style="145" customWidth="1"/>
    <col min="2066" max="2066" width="8.375" style="145" customWidth="1"/>
    <col min="2067" max="2067" width="7.25" style="145" customWidth="1"/>
    <col min="2068" max="2068" width="7.5" style="145" customWidth="1"/>
    <col min="2069" max="2304" width="10.375" style="145"/>
    <col min="2305" max="2305" width="2.5" style="145" customWidth="1"/>
    <col min="2306" max="2306" width="13.75" style="145" customWidth="1"/>
    <col min="2307" max="2318" width="9.125" style="145" customWidth="1"/>
    <col min="2319" max="2319" width="8" style="145" customWidth="1"/>
    <col min="2320" max="2320" width="7.875" style="145" customWidth="1"/>
    <col min="2321" max="2321" width="7.625" style="145" customWidth="1"/>
    <col min="2322" max="2322" width="8.375" style="145" customWidth="1"/>
    <col min="2323" max="2323" width="7.25" style="145" customWidth="1"/>
    <col min="2324" max="2324" width="7.5" style="145" customWidth="1"/>
    <col min="2325" max="2560" width="10.375" style="145"/>
    <col min="2561" max="2561" width="2.5" style="145" customWidth="1"/>
    <col min="2562" max="2562" width="13.75" style="145" customWidth="1"/>
    <col min="2563" max="2574" width="9.125" style="145" customWidth="1"/>
    <col min="2575" max="2575" width="8" style="145" customWidth="1"/>
    <col min="2576" max="2576" width="7.875" style="145" customWidth="1"/>
    <col min="2577" max="2577" width="7.625" style="145" customWidth="1"/>
    <col min="2578" max="2578" width="8.375" style="145" customWidth="1"/>
    <col min="2579" max="2579" width="7.25" style="145" customWidth="1"/>
    <col min="2580" max="2580" width="7.5" style="145" customWidth="1"/>
    <col min="2581" max="2816" width="10.375" style="145"/>
    <col min="2817" max="2817" width="2.5" style="145" customWidth="1"/>
    <col min="2818" max="2818" width="13.75" style="145" customWidth="1"/>
    <col min="2819" max="2830" width="9.125" style="145" customWidth="1"/>
    <col min="2831" max="2831" width="8" style="145" customWidth="1"/>
    <col min="2832" max="2832" width="7.875" style="145" customWidth="1"/>
    <col min="2833" max="2833" width="7.625" style="145" customWidth="1"/>
    <col min="2834" max="2834" width="8.375" style="145" customWidth="1"/>
    <col min="2835" max="2835" width="7.25" style="145" customWidth="1"/>
    <col min="2836" max="2836" width="7.5" style="145" customWidth="1"/>
    <col min="2837" max="3072" width="10.375" style="145"/>
    <col min="3073" max="3073" width="2.5" style="145" customWidth="1"/>
    <col min="3074" max="3074" width="13.75" style="145" customWidth="1"/>
    <col min="3075" max="3086" width="9.125" style="145" customWidth="1"/>
    <col min="3087" max="3087" width="8" style="145" customWidth="1"/>
    <col min="3088" max="3088" width="7.875" style="145" customWidth="1"/>
    <col min="3089" max="3089" width="7.625" style="145" customWidth="1"/>
    <col min="3090" max="3090" width="8.375" style="145" customWidth="1"/>
    <col min="3091" max="3091" width="7.25" style="145" customWidth="1"/>
    <col min="3092" max="3092" width="7.5" style="145" customWidth="1"/>
    <col min="3093" max="3328" width="10.375" style="145"/>
    <col min="3329" max="3329" width="2.5" style="145" customWidth="1"/>
    <col min="3330" max="3330" width="13.75" style="145" customWidth="1"/>
    <col min="3331" max="3342" width="9.125" style="145" customWidth="1"/>
    <col min="3343" max="3343" width="8" style="145" customWidth="1"/>
    <col min="3344" max="3344" width="7.875" style="145" customWidth="1"/>
    <col min="3345" max="3345" width="7.625" style="145" customWidth="1"/>
    <col min="3346" max="3346" width="8.375" style="145" customWidth="1"/>
    <col min="3347" max="3347" width="7.25" style="145" customWidth="1"/>
    <col min="3348" max="3348" width="7.5" style="145" customWidth="1"/>
    <col min="3349" max="3584" width="10.375" style="145"/>
    <col min="3585" max="3585" width="2.5" style="145" customWidth="1"/>
    <col min="3586" max="3586" width="13.75" style="145" customWidth="1"/>
    <col min="3587" max="3598" width="9.125" style="145" customWidth="1"/>
    <col min="3599" max="3599" width="8" style="145" customWidth="1"/>
    <col min="3600" max="3600" width="7.875" style="145" customWidth="1"/>
    <col min="3601" max="3601" width="7.625" style="145" customWidth="1"/>
    <col min="3602" max="3602" width="8.375" style="145" customWidth="1"/>
    <col min="3603" max="3603" width="7.25" style="145" customWidth="1"/>
    <col min="3604" max="3604" width="7.5" style="145" customWidth="1"/>
    <col min="3605" max="3840" width="10.375" style="145"/>
    <col min="3841" max="3841" width="2.5" style="145" customWidth="1"/>
    <col min="3842" max="3842" width="13.75" style="145" customWidth="1"/>
    <col min="3843" max="3854" width="9.125" style="145" customWidth="1"/>
    <col min="3855" max="3855" width="8" style="145" customWidth="1"/>
    <col min="3856" max="3856" width="7.875" style="145" customWidth="1"/>
    <col min="3857" max="3857" width="7.625" style="145" customWidth="1"/>
    <col min="3858" max="3858" width="8.375" style="145" customWidth="1"/>
    <col min="3859" max="3859" width="7.25" style="145" customWidth="1"/>
    <col min="3860" max="3860" width="7.5" style="145" customWidth="1"/>
    <col min="3861" max="4096" width="10.375" style="145"/>
    <col min="4097" max="4097" width="2.5" style="145" customWidth="1"/>
    <col min="4098" max="4098" width="13.75" style="145" customWidth="1"/>
    <col min="4099" max="4110" width="9.125" style="145" customWidth="1"/>
    <col min="4111" max="4111" width="8" style="145" customWidth="1"/>
    <col min="4112" max="4112" width="7.875" style="145" customWidth="1"/>
    <col min="4113" max="4113" width="7.625" style="145" customWidth="1"/>
    <col min="4114" max="4114" width="8.375" style="145" customWidth="1"/>
    <col min="4115" max="4115" width="7.25" style="145" customWidth="1"/>
    <col min="4116" max="4116" width="7.5" style="145" customWidth="1"/>
    <col min="4117" max="4352" width="10.375" style="145"/>
    <col min="4353" max="4353" width="2.5" style="145" customWidth="1"/>
    <col min="4354" max="4354" width="13.75" style="145" customWidth="1"/>
    <col min="4355" max="4366" width="9.125" style="145" customWidth="1"/>
    <col min="4367" max="4367" width="8" style="145" customWidth="1"/>
    <col min="4368" max="4368" width="7.875" style="145" customWidth="1"/>
    <col min="4369" max="4369" width="7.625" style="145" customWidth="1"/>
    <col min="4370" max="4370" width="8.375" style="145" customWidth="1"/>
    <col min="4371" max="4371" width="7.25" style="145" customWidth="1"/>
    <col min="4372" max="4372" width="7.5" style="145" customWidth="1"/>
    <col min="4373" max="4608" width="10.375" style="145"/>
    <col min="4609" max="4609" width="2.5" style="145" customWidth="1"/>
    <col min="4610" max="4610" width="13.75" style="145" customWidth="1"/>
    <col min="4611" max="4622" width="9.125" style="145" customWidth="1"/>
    <col min="4623" max="4623" width="8" style="145" customWidth="1"/>
    <col min="4624" max="4624" width="7.875" style="145" customWidth="1"/>
    <col min="4625" max="4625" width="7.625" style="145" customWidth="1"/>
    <col min="4626" max="4626" width="8.375" style="145" customWidth="1"/>
    <col min="4627" max="4627" width="7.25" style="145" customWidth="1"/>
    <col min="4628" max="4628" width="7.5" style="145" customWidth="1"/>
    <col min="4629" max="4864" width="10.375" style="145"/>
    <col min="4865" max="4865" width="2.5" style="145" customWidth="1"/>
    <col min="4866" max="4866" width="13.75" style="145" customWidth="1"/>
    <col min="4867" max="4878" width="9.125" style="145" customWidth="1"/>
    <col min="4879" max="4879" width="8" style="145" customWidth="1"/>
    <col min="4880" max="4880" width="7.875" style="145" customWidth="1"/>
    <col min="4881" max="4881" width="7.625" style="145" customWidth="1"/>
    <col min="4882" max="4882" width="8.375" style="145" customWidth="1"/>
    <col min="4883" max="4883" width="7.25" style="145" customWidth="1"/>
    <col min="4884" max="4884" width="7.5" style="145" customWidth="1"/>
    <col min="4885" max="5120" width="10.375" style="145"/>
    <col min="5121" max="5121" width="2.5" style="145" customWidth="1"/>
    <col min="5122" max="5122" width="13.75" style="145" customWidth="1"/>
    <col min="5123" max="5134" width="9.125" style="145" customWidth="1"/>
    <col min="5135" max="5135" width="8" style="145" customWidth="1"/>
    <col min="5136" max="5136" width="7.875" style="145" customWidth="1"/>
    <col min="5137" max="5137" width="7.625" style="145" customWidth="1"/>
    <col min="5138" max="5138" width="8.375" style="145" customWidth="1"/>
    <col min="5139" max="5139" width="7.25" style="145" customWidth="1"/>
    <col min="5140" max="5140" width="7.5" style="145" customWidth="1"/>
    <col min="5141" max="5376" width="10.375" style="145"/>
    <col min="5377" max="5377" width="2.5" style="145" customWidth="1"/>
    <col min="5378" max="5378" width="13.75" style="145" customWidth="1"/>
    <col min="5379" max="5390" width="9.125" style="145" customWidth="1"/>
    <col min="5391" max="5391" width="8" style="145" customWidth="1"/>
    <col min="5392" max="5392" width="7.875" style="145" customWidth="1"/>
    <col min="5393" max="5393" width="7.625" style="145" customWidth="1"/>
    <col min="5394" max="5394" width="8.375" style="145" customWidth="1"/>
    <col min="5395" max="5395" width="7.25" style="145" customWidth="1"/>
    <col min="5396" max="5396" width="7.5" style="145" customWidth="1"/>
    <col min="5397" max="5632" width="10.375" style="145"/>
    <col min="5633" max="5633" width="2.5" style="145" customWidth="1"/>
    <col min="5634" max="5634" width="13.75" style="145" customWidth="1"/>
    <col min="5635" max="5646" width="9.125" style="145" customWidth="1"/>
    <col min="5647" max="5647" width="8" style="145" customWidth="1"/>
    <col min="5648" max="5648" width="7.875" style="145" customWidth="1"/>
    <col min="5649" max="5649" width="7.625" style="145" customWidth="1"/>
    <col min="5650" max="5650" width="8.375" style="145" customWidth="1"/>
    <col min="5651" max="5651" width="7.25" style="145" customWidth="1"/>
    <col min="5652" max="5652" width="7.5" style="145" customWidth="1"/>
    <col min="5653" max="5888" width="10.375" style="145"/>
    <col min="5889" max="5889" width="2.5" style="145" customWidth="1"/>
    <col min="5890" max="5890" width="13.75" style="145" customWidth="1"/>
    <col min="5891" max="5902" width="9.125" style="145" customWidth="1"/>
    <col min="5903" max="5903" width="8" style="145" customWidth="1"/>
    <col min="5904" max="5904" width="7.875" style="145" customWidth="1"/>
    <col min="5905" max="5905" width="7.625" style="145" customWidth="1"/>
    <col min="5906" max="5906" width="8.375" style="145" customWidth="1"/>
    <col min="5907" max="5907" width="7.25" style="145" customWidth="1"/>
    <col min="5908" max="5908" width="7.5" style="145" customWidth="1"/>
    <col min="5909" max="6144" width="10.375" style="145"/>
    <col min="6145" max="6145" width="2.5" style="145" customWidth="1"/>
    <col min="6146" max="6146" width="13.75" style="145" customWidth="1"/>
    <col min="6147" max="6158" width="9.125" style="145" customWidth="1"/>
    <col min="6159" max="6159" width="8" style="145" customWidth="1"/>
    <col min="6160" max="6160" width="7.875" style="145" customWidth="1"/>
    <col min="6161" max="6161" width="7.625" style="145" customWidth="1"/>
    <col min="6162" max="6162" width="8.375" style="145" customWidth="1"/>
    <col min="6163" max="6163" width="7.25" style="145" customWidth="1"/>
    <col min="6164" max="6164" width="7.5" style="145" customWidth="1"/>
    <col min="6165" max="6400" width="10.375" style="145"/>
    <col min="6401" max="6401" width="2.5" style="145" customWidth="1"/>
    <col min="6402" max="6402" width="13.75" style="145" customWidth="1"/>
    <col min="6403" max="6414" width="9.125" style="145" customWidth="1"/>
    <col min="6415" max="6415" width="8" style="145" customWidth="1"/>
    <col min="6416" max="6416" width="7.875" style="145" customWidth="1"/>
    <col min="6417" max="6417" width="7.625" style="145" customWidth="1"/>
    <col min="6418" max="6418" width="8.375" style="145" customWidth="1"/>
    <col min="6419" max="6419" width="7.25" style="145" customWidth="1"/>
    <col min="6420" max="6420" width="7.5" style="145" customWidth="1"/>
    <col min="6421" max="6656" width="10.375" style="145"/>
    <col min="6657" max="6657" width="2.5" style="145" customWidth="1"/>
    <col min="6658" max="6658" width="13.75" style="145" customWidth="1"/>
    <col min="6659" max="6670" width="9.125" style="145" customWidth="1"/>
    <col min="6671" max="6671" width="8" style="145" customWidth="1"/>
    <col min="6672" max="6672" width="7.875" style="145" customWidth="1"/>
    <col min="6673" max="6673" width="7.625" style="145" customWidth="1"/>
    <col min="6674" max="6674" width="8.375" style="145" customWidth="1"/>
    <col min="6675" max="6675" width="7.25" style="145" customWidth="1"/>
    <col min="6676" max="6676" width="7.5" style="145" customWidth="1"/>
    <col min="6677" max="6912" width="10.375" style="145"/>
    <col min="6913" max="6913" width="2.5" style="145" customWidth="1"/>
    <col min="6914" max="6914" width="13.75" style="145" customWidth="1"/>
    <col min="6915" max="6926" width="9.125" style="145" customWidth="1"/>
    <col min="6927" max="6927" width="8" style="145" customWidth="1"/>
    <col min="6928" max="6928" width="7.875" style="145" customWidth="1"/>
    <col min="6929" max="6929" width="7.625" style="145" customWidth="1"/>
    <col min="6930" max="6930" width="8.375" style="145" customWidth="1"/>
    <col min="6931" max="6931" width="7.25" style="145" customWidth="1"/>
    <col min="6932" max="6932" width="7.5" style="145" customWidth="1"/>
    <col min="6933" max="7168" width="10.375" style="145"/>
    <col min="7169" max="7169" width="2.5" style="145" customWidth="1"/>
    <col min="7170" max="7170" width="13.75" style="145" customWidth="1"/>
    <col min="7171" max="7182" width="9.125" style="145" customWidth="1"/>
    <col min="7183" max="7183" width="8" style="145" customWidth="1"/>
    <col min="7184" max="7184" width="7.875" style="145" customWidth="1"/>
    <col min="7185" max="7185" width="7.625" style="145" customWidth="1"/>
    <col min="7186" max="7186" width="8.375" style="145" customWidth="1"/>
    <col min="7187" max="7187" width="7.25" style="145" customWidth="1"/>
    <col min="7188" max="7188" width="7.5" style="145" customWidth="1"/>
    <col min="7189" max="7424" width="10.375" style="145"/>
    <col min="7425" max="7425" width="2.5" style="145" customWidth="1"/>
    <col min="7426" max="7426" width="13.75" style="145" customWidth="1"/>
    <col min="7427" max="7438" width="9.125" style="145" customWidth="1"/>
    <col min="7439" max="7439" width="8" style="145" customWidth="1"/>
    <col min="7440" max="7440" width="7.875" style="145" customWidth="1"/>
    <col min="7441" max="7441" width="7.625" style="145" customWidth="1"/>
    <col min="7442" max="7442" width="8.375" style="145" customWidth="1"/>
    <col min="7443" max="7443" width="7.25" style="145" customWidth="1"/>
    <col min="7444" max="7444" width="7.5" style="145" customWidth="1"/>
    <col min="7445" max="7680" width="10.375" style="145"/>
    <col min="7681" max="7681" width="2.5" style="145" customWidth="1"/>
    <col min="7682" max="7682" width="13.75" style="145" customWidth="1"/>
    <col min="7683" max="7694" width="9.125" style="145" customWidth="1"/>
    <col min="7695" max="7695" width="8" style="145" customWidth="1"/>
    <col min="7696" max="7696" width="7.875" style="145" customWidth="1"/>
    <col min="7697" max="7697" width="7.625" style="145" customWidth="1"/>
    <col min="7698" max="7698" width="8.375" style="145" customWidth="1"/>
    <col min="7699" max="7699" width="7.25" style="145" customWidth="1"/>
    <col min="7700" max="7700" width="7.5" style="145" customWidth="1"/>
    <col min="7701" max="7936" width="10.375" style="145"/>
    <col min="7937" max="7937" width="2.5" style="145" customWidth="1"/>
    <col min="7938" max="7938" width="13.75" style="145" customWidth="1"/>
    <col min="7939" max="7950" width="9.125" style="145" customWidth="1"/>
    <col min="7951" max="7951" width="8" style="145" customWidth="1"/>
    <col min="7952" max="7952" width="7.875" style="145" customWidth="1"/>
    <col min="7953" max="7953" width="7.625" style="145" customWidth="1"/>
    <col min="7954" max="7954" width="8.375" style="145" customWidth="1"/>
    <col min="7955" max="7955" width="7.25" style="145" customWidth="1"/>
    <col min="7956" max="7956" width="7.5" style="145" customWidth="1"/>
    <col min="7957" max="8192" width="10.375" style="145"/>
    <col min="8193" max="8193" width="2.5" style="145" customWidth="1"/>
    <col min="8194" max="8194" width="13.75" style="145" customWidth="1"/>
    <col min="8195" max="8206" width="9.125" style="145" customWidth="1"/>
    <col min="8207" max="8207" width="8" style="145" customWidth="1"/>
    <col min="8208" max="8208" width="7.875" style="145" customWidth="1"/>
    <col min="8209" max="8209" width="7.625" style="145" customWidth="1"/>
    <col min="8210" max="8210" width="8.375" style="145" customWidth="1"/>
    <col min="8211" max="8211" width="7.25" style="145" customWidth="1"/>
    <col min="8212" max="8212" width="7.5" style="145" customWidth="1"/>
    <col min="8213" max="8448" width="10.375" style="145"/>
    <col min="8449" max="8449" width="2.5" style="145" customWidth="1"/>
    <col min="8450" max="8450" width="13.75" style="145" customWidth="1"/>
    <col min="8451" max="8462" width="9.125" style="145" customWidth="1"/>
    <col min="8463" max="8463" width="8" style="145" customWidth="1"/>
    <col min="8464" max="8464" width="7.875" style="145" customWidth="1"/>
    <col min="8465" max="8465" width="7.625" style="145" customWidth="1"/>
    <col min="8466" max="8466" width="8.375" style="145" customWidth="1"/>
    <col min="8467" max="8467" width="7.25" style="145" customWidth="1"/>
    <col min="8468" max="8468" width="7.5" style="145" customWidth="1"/>
    <col min="8469" max="8704" width="10.375" style="145"/>
    <col min="8705" max="8705" width="2.5" style="145" customWidth="1"/>
    <col min="8706" max="8706" width="13.75" style="145" customWidth="1"/>
    <col min="8707" max="8718" width="9.125" style="145" customWidth="1"/>
    <col min="8719" max="8719" width="8" style="145" customWidth="1"/>
    <col min="8720" max="8720" width="7.875" style="145" customWidth="1"/>
    <col min="8721" max="8721" width="7.625" style="145" customWidth="1"/>
    <col min="8722" max="8722" width="8.375" style="145" customWidth="1"/>
    <col min="8723" max="8723" width="7.25" style="145" customWidth="1"/>
    <col min="8724" max="8724" width="7.5" style="145" customWidth="1"/>
    <col min="8725" max="8960" width="10.375" style="145"/>
    <col min="8961" max="8961" width="2.5" style="145" customWidth="1"/>
    <col min="8962" max="8962" width="13.75" style="145" customWidth="1"/>
    <col min="8963" max="8974" width="9.125" style="145" customWidth="1"/>
    <col min="8975" max="8975" width="8" style="145" customWidth="1"/>
    <col min="8976" max="8976" width="7.875" style="145" customWidth="1"/>
    <col min="8977" max="8977" width="7.625" style="145" customWidth="1"/>
    <col min="8978" max="8978" width="8.375" style="145" customWidth="1"/>
    <col min="8979" max="8979" width="7.25" style="145" customWidth="1"/>
    <col min="8980" max="8980" width="7.5" style="145" customWidth="1"/>
    <col min="8981" max="9216" width="10.375" style="145"/>
    <col min="9217" max="9217" width="2.5" style="145" customWidth="1"/>
    <col min="9218" max="9218" width="13.75" style="145" customWidth="1"/>
    <col min="9219" max="9230" width="9.125" style="145" customWidth="1"/>
    <col min="9231" max="9231" width="8" style="145" customWidth="1"/>
    <col min="9232" max="9232" width="7.875" style="145" customWidth="1"/>
    <col min="9233" max="9233" width="7.625" style="145" customWidth="1"/>
    <col min="9234" max="9234" width="8.375" style="145" customWidth="1"/>
    <col min="9235" max="9235" width="7.25" style="145" customWidth="1"/>
    <col min="9236" max="9236" width="7.5" style="145" customWidth="1"/>
    <col min="9237" max="9472" width="10.375" style="145"/>
    <col min="9473" max="9473" width="2.5" style="145" customWidth="1"/>
    <col min="9474" max="9474" width="13.75" style="145" customWidth="1"/>
    <col min="9475" max="9486" width="9.125" style="145" customWidth="1"/>
    <col min="9487" max="9487" width="8" style="145" customWidth="1"/>
    <col min="9488" max="9488" width="7.875" style="145" customWidth="1"/>
    <col min="9489" max="9489" width="7.625" style="145" customWidth="1"/>
    <col min="9490" max="9490" width="8.375" style="145" customWidth="1"/>
    <col min="9491" max="9491" width="7.25" style="145" customWidth="1"/>
    <col min="9492" max="9492" width="7.5" style="145" customWidth="1"/>
    <col min="9493" max="9728" width="10.375" style="145"/>
    <col min="9729" max="9729" width="2.5" style="145" customWidth="1"/>
    <col min="9730" max="9730" width="13.75" style="145" customWidth="1"/>
    <col min="9731" max="9742" width="9.125" style="145" customWidth="1"/>
    <col min="9743" max="9743" width="8" style="145" customWidth="1"/>
    <col min="9744" max="9744" width="7.875" style="145" customWidth="1"/>
    <col min="9745" max="9745" width="7.625" style="145" customWidth="1"/>
    <col min="9746" max="9746" width="8.375" style="145" customWidth="1"/>
    <col min="9747" max="9747" width="7.25" style="145" customWidth="1"/>
    <col min="9748" max="9748" width="7.5" style="145" customWidth="1"/>
    <col min="9749" max="9984" width="10.375" style="145"/>
    <col min="9985" max="9985" width="2.5" style="145" customWidth="1"/>
    <col min="9986" max="9986" width="13.75" style="145" customWidth="1"/>
    <col min="9987" max="9998" width="9.125" style="145" customWidth="1"/>
    <col min="9999" max="9999" width="8" style="145" customWidth="1"/>
    <col min="10000" max="10000" width="7.875" style="145" customWidth="1"/>
    <col min="10001" max="10001" width="7.625" style="145" customWidth="1"/>
    <col min="10002" max="10002" width="8.375" style="145" customWidth="1"/>
    <col min="10003" max="10003" width="7.25" style="145" customWidth="1"/>
    <col min="10004" max="10004" width="7.5" style="145" customWidth="1"/>
    <col min="10005" max="10240" width="10.375" style="145"/>
    <col min="10241" max="10241" width="2.5" style="145" customWidth="1"/>
    <col min="10242" max="10242" width="13.75" style="145" customWidth="1"/>
    <col min="10243" max="10254" width="9.125" style="145" customWidth="1"/>
    <col min="10255" max="10255" width="8" style="145" customWidth="1"/>
    <col min="10256" max="10256" width="7.875" style="145" customWidth="1"/>
    <col min="10257" max="10257" width="7.625" style="145" customWidth="1"/>
    <col min="10258" max="10258" width="8.375" style="145" customWidth="1"/>
    <col min="10259" max="10259" width="7.25" style="145" customWidth="1"/>
    <col min="10260" max="10260" width="7.5" style="145" customWidth="1"/>
    <col min="10261" max="10496" width="10.375" style="145"/>
    <col min="10497" max="10497" width="2.5" style="145" customWidth="1"/>
    <col min="10498" max="10498" width="13.75" style="145" customWidth="1"/>
    <col min="10499" max="10510" width="9.125" style="145" customWidth="1"/>
    <col min="10511" max="10511" width="8" style="145" customWidth="1"/>
    <col min="10512" max="10512" width="7.875" style="145" customWidth="1"/>
    <col min="10513" max="10513" width="7.625" style="145" customWidth="1"/>
    <col min="10514" max="10514" width="8.375" style="145" customWidth="1"/>
    <col min="10515" max="10515" width="7.25" style="145" customWidth="1"/>
    <col min="10516" max="10516" width="7.5" style="145" customWidth="1"/>
    <col min="10517" max="10752" width="10.375" style="145"/>
    <col min="10753" max="10753" width="2.5" style="145" customWidth="1"/>
    <col min="10754" max="10754" width="13.75" style="145" customWidth="1"/>
    <col min="10755" max="10766" width="9.125" style="145" customWidth="1"/>
    <col min="10767" max="10767" width="8" style="145" customWidth="1"/>
    <col min="10768" max="10768" width="7.875" style="145" customWidth="1"/>
    <col min="10769" max="10769" width="7.625" style="145" customWidth="1"/>
    <col min="10770" max="10770" width="8.375" style="145" customWidth="1"/>
    <col min="10771" max="10771" width="7.25" style="145" customWidth="1"/>
    <col min="10772" max="10772" width="7.5" style="145" customWidth="1"/>
    <col min="10773" max="11008" width="10.375" style="145"/>
    <col min="11009" max="11009" width="2.5" style="145" customWidth="1"/>
    <col min="11010" max="11010" width="13.75" style="145" customWidth="1"/>
    <col min="11011" max="11022" width="9.125" style="145" customWidth="1"/>
    <col min="11023" max="11023" width="8" style="145" customWidth="1"/>
    <col min="11024" max="11024" width="7.875" style="145" customWidth="1"/>
    <col min="11025" max="11025" width="7.625" style="145" customWidth="1"/>
    <col min="11026" max="11026" width="8.375" style="145" customWidth="1"/>
    <col min="11027" max="11027" width="7.25" style="145" customWidth="1"/>
    <col min="11028" max="11028" width="7.5" style="145" customWidth="1"/>
    <col min="11029" max="11264" width="10.375" style="145"/>
    <col min="11265" max="11265" width="2.5" style="145" customWidth="1"/>
    <col min="11266" max="11266" width="13.75" style="145" customWidth="1"/>
    <col min="11267" max="11278" width="9.125" style="145" customWidth="1"/>
    <col min="11279" max="11279" width="8" style="145" customWidth="1"/>
    <col min="11280" max="11280" width="7.875" style="145" customWidth="1"/>
    <col min="11281" max="11281" width="7.625" style="145" customWidth="1"/>
    <col min="11282" max="11282" width="8.375" style="145" customWidth="1"/>
    <col min="11283" max="11283" width="7.25" style="145" customWidth="1"/>
    <col min="11284" max="11284" width="7.5" style="145" customWidth="1"/>
    <col min="11285" max="11520" width="10.375" style="145"/>
    <col min="11521" max="11521" width="2.5" style="145" customWidth="1"/>
    <col min="11522" max="11522" width="13.75" style="145" customWidth="1"/>
    <col min="11523" max="11534" width="9.125" style="145" customWidth="1"/>
    <col min="11535" max="11535" width="8" style="145" customWidth="1"/>
    <col min="11536" max="11536" width="7.875" style="145" customWidth="1"/>
    <col min="11537" max="11537" width="7.625" style="145" customWidth="1"/>
    <col min="11538" max="11538" width="8.375" style="145" customWidth="1"/>
    <col min="11539" max="11539" width="7.25" style="145" customWidth="1"/>
    <col min="11540" max="11540" width="7.5" style="145" customWidth="1"/>
    <col min="11541" max="11776" width="10.375" style="145"/>
    <col min="11777" max="11777" width="2.5" style="145" customWidth="1"/>
    <col min="11778" max="11778" width="13.75" style="145" customWidth="1"/>
    <col min="11779" max="11790" width="9.125" style="145" customWidth="1"/>
    <col min="11791" max="11791" width="8" style="145" customWidth="1"/>
    <col min="11792" max="11792" width="7.875" style="145" customWidth="1"/>
    <col min="11793" max="11793" width="7.625" style="145" customWidth="1"/>
    <col min="11794" max="11794" width="8.375" style="145" customWidth="1"/>
    <col min="11795" max="11795" width="7.25" style="145" customWidth="1"/>
    <col min="11796" max="11796" width="7.5" style="145" customWidth="1"/>
    <col min="11797" max="12032" width="10.375" style="145"/>
    <col min="12033" max="12033" width="2.5" style="145" customWidth="1"/>
    <col min="12034" max="12034" width="13.75" style="145" customWidth="1"/>
    <col min="12035" max="12046" width="9.125" style="145" customWidth="1"/>
    <col min="12047" max="12047" width="8" style="145" customWidth="1"/>
    <col min="12048" max="12048" width="7.875" style="145" customWidth="1"/>
    <col min="12049" max="12049" width="7.625" style="145" customWidth="1"/>
    <col min="12050" max="12050" width="8.375" style="145" customWidth="1"/>
    <col min="12051" max="12051" width="7.25" style="145" customWidth="1"/>
    <col min="12052" max="12052" width="7.5" style="145" customWidth="1"/>
    <col min="12053" max="12288" width="10.375" style="145"/>
    <col min="12289" max="12289" width="2.5" style="145" customWidth="1"/>
    <col min="12290" max="12290" width="13.75" style="145" customWidth="1"/>
    <col min="12291" max="12302" width="9.125" style="145" customWidth="1"/>
    <col min="12303" max="12303" width="8" style="145" customWidth="1"/>
    <col min="12304" max="12304" width="7.875" style="145" customWidth="1"/>
    <col min="12305" max="12305" width="7.625" style="145" customWidth="1"/>
    <col min="12306" max="12306" width="8.375" style="145" customWidth="1"/>
    <col min="12307" max="12307" width="7.25" style="145" customWidth="1"/>
    <col min="12308" max="12308" width="7.5" style="145" customWidth="1"/>
    <col min="12309" max="12544" width="10.375" style="145"/>
    <col min="12545" max="12545" width="2.5" style="145" customWidth="1"/>
    <col min="12546" max="12546" width="13.75" style="145" customWidth="1"/>
    <col min="12547" max="12558" width="9.125" style="145" customWidth="1"/>
    <col min="12559" max="12559" width="8" style="145" customWidth="1"/>
    <col min="12560" max="12560" width="7.875" style="145" customWidth="1"/>
    <col min="12561" max="12561" width="7.625" style="145" customWidth="1"/>
    <col min="12562" max="12562" width="8.375" style="145" customWidth="1"/>
    <col min="12563" max="12563" width="7.25" style="145" customWidth="1"/>
    <col min="12564" max="12564" width="7.5" style="145" customWidth="1"/>
    <col min="12565" max="12800" width="10.375" style="145"/>
    <col min="12801" max="12801" width="2.5" style="145" customWidth="1"/>
    <col min="12802" max="12802" width="13.75" style="145" customWidth="1"/>
    <col min="12803" max="12814" width="9.125" style="145" customWidth="1"/>
    <col min="12815" max="12815" width="8" style="145" customWidth="1"/>
    <col min="12816" max="12816" width="7.875" style="145" customWidth="1"/>
    <col min="12817" max="12817" width="7.625" style="145" customWidth="1"/>
    <col min="12818" max="12818" width="8.375" style="145" customWidth="1"/>
    <col min="12819" max="12819" width="7.25" style="145" customWidth="1"/>
    <col min="12820" max="12820" width="7.5" style="145" customWidth="1"/>
    <col min="12821" max="13056" width="10.375" style="145"/>
    <col min="13057" max="13057" width="2.5" style="145" customWidth="1"/>
    <col min="13058" max="13058" width="13.75" style="145" customWidth="1"/>
    <col min="13059" max="13070" width="9.125" style="145" customWidth="1"/>
    <col min="13071" max="13071" width="8" style="145" customWidth="1"/>
    <col min="13072" max="13072" width="7.875" style="145" customWidth="1"/>
    <col min="13073" max="13073" width="7.625" style="145" customWidth="1"/>
    <col min="13074" max="13074" width="8.375" style="145" customWidth="1"/>
    <col min="13075" max="13075" width="7.25" style="145" customWidth="1"/>
    <col min="13076" max="13076" width="7.5" style="145" customWidth="1"/>
    <col min="13077" max="13312" width="10.375" style="145"/>
    <col min="13313" max="13313" width="2.5" style="145" customWidth="1"/>
    <col min="13314" max="13314" width="13.75" style="145" customWidth="1"/>
    <col min="13315" max="13326" width="9.125" style="145" customWidth="1"/>
    <col min="13327" max="13327" width="8" style="145" customWidth="1"/>
    <col min="13328" max="13328" width="7.875" style="145" customWidth="1"/>
    <col min="13329" max="13329" width="7.625" style="145" customWidth="1"/>
    <col min="13330" max="13330" width="8.375" style="145" customWidth="1"/>
    <col min="13331" max="13331" width="7.25" style="145" customWidth="1"/>
    <col min="13332" max="13332" width="7.5" style="145" customWidth="1"/>
    <col min="13333" max="13568" width="10.375" style="145"/>
    <col min="13569" max="13569" width="2.5" style="145" customWidth="1"/>
    <col min="13570" max="13570" width="13.75" style="145" customWidth="1"/>
    <col min="13571" max="13582" width="9.125" style="145" customWidth="1"/>
    <col min="13583" max="13583" width="8" style="145" customWidth="1"/>
    <col min="13584" max="13584" width="7.875" style="145" customWidth="1"/>
    <col min="13585" max="13585" width="7.625" style="145" customWidth="1"/>
    <col min="13586" max="13586" width="8.375" style="145" customWidth="1"/>
    <col min="13587" max="13587" width="7.25" style="145" customWidth="1"/>
    <col min="13588" max="13588" width="7.5" style="145" customWidth="1"/>
    <col min="13589" max="13824" width="10.375" style="145"/>
    <col min="13825" max="13825" width="2.5" style="145" customWidth="1"/>
    <col min="13826" max="13826" width="13.75" style="145" customWidth="1"/>
    <col min="13827" max="13838" width="9.125" style="145" customWidth="1"/>
    <col min="13839" max="13839" width="8" style="145" customWidth="1"/>
    <col min="13840" max="13840" width="7.875" style="145" customWidth="1"/>
    <col min="13841" max="13841" width="7.625" style="145" customWidth="1"/>
    <col min="13842" max="13842" width="8.375" style="145" customWidth="1"/>
    <col min="13843" max="13843" width="7.25" style="145" customWidth="1"/>
    <col min="13844" max="13844" width="7.5" style="145" customWidth="1"/>
    <col min="13845" max="14080" width="10.375" style="145"/>
    <col min="14081" max="14081" width="2.5" style="145" customWidth="1"/>
    <col min="14082" max="14082" width="13.75" style="145" customWidth="1"/>
    <col min="14083" max="14094" width="9.125" style="145" customWidth="1"/>
    <col min="14095" max="14095" width="8" style="145" customWidth="1"/>
    <col min="14096" max="14096" width="7.875" style="145" customWidth="1"/>
    <col min="14097" max="14097" width="7.625" style="145" customWidth="1"/>
    <col min="14098" max="14098" width="8.375" style="145" customWidth="1"/>
    <col min="14099" max="14099" width="7.25" style="145" customWidth="1"/>
    <col min="14100" max="14100" width="7.5" style="145" customWidth="1"/>
    <col min="14101" max="14336" width="10.375" style="145"/>
    <col min="14337" max="14337" width="2.5" style="145" customWidth="1"/>
    <col min="14338" max="14338" width="13.75" style="145" customWidth="1"/>
    <col min="14339" max="14350" width="9.125" style="145" customWidth="1"/>
    <col min="14351" max="14351" width="8" style="145" customWidth="1"/>
    <col min="14352" max="14352" width="7.875" style="145" customWidth="1"/>
    <col min="14353" max="14353" width="7.625" style="145" customWidth="1"/>
    <col min="14354" max="14354" width="8.375" style="145" customWidth="1"/>
    <col min="14355" max="14355" width="7.25" style="145" customWidth="1"/>
    <col min="14356" max="14356" width="7.5" style="145" customWidth="1"/>
    <col min="14357" max="14592" width="10.375" style="145"/>
    <col min="14593" max="14593" width="2.5" style="145" customWidth="1"/>
    <col min="14594" max="14594" width="13.75" style="145" customWidth="1"/>
    <col min="14595" max="14606" width="9.125" style="145" customWidth="1"/>
    <col min="14607" max="14607" width="8" style="145" customWidth="1"/>
    <col min="14608" max="14608" width="7.875" style="145" customWidth="1"/>
    <col min="14609" max="14609" width="7.625" style="145" customWidth="1"/>
    <col min="14610" max="14610" width="8.375" style="145" customWidth="1"/>
    <col min="14611" max="14611" width="7.25" style="145" customWidth="1"/>
    <col min="14612" max="14612" width="7.5" style="145" customWidth="1"/>
    <col min="14613" max="14848" width="10.375" style="145"/>
    <col min="14849" max="14849" width="2.5" style="145" customWidth="1"/>
    <col min="14850" max="14850" width="13.75" style="145" customWidth="1"/>
    <col min="14851" max="14862" width="9.125" style="145" customWidth="1"/>
    <col min="14863" max="14863" width="8" style="145" customWidth="1"/>
    <col min="14864" max="14864" width="7.875" style="145" customWidth="1"/>
    <col min="14865" max="14865" width="7.625" style="145" customWidth="1"/>
    <col min="14866" max="14866" width="8.375" style="145" customWidth="1"/>
    <col min="14867" max="14867" width="7.25" style="145" customWidth="1"/>
    <col min="14868" max="14868" width="7.5" style="145" customWidth="1"/>
    <col min="14869" max="15104" width="10.375" style="145"/>
    <col min="15105" max="15105" width="2.5" style="145" customWidth="1"/>
    <col min="15106" max="15106" width="13.75" style="145" customWidth="1"/>
    <col min="15107" max="15118" width="9.125" style="145" customWidth="1"/>
    <col min="15119" max="15119" width="8" style="145" customWidth="1"/>
    <col min="15120" max="15120" width="7.875" style="145" customWidth="1"/>
    <col min="15121" max="15121" width="7.625" style="145" customWidth="1"/>
    <col min="15122" max="15122" width="8.375" style="145" customWidth="1"/>
    <col min="15123" max="15123" width="7.25" style="145" customWidth="1"/>
    <col min="15124" max="15124" width="7.5" style="145" customWidth="1"/>
    <col min="15125" max="15360" width="10.375" style="145"/>
    <col min="15361" max="15361" width="2.5" style="145" customWidth="1"/>
    <col min="15362" max="15362" width="13.75" style="145" customWidth="1"/>
    <col min="15363" max="15374" width="9.125" style="145" customWidth="1"/>
    <col min="15375" max="15375" width="8" style="145" customWidth="1"/>
    <col min="15376" max="15376" width="7.875" style="145" customWidth="1"/>
    <col min="15377" max="15377" width="7.625" style="145" customWidth="1"/>
    <col min="15378" max="15378" width="8.375" style="145" customWidth="1"/>
    <col min="15379" max="15379" width="7.25" style="145" customWidth="1"/>
    <col min="15380" max="15380" width="7.5" style="145" customWidth="1"/>
    <col min="15381" max="15616" width="10.375" style="145"/>
    <col min="15617" max="15617" width="2.5" style="145" customWidth="1"/>
    <col min="15618" max="15618" width="13.75" style="145" customWidth="1"/>
    <col min="15619" max="15630" width="9.125" style="145" customWidth="1"/>
    <col min="15631" max="15631" width="8" style="145" customWidth="1"/>
    <col min="15632" max="15632" width="7.875" style="145" customWidth="1"/>
    <col min="15633" max="15633" width="7.625" style="145" customWidth="1"/>
    <col min="15634" max="15634" width="8.375" style="145" customWidth="1"/>
    <col min="15635" max="15635" width="7.25" style="145" customWidth="1"/>
    <col min="15636" max="15636" width="7.5" style="145" customWidth="1"/>
    <col min="15637" max="15872" width="10.375" style="145"/>
    <col min="15873" max="15873" width="2.5" style="145" customWidth="1"/>
    <col min="15874" max="15874" width="13.75" style="145" customWidth="1"/>
    <col min="15875" max="15886" width="9.125" style="145" customWidth="1"/>
    <col min="15887" max="15887" width="8" style="145" customWidth="1"/>
    <col min="15888" max="15888" width="7.875" style="145" customWidth="1"/>
    <col min="15889" max="15889" width="7.625" style="145" customWidth="1"/>
    <col min="15890" max="15890" width="8.375" style="145" customWidth="1"/>
    <col min="15891" max="15891" width="7.25" style="145" customWidth="1"/>
    <col min="15892" max="15892" width="7.5" style="145" customWidth="1"/>
    <col min="15893" max="16128" width="10.375" style="145"/>
    <col min="16129" max="16129" width="2.5" style="145" customWidth="1"/>
    <col min="16130" max="16130" width="13.75" style="145" customWidth="1"/>
    <col min="16131" max="16142" width="9.125" style="145" customWidth="1"/>
    <col min="16143" max="16143" width="8" style="145" customWidth="1"/>
    <col min="16144" max="16144" width="7.875" style="145" customWidth="1"/>
    <col min="16145" max="16145" width="7.625" style="145" customWidth="1"/>
    <col min="16146" max="16146" width="8.375" style="145" customWidth="1"/>
    <col min="16147" max="16147" width="7.25" style="145" customWidth="1"/>
    <col min="16148" max="16148" width="7.5" style="145" customWidth="1"/>
    <col min="16149" max="16384" width="10.375" style="145"/>
  </cols>
  <sheetData>
    <row r="1" spans="2:14" s="504" customFormat="1" ht="18.75" customHeight="1">
      <c r="B1" s="519" t="s">
        <v>1140</v>
      </c>
      <c r="C1" s="534"/>
      <c r="D1" s="534"/>
      <c r="E1" s="534"/>
      <c r="F1" s="534"/>
      <c r="G1" s="534"/>
      <c r="H1" s="534"/>
      <c r="M1" s="1285" t="s">
        <v>428</v>
      </c>
      <c r="N1" s="1285"/>
    </row>
    <row r="2" spans="2:14" s="504" customFormat="1" ht="7.5" customHeight="1" thickBot="1">
      <c r="C2" s="107"/>
      <c r="D2" s="107"/>
      <c r="E2" s="107"/>
      <c r="F2" s="107"/>
      <c r="G2" s="107"/>
      <c r="H2" s="107"/>
      <c r="M2" s="1316"/>
      <c r="N2" s="1316"/>
    </row>
    <row r="3" spans="2:14" s="504" customFormat="1" ht="18.75" customHeight="1">
      <c r="B3" s="1140" t="s">
        <v>274</v>
      </c>
      <c r="C3" s="1317" t="s">
        <v>429</v>
      </c>
      <c r="D3" s="1275"/>
      <c r="E3" s="1275"/>
      <c r="F3" s="1275"/>
      <c r="G3" s="1275"/>
      <c r="H3" s="1318"/>
      <c r="I3" s="1319" t="s">
        <v>430</v>
      </c>
      <c r="J3" s="1320"/>
      <c r="K3" s="1143" t="s">
        <v>431</v>
      </c>
      <c r="L3" s="1140"/>
      <c r="M3" s="1143" t="s">
        <v>432</v>
      </c>
      <c r="N3" s="1137"/>
    </row>
    <row r="4" spans="2:14" s="504" customFormat="1" ht="18.75" customHeight="1">
      <c r="B4" s="1095"/>
      <c r="C4" s="1321" t="s">
        <v>433</v>
      </c>
      <c r="D4" s="1097"/>
      <c r="E4" s="1321" t="s">
        <v>434</v>
      </c>
      <c r="F4" s="1097"/>
      <c r="G4" s="1082" t="s">
        <v>435</v>
      </c>
      <c r="H4" s="1095"/>
      <c r="I4" s="1103" t="s">
        <v>435</v>
      </c>
      <c r="J4" s="1322"/>
      <c r="K4" s="1103" t="s">
        <v>436</v>
      </c>
      <c r="L4" s="1322"/>
      <c r="M4" s="1321"/>
      <c r="N4" s="1096"/>
    </row>
    <row r="5" spans="2:14" s="504" customFormat="1" ht="18.75" customHeight="1">
      <c r="B5" s="1138"/>
      <c r="C5" s="84" t="s">
        <v>437</v>
      </c>
      <c r="D5" s="224" t="s">
        <v>438</v>
      </c>
      <c r="E5" s="84" t="s">
        <v>437</v>
      </c>
      <c r="F5" s="84" t="s">
        <v>438</v>
      </c>
      <c r="G5" s="84" t="s">
        <v>437</v>
      </c>
      <c r="H5" s="224" t="s">
        <v>438</v>
      </c>
      <c r="I5" s="84" t="s">
        <v>437</v>
      </c>
      <c r="J5" s="84" t="s">
        <v>438</v>
      </c>
      <c r="K5" s="84" t="s">
        <v>437</v>
      </c>
      <c r="L5" s="224" t="s">
        <v>438</v>
      </c>
      <c r="M5" s="84" t="s">
        <v>437</v>
      </c>
      <c r="N5" s="84" t="s">
        <v>438</v>
      </c>
    </row>
    <row r="6" spans="2:14" s="504" customFormat="1" ht="18.75" customHeight="1">
      <c r="B6" s="225" t="s">
        <v>439</v>
      </c>
      <c r="C6" s="226">
        <v>76</v>
      </c>
      <c r="D6" s="227">
        <v>726</v>
      </c>
      <c r="E6" s="227">
        <v>1147</v>
      </c>
      <c r="F6" s="227">
        <v>16698</v>
      </c>
      <c r="G6" s="534">
        <v>71</v>
      </c>
      <c r="H6" s="534">
        <v>1060</v>
      </c>
      <c r="I6" s="227">
        <v>19</v>
      </c>
      <c r="J6" s="227">
        <v>308</v>
      </c>
      <c r="K6" s="227" t="s">
        <v>119</v>
      </c>
      <c r="L6" s="228">
        <v>1332</v>
      </c>
      <c r="M6" s="227">
        <v>1313</v>
      </c>
      <c r="N6" s="227">
        <v>20124</v>
      </c>
    </row>
    <row r="7" spans="2:14" s="534" customFormat="1" ht="18.75" customHeight="1">
      <c r="B7" s="225" t="s">
        <v>440</v>
      </c>
      <c r="C7" s="226">
        <v>75</v>
      </c>
      <c r="D7" s="227">
        <v>738</v>
      </c>
      <c r="E7" s="227">
        <v>1169</v>
      </c>
      <c r="F7" s="227">
        <v>16792</v>
      </c>
      <c r="G7" s="534">
        <v>73</v>
      </c>
      <c r="H7" s="534">
        <v>1169</v>
      </c>
      <c r="I7" s="227">
        <v>31</v>
      </c>
      <c r="J7" s="227">
        <v>275</v>
      </c>
      <c r="K7" s="227" t="s">
        <v>119</v>
      </c>
      <c r="L7" s="228">
        <v>915</v>
      </c>
      <c r="M7" s="227">
        <v>1348</v>
      </c>
      <c r="N7" s="227">
        <v>19889</v>
      </c>
    </row>
    <row r="8" spans="2:14" s="534" customFormat="1" ht="18.75" customHeight="1">
      <c r="B8" s="225" t="s">
        <v>441</v>
      </c>
      <c r="C8" s="226">
        <v>49</v>
      </c>
      <c r="D8" s="227">
        <v>688</v>
      </c>
      <c r="E8" s="227">
        <v>837</v>
      </c>
      <c r="F8" s="227">
        <v>13073</v>
      </c>
      <c r="G8" s="534">
        <v>37</v>
      </c>
      <c r="H8" s="534">
        <v>692</v>
      </c>
      <c r="I8" s="227">
        <v>34</v>
      </c>
      <c r="J8" s="227">
        <v>344</v>
      </c>
      <c r="K8" s="227" t="s">
        <v>119</v>
      </c>
      <c r="L8" s="228">
        <v>823</v>
      </c>
      <c r="M8" s="227">
        <v>957</v>
      </c>
      <c r="N8" s="227">
        <v>15620</v>
      </c>
    </row>
    <row r="9" spans="2:14" s="534" customFormat="1" ht="18.75" customHeight="1">
      <c r="B9" s="225" t="s">
        <v>442</v>
      </c>
      <c r="C9" s="226">
        <v>68</v>
      </c>
      <c r="D9" s="227">
        <v>788</v>
      </c>
      <c r="E9" s="227">
        <v>1238</v>
      </c>
      <c r="F9" s="227">
        <v>18432</v>
      </c>
      <c r="G9" s="534">
        <v>42</v>
      </c>
      <c r="H9" s="534">
        <v>391</v>
      </c>
      <c r="I9" s="227">
        <v>34</v>
      </c>
      <c r="J9" s="227">
        <v>300</v>
      </c>
      <c r="K9" s="227" t="s">
        <v>119</v>
      </c>
      <c r="L9" s="228">
        <v>735</v>
      </c>
      <c r="M9" s="227">
        <v>1382</v>
      </c>
      <c r="N9" s="227">
        <v>20646</v>
      </c>
    </row>
    <row r="10" spans="2:14" s="534" customFormat="1" ht="18.75" customHeight="1" thickBot="1">
      <c r="B10" s="229" t="s">
        <v>443</v>
      </c>
      <c r="C10" s="701">
        <v>120</v>
      </c>
      <c r="D10" s="702">
        <v>1200</v>
      </c>
      <c r="E10" s="702">
        <v>1575</v>
      </c>
      <c r="F10" s="702">
        <v>22859</v>
      </c>
      <c r="G10" s="107">
        <v>42</v>
      </c>
      <c r="H10" s="107">
        <v>644</v>
      </c>
      <c r="I10" s="702">
        <v>42</v>
      </c>
      <c r="J10" s="702">
        <v>294</v>
      </c>
      <c r="K10" s="702" t="s">
        <v>1105</v>
      </c>
      <c r="L10" s="703">
        <v>619</v>
      </c>
      <c r="M10" s="227">
        <v>1779</v>
      </c>
      <c r="N10" s="227">
        <v>25616</v>
      </c>
    </row>
    <row r="11" spans="2:14" s="504" customFormat="1" ht="18" customHeight="1">
      <c r="B11" s="437" t="s">
        <v>254</v>
      </c>
      <c r="C11" s="161"/>
      <c r="D11" s="161"/>
      <c r="E11" s="161"/>
      <c r="F11" s="161"/>
      <c r="G11" s="161"/>
      <c r="H11" s="161"/>
      <c r="I11" s="437" t="s">
        <v>444</v>
      </c>
      <c r="J11" s="161"/>
      <c r="K11" s="161"/>
      <c r="L11" s="161"/>
      <c r="M11" s="161"/>
      <c r="N11" s="161"/>
    </row>
    <row r="12" spans="2:14" s="504" customFormat="1" ht="9" customHeight="1">
      <c r="B12" s="105"/>
      <c r="C12" s="162"/>
      <c r="D12" s="162"/>
      <c r="E12" s="162"/>
      <c r="F12" s="162"/>
      <c r="G12" s="162"/>
      <c r="H12" s="162"/>
      <c r="I12" s="105"/>
      <c r="J12" s="162"/>
      <c r="K12" s="162"/>
      <c r="L12" s="162"/>
      <c r="M12" s="162"/>
      <c r="N12" s="162"/>
    </row>
    <row r="13" spans="2:14" s="504" customFormat="1" ht="18.75" customHeight="1">
      <c r="B13" s="519" t="s">
        <v>1141</v>
      </c>
      <c r="L13" s="1285" t="s">
        <v>226</v>
      </c>
      <c r="M13" s="1285"/>
    </row>
    <row r="14" spans="2:14" s="504" customFormat="1" ht="7.5" customHeight="1" thickBot="1">
      <c r="L14" s="1286"/>
      <c r="M14" s="1286"/>
    </row>
    <row r="15" spans="2:14" s="504" customFormat="1" ht="18.75" customHeight="1">
      <c r="B15" s="1129" t="s">
        <v>445</v>
      </c>
      <c r="C15" s="1098" t="s">
        <v>446</v>
      </c>
      <c r="D15" s="1079"/>
      <c r="E15" s="1314" t="s">
        <v>447</v>
      </c>
      <c r="F15" s="1079"/>
      <c r="G15" s="1098" t="s">
        <v>448</v>
      </c>
      <c r="H15" s="1079"/>
      <c r="I15" s="1315" t="s">
        <v>449</v>
      </c>
      <c r="J15" s="1100"/>
      <c r="K15" s="495" t="s">
        <v>450</v>
      </c>
      <c r="L15" s="1098" t="s">
        <v>451</v>
      </c>
      <c r="M15" s="1079"/>
    </row>
    <row r="16" spans="2:14" s="504" customFormat="1" ht="18.75" customHeight="1">
      <c r="B16" s="1097"/>
      <c r="C16" s="84" t="s">
        <v>452</v>
      </c>
      <c r="D16" s="84" t="s">
        <v>438</v>
      </c>
      <c r="E16" s="446" t="s">
        <v>452</v>
      </c>
      <c r="F16" s="84" t="s">
        <v>438</v>
      </c>
      <c r="G16" s="84" t="s">
        <v>452</v>
      </c>
      <c r="H16" s="84" t="s">
        <v>438</v>
      </c>
      <c r="I16" s="84" t="s">
        <v>452</v>
      </c>
      <c r="J16" s="374" t="s">
        <v>438</v>
      </c>
      <c r="K16" s="83" t="s">
        <v>438</v>
      </c>
      <c r="L16" s="84" t="s">
        <v>452</v>
      </c>
      <c r="M16" s="84" t="s">
        <v>438</v>
      </c>
    </row>
    <row r="17" spans="2:18" s="504" customFormat="1" ht="18.75" hidden="1" customHeight="1">
      <c r="B17" s="491" t="s">
        <v>453</v>
      </c>
      <c r="C17" s="230">
        <v>975</v>
      </c>
      <c r="D17" s="39">
        <v>62179</v>
      </c>
      <c r="E17" s="232">
        <v>152</v>
      </c>
      <c r="F17" s="39">
        <v>6742</v>
      </c>
      <c r="G17" s="39">
        <v>276</v>
      </c>
      <c r="H17" s="39">
        <v>15908</v>
      </c>
      <c r="I17" s="39">
        <v>427</v>
      </c>
      <c r="J17" s="39">
        <v>3769</v>
      </c>
      <c r="K17" s="39">
        <v>32456</v>
      </c>
      <c r="L17" s="39">
        <v>120</v>
      </c>
      <c r="M17" s="39">
        <v>3304</v>
      </c>
    </row>
    <row r="18" spans="2:18" s="504" customFormat="1" ht="18.75" hidden="1" customHeight="1">
      <c r="B18" s="493" t="s">
        <v>454</v>
      </c>
      <c r="C18" s="230">
        <v>3817</v>
      </c>
      <c r="D18" s="231">
        <v>107140</v>
      </c>
      <c r="E18" s="232">
        <v>161</v>
      </c>
      <c r="F18" s="231">
        <v>8827</v>
      </c>
      <c r="G18" s="231">
        <v>474</v>
      </c>
      <c r="H18" s="231">
        <v>30401</v>
      </c>
      <c r="I18" s="231">
        <v>3080</v>
      </c>
      <c r="J18" s="231">
        <v>23832</v>
      </c>
      <c r="K18" s="231">
        <v>41757</v>
      </c>
      <c r="L18" s="231">
        <v>102</v>
      </c>
      <c r="M18" s="231">
        <v>2323</v>
      </c>
    </row>
    <row r="19" spans="2:18" s="504" customFormat="1" ht="18.75" hidden="1" customHeight="1">
      <c r="B19" s="493" t="s">
        <v>455</v>
      </c>
      <c r="C19" s="230">
        <v>3137</v>
      </c>
      <c r="D19" s="231">
        <v>110431</v>
      </c>
      <c r="E19" s="232">
        <v>141</v>
      </c>
      <c r="F19" s="231">
        <v>10214</v>
      </c>
      <c r="G19" s="231">
        <v>306</v>
      </c>
      <c r="H19" s="231">
        <v>30298</v>
      </c>
      <c r="I19" s="231">
        <v>2650</v>
      </c>
      <c r="J19" s="231">
        <v>20023</v>
      </c>
      <c r="K19" s="231">
        <v>48613</v>
      </c>
      <c r="L19" s="231">
        <v>40</v>
      </c>
      <c r="M19" s="231">
        <v>1283</v>
      </c>
    </row>
    <row r="20" spans="2:18" s="504" customFormat="1" ht="18.75" customHeight="1">
      <c r="B20" s="493" t="s">
        <v>456</v>
      </c>
      <c r="C20" s="230">
        <v>3883</v>
      </c>
      <c r="D20" s="231">
        <v>106002</v>
      </c>
      <c r="E20" s="232">
        <v>245</v>
      </c>
      <c r="F20" s="231">
        <v>16339</v>
      </c>
      <c r="G20" s="231">
        <v>500</v>
      </c>
      <c r="H20" s="231">
        <v>27897</v>
      </c>
      <c r="I20" s="231">
        <v>3006</v>
      </c>
      <c r="J20" s="231">
        <v>17741</v>
      </c>
      <c r="K20" s="231">
        <v>42046</v>
      </c>
      <c r="L20" s="231">
        <v>132</v>
      </c>
      <c r="M20" s="231">
        <v>1979</v>
      </c>
    </row>
    <row r="21" spans="2:18" s="504" customFormat="1" ht="18.75" customHeight="1">
      <c r="B21" s="493" t="s">
        <v>457</v>
      </c>
      <c r="C21" s="230">
        <v>3919</v>
      </c>
      <c r="D21" s="231">
        <v>104227</v>
      </c>
      <c r="E21" s="232">
        <v>274</v>
      </c>
      <c r="F21" s="231">
        <v>23476</v>
      </c>
      <c r="G21" s="231">
        <v>617</v>
      </c>
      <c r="H21" s="231">
        <v>36159</v>
      </c>
      <c r="I21" s="231">
        <v>2882</v>
      </c>
      <c r="J21" s="231">
        <v>19987</v>
      </c>
      <c r="K21" s="231">
        <v>21704</v>
      </c>
      <c r="L21" s="231">
        <v>146</v>
      </c>
      <c r="M21" s="231">
        <v>2901</v>
      </c>
    </row>
    <row r="22" spans="2:18" s="504" customFormat="1" ht="18.75" customHeight="1">
      <c r="B22" s="493" t="s">
        <v>458</v>
      </c>
      <c r="C22" s="230">
        <v>4280</v>
      </c>
      <c r="D22" s="231">
        <v>135144</v>
      </c>
      <c r="E22" s="232">
        <v>208</v>
      </c>
      <c r="F22" s="231">
        <v>45918</v>
      </c>
      <c r="G22" s="231">
        <v>528</v>
      </c>
      <c r="H22" s="231">
        <v>51663</v>
      </c>
      <c r="I22" s="231">
        <v>3536</v>
      </c>
      <c r="J22" s="231">
        <v>25225</v>
      </c>
      <c r="K22" s="231">
        <v>12204</v>
      </c>
      <c r="L22" s="231">
        <v>8</v>
      </c>
      <c r="M22" s="231">
        <v>134</v>
      </c>
    </row>
    <row r="23" spans="2:18" s="504" customFormat="1" ht="18.75" customHeight="1">
      <c r="B23" s="493" t="s">
        <v>459</v>
      </c>
      <c r="C23" s="230">
        <v>4516</v>
      </c>
      <c r="D23" s="231">
        <v>164111</v>
      </c>
      <c r="E23" s="232">
        <v>243</v>
      </c>
      <c r="F23" s="231">
        <v>74696</v>
      </c>
      <c r="G23" s="32">
        <v>397</v>
      </c>
      <c r="H23" s="231">
        <v>53859</v>
      </c>
      <c r="I23" s="231">
        <v>3844</v>
      </c>
      <c r="J23" s="231">
        <v>27225</v>
      </c>
      <c r="K23" s="231">
        <v>7991</v>
      </c>
      <c r="L23" s="32">
        <v>32</v>
      </c>
      <c r="M23" s="32">
        <v>340</v>
      </c>
    </row>
    <row r="24" spans="2:18" s="504" customFormat="1" ht="18.75" customHeight="1">
      <c r="B24" s="501" t="s">
        <v>460</v>
      </c>
      <c r="C24" s="233">
        <v>3036</v>
      </c>
      <c r="D24" s="234">
        <v>56158</v>
      </c>
      <c r="E24" s="235">
        <v>125</v>
      </c>
      <c r="F24" s="46">
        <v>26711</v>
      </c>
      <c r="G24" s="46">
        <v>270</v>
      </c>
      <c r="H24" s="46">
        <v>10834</v>
      </c>
      <c r="I24" s="46">
        <v>2641</v>
      </c>
      <c r="J24" s="46">
        <v>18613</v>
      </c>
      <c r="K24" s="39" t="s">
        <v>461</v>
      </c>
      <c r="L24" s="39" t="s">
        <v>461</v>
      </c>
      <c r="M24" s="39" t="s">
        <v>461</v>
      </c>
      <c r="N24" s="534"/>
      <c r="O24" s="534"/>
      <c r="P24" s="534"/>
      <c r="Q24" s="534"/>
      <c r="R24" s="534"/>
    </row>
    <row r="25" spans="2:18" s="504" customFormat="1" ht="18.75" customHeight="1">
      <c r="B25" s="499" t="s">
        <v>462</v>
      </c>
      <c r="C25" s="236">
        <f>E25+G25+I25</f>
        <v>3442</v>
      </c>
      <c r="D25" s="237">
        <f>F25+H25+J25</f>
        <v>68867</v>
      </c>
      <c r="E25" s="238">
        <v>129</v>
      </c>
      <c r="F25" s="238">
        <v>31577</v>
      </c>
      <c r="G25" s="238">
        <v>335</v>
      </c>
      <c r="H25" s="238">
        <v>15892</v>
      </c>
      <c r="I25" s="238">
        <v>2978</v>
      </c>
      <c r="J25" s="238">
        <v>21398</v>
      </c>
      <c r="K25" s="39" t="s">
        <v>461</v>
      </c>
      <c r="L25" s="39" t="s">
        <v>461</v>
      </c>
      <c r="M25" s="39" t="s">
        <v>461</v>
      </c>
    </row>
    <row r="26" spans="2:18" s="504" customFormat="1" ht="18.75" customHeight="1">
      <c r="B26" s="175" t="s">
        <v>265</v>
      </c>
      <c r="C26" s="236">
        <v>3517</v>
      </c>
      <c r="D26" s="237">
        <v>81033</v>
      </c>
      <c r="E26" s="238">
        <v>115</v>
      </c>
      <c r="F26" s="238">
        <v>40421</v>
      </c>
      <c r="G26" s="238">
        <v>321</v>
      </c>
      <c r="H26" s="238">
        <v>18812</v>
      </c>
      <c r="I26" s="238">
        <v>3081</v>
      </c>
      <c r="J26" s="238">
        <v>21800</v>
      </c>
      <c r="K26" s="39" t="s">
        <v>463</v>
      </c>
      <c r="L26" s="39" t="s">
        <v>461</v>
      </c>
      <c r="M26" s="39" t="s">
        <v>463</v>
      </c>
    </row>
    <row r="27" spans="2:18" s="504" customFormat="1" ht="18.75" customHeight="1">
      <c r="B27" s="175" t="s">
        <v>266</v>
      </c>
      <c r="C27" s="236">
        <v>3462</v>
      </c>
      <c r="D27" s="237">
        <v>67240</v>
      </c>
      <c r="E27" s="238">
        <v>100</v>
      </c>
      <c r="F27" s="238">
        <v>34739</v>
      </c>
      <c r="G27" s="238">
        <v>247</v>
      </c>
      <c r="H27" s="238">
        <v>10952</v>
      </c>
      <c r="I27" s="238">
        <v>3115</v>
      </c>
      <c r="J27" s="238">
        <v>21549</v>
      </c>
      <c r="K27" s="39" t="s">
        <v>461</v>
      </c>
      <c r="L27" s="39" t="s">
        <v>463</v>
      </c>
      <c r="M27" s="39" t="s">
        <v>463</v>
      </c>
    </row>
    <row r="28" spans="2:18" s="504" customFormat="1" ht="18.75" customHeight="1">
      <c r="B28" s="175" t="s">
        <v>464</v>
      </c>
      <c r="C28" s="236">
        <v>3852</v>
      </c>
      <c r="D28" s="237">
        <v>79575</v>
      </c>
      <c r="E28" s="238">
        <v>137</v>
      </c>
      <c r="F28" s="238">
        <v>43546</v>
      </c>
      <c r="G28" s="238">
        <v>337</v>
      </c>
      <c r="H28" s="238">
        <v>12961</v>
      </c>
      <c r="I28" s="238">
        <v>3378</v>
      </c>
      <c r="J28" s="238">
        <v>23068</v>
      </c>
      <c r="K28" s="39" t="s">
        <v>465</v>
      </c>
      <c r="L28" s="39" t="s">
        <v>465</v>
      </c>
      <c r="M28" s="39" t="s">
        <v>465</v>
      </c>
    </row>
    <row r="29" spans="2:18" s="504" customFormat="1" ht="18.75" customHeight="1">
      <c r="B29" s="175" t="s">
        <v>269</v>
      </c>
      <c r="C29" s="236">
        <f>E29+G29+I29</f>
        <v>3644</v>
      </c>
      <c r="D29" s="237">
        <v>77144</v>
      </c>
      <c r="E29" s="238">
        <v>156</v>
      </c>
      <c r="F29" s="238">
        <v>39398</v>
      </c>
      <c r="G29" s="238">
        <v>298</v>
      </c>
      <c r="H29" s="238">
        <v>12310</v>
      </c>
      <c r="I29" s="238">
        <v>3190</v>
      </c>
      <c r="J29" s="238">
        <v>25436</v>
      </c>
      <c r="K29" s="39" t="s">
        <v>461</v>
      </c>
      <c r="L29" s="39" t="s">
        <v>461</v>
      </c>
      <c r="M29" s="39" t="s">
        <v>461</v>
      </c>
    </row>
    <row r="30" spans="2:18" s="504" customFormat="1" ht="18.75" customHeight="1" thickBot="1">
      <c r="B30" s="239" t="s">
        <v>466</v>
      </c>
      <c r="C30" s="704">
        <v>3511</v>
      </c>
      <c r="D30" s="705">
        <v>84222</v>
      </c>
      <c r="E30" s="706">
        <v>131</v>
      </c>
      <c r="F30" s="707">
        <v>43553</v>
      </c>
      <c r="G30" s="708">
        <v>357</v>
      </c>
      <c r="H30" s="709">
        <v>15474</v>
      </c>
      <c r="I30" s="709">
        <v>3023</v>
      </c>
      <c r="J30" s="709">
        <v>25195</v>
      </c>
      <c r="K30" s="39" t="s">
        <v>1106</v>
      </c>
      <c r="L30" s="39" t="s">
        <v>1106</v>
      </c>
      <c r="M30" s="39" t="s">
        <v>1106</v>
      </c>
    </row>
    <row r="31" spans="2:18" s="504" customFormat="1" ht="18.75" customHeight="1">
      <c r="B31" s="195" t="s">
        <v>254</v>
      </c>
      <c r="C31" s="543"/>
      <c r="D31" s="543"/>
      <c r="E31" s="543"/>
      <c r="F31" s="543"/>
      <c r="G31" s="543"/>
      <c r="H31" s="534"/>
      <c r="J31" s="534"/>
      <c r="K31" s="543"/>
      <c r="L31" s="543"/>
      <c r="M31" s="543"/>
      <c r="N31" s="534"/>
    </row>
  </sheetData>
  <customSheetViews>
    <customSheetView guid="{93AD3119-4B9E-4DD3-92AC-14DD93F7352A}"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
      <headerFooter alignWithMargins="0"/>
    </customSheetView>
    <customSheetView guid="{53ABA5C2-131F-4519-ADBD-143B4641C355}"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2"/>
      <headerFooter alignWithMargins="0"/>
    </customSheetView>
    <customSheetView guid="{088E71DE-B7B4-46D8-A92F-2B36F5DE4D60}"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3"/>
      <headerFooter alignWithMargins="0"/>
    </customSheetView>
    <customSheetView guid="{9B74B00A-A640-416F-A432-6A34C75E3BAB}"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4"/>
      <headerFooter alignWithMargins="0"/>
    </customSheetView>
    <customSheetView guid="{4B660A93-3844-409A-B1B8-F0D2E63212C8}"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5"/>
      <headerFooter alignWithMargins="0"/>
    </customSheetView>
    <customSheetView guid="{54E8C2A0-7B52-4DAB-8ABD-D0AD26D0A0DB}"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6"/>
      <headerFooter alignWithMargins="0"/>
    </customSheetView>
    <customSheetView guid="{F9820D02-85B6-432B-AB25-E79E6E3CE8BD}" showPageBreaks="1" hiddenRows="1" view="pageBreakPreview" topLeftCell="A16">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7"/>
      <headerFooter alignWithMargins="0"/>
    </customSheetView>
    <customSheetView guid="{6C8CA477-863E-484A-88AC-2F7B34BF5742}"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8"/>
      <headerFooter alignWithMargins="0"/>
    </customSheetView>
    <customSheetView guid="{C35433B0-31B6-4088-8FE4-5880F028D902}"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9"/>
      <headerFooter alignWithMargins="0"/>
    </customSheetView>
    <customSheetView guid="{ACCC9A1C-74E4-4A07-8C69-201B2C75F995}"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0"/>
      <headerFooter alignWithMargins="0"/>
    </customSheetView>
    <customSheetView guid="{D244CBD3-20C8-4E64-93F1-8305B8033E05}" showPageBreaks="1" hiddenRows="1" view="pageBreakPreview">
      <selection activeCell="D31" sqref="D31"/>
      <pageMargins left="0.70866141732283472" right="0.70866141732283472" top="0.74803149606299213" bottom="0.74803149606299213" header="0.31496062992125984" footer="0.31496062992125984"/>
      <pageSetup paperSize="9" scale="96" firstPageNumber="178" orientation="landscape" useFirstPageNumber="1" r:id="rId11"/>
      <headerFooter alignWithMargins="0"/>
    </customSheetView>
    <customSheetView guid="{A9FAE077-5C36-4502-A307-F5F7DF354F81}" showPageBreaks="1" hiddenRows="1" view="pageBreakPreview">
      <selection activeCell="D31" sqref="D31"/>
      <pageMargins left="0.70866141732283472" right="0.70866141732283472" top="0.74803149606299213" bottom="0.74803149606299213" header="0.31496062992125984" footer="0.31496062992125984"/>
      <pageSetup paperSize="9" scale="96" firstPageNumber="178" orientation="landscape" useFirstPageNumber="1" r:id="rId12"/>
      <headerFooter alignWithMargins="0"/>
    </customSheetView>
    <customSheetView guid="{676DC416-CC6C-4663-B2BC-E7307C535C80}"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3"/>
      <headerFooter alignWithMargins="0"/>
    </customSheetView>
  </customSheetViews>
  <mergeCells count="18">
    <mergeCell ref="M1:N2"/>
    <mergeCell ref="B3:B5"/>
    <mergeCell ref="C3:H3"/>
    <mergeCell ref="I3:J3"/>
    <mergeCell ref="K3:L3"/>
    <mergeCell ref="M3:N4"/>
    <mergeCell ref="C4:D4"/>
    <mergeCell ref="E4:F4"/>
    <mergeCell ref="G4:H4"/>
    <mergeCell ref="I4:J4"/>
    <mergeCell ref="K4:L4"/>
    <mergeCell ref="L13:M14"/>
    <mergeCell ref="B15:B16"/>
    <mergeCell ref="C15:D15"/>
    <mergeCell ref="E15:F15"/>
    <mergeCell ref="G15:H15"/>
    <mergeCell ref="I15:J15"/>
    <mergeCell ref="L15:M15"/>
  </mergeCells>
  <phoneticPr fontId="2"/>
  <pageMargins left="0.70866141732283472" right="0.70866141732283472" top="0.74803149606299213" bottom="0.74803149606299213" header="0.31496062992125984" footer="0.31496062992125984"/>
  <pageSetup paperSize="9" scale="96" firstPageNumber="178" orientation="landscape" useFirstPageNumber="1" r:id="rId1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3"/>
  <sheetViews>
    <sheetView view="pageBreakPreview" zoomScaleNormal="100" zoomScaleSheetLayoutView="100" workbookViewId="0"/>
  </sheetViews>
  <sheetFormatPr defaultColWidth="10.375" defaultRowHeight="18" customHeight="1"/>
  <cols>
    <col min="1" max="1" width="3.5" style="145" customWidth="1"/>
    <col min="2" max="15" width="9.125" style="145" customWidth="1"/>
    <col min="16" max="16" width="8.75" style="145" customWidth="1"/>
    <col min="17" max="17" width="4.25" style="145" customWidth="1"/>
    <col min="18" max="18" width="7.25" style="145" customWidth="1"/>
    <col min="19" max="256" width="10.375" style="145"/>
    <col min="257" max="257" width="3.5" style="145" customWidth="1"/>
    <col min="258" max="271" width="9.125" style="145" customWidth="1"/>
    <col min="272" max="272" width="8.75" style="145" customWidth="1"/>
    <col min="273" max="273" width="4.25" style="145" customWidth="1"/>
    <col min="274" max="274" width="7.25" style="145" customWidth="1"/>
    <col min="275" max="512" width="10.375" style="145"/>
    <col min="513" max="513" width="3.5" style="145" customWidth="1"/>
    <col min="514" max="527" width="9.125" style="145" customWidth="1"/>
    <col min="528" max="528" width="8.75" style="145" customWidth="1"/>
    <col min="529" max="529" width="4.25" style="145" customWidth="1"/>
    <col min="530" max="530" width="7.25" style="145" customWidth="1"/>
    <col min="531" max="768" width="10.375" style="145"/>
    <col min="769" max="769" width="3.5" style="145" customWidth="1"/>
    <col min="770" max="783" width="9.125" style="145" customWidth="1"/>
    <col min="784" max="784" width="8.75" style="145" customWidth="1"/>
    <col min="785" max="785" width="4.25" style="145" customWidth="1"/>
    <col min="786" max="786" width="7.25" style="145" customWidth="1"/>
    <col min="787" max="1024" width="10.375" style="145"/>
    <col min="1025" max="1025" width="3.5" style="145" customWidth="1"/>
    <col min="1026" max="1039" width="9.125" style="145" customWidth="1"/>
    <col min="1040" max="1040" width="8.75" style="145" customWidth="1"/>
    <col min="1041" max="1041" width="4.25" style="145" customWidth="1"/>
    <col min="1042" max="1042" width="7.25" style="145" customWidth="1"/>
    <col min="1043" max="1280" width="10.375" style="145"/>
    <col min="1281" max="1281" width="3.5" style="145" customWidth="1"/>
    <col min="1282" max="1295" width="9.125" style="145" customWidth="1"/>
    <col min="1296" max="1296" width="8.75" style="145" customWidth="1"/>
    <col min="1297" max="1297" width="4.25" style="145" customWidth="1"/>
    <col min="1298" max="1298" width="7.25" style="145" customWidth="1"/>
    <col min="1299" max="1536" width="10.375" style="145"/>
    <col min="1537" max="1537" width="3.5" style="145" customWidth="1"/>
    <col min="1538" max="1551" width="9.125" style="145" customWidth="1"/>
    <col min="1552" max="1552" width="8.75" style="145" customWidth="1"/>
    <col min="1553" max="1553" width="4.25" style="145" customWidth="1"/>
    <col min="1554" max="1554" width="7.25" style="145" customWidth="1"/>
    <col min="1555" max="1792" width="10.375" style="145"/>
    <col min="1793" max="1793" width="3.5" style="145" customWidth="1"/>
    <col min="1794" max="1807" width="9.125" style="145" customWidth="1"/>
    <col min="1808" max="1808" width="8.75" style="145" customWidth="1"/>
    <col min="1809" max="1809" width="4.25" style="145" customWidth="1"/>
    <col min="1810" max="1810" width="7.25" style="145" customWidth="1"/>
    <col min="1811" max="2048" width="10.375" style="145"/>
    <col min="2049" max="2049" width="3.5" style="145" customWidth="1"/>
    <col min="2050" max="2063" width="9.125" style="145" customWidth="1"/>
    <col min="2064" max="2064" width="8.75" style="145" customWidth="1"/>
    <col min="2065" max="2065" width="4.25" style="145" customWidth="1"/>
    <col min="2066" max="2066" width="7.25" style="145" customWidth="1"/>
    <col min="2067" max="2304" width="10.375" style="145"/>
    <col min="2305" max="2305" width="3.5" style="145" customWidth="1"/>
    <col min="2306" max="2319" width="9.125" style="145" customWidth="1"/>
    <col min="2320" max="2320" width="8.75" style="145" customWidth="1"/>
    <col min="2321" max="2321" width="4.25" style="145" customWidth="1"/>
    <col min="2322" max="2322" width="7.25" style="145" customWidth="1"/>
    <col min="2323" max="2560" width="10.375" style="145"/>
    <col min="2561" max="2561" width="3.5" style="145" customWidth="1"/>
    <col min="2562" max="2575" width="9.125" style="145" customWidth="1"/>
    <col min="2576" max="2576" width="8.75" style="145" customWidth="1"/>
    <col min="2577" max="2577" width="4.25" style="145" customWidth="1"/>
    <col min="2578" max="2578" width="7.25" style="145" customWidth="1"/>
    <col min="2579" max="2816" width="10.375" style="145"/>
    <col min="2817" max="2817" width="3.5" style="145" customWidth="1"/>
    <col min="2818" max="2831" width="9.125" style="145" customWidth="1"/>
    <col min="2832" max="2832" width="8.75" style="145" customWidth="1"/>
    <col min="2833" max="2833" width="4.25" style="145" customWidth="1"/>
    <col min="2834" max="2834" width="7.25" style="145" customWidth="1"/>
    <col min="2835" max="3072" width="10.375" style="145"/>
    <col min="3073" max="3073" width="3.5" style="145" customWidth="1"/>
    <col min="3074" max="3087" width="9.125" style="145" customWidth="1"/>
    <col min="3088" max="3088" width="8.75" style="145" customWidth="1"/>
    <col min="3089" max="3089" width="4.25" style="145" customWidth="1"/>
    <col min="3090" max="3090" width="7.25" style="145" customWidth="1"/>
    <col min="3091" max="3328" width="10.375" style="145"/>
    <col min="3329" max="3329" width="3.5" style="145" customWidth="1"/>
    <col min="3330" max="3343" width="9.125" style="145" customWidth="1"/>
    <col min="3344" max="3344" width="8.75" style="145" customWidth="1"/>
    <col min="3345" max="3345" width="4.25" style="145" customWidth="1"/>
    <col min="3346" max="3346" width="7.25" style="145" customWidth="1"/>
    <col min="3347" max="3584" width="10.375" style="145"/>
    <col min="3585" max="3585" width="3.5" style="145" customWidth="1"/>
    <col min="3586" max="3599" width="9.125" style="145" customWidth="1"/>
    <col min="3600" max="3600" width="8.75" style="145" customWidth="1"/>
    <col min="3601" max="3601" width="4.25" style="145" customWidth="1"/>
    <col min="3602" max="3602" width="7.25" style="145" customWidth="1"/>
    <col min="3603" max="3840" width="10.375" style="145"/>
    <col min="3841" max="3841" width="3.5" style="145" customWidth="1"/>
    <col min="3842" max="3855" width="9.125" style="145" customWidth="1"/>
    <col min="3856" max="3856" width="8.75" style="145" customWidth="1"/>
    <col min="3857" max="3857" width="4.25" style="145" customWidth="1"/>
    <col min="3858" max="3858" width="7.25" style="145" customWidth="1"/>
    <col min="3859" max="4096" width="10.375" style="145"/>
    <col min="4097" max="4097" width="3.5" style="145" customWidth="1"/>
    <col min="4098" max="4111" width="9.125" style="145" customWidth="1"/>
    <col min="4112" max="4112" width="8.75" style="145" customWidth="1"/>
    <col min="4113" max="4113" width="4.25" style="145" customWidth="1"/>
    <col min="4114" max="4114" width="7.25" style="145" customWidth="1"/>
    <col min="4115" max="4352" width="10.375" style="145"/>
    <col min="4353" max="4353" width="3.5" style="145" customWidth="1"/>
    <col min="4354" max="4367" width="9.125" style="145" customWidth="1"/>
    <col min="4368" max="4368" width="8.75" style="145" customWidth="1"/>
    <col min="4369" max="4369" width="4.25" style="145" customWidth="1"/>
    <col min="4370" max="4370" width="7.25" style="145" customWidth="1"/>
    <col min="4371" max="4608" width="10.375" style="145"/>
    <col min="4609" max="4609" width="3.5" style="145" customWidth="1"/>
    <col min="4610" max="4623" width="9.125" style="145" customWidth="1"/>
    <col min="4624" max="4624" width="8.75" style="145" customWidth="1"/>
    <col min="4625" max="4625" width="4.25" style="145" customWidth="1"/>
    <col min="4626" max="4626" width="7.25" style="145" customWidth="1"/>
    <col min="4627" max="4864" width="10.375" style="145"/>
    <col min="4865" max="4865" width="3.5" style="145" customWidth="1"/>
    <col min="4866" max="4879" width="9.125" style="145" customWidth="1"/>
    <col min="4880" max="4880" width="8.75" style="145" customWidth="1"/>
    <col min="4881" max="4881" width="4.25" style="145" customWidth="1"/>
    <col min="4882" max="4882" width="7.25" style="145" customWidth="1"/>
    <col min="4883" max="5120" width="10.375" style="145"/>
    <col min="5121" max="5121" width="3.5" style="145" customWidth="1"/>
    <col min="5122" max="5135" width="9.125" style="145" customWidth="1"/>
    <col min="5136" max="5136" width="8.75" style="145" customWidth="1"/>
    <col min="5137" max="5137" width="4.25" style="145" customWidth="1"/>
    <col min="5138" max="5138" width="7.25" style="145" customWidth="1"/>
    <col min="5139" max="5376" width="10.375" style="145"/>
    <col min="5377" max="5377" width="3.5" style="145" customWidth="1"/>
    <col min="5378" max="5391" width="9.125" style="145" customWidth="1"/>
    <col min="5392" max="5392" width="8.75" style="145" customWidth="1"/>
    <col min="5393" max="5393" width="4.25" style="145" customWidth="1"/>
    <col min="5394" max="5394" width="7.25" style="145" customWidth="1"/>
    <col min="5395" max="5632" width="10.375" style="145"/>
    <col min="5633" max="5633" width="3.5" style="145" customWidth="1"/>
    <col min="5634" max="5647" width="9.125" style="145" customWidth="1"/>
    <col min="5648" max="5648" width="8.75" style="145" customWidth="1"/>
    <col min="5649" max="5649" width="4.25" style="145" customWidth="1"/>
    <col min="5650" max="5650" width="7.25" style="145" customWidth="1"/>
    <col min="5651" max="5888" width="10.375" style="145"/>
    <col min="5889" max="5889" width="3.5" style="145" customWidth="1"/>
    <col min="5890" max="5903" width="9.125" style="145" customWidth="1"/>
    <col min="5904" max="5904" width="8.75" style="145" customWidth="1"/>
    <col min="5905" max="5905" width="4.25" style="145" customWidth="1"/>
    <col min="5906" max="5906" width="7.25" style="145" customWidth="1"/>
    <col min="5907" max="6144" width="10.375" style="145"/>
    <col min="6145" max="6145" width="3.5" style="145" customWidth="1"/>
    <col min="6146" max="6159" width="9.125" style="145" customWidth="1"/>
    <col min="6160" max="6160" width="8.75" style="145" customWidth="1"/>
    <col min="6161" max="6161" width="4.25" style="145" customWidth="1"/>
    <col min="6162" max="6162" width="7.25" style="145" customWidth="1"/>
    <col min="6163" max="6400" width="10.375" style="145"/>
    <col min="6401" max="6401" width="3.5" style="145" customWidth="1"/>
    <col min="6402" max="6415" width="9.125" style="145" customWidth="1"/>
    <col min="6416" max="6416" width="8.75" style="145" customWidth="1"/>
    <col min="6417" max="6417" width="4.25" style="145" customWidth="1"/>
    <col min="6418" max="6418" width="7.25" style="145" customWidth="1"/>
    <col min="6419" max="6656" width="10.375" style="145"/>
    <col min="6657" max="6657" width="3.5" style="145" customWidth="1"/>
    <col min="6658" max="6671" width="9.125" style="145" customWidth="1"/>
    <col min="6672" max="6672" width="8.75" style="145" customWidth="1"/>
    <col min="6673" max="6673" width="4.25" style="145" customWidth="1"/>
    <col min="6674" max="6674" width="7.25" style="145" customWidth="1"/>
    <col min="6675" max="6912" width="10.375" style="145"/>
    <col min="6913" max="6913" width="3.5" style="145" customWidth="1"/>
    <col min="6914" max="6927" width="9.125" style="145" customWidth="1"/>
    <col min="6928" max="6928" width="8.75" style="145" customWidth="1"/>
    <col min="6929" max="6929" width="4.25" style="145" customWidth="1"/>
    <col min="6930" max="6930" width="7.25" style="145" customWidth="1"/>
    <col min="6931" max="7168" width="10.375" style="145"/>
    <col min="7169" max="7169" width="3.5" style="145" customWidth="1"/>
    <col min="7170" max="7183" width="9.125" style="145" customWidth="1"/>
    <col min="7184" max="7184" width="8.75" style="145" customWidth="1"/>
    <col min="7185" max="7185" width="4.25" style="145" customWidth="1"/>
    <col min="7186" max="7186" width="7.25" style="145" customWidth="1"/>
    <col min="7187" max="7424" width="10.375" style="145"/>
    <col min="7425" max="7425" width="3.5" style="145" customWidth="1"/>
    <col min="7426" max="7439" width="9.125" style="145" customWidth="1"/>
    <col min="7440" max="7440" width="8.75" style="145" customWidth="1"/>
    <col min="7441" max="7441" width="4.25" style="145" customWidth="1"/>
    <col min="7442" max="7442" width="7.25" style="145" customWidth="1"/>
    <col min="7443" max="7680" width="10.375" style="145"/>
    <col min="7681" max="7681" width="3.5" style="145" customWidth="1"/>
    <col min="7682" max="7695" width="9.125" style="145" customWidth="1"/>
    <col min="7696" max="7696" width="8.75" style="145" customWidth="1"/>
    <col min="7697" max="7697" width="4.25" style="145" customWidth="1"/>
    <col min="7698" max="7698" width="7.25" style="145" customWidth="1"/>
    <col min="7699" max="7936" width="10.375" style="145"/>
    <col min="7937" max="7937" width="3.5" style="145" customWidth="1"/>
    <col min="7938" max="7951" width="9.125" style="145" customWidth="1"/>
    <col min="7952" max="7952" width="8.75" style="145" customWidth="1"/>
    <col min="7953" max="7953" width="4.25" style="145" customWidth="1"/>
    <col min="7954" max="7954" width="7.25" style="145" customWidth="1"/>
    <col min="7955" max="8192" width="10.375" style="145"/>
    <col min="8193" max="8193" width="3.5" style="145" customWidth="1"/>
    <col min="8194" max="8207" width="9.125" style="145" customWidth="1"/>
    <col min="8208" max="8208" width="8.75" style="145" customWidth="1"/>
    <col min="8209" max="8209" width="4.25" style="145" customWidth="1"/>
    <col min="8210" max="8210" width="7.25" style="145" customWidth="1"/>
    <col min="8211" max="8448" width="10.375" style="145"/>
    <col min="8449" max="8449" width="3.5" style="145" customWidth="1"/>
    <col min="8450" max="8463" width="9.125" style="145" customWidth="1"/>
    <col min="8464" max="8464" width="8.75" style="145" customWidth="1"/>
    <col min="8465" max="8465" width="4.25" style="145" customWidth="1"/>
    <col min="8466" max="8466" width="7.25" style="145" customWidth="1"/>
    <col min="8467" max="8704" width="10.375" style="145"/>
    <col min="8705" max="8705" width="3.5" style="145" customWidth="1"/>
    <col min="8706" max="8719" width="9.125" style="145" customWidth="1"/>
    <col min="8720" max="8720" width="8.75" style="145" customWidth="1"/>
    <col min="8721" max="8721" width="4.25" style="145" customWidth="1"/>
    <col min="8722" max="8722" width="7.25" style="145" customWidth="1"/>
    <col min="8723" max="8960" width="10.375" style="145"/>
    <col min="8961" max="8961" width="3.5" style="145" customWidth="1"/>
    <col min="8962" max="8975" width="9.125" style="145" customWidth="1"/>
    <col min="8976" max="8976" width="8.75" style="145" customWidth="1"/>
    <col min="8977" max="8977" width="4.25" style="145" customWidth="1"/>
    <col min="8978" max="8978" width="7.25" style="145" customWidth="1"/>
    <col min="8979" max="9216" width="10.375" style="145"/>
    <col min="9217" max="9217" width="3.5" style="145" customWidth="1"/>
    <col min="9218" max="9231" width="9.125" style="145" customWidth="1"/>
    <col min="9232" max="9232" width="8.75" style="145" customWidth="1"/>
    <col min="9233" max="9233" width="4.25" style="145" customWidth="1"/>
    <col min="9234" max="9234" width="7.25" style="145" customWidth="1"/>
    <col min="9235" max="9472" width="10.375" style="145"/>
    <col min="9473" max="9473" width="3.5" style="145" customWidth="1"/>
    <col min="9474" max="9487" width="9.125" style="145" customWidth="1"/>
    <col min="9488" max="9488" width="8.75" style="145" customWidth="1"/>
    <col min="9489" max="9489" width="4.25" style="145" customWidth="1"/>
    <col min="9490" max="9490" width="7.25" style="145" customWidth="1"/>
    <col min="9491" max="9728" width="10.375" style="145"/>
    <col min="9729" max="9729" width="3.5" style="145" customWidth="1"/>
    <col min="9730" max="9743" width="9.125" style="145" customWidth="1"/>
    <col min="9744" max="9744" width="8.75" style="145" customWidth="1"/>
    <col min="9745" max="9745" width="4.25" style="145" customWidth="1"/>
    <col min="9746" max="9746" width="7.25" style="145" customWidth="1"/>
    <col min="9747" max="9984" width="10.375" style="145"/>
    <col min="9985" max="9985" width="3.5" style="145" customWidth="1"/>
    <col min="9986" max="9999" width="9.125" style="145" customWidth="1"/>
    <col min="10000" max="10000" width="8.75" style="145" customWidth="1"/>
    <col min="10001" max="10001" width="4.25" style="145" customWidth="1"/>
    <col min="10002" max="10002" width="7.25" style="145" customWidth="1"/>
    <col min="10003" max="10240" width="10.375" style="145"/>
    <col min="10241" max="10241" width="3.5" style="145" customWidth="1"/>
    <col min="10242" max="10255" width="9.125" style="145" customWidth="1"/>
    <col min="10256" max="10256" width="8.75" style="145" customWidth="1"/>
    <col min="10257" max="10257" width="4.25" style="145" customWidth="1"/>
    <col min="10258" max="10258" width="7.25" style="145" customWidth="1"/>
    <col min="10259" max="10496" width="10.375" style="145"/>
    <col min="10497" max="10497" width="3.5" style="145" customWidth="1"/>
    <col min="10498" max="10511" width="9.125" style="145" customWidth="1"/>
    <col min="10512" max="10512" width="8.75" style="145" customWidth="1"/>
    <col min="10513" max="10513" width="4.25" style="145" customWidth="1"/>
    <col min="10514" max="10514" width="7.25" style="145" customWidth="1"/>
    <col min="10515" max="10752" width="10.375" style="145"/>
    <col min="10753" max="10753" width="3.5" style="145" customWidth="1"/>
    <col min="10754" max="10767" width="9.125" style="145" customWidth="1"/>
    <col min="10768" max="10768" width="8.75" style="145" customWidth="1"/>
    <col min="10769" max="10769" width="4.25" style="145" customWidth="1"/>
    <col min="10770" max="10770" width="7.25" style="145" customWidth="1"/>
    <col min="10771" max="11008" width="10.375" style="145"/>
    <col min="11009" max="11009" width="3.5" style="145" customWidth="1"/>
    <col min="11010" max="11023" width="9.125" style="145" customWidth="1"/>
    <col min="11024" max="11024" width="8.75" style="145" customWidth="1"/>
    <col min="11025" max="11025" width="4.25" style="145" customWidth="1"/>
    <col min="11026" max="11026" width="7.25" style="145" customWidth="1"/>
    <col min="11027" max="11264" width="10.375" style="145"/>
    <col min="11265" max="11265" width="3.5" style="145" customWidth="1"/>
    <col min="11266" max="11279" width="9.125" style="145" customWidth="1"/>
    <col min="11280" max="11280" width="8.75" style="145" customWidth="1"/>
    <col min="11281" max="11281" width="4.25" style="145" customWidth="1"/>
    <col min="11282" max="11282" width="7.25" style="145" customWidth="1"/>
    <col min="11283" max="11520" width="10.375" style="145"/>
    <col min="11521" max="11521" width="3.5" style="145" customWidth="1"/>
    <col min="11522" max="11535" width="9.125" style="145" customWidth="1"/>
    <col min="11536" max="11536" width="8.75" style="145" customWidth="1"/>
    <col min="11537" max="11537" width="4.25" style="145" customWidth="1"/>
    <col min="11538" max="11538" width="7.25" style="145" customWidth="1"/>
    <col min="11539" max="11776" width="10.375" style="145"/>
    <col min="11777" max="11777" width="3.5" style="145" customWidth="1"/>
    <col min="11778" max="11791" width="9.125" style="145" customWidth="1"/>
    <col min="11792" max="11792" width="8.75" style="145" customWidth="1"/>
    <col min="11793" max="11793" width="4.25" style="145" customWidth="1"/>
    <col min="11794" max="11794" width="7.25" style="145" customWidth="1"/>
    <col min="11795" max="12032" width="10.375" style="145"/>
    <col min="12033" max="12033" width="3.5" style="145" customWidth="1"/>
    <col min="12034" max="12047" width="9.125" style="145" customWidth="1"/>
    <col min="12048" max="12048" width="8.75" style="145" customWidth="1"/>
    <col min="12049" max="12049" width="4.25" style="145" customWidth="1"/>
    <col min="12050" max="12050" width="7.25" style="145" customWidth="1"/>
    <col min="12051" max="12288" width="10.375" style="145"/>
    <col min="12289" max="12289" width="3.5" style="145" customWidth="1"/>
    <col min="12290" max="12303" width="9.125" style="145" customWidth="1"/>
    <col min="12304" max="12304" width="8.75" style="145" customWidth="1"/>
    <col min="12305" max="12305" width="4.25" style="145" customWidth="1"/>
    <col min="12306" max="12306" width="7.25" style="145" customWidth="1"/>
    <col min="12307" max="12544" width="10.375" style="145"/>
    <col min="12545" max="12545" width="3.5" style="145" customWidth="1"/>
    <col min="12546" max="12559" width="9.125" style="145" customWidth="1"/>
    <col min="12560" max="12560" width="8.75" style="145" customWidth="1"/>
    <col min="12561" max="12561" width="4.25" style="145" customWidth="1"/>
    <col min="12562" max="12562" width="7.25" style="145" customWidth="1"/>
    <col min="12563" max="12800" width="10.375" style="145"/>
    <col min="12801" max="12801" width="3.5" style="145" customWidth="1"/>
    <col min="12802" max="12815" width="9.125" style="145" customWidth="1"/>
    <col min="12816" max="12816" width="8.75" style="145" customWidth="1"/>
    <col min="12817" max="12817" width="4.25" style="145" customWidth="1"/>
    <col min="12818" max="12818" width="7.25" style="145" customWidth="1"/>
    <col min="12819" max="13056" width="10.375" style="145"/>
    <col min="13057" max="13057" width="3.5" style="145" customWidth="1"/>
    <col min="13058" max="13071" width="9.125" style="145" customWidth="1"/>
    <col min="13072" max="13072" width="8.75" style="145" customWidth="1"/>
    <col min="13073" max="13073" width="4.25" style="145" customWidth="1"/>
    <col min="13074" max="13074" width="7.25" style="145" customWidth="1"/>
    <col min="13075" max="13312" width="10.375" style="145"/>
    <col min="13313" max="13313" width="3.5" style="145" customWidth="1"/>
    <col min="13314" max="13327" width="9.125" style="145" customWidth="1"/>
    <col min="13328" max="13328" width="8.75" style="145" customWidth="1"/>
    <col min="13329" max="13329" width="4.25" style="145" customWidth="1"/>
    <col min="13330" max="13330" width="7.25" style="145" customWidth="1"/>
    <col min="13331" max="13568" width="10.375" style="145"/>
    <col min="13569" max="13569" width="3.5" style="145" customWidth="1"/>
    <col min="13570" max="13583" width="9.125" style="145" customWidth="1"/>
    <col min="13584" max="13584" width="8.75" style="145" customWidth="1"/>
    <col min="13585" max="13585" width="4.25" style="145" customWidth="1"/>
    <col min="13586" max="13586" width="7.25" style="145" customWidth="1"/>
    <col min="13587" max="13824" width="10.375" style="145"/>
    <col min="13825" max="13825" width="3.5" style="145" customWidth="1"/>
    <col min="13826" max="13839" width="9.125" style="145" customWidth="1"/>
    <col min="13840" max="13840" width="8.75" style="145" customWidth="1"/>
    <col min="13841" max="13841" width="4.25" style="145" customWidth="1"/>
    <col min="13842" max="13842" width="7.25" style="145" customWidth="1"/>
    <col min="13843" max="14080" width="10.375" style="145"/>
    <col min="14081" max="14081" width="3.5" style="145" customWidth="1"/>
    <col min="14082" max="14095" width="9.125" style="145" customWidth="1"/>
    <col min="14096" max="14096" width="8.75" style="145" customWidth="1"/>
    <col min="14097" max="14097" width="4.25" style="145" customWidth="1"/>
    <col min="14098" max="14098" width="7.25" style="145" customWidth="1"/>
    <col min="14099" max="14336" width="10.375" style="145"/>
    <col min="14337" max="14337" width="3.5" style="145" customWidth="1"/>
    <col min="14338" max="14351" width="9.125" style="145" customWidth="1"/>
    <col min="14352" max="14352" width="8.75" style="145" customWidth="1"/>
    <col min="14353" max="14353" width="4.25" style="145" customWidth="1"/>
    <col min="14354" max="14354" width="7.25" style="145" customWidth="1"/>
    <col min="14355" max="14592" width="10.375" style="145"/>
    <col min="14593" max="14593" width="3.5" style="145" customWidth="1"/>
    <col min="14594" max="14607" width="9.125" style="145" customWidth="1"/>
    <col min="14608" max="14608" width="8.75" style="145" customWidth="1"/>
    <col min="14609" max="14609" width="4.25" style="145" customWidth="1"/>
    <col min="14610" max="14610" width="7.25" style="145" customWidth="1"/>
    <col min="14611" max="14848" width="10.375" style="145"/>
    <col min="14849" max="14849" width="3.5" style="145" customWidth="1"/>
    <col min="14850" max="14863" width="9.125" style="145" customWidth="1"/>
    <col min="14864" max="14864" width="8.75" style="145" customWidth="1"/>
    <col min="14865" max="14865" width="4.25" style="145" customWidth="1"/>
    <col min="14866" max="14866" width="7.25" style="145" customWidth="1"/>
    <col min="14867" max="15104" width="10.375" style="145"/>
    <col min="15105" max="15105" width="3.5" style="145" customWidth="1"/>
    <col min="15106" max="15119" width="9.125" style="145" customWidth="1"/>
    <col min="15120" max="15120" width="8.75" style="145" customWidth="1"/>
    <col min="15121" max="15121" width="4.25" style="145" customWidth="1"/>
    <col min="15122" max="15122" width="7.25" style="145" customWidth="1"/>
    <col min="15123" max="15360" width="10.375" style="145"/>
    <col min="15361" max="15361" width="3.5" style="145" customWidth="1"/>
    <col min="15362" max="15375" width="9.125" style="145" customWidth="1"/>
    <col min="15376" max="15376" width="8.75" style="145" customWidth="1"/>
    <col min="15377" max="15377" width="4.25" style="145" customWidth="1"/>
    <col min="15378" max="15378" width="7.25" style="145" customWidth="1"/>
    <col min="15379" max="15616" width="10.375" style="145"/>
    <col min="15617" max="15617" width="3.5" style="145" customWidth="1"/>
    <col min="15618" max="15631" width="9.125" style="145" customWidth="1"/>
    <col min="15632" max="15632" width="8.75" style="145" customWidth="1"/>
    <col min="15633" max="15633" width="4.25" style="145" customWidth="1"/>
    <col min="15634" max="15634" width="7.25" style="145" customWidth="1"/>
    <col min="15635" max="15872" width="10.375" style="145"/>
    <col min="15873" max="15873" width="3.5" style="145" customWidth="1"/>
    <col min="15874" max="15887" width="9.125" style="145" customWidth="1"/>
    <col min="15888" max="15888" width="8.75" style="145" customWidth="1"/>
    <col min="15889" max="15889" width="4.25" style="145" customWidth="1"/>
    <col min="15890" max="15890" width="7.25" style="145" customWidth="1"/>
    <col min="15891" max="16128" width="10.375" style="145"/>
    <col min="16129" max="16129" width="3.5" style="145" customWidth="1"/>
    <col min="16130" max="16143" width="9.125" style="145" customWidth="1"/>
    <col min="16144" max="16144" width="8.75" style="145" customWidth="1"/>
    <col min="16145" max="16145" width="4.25" style="145" customWidth="1"/>
    <col min="16146" max="16146" width="7.25" style="145" customWidth="1"/>
    <col min="16147" max="16384" width="10.375" style="145"/>
  </cols>
  <sheetData>
    <row r="1" spans="2:17" s="504" customFormat="1" ht="18" customHeight="1">
      <c r="B1" s="519" t="s">
        <v>1142</v>
      </c>
      <c r="N1" s="1323" t="s">
        <v>334</v>
      </c>
      <c r="O1" s="1323"/>
    </row>
    <row r="2" spans="2:17" s="504" customFormat="1" ht="10.5" customHeight="1" thickBot="1">
      <c r="B2" s="240"/>
      <c r="C2" s="203"/>
      <c r="D2" s="203"/>
      <c r="E2" s="203"/>
      <c r="F2" s="203"/>
      <c r="G2" s="203"/>
      <c r="H2" s="203"/>
      <c r="I2" s="203"/>
      <c r="J2" s="203"/>
      <c r="K2" s="203"/>
      <c r="L2" s="203"/>
      <c r="M2" s="203"/>
      <c r="N2" s="1324"/>
      <c r="O2" s="1324"/>
      <c r="P2" s="534"/>
    </row>
    <row r="3" spans="2:17" s="504" customFormat="1" ht="30" customHeight="1">
      <c r="B3" s="1325" t="s">
        <v>1093</v>
      </c>
      <c r="C3" s="1326"/>
      <c r="D3" s="241" t="s">
        <v>17</v>
      </c>
      <c r="E3" s="242" t="s">
        <v>467</v>
      </c>
      <c r="F3" s="243" t="s">
        <v>468</v>
      </c>
      <c r="G3" s="243" t="s">
        <v>469</v>
      </c>
      <c r="H3" s="241" t="s">
        <v>470</v>
      </c>
      <c r="I3" s="244" t="s">
        <v>471</v>
      </c>
      <c r="J3" s="245" t="s">
        <v>472</v>
      </c>
      <c r="K3" s="244" t="s">
        <v>473</v>
      </c>
      <c r="L3" s="246" t="s">
        <v>474</v>
      </c>
      <c r="M3" s="247" t="s">
        <v>475</v>
      </c>
      <c r="N3" s="248" t="s">
        <v>476</v>
      </c>
      <c r="O3" s="248" t="s">
        <v>477</v>
      </c>
      <c r="P3" s="534"/>
      <c r="Q3" s="534"/>
    </row>
    <row r="4" spans="2:17" s="504" customFormat="1" ht="21.75" customHeight="1">
      <c r="B4" s="249" t="s">
        <v>478</v>
      </c>
      <c r="C4" s="250" t="s">
        <v>50</v>
      </c>
      <c r="D4" s="251">
        <v>244901</v>
      </c>
      <c r="E4" s="252">
        <v>70138</v>
      </c>
      <c r="F4" s="252">
        <v>22354</v>
      </c>
      <c r="G4" s="252">
        <v>14397</v>
      </c>
      <c r="H4" s="252">
        <v>47296</v>
      </c>
      <c r="I4" s="252">
        <v>35671</v>
      </c>
      <c r="J4" s="252">
        <v>5894</v>
      </c>
      <c r="K4" s="253">
        <v>1983</v>
      </c>
      <c r="L4" s="253">
        <v>16302</v>
      </c>
      <c r="M4" s="253">
        <v>13624</v>
      </c>
      <c r="N4" s="253">
        <v>16437</v>
      </c>
      <c r="O4" s="253">
        <v>805</v>
      </c>
    </row>
    <row r="5" spans="2:17" s="504" customFormat="1" ht="21.75" customHeight="1">
      <c r="B5" s="249">
        <v>25</v>
      </c>
      <c r="C5" s="254" t="s">
        <v>51</v>
      </c>
      <c r="D5" s="251">
        <v>249433</v>
      </c>
      <c r="E5" s="252">
        <v>68031</v>
      </c>
      <c r="F5" s="252">
        <v>21313</v>
      </c>
      <c r="G5" s="252">
        <v>15335</v>
      </c>
      <c r="H5" s="252">
        <v>51454</v>
      </c>
      <c r="I5" s="252">
        <v>37584</v>
      </c>
      <c r="J5" s="252">
        <v>5734</v>
      </c>
      <c r="K5" s="253">
        <v>2231</v>
      </c>
      <c r="L5" s="253">
        <v>16210</v>
      </c>
      <c r="M5" s="253">
        <v>11185</v>
      </c>
      <c r="N5" s="253">
        <v>19414</v>
      </c>
      <c r="O5" s="253">
        <v>942</v>
      </c>
    </row>
    <row r="6" spans="2:17" s="504" customFormat="1" ht="21.75" customHeight="1">
      <c r="B6" s="249">
        <v>26</v>
      </c>
      <c r="C6" s="254" t="s">
        <v>52</v>
      </c>
      <c r="D6" s="251">
        <v>264084</v>
      </c>
      <c r="E6" s="252">
        <v>72318</v>
      </c>
      <c r="F6" s="252">
        <v>23507</v>
      </c>
      <c r="G6" s="252">
        <v>12541</v>
      </c>
      <c r="H6" s="252">
        <v>52639</v>
      </c>
      <c r="I6" s="252">
        <v>42157</v>
      </c>
      <c r="J6" s="252">
        <v>5225</v>
      </c>
      <c r="K6" s="253">
        <v>3925</v>
      </c>
      <c r="L6" s="253">
        <v>16258</v>
      </c>
      <c r="M6" s="253">
        <v>14357</v>
      </c>
      <c r="N6" s="253">
        <v>20488</v>
      </c>
      <c r="O6" s="253">
        <v>669</v>
      </c>
    </row>
    <row r="7" spans="2:17" s="504" customFormat="1" ht="21.75" customHeight="1">
      <c r="B7" s="249">
        <v>27</v>
      </c>
      <c r="C7" s="254" t="s">
        <v>53</v>
      </c>
      <c r="D7" s="251">
        <v>280703</v>
      </c>
      <c r="E7" s="252">
        <v>82891</v>
      </c>
      <c r="F7" s="252">
        <v>22641</v>
      </c>
      <c r="G7" s="252">
        <v>13689</v>
      </c>
      <c r="H7" s="252">
        <v>54533</v>
      </c>
      <c r="I7" s="252">
        <v>44844</v>
      </c>
      <c r="J7" s="252">
        <v>5773</v>
      </c>
      <c r="K7" s="253">
        <v>4497</v>
      </c>
      <c r="L7" s="253">
        <v>16026</v>
      </c>
      <c r="M7" s="253">
        <v>14708</v>
      </c>
      <c r="N7" s="253">
        <v>20217</v>
      </c>
      <c r="O7" s="253">
        <v>884</v>
      </c>
    </row>
    <row r="8" spans="2:17" s="504" customFormat="1" ht="21.75" customHeight="1">
      <c r="B8" s="249">
        <v>28</v>
      </c>
      <c r="C8" s="254" t="s">
        <v>54</v>
      </c>
      <c r="D8" s="251">
        <v>282260</v>
      </c>
      <c r="E8" s="252">
        <v>86186</v>
      </c>
      <c r="F8" s="252">
        <v>21993</v>
      </c>
      <c r="G8" s="252">
        <v>12579</v>
      </c>
      <c r="H8" s="252">
        <v>54263</v>
      </c>
      <c r="I8" s="252">
        <v>46416</v>
      </c>
      <c r="J8" s="252">
        <v>6664</v>
      </c>
      <c r="K8" s="253">
        <v>4507</v>
      </c>
      <c r="L8" s="253">
        <v>15545</v>
      </c>
      <c r="M8" s="253">
        <v>12997</v>
      </c>
      <c r="N8" s="253">
        <v>20204</v>
      </c>
      <c r="O8" s="253">
        <v>906</v>
      </c>
    </row>
    <row r="9" spans="2:17" s="504" customFormat="1" ht="21.75" customHeight="1" thickBot="1">
      <c r="B9" s="255">
        <v>29</v>
      </c>
      <c r="C9" s="256" t="s">
        <v>479</v>
      </c>
      <c r="D9" s="710">
        <v>312551</v>
      </c>
      <c r="E9" s="711">
        <v>77208</v>
      </c>
      <c r="F9" s="711">
        <v>24680</v>
      </c>
      <c r="G9" s="711">
        <v>11679</v>
      </c>
      <c r="H9" s="711">
        <v>67042</v>
      </c>
      <c r="I9" s="711">
        <v>60127</v>
      </c>
      <c r="J9" s="711">
        <v>7188</v>
      </c>
      <c r="K9" s="712">
        <v>4781</v>
      </c>
      <c r="L9" s="712">
        <v>22914</v>
      </c>
      <c r="M9" s="712">
        <v>14285</v>
      </c>
      <c r="N9" s="712">
        <v>21969</v>
      </c>
      <c r="O9" s="712">
        <v>678</v>
      </c>
    </row>
    <row r="10" spans="2:17" s="504" customFormat="1" ht="18" customHeight="1">
      <c r="B10" s="105" t="s">
        <v>254</v>
      </c>
    </row>
    <row r="11" spans="2:17" s="534" customFormat="1" ht="19.5" customHeight="1">
      <c r="O11" s="111"/>
      <c r="P11" s="111"/>
    </row>
    <row r="12" spans="2:17" s="534" customFormat="1" ht="16.5" customHeight="1">
      <c r="B12" s="519" t="s">
        <v>1143</v>
      </c>
      <c r="C12" s="504"/>
      <c r="D12" s="504"/>
      <c r="E12" s="504"/>
      <c r="F12" s="504"/>
      <c r="G12" s="504"/>
      <c r="H12" s="504"/>
      <c r="I12" s="504"/>
      <c r="J12" s="504"/>
      <c r="K12" s="207"/>
      <c r="L12" s="504"/>
      <c r="M12" s="504"/>
      <c r="N12" s="1091" t="s">
        <v>480</v>
      </c>
      <c r="O12" s="1091"/>
    </row>
    <row r="13" spans="2:17" s="534" customFormat="1" ht="9" customHeight="1" thickBot="1">
      <c r="B13" s="257"/>
      <c r="C13" s="158"/>
      <c r="D13" s="158"/>
      <c r="E13" s="158"/>
      <c r="F13" s="158"/>
      <c r="G13" s="158"/>
      <c r="H13" s="158"/>
      <c r="I13" s="158"/>
      <c r="J13" s="158"/>
      <c r="K13" s="258"/>
      <c r="L13" s="158"/>
      <c r="M13" s="158"/>
      <c r="N13" s="1127"/>
      <c r="O13" s="1127"/>
      <c r="P13" s="499"/>
    </row>
    <row r="14" spans="2:17" s="534" customFormat="1" ht="34.5" customHeight="1">
      <c r="B14" s="259"/>
      <c r="C14" s="458" t="s">
        <v>172</v>
      </c>
      <c r="D14" s="1327" t="s">
        <v>481</v>
      </c>
      <c r="E14" s="1203"/>
      <c r="F14" s="1328" t="s">
        <v>482</v>
      </c>
      <c r="G14" s="1329"/>
      <c r="H14" s="1328" t="s">
        <v>483</v>
      </c>
      <c r="I14" s="1329"/>
      <c r="J14" s="1217" t="s">
        <v>484</v>
      </c>
      <c r="K14" s="1329"/>
      <c r="L14" s="1330" t="s">
        <v>485</v>
      </c>
      <c r="M14" s="1331"/>
      <c r="N14" s="1203" t="s">
        <v>319</v>
      </c>
      <c r="O14" s="1204"/>
      <c r="P14" s="175"/>
    </row>
    <row r="15" spans="2:17" s="534" customFormat="1" ht="22.5" customHeight="1">
      <c r="B15" s="459" t="s">
        <v>274</v>
      </c>
      <c r="C15" s="260"/>
      <c r="D15" s="533" t="s">
        <v>323</v>
      </c>
      <c r="E15" s="531" t="s">
        <v>234</v>
      </c>
      <c r="F15" s="531" t="s">
        <v>323</v>
      </c>
      <c r="G15" s="531" t="s">
        <v>234</v>
      </c>
      <c r="H15" s="531" t="s">
        <v>323</v>
      </c>
      <c r="I15" s="531" t="s">
        <v>234</v>
      </c>
      <c r="J15" s="531" t="s">
        <v>323</v>
      </c>
      <c r="K15" s="531" t="s">
        <v>234</v>
      </c>
      <c r="L15" s="531" t="s">
        <v>323</v>
      </c>
      <c r="M15" s="531" t="s">
        <v>234</v>
      </c>
      <c r="N15" s="531" t="s">
        <v>323</v>
      </c>
      <c r="O15" s="532" t="s">
        <v>234</v>
      </c>
      <c r="P15" s="175"/>
    </row>
    <row r="16" spans="2:17" s="534" customFormat="1" ht="22.5" customHeight="1">
      <c r="B16" s="530" t="s">
        <v>486</v>
      </c>
      <c r="C16" s="254" t="s">
        <v>487</v>
      </c>
      <c r="D16" s="191">
        <v>26</v>
      </c>
      <c r="E16" s="191">
        <v>1837</v>
      </c>
      <c r="F16" s="191">
        <v>227</v>
      </c>
      <c r="G16" s="191">
        <v>26945</v>
      </c>
      <c r="H16" s="191">
        <v>1695</v>
      </c>
      <c r="I16" s="191">
        <v>9188</v>
      </c>
      <c r="J16" s="261" t="s">
        <v>119</v>
      </c>
      <c r="K16" s="191">
        <v>41924</v>
      </c>
      <c r="L16" s="262">
        <v>97</v>
      </c>
      <c r="M16" s="263">
        <v>1088</v>
      </c>
      <c r="N16" s="192">
        <f t="shared" ref="N16:N21" si="0">D16+F16+H16+L16</f>
        <v>2045</v>
      </c>
      <c r="O16" s="192">
        <f t="shared" ref="O16:O21" si="1">E16+G16+I16+K16+M16</f>
        <v>80982</v>
      </c>
      <c r="P16" s="181"/>
    </row>
    <row r="17" spans="2:16" s="534" customFormat="1" ht="22.5" customHeight="1">
      <c r="B17" s="530">
        <v>10</v>
      </c>
      <c r="C17" s="254" t="s">
        <v>488</v>
      </c>
      <c r="D17" s="191">
        <v>54</v>
      </c>
      <c r="E17" s="191">
        <v>1628</v>
      </c>
      <c r="F17" s="191">
        <v>274</v>
      </c>
      <c r="G17" s="191">
        <v>13882</v>
      </c>
      <c r="H17" s="191">
        <v>1549</v>
      </c>
      <c r="I17" s="191">
        <v>7635</v>
      </c>
      <c r="J17" s="261" t="s">
        <v>119</v>
      </c>
      <c r="K17" s="191">
        <v>30722</v>
      </c>
      <c r="L17" s="262">
        <v>64</v>
      </c>
      <c r="M17" s="264">
        <v>1033</v>
      </c>
      <c r="N17" s="192">
        <f t="shared" si="0"/>
        <v>1941</v>
      </c>
      <c r="O17" s="192">
        <f t="shared" si="1"/>
        <v>54900</v>
      </c>
      <c r="P17" s="175"/>
    </row>
    <row r="18" spans="2:16" s="534" customFormat="1" ht="22.5" customHeight="1">
      <c r="B18" s="530">
        <v>15</v>
      </c>
      <c r="C18" s="254" t="s">
        <v>489</v>
      </c>
      <c r="D18" s="191">
        <v>131</v>
      </c>
      <c r="E18" s="191">
        <v>2722</v>
      </c>
      <c r="F18" s="191">
        <v>278</v>
      </c>
      <c r="G18" s="191">
        <v>27587</v>
      </c>
      <c r="H18" s="191">
        <v>1784</v>
      </c>
      <c r="I18" s="191">
        <v>8516</v>
      </c>
      <c r="J18" s="261" t="s">
        <v>119</v>
      </c>
      <c r="K18" s="191">
        <v>19866</v>
      </c>
      <c r="L18" s="262">
        <v>63</v>
      </c>
      <c r="M18" s="264">
        <v>1557</v>
      </c>
      <c r="N18" s="192">
        <f t="shared" si="0"/>
        <v>2256</v>
      </c>
      <c r="O18" s="192">
        <f t="shared" si="1"/>
        <v>60248</v>
      </c>
      <c r="P18" s="175"/>
    </row>
    <row r="19" spans="2:16" s="534" customFormat="1" ht="22.5" customHeight="1">
      <c r="B19" s="530">
        <v>20</v>
      </c>
      <c r="C19" s="254" t="s">
        <v>490</v>
      </c>
      <c r="D19" s="191">
        <v>91</v>
      </c>
      <c r="E19" s="191">
        <v>2015</v>
      </c>
      <c r="F19" s="191">
        <v>149</v>
      </c>
      <c r="G19" s="191">
        <v>7290</v>
      </c>
      <c r="H19" s="191">
        <v>1064</v>
      </c>
      <c r="I19" s="191">
        <v>4902</v>
      </c>
      <c r="J19" s="261" t="s">
        <v>119</v>
      </c>
      <c r="K19" s="191">
        <v>17527</v>
      </c>
      <c r="L19" s="262">
        <v>128</v>
      </c>
      <c r="M19" s="264">
        <v>1576</v>
      </c>
      <c r="N19" s="192">
        <f t="shared" si="0"/>
        <v>1432</v>
      </c>
      <c r="O19" s="192">
        <f t="shared" si="1"/>
        <v>33310</v>
      </c>
      <c r="P19" s="175"/>
    </row>
    <row r="20" spans="2:16" s="534" customFormat="1" ht="22.5" hidden="1" customHeight="1">
      <c r="B20" s="530">
        <v>22</v>
      </c>
      <c r="C20" s="254" t="s">
        <v>49</v>
      </c>
      <c r="D20" s="262">
        <v>76</v>
      </c>
      <c r="E20" s="262">
        <v>1751</v>
      </c>
      <c r="F20" s="262">
        <v>186</v>
      </c>
      <c r="G20" s="262">
        <v>9538</v>
      </c>
      <c r="H20" s="262">
        <v>1054</v>
      </c>
      <c r="I20" s="262">
        <v>5252</v>
      </c>
      <c r="J20" s="261" t="s">
        <v>119</v>
      </c>
      <c r="K20" s="262">
        <v>14333</v>
      </c>
      <c r="L20" s="262">
        <v>153</v>
      </c>
      <c r="M20" s="264">
        <v>1778</v>
      </c>
      <c r="N20" s="192">
        <f t="shared" si="0"/>
        <v>1469</v>
      </c>
      <c r="O20" s="192">
        <f t="shared" si="1"/>
        <v>32652</v>
      </c>
      <c r="P20" s="175"/>
    </row>
    <row r="21" spans="2:16" s="534" customFormat="1" ht="22.5" hidden="1" customHeight="1">
      <c r="B21" s="530">
        <v>23</v>
      </c>
      <c r="C21" s="254" t="s">
        <v>208</v>
      </c>
      <c r="D21" s="192">
        <v>78</v>
      </c>
      <c r="E21" s="192">
        <v>1751</v>
      </c>
      <c r="F21" s="192">
        <v>215</v>
      </c>
      <c r="G21" s="192">
        <v>6679</v>
      </c>
      <c r="H21" s="192">
        <v>1018</v>
      </c>
      <c r="I21" s="192">
        <v>4667</v>
      </c>
      <c r="J21" s="191" t="s">
        <v>249</v>
      </c>
      <c r="K21" s="192">
        <v>14682</v>
      </c>
      <c r="L21" s="192">
        <v>130</v>
      </c>
      <c r="M21" s="194">
        <v>1672</v>
      </c>
      <c r="N21" s="192">
        <f t="shared" si="0"/>
        <v>1441</v>
      </c>
      <c r="O21" s="192">
        <f t="shared" si="1"/>
        <v>29451</v>
      </c>
      <c r="P21" s="175"/>
    </row>
    <row r="22" spans="2:16" s="534" customFormat="1" ht="22.5" hidden="1" customHeight="1">
      <c r="B22" s="530">
        <v>24</v>
      </c>
      <c r="C22" s="254" t="s">
        <v>50</v>
      </c>
      <c r="D22" s="192">
        <v>93</v>
      </c>
      <c r="E22" s="192">
        <v>2199</v>
      </c>
      <c r="F22" s="192">
        <v>244</v>
      </c>
      <c r="G22" s="192">
        <v>9599</v>
      </c>
      <c r="H22" s="192">
        <v>1308</v>
      </c>
      <c r="I22" s="192">
        <v>5633</v>
      </c>
      <c r="J22" s="191" t="s">
        <v>491</v>
      </c>
      <c r="K22" s="192">
        <v>15697</v>
      </c>
      <c r="L22" s="192">
        <v>134</v>
      </c>
      <c r="M22" s="194">
        <v>1442</v>
      </c>
      <c r="N22" s="192">
        <f>D22+F22+H22+L22</f>
        <v>1779</v>
      </c>
      <c r="O22" s="192">
        <f>E22+G22+I22+K22+M22</f>
        <v>34570</v>
      </c>
      <c r="P22" s="175"/>
    </row>
    <row r="23" spans="2:16" s="534" customFormat="1" ht="22.5" customHeight="1">
      <c r="B23" s="530">
        <v>25</v>
      </c>
      <c r="C23" s="254" t="s">
        <v>51</v>
      </c>
      <c r="D23" s="192">
        <v>94</v>
      </c>
      <c r="E23" s="192">
        <v>2500</v>
      </c>
      <c r="F23" s="192">
        <v>193</v>
      </c>
      <c r="G23" s="192">
        <v>7715</v>
      </c>
      <c r="H23" s="192">
        <v>1317</v>
      </c>
      <c r="I23" s="192">
        <v>5671</v>
      </c>
      <c r="J23" s="191" t="s">
        <v>491</v>
      </c>
      <c r="K23" s="192">
        <v>17117</v>
      </c>
      <c r="L23" s="192">
        <v>130</v>
      </c>
      <c r="M23" s="194">
        <v>1383</v>
      </c>
      <c r="N23" s="192">
        <f>D23+F23+H23+L23</f>
        <v>1734</v>
      </c>
      <c r="O23" s="192">
        <f>E23+G23+I23+K23+M23</f>
        <v>34386</v>
      </c>
      <c r="P23" s="175"/>
    </row>
    <row r="24" spans="2:16" s="534" customFormat="1" ht="22.5" customHeight="1">
      <c r="B24" s="530">
        <v>26</v>
      </c>
      <c r="C24" s="254" t="s">
        <v>52</v>
      </c>
      <c r="D24" s="192">
        <v>109</v>
      </c>
      <c r="E24" s="192">
        <v>2656</v>
      </c>
      <c r="F24" s="192">
        <v>226</v>
      </c>
      <c r="G24" s="192">
        <v>8129</v>
      </c>
      <c r="H24" s="192">
        <v>1233</v>
      </c>
      <c r="I24" s="192">
        <v>4951</v>
      </c>
      <c r="J24" s="191" t="s">
        <v>492</v>
      </c>
      <c r="K24" s="192">
        <v>13195</v>
      </c>
      <c r="L24" s="192">
        <v>101</v>
      </c>
      <c r="M24" s="194">
        <v>1181</v>
      </c>
      <c r="N24" s="192">
        <f>D24+F24+H24+L24</f>
        <v>1669</v>
      </c>
      <c r="O24" s="192">
        <f>E24+G24+I24+K24+M24</f>
        <v>30112</v>
      </c>
      <c r="P24" s="192"/>
    </row>
    <row r="25" spans="2:16" s="534" customFormat="1" ht="22.5" customHeight="1">
      <c r="B25" s="530">
        <v>27</v>
      </c>
      <c r="C25" s="254" t="s">
        <v>53</v>
      </c>
      <c r="D25" s="192">
        <v>119</v>
      </c>
      <c r="E25" s="192">
        <v>2954</v>
      </c>
      <c r="F25" s="192">
        <v>222</v>
      </c>
      <c r="G25" s="192">
        <v>10274</v>
      </c>
      <c r="H25" s="192">
        <v>1235</v>
      </c>
      <c r="I25" s="192">
        <v>5170</v>
      </c>
      <c r="J25" s="191" t="s">
        <v>119</v>
      </c>
      <c r="K25" s="192">
        <v>15717</v>
      </c>
      <c r="L25" s="192">
        <v>108</v>
      </c>
      <c r="M25" s="194">
        <v>1443</v>
      </c>
      <c r="N25" s="192">
        <v>1684</v>
      </c>
      <c r="O25" s="192">
        <v>35558</v>
      </c>
      <c r="P25" s="192"/>
    </row>
    <row r="26" spans="2:16" s="534" customFormat="1" ht="22.5" customHeight="1">
      <c r="B26" s="530">
        <v>28</v>
      </c>
      <c r="C26" s="254" t="s">
        <v>54</v>
      </c>
      <c r="D26" s="192">
        <v>121</v>
      </c>
      <c r="E26" s="192">
        <v>2916</v>
      </c>
      <c r="F26" s="192">
        <v>251</v>
      </c>
      <c r="G26" s="192">
        <v>8325</v>
      </c>
      <c r="H26" s="192">
        <v>1505</v>
      </c>
      <c r="I26" s="192">
        <v>6654</v>
      </c>
      <c r="J26" s="191" t="s">
        <v>249</v>
      </c>
      <c r="K26" s="192">
        <v>16118</v>
      </c>
      <c r="L26" s="192">
        <v>124</v>
      </c>
      <c r="M26" s="194">
        <v>1506</v>
      </c>
      <c r="N26" s="192">
        <f>D26+F26+H26+L26</f>
        <v>2001</v>
      </c>
      <c r="O26" s="192">
        <f>E26+G26+I26+K26+M26</f>
        <v>35519</v>
      </c>
      <c r="P26" s="192"/>
    </row>
    <row r="27" spans="2:16" s="534" customFormat="1" ht="22.5" customHeight="1" thickBot="1">
      <c r="B27" s="538">
        <v>29</v>
      </c>
      <c r="C27" s="265" t="s">
        <v>493</v>
      </c>
      <c r="D27" s="713">
        <v>123</v>
      </c>
      <c r="E27" s="713">
        <v>2974</v>
      </c>
      <c r="F27" s="713">
        <v>270</v>
      </c>
      <c r="G27" s="713">
        <v>10686</v>
      </c>
      <c r="H27" s="713">
        <v>1437</v>
      </c>
      <c r="I27" s="713">
        <v>6676</v>
      </c>
      <c r="J27" s="714" t="s">
        <v>1105</v>
      </c>
      <c r="K27" s="713">
        <v>14948</v>
      </c>
      <c r="L27" s="713">
        <v>151</v>
      </c>
      <c r="M27" s="715">
        <v>1463</v>
      </c>
      <c r="N27" s="713">
        <f>D27+F27+H27+L27</f>
        <v>1981</v>
      </c>
      <c r="O27" s="713">
        <v>36747</v>
      </c>
      <c r="P27" s="192"/>
    </row>
    <row r="28" spans="2:16" s="534" customFormat="1" ht="22.5" customHeight="1">
      <c r="B28" s="105" t="s">
        <v>254</v>
      </c>
      <c r="P28" s="175"/>
    </row>
    <row r="29" spans="2:16" s="534" customFormat="1" ht="22.5" customHeight="1">
      <c r="B29" s="528"/>
      <c r="C29" s="133"/>
      <c r="D29" s="133"/>
      <c r="E29" s="133"/>
      <c r="F29" s="133"/>
      <c r="G29" s="133"/>
      <c r="H29" s="133"/>
      <c r="I29" s="129"/>
      <c r="J29" s="133"/>
      <c r="K29" s="138"/>
      <c r="L29" s="138"/>
      <c r="M29" s="140"/>
      <c r="N29" s="131"/>
      <c r="O29" s="181"/>
      <c r="P29" s="175"/>
    </row>
    <row r="30" spans="2:16" s="534" customFormat="1" ht="16.5" customHeight="1">
      <c r="B30" s="105"/>
      <c r="D30" s="46"/>
      <c r="E30" s="180"/>
      <c r="F30" s="180"/>
      <c r="G30" s="181"/>
      <c r="H30" s="175"/>
      <c r="I30" s="181"/>
      <c r="J30" s="175"/>
      <c r="K30" s="181"/>
      <c r="L30" s="175"/>
      <c r="M30" s="181"/>
      <c r="N30" s="175"/>
      <c r="O30" s="181"/>
      <c r="P30" s="175"/>
    </row>
    <row r="31" spans="2:16" s="534" customFormat="1" ht="16.5" customHeight="1">
      <c r="C31" s="41"/>
      <c r="D31" s="39"/>
      <c r="E31" s="266"/>
      <c r="F31" s="266"/>
      <c r="G31" s="499"/>
      <c r="H31" s="499"/>
      <c r="I31" s="499"/>
      <c r="J31" s="499"/>
      <c r="K31" s="181"/>
      <c r="L31" s="499"/>
      <c r="M31" s="185"/>
      <c r="N31" s="41"/>
      <c r="O31" s="41"/>
      <c r="P31" s="41"/>
    </row>
    <row r="32" spans="2:16" s="534" customFormat="1" ht="18" customHeight="1">
      <c r="C32" s="46"/>
      <c r="D32" s="46"/>
      <c r="E32" s="180"/>
      <c r="F32" s="180"/>
      <c r="G32" s="175"/>
      <c r="H32" s="175"/>
      <c r="I32" s="175"/>
      <c r="J32" s="175"/>
      <c r="K32" s="175"/>
      <c r="L32" s="175"/>
      <c r="M32" s="175"/>
      <c r="N32" s="175"/>
      <c r="O32" s="175"/>
      <c r="P32" s="175"/>
    </row>
    <row r="33" s="534" customFormat="1" ht="18" customHeight="1"/>
  </sheetData>
  <customSheetViews>
    <customSheetView guid="{93AD3119-4B9E-4DD3-92AC-14DD93F7352A}"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
      <headerFooter alignWithMargins="0"/>
    </customSheetView>
    <customSheetView guid="{53ABA5C2-131F-4519-ADBD-143B4641C355}"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2"/>
      <headerFooter alignWithMargins="0"/>
    </customSheetView>
    <customSheetView guid="{088E71DE-B7B4-46D8-A92F-2B36F5DE4D60}"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3"/>
      <headerFooter alignWithMargins="0"/>
    </customSheetView>
    <customSheetView guid="{9B74B00A-A640-416F-A432-6A34C75E3BAB}"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4"/>
      <headerFooter alignWithMargins="0"/>
    </customSheetView>
    <customSheetView guid="{4B660A93-3844-409A-B1B8-F0D2E63212C8}" showPageBreaks="1" printArea="1" hiddenRows="1" view="pageBreakPreview" topLeftCell="A26">
      <selection activeCell="G6" sqref="G6"/>
      <pageMargins left="0.78740157480314965" right="0.78740157480314965" top="0.78740157480314965" bottom="0.78740157480314965" header="0" footer="0"/>
      <pageSetup paperSize="9" scale="84" firstPageNumber="184" pageOrder="overThenDown" orientation="landscape" useFirstPageNumber="1" r:id="rId5"/>
      <headerFooter alignWithMargins="0"/>
    </customSheetView>
    <customSheetView guid="{54E8C2A0-7B52-4DAB-8ABD-D0AD26D0A0DB}"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6"/>
      <headerFooter alignWithMargins="0"/>
    </customSheetView>
    <customSheetView guid="{F9820D02-85B6-432B-AB25-E79E6E3CE8BD}"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7"/>
      <headerFooter alignWithMargins="0"/>
    </customSheetView>
    <customSheetView guid="{6C8CA477-863E-484A-88AC-2F7B34BF5742}"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8"/>
      <headerFooter alignWithMargins="0"/>
    </customSheetView>
    <customSheetView guid="{C35433B0-31B6-4088-8FE4-5880F028D902}"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9"/>
      <headerFooter alignWithMargins="0"/>
    </customSheetView>
    <customSheetView guid="{ACCC9A1C-74E4-4A07-8C69-201B2C75F995}"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0"/>
      <headerFooter alignWithMargins="0"/>
    </customSheetView>
    <customSheetView guid="{D244CBD3-20C8-4E64-93F1-8305B8033E05}" showPageBreaks="1" printArea="1" hiddenRows="1" view="pageBreakPreview">
      <selection activeCell="K9" sqref="K9"/>
      <pageMargins left="0.78740157480314965" right="0.78740157480314965" top="0.78740157480314965" bottom="0.78740157480314965" header="0" footer="0"/>
      <pageSetup paperSize="9" scale="84" firstPageNumber="184" pageOrder="overThenDown" orientation="landscape" useFirstPageNumber="1" r:id="rId11"/>
      <headerFooter alignWithMargins="0"/>
    </customSheetView>
    <customSheetView guid="{A9FAE077-5C36-4502-A307-F5F7DF354F81}" showPageBreaks="1" printArea="1" hiddenRows="1" view="pageBreakPreview">
      <selection activeCell="M10" sqref="M10"/>
      <pageMargins left="0.78740157480314965" right="0.78740157480314965" top="0.78740157480314965" bottom="0.78740157480314965" header="0" footer="0"/>
      <pageSetup paperSize="9" scale="84" firstPageNumber="184" pageOrder="overThenDown" orientation="landscape" useFirstPageNumber="1" r:id="rId12"/>
      <headerFooter alignWithMargins="0"/>
    </customSheetView>
    <customSheetView guid="{676DC416-CC6C-4663-B2BC-E7307C535C80}"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3"/>
      <headerFooter alignWithMargins="0"/>
    </customSheetView>
  </customSheetViews>
  <mergeCells count="9">
    <mergeCell ref="N1:O2"/>
    <mergeCell ref="N12:O13"/>
    <mergeCell ref="N14:O14"/>
    <mergeCell ref="B3:C3"/>
    <mergeCell ref="D14:E14"/>
    <mergeCell ref="F14:G14"/>
    <mergeCell ref="H14:I14"/>
    <mergeCell ref="J14:K14"/>
    <mergeCell ref="L14:M14"/>
  </mergeCells>
  <phoneticPr fontId="2"/>
  <pageMargins left="0.78740157480314965" right="0.78740157480314965" top="0.78740157480314965" bottom="0.78740157480314965" header="0" footer="0"/>
  <pageSetup paperSize="9" scale="84" firstPageNumber="184" pageOrder="overThenDown" orientation="landscape" useFirstPageNumber="1" r:id="rId14"/>
  <headerFooter alignWithMargins="0"/>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view="pageBreakPreview" zoomScaleNormal="100" zoomScaleSheetLayoutView="100" workbookViewId="0"/>
  </sheetViews>
  <sheetFormatPr defaultRowHeight="12.75"/>
  <cols>
    <col min="1" max="1" width="3.375" style="145" customWidth="1"/>
    <col min="2" max="2" width="12.375" style="145" customWidth="1"/>
    <col min="3" max="8" width="11.25" style="145" customWidth="1"/>
    <col min="9" max="9" width="5" style="145" customWidth="1"/>
    <col min="10" max="10" width="7.125" style="145" customWidth="1"/>
    <col min="11" max="11" width="6.25" style="145" customWidth="1"/>
    <col min="12" max="12" width="7.125" style="145" customWidth="1"/>
    <col min="13" max="13" width="6.25" style="145" customWidth="1"/>
    <col min="14" max="15" width="7.125" style="145" customWidth="1"/>
    <col min="16" max="16" width="4" style="145" customWidth="1"/>
    <col min="17" max="17" width="5.75" style="145" customWidth="1"/>
    <col min="18" max="18" width="6" style="145" customWidth="1"/>
    <col min="19" max="19" width="6.75" style="145" customWidth="1"/>
    <col min="20" max="20" width="4.875" style="145" customWidth="1"/>
    <col min="21" max="21" width="6.125" style="145" customWidth="1"/>
    <col min="22" max="22" width="7.125" style="145" customWidth="1"/>
    <col min="23" max="23" width="7.25" style="145" customWidth="1"/>
    <col min="24" max="256" width="9" style="145"/>
    <col min="257" max="257" width="3.375" style="145" customWidth="1"/>
    <col min="258" max="258" width="12.375" style="145" customWidth="1"/>
    <col min="259" max="264" width="11.25" style="145" customWidth="1"/>
    <col min="265" max="265" width="5" style="145" customWidth="1"/>
    <col min="266" max="266" width="7.125" style="145" customWidth="1"/>
    <col min="267" max="267" width="6.25" style="145" customWidth="1"/>
    <col min="268" max="268" width="7.125" style="145" customWidth="1"/>
    <col min="269" max="269" width="6.25" style="145" customWidth="1"/>
    <col min="270" max="271" width="7.125" style="145" customWidth="1"/>
    <col min="272" max="272" width="4" style="145" customWidth="1"/>
    <col min="273" max="273" width="5.75" style="145" customWidth="1"/>
    <col min="274" max="274" width="6" style="145" customWidth="1"/>
    <col min="275" max="275" width="6.75" style="145" customWidth="1"/>
    <col min="276" max="276" width="4.875" style="145" customWidth="1"/>
    <col min="277" max="277" width="6.125" style="145" customWidth="1"/>
    <col min="278" max="278" width="7.125" style="145" customWidth="1"/>
    <col min="279" max="279" width="7.25" style="145" customWidth="1"/>
    <col min="280" max="512" width="9" style="145"/>
    <col min="513" max="513" width="3.375" style="145" customWidth="1"/>
    <col min="514" max="514" width="12.375" style="145" customWidth="1"/>
    <col min="515" max="520" width="11.25" style="145" customWidth="1"/>
    <col min="521" max="521" width="5" style="145" customWidth="1"/>
    <col min="522" max="522" width="7.125" style="145" customWidth="1"/>
    <col min="523" max="523" width="6.25" style="145" customWidth="1"/>
    <col min="524" max="524" width="7.125" style="145" customWidth="1"/>
    <col min="525" max="525" width="6.25" style="145" customWidth="1"/>
    <col min="526" max="527" width="7.125" style="145" customWidth="1"/>
    <col min="528" max="528" width="4" style="145" customWidth="1"/>
    <col min="529" max="529" width="5.75" style="145" customWidth="1"/>
    <col min="530" max="530" width="6" style="145" customWidth="1"/>
    <col min="531" max="531" width="6.75" style="145" customWidth="1"/>
    <col min="532" max="532" width="4.875" style="145" customWidth="1"/>
    <col min="533" max="533" width="6.125" style="145" customWidth="1"/>
    <col min="534" max="534" width="7.125" style="145" customWidth="1"/>
    <col min="535" max="535" width="7.25" style="145" customWidth="1"/>
    <col min="536" max="768" width="9" style="145"/>
    <col min="769" max="769" width="3.375" style="145" customWidth="1"/>
    <col min="770" max="770" width="12.375" style="145" customWidth="1"/>
    <col min="771" max="776" width="11.25" style="145" customWidth="1"/>
    <col min="777" max="777" width="5" style="145" customWidth="1"/>
    <col min="778" max="778" width="7.125" style="145" customWidth="1"/>
    <col min="779" max="779" width="6.25" style="145" customWidth="1"/>
    <col min="780" max="780" width="7.125" style="145" customWidth="1"/>
    <col min="781" max="781" width="6.25" style="145" customWidth="1"/>
    <col min="782" max="783" width="7.125" style="145" customWidth="1"/>
    <col min="784" max="784" width="4" style="145" customWidth="1"/>
    <col min="785" max="785" width="5.75" style="145" customWidth="1"/>
    <col min="786" max="786" width="6" style="145" customWidth="1"/>
    <col min="787" max="787" width="6.75" style="145" customWidth="1"/>
    <col min="788" max="788" width="4.875" style="145" customWidth="1"/>
    <col min="789" max="789" width="6.125" style="145" customWidth="1"/>
    <col min="790" max="790" width="7.125" style="145" customWidth="1"/>
    <col min="791" max="791" width="7.25" style="145" customWidth="1"/>
    <col min="792" max="1024" width="9" style="145"/>
    <col min="1025" max="1025" width="3.375" style="145" customWidth="1"/>
    <col min="1026" max="1026" width="12.375" style="145" customWidth="1"/>
    <col min="1027" max="1032" width="11.25" style="145" customWidth="1"/>
    <col min="1033" max="1033" width="5" style="145" customWidth="1"/>
    <col min="1034" max="1034" width="7.125" style="145" customWidth="1"/>
    <col min="1035" max="1035" width="6.25" style="145" customWidth="1"/>
    <col min="1036" max="1036" width="7.125" style="145" customWidth="1"/>
    <col min="1037" max="1037" width="6.25" style="145" customWidth="1"/>
    <col min="1038" max="1039" width="7.125" style="145" customWidth="1"/>
    <col min="1040" max="1040" width="4" style="145" customWidth="1"/>
    <col min="1041" max="1041" width="5.75" style="145" customWidth="1"/>
    <col min="1042" max="1042" width="6" style="145" customWidth="1"/>
    <col min="1043" max="1043" width="6.75" style="145" customWidth="1"/>
    <col min="1044" max="1044" width="4.875" style="145" customWidth="1"/>
    <col min="1045" max="1045" width="6.125" style="145" customWidth="1"/>
    <col min="1046" max="1046" width="7.125" style="145" customWidth="1"/>
    <col min="1047" max="1047" width="7.25" style="145" customWidth="1"/>
    <col min="1048" max="1280" width="9" style="145"/>
    <col min="1281" max="1281" width="3.375" style="145" customWidth="1"/>
    <col min="1282" max="1282" width="12.375" style="145" customWidth="1"/>
    <col min="1283" max="1288" width="11.25" style="145" customWidth="1"/>
    <col min="1289" max="1289" width="5" style="145" customWidth="1"/>
    <col min="1290" max="1290" width="7.125" style="145" customWidth="1"/>
    <col min="1291" max="1291" width="6.25" style="145" customWidth="1"/>
    <col min="1292" max="1292" width="7.125" style="145" customWidth="1"/>
    <col min="1293" max="1293" width="6.25" style="145" customWidth="1"/>
    <col min="1294" max="1295" width="7.125" style="145" customWidth="1"/>
    <col min="1296" max="1296" width="4" style="145" customWidth="1"/>
    <col min="1297" max="1297" width="5.75" style="145" customWidth="1"/>
    <col min="1298" max="1298" width="6" style="145" customWidth="1"/>
    <col min="1299" max="1299" width="6.75" style="145" customWidth="1"/>
    <col min="1300" max="1300" width="4.875" style="145" customWidth="1"/>
    <col min="1301" max="1301" width="6.125" style="145" customWidth="1"/>
    <col min="1302" max="1302" width="7.125" style="145" customWidth="1"/>
    <col min="1303" max="1303" width="7.25" style="145" customWidth="1"/>
    <col min="1304" max="1536" width="9" style="145"/>
    <col min="1537" max="1537" width="3.375" style="145" customWidth="1"/>
    <col min="1538" max="1538" width="12.375" style="145" customWidth="1"/>
    <col min="1539" max="1544" width="11.25" style="145" customWidth="1"/>
    <col min="1545" max="1545" width="5" style="145" customWidth="1"/>
    <col min="1546" max="1546" width="7.125" style="145" customWidth="1"/>
    <col min="1547" max="1547" width="6.25" style="145" customWidth="1"/>
    <col min="1548" max="1548" width="7.125" style="145" customWidth="1"/>
    <col min="1549" max="1549" width="6.25" style="145" customWidth="1"/>
    <col min="1550" max="1551" width="7.125" style="145" customWidth="1"/>
    <col min="1552" max="1552" width="4" style="145" customWidth="1"/>
    <col min="1553" max="1553" width="5.75" style="145" customWidth="1"/>
    <col min="1554" max="1554" width="6" style="145" customWidth="1"/>
    <col min="1555" max="1555" width="6.75" style="145" customWidth="1"/>
    <col min="1556" max="1556" width="4.875" style="145" customWidth="1"/>
    <col min="1557" max="1557" width="6.125" style="145" customWidth="1"/>
    <col min="1558" max="1558" width="7.125" style="145" customWidth="1"/>
    <col min="1559" max="1559" width="7.25" style="145" customWidth="1"/>
    <col min="1560" max="1792" width="9" style="145"/>
    <col min="1793" max="1793" width="3.375" style="145" customWidth="1"/>
    <col min="1794" max="1794" width="12.375" style="145" customWidth="1"/>
    <col min="1795" max="1800" width="11.25" style="145" customWidth="1"/>
    <col min="1801" max="1801" width="5" style="145" customWidth="1"/>
    <col min="1802" max="1802" width="7.125" style="145" customWidth="1"/>
    <col min="1803" max="1803" width="6.25" style="145" customWidth="1"/>
    <col min="1804" max="1804" width="7.125" style="145" customWidth="1"/>
    <col min="1805" max="1805" width="6.25" style="145" customWidth="1"/>
    <col min="1806" max="1807" width="7.125" style="145" customWidth="1"/>
    <col min="1808" max="1808" width="4" style="145" customWidth="1"/>
    <col min="1809" max="1809" width="5.75" style="145" customWidth="1"/>
    <col min="1810" max="1810" width="6" style="145" customWidth="1"/>
    <col min="1811" max="1811" width="6.75" style="145" customWidth="1"/>
    <col min="1812" max="1812" width="4.875" style="145" customWidth="1"/>
    <col min="1813" max="1813" width="6.125" style="145" customWidth="1"/>
    <col min="1814" max="1814" width="7.125" style="145" customWidth="1"/>
    <col min="1815" max="1815" width="7.25" style="145" customWidth="1"/>
    <col min="1816" max="2048" width="9" style="145"/>
    <col min="2049" max="2049" width="3.375" style="145" customWidth="1"/>
    <col min="2050" max="2050" width="12.375" style="145" customWidth="1"/>
    <col min="2051" max="2056" width="11.25" style="145" customWidth="1"/>
    <col min="2057" max="2057" width="5" style="145" customWidth="1"/>
    <col min="2058" max="2058" width="7.125" style="145" customWidth="1"/>
    <col min="2059" max="2059" width="6.25" style="145" customWidth="1"/>
    <col min="2060" max="2060" width="7.125" style="145" customWidth="1"/>
    <col min="2061" max="2061" width="6.25" style="145" customWidth="1"/>
    <col min="2062" max="2063" width="7.125" style="145" customWidth="1"/>
    <col min="2064" max="2064" width="4" style="145" customWidth="1"/>
    <col min="2065" max="2065" width="5.75" style="145" customWidth="1"/>
    <col min="2066" max="2066" width="6" style="145" customWidth="1"/>
    <col min="2067" max="2067" width="6.75" style="145" customWidth="1"/>
    <col min="2068" max="2068" width="4.875" style="145" customWidth="1"/>
    <col min="2069" max="2069" width="6.125" style="145" customWidth="1"/>
    <col min="2070" max="2070" width="7.125" style="145" customWidth="1"/>
    <col min="2071" max="2071" width="7.25" style="145" customWidth="1"/>
    <col min="2072" max="2304" width="9" style="145"/>
    <col min="2305" max="2305" width="3.375" style="145" customWidth="1"/>
    <col min="2306" max="2306" width="12.375" style="145" customWidth="1"/>
    <col min="2307" max="2312" width="11.25" style="145" customWidth="1"/>
    <col min="2313" max="2313" width="5" style="145" customWidth="1"/>
    <col min="2314" max="2314" width="7.125" style="145" customWidth="1"/>
    <col min="2315" max="2315" width="6.25" style="145" customWidth="1"/>
    <col min="2316" max="2316" width="7.125" style="145" customWidth="1"/>
    <col min="2317" max="2317" width="6.25" style="145" customWidth="1"/>
    <col min="2318" max="2319" width="7.125" style="145" customWidth="1"/>
    <col min="2320" max="2320" width="4" style="145" customWidth="1"/>
    <col min="2321" max="2321" width="5.75" style="145" customWidth="1"/>
    <col min="2322" max="2322" width="6" style="145" customWidth="1"/>
    <col min="2323" max="2323" width="6.75" style="145" customWidth="1"/>
    <col min="2324" max="2324" width="4.875" style="145" customWidth="1"/>
    <col min="2325" max="2325" width="6.125" style="145" customWidth="1"/>
    <col min="2326" max="2326" width="7.125" style="145" customWidth="1"/>
    <col min="2327" max="2327" width="7.25" style="145" customWidth="1"/>
    <col min="2328" max="2560" width="9" style="145"/>
    <col min="2561" max="2561" width="3.375" style="145" customWidth="1"/>
    <col min="2562" max="2562" width="12.375" style="145" customWidth="1"/>
    <col min="2563" max="2568" width="11.25" style="145" customWidth="1"/>
    <col min="2569" max="2569" width="5" style="145" customWidth="1"/>
    <col min="2570" max="2570" width="7.125" style="145" customWidth="1"/>
    <col min="2571" max="2571" width="6.25" style="145" customWidth="1"/>
    <col min="2572" max="2572" width="7.125" style="145" customWidth="1"/>
    <col min="2573" max="2573" width="6.25" style="145" customWidth="1"/>
    <col min="2574" max="2575" width="7.125" style="145" customWidth="1"/>
    <col min="2576" max="2576" width="4" style="145" customWidth="1"/>
    <col min="2577" max="2577" width="5.75" style="145" customWidth="1"/>
    <col min="2578" max="2578" width="6" style="145" customWidth="1"/>
    <col min="2579" max="2579" width="6.75" style="145" customWidth="1"/>
    <col min="2580" max="2580" width="4.875" style="145" customWidth="1"/>
    <col min="2581" max="2581" width="6.125" style="145" customWidth="1"/>
    <col min="2582" max="2582" width="7.125" style="145" customWidth="1"/>
    <col min="2583" max="2583" width="7.25" style="145" customWidth="1"/>
    <col min="2584" max="2816" width="9" style="145"/>
    <col min="2817" max="2817" width="3.375" style="145" customWidth="1"/>
    <col min="2818" max="2818" width="12.375" style="145" customWidth="1"/>
    <col min="2819" max="2824" width="11.25" style="145" customWidth="1"/>
    <col min="2825" max="2825" width="5" style="145" customWidth="1"/>
    <col min="2826" max="2826" width="7.125" style="145" customWidth="1"/>
    <col min="2827" max="2827" width="6.25" style="145" customWidth="1"/>
    <col min="2828" max="2828" width="7.125" style="145" customWidth="1"/>
    <col min="2829" max="2829" width="6.25" style="145" customWidth="1"/>
    <col min="2830" max="2831" width="7.125" style="145" customWidth="1"/>
    <col min="2832" max="2832" width="4" style="145" customWidth="1"/>
    <col min="2833" max="2833" width="5.75" style="145" customWidth="1"/>
    <col min="2834" max="2834" width="6" style="145" customWidth="1"/>
    <col min="2835" max="2835" width="6.75" style="145" customWidth="1"/>
    <col min="2836" max="2836" width="4.875" style="145" customWidth="1"/>
    <col min="2837" max="2837" width="6.125" style="145" customWidth="1"/>
    <col min="2838" max="2838" width="7.125" style="145" customWidth="1"/>
    <col min="2839" max="2839" width="7.25" style="145" customWidth="1"/>
    <col min="2840" max="3072" width="9" style="145"/>
    <col min="3073" max="3073" width="3.375" style="145" customWidth="1"/>
    <col min="3074" max="3074" width="12.375" style="145" customWidth="1"/>
    <col min="3075" max="3080" width="11.25" style="145" customWidth="1"/>
    <col min="3081" max="3081" width="5" style="145" customWidth="1"/>
    <col min="3082" max="3082" width="7.125" style="145" customWidth="1"/>
    <col min="3083" max="3083" width="6.25" style="145" customWidth="1"/>
    <col min="3084" max="3084" width="7.125" style="145" customWidth="1"/>
    <col min="3085" max="3085" width="6.25" style="145" customWidth="1"/>
    <col min="3086" max="3087" width="7.125" style="145" customWidth="1"/>
    <col min="3088" max="3088" width="4" style="145" customWidth="1"/>
    <col min="3089" max="3089" width="5.75" style="145" customWidth="1"/>
    <col min="3090" max="3090" width="6" style="145" customWidth="1"/>
    <col min="3091" max="3091" width="6.75" style="145" customWidth="1"/>
    <col min="3092" max="3092" width="4.875" style="145" customWidth="1"/>
    <col min="3093" max="3093" width="6.125" style="145" customWidth="1"/>
    <col min="3094" max="3094" width="7.125" style="145" customWidth="1"/>
    <col min="3095" max="3095" width="7.25" style="145" customWidth="1"/>
    <col min="3096" max="3328" width="9" style="145"/>
    <col min="3329" max="3329" width="3.375" style="145" customWidth="1"/>
    <col min="3330" max="3330" width="12.375" style="145" customWidth="1"/>
    <col min="3331" max="3336" width="11.25" style="145" customWidth="1"/>
    <col min="3337" max="3337" width="5" style="145" customWidth="1"/>
    <col min="3338" max="3338" width="7.125" style="145" customWidth="1"/>
    <col min="3339" max="3339" width="6.25" style="145" customWidth="1"/>
    <col min="3340" max="3340" width="7.125" style="145" customWidth="1"/>
    <col min="3341" max="3341" width="6.25" style="145" customWidth="1"/>
    <col min="3342" max="3343" width="7.125" style="145" customWidth="1"/>
    <col min="3344" max="3344" width="4" style="145" customWidth="1"/>
    <col min="3345" max="3345" width="5.75" style="145" customWidth="1"/>
    <col min="3346" max="3346" width="6" style="145" customWidth="1"/>
    <col min="3347" max="3347" width="6.75" style="145" customWidth="1"/>
    <col min="3348" max="3348" width="4.875" style="145" customWidth="1"/>
    <col min="3349" max="3349" width="6.125" style="145" customWidth="1"/>
    <col min="3350" max="3350" width="7.125" style="145" customWidth="1"/>
    <col min="3351" max="3351" width="7.25" style="145" customWidth="1"/>
    <col min="3352" max="3584" width="9" style="145"/>
    <col min="3585" max="3585" width="3.375" style="145" customWidth="1"/>
    <col min="3586" max="3586" width="12.375" style="145" customWidth="1"/>
    <col min="3587" max="3592" width="11.25" style="145" customWidth="1"/>
    <col min="3593" max="3593" width="5" style="145" customWidth="1"/>
    <col min="3594" max="3594" width="7.125" style="145" customWidth="1"/>
    <col min="3595" max="3595" width="6.25" style="145" customWidth="1"/>
    <col min="3596" max="3596" width="7.125" style="145" customWidth="1"/>
    <col min="3597" max="3597" width="6.25" style="145" customWidth="1"/>
    <col min="3598" max="3599" width="7.125" style="145" customWidth="1"/>
    <col min="3600" max="3600" width="4" style="145" customWidth="1"/>
    <col min="3601" max="3601" width="5.75" style="145" customWidth="1"/>
    <col min="3602" max="3602" width="6" style="145" customWidth="1"/>
    <col min="3603" max="3603" width="6.75" style="145" customWidth="1"/>
    <col min="3604" max="3604" width="4.875" style="145" customWidth="1"/>
    <col min="3605" max="3605" width="6.125" style="145" customWidth="1"/>
    <col min="3606" max="3606" width="7.125" style="145" customWidth="1"/>
    <col min="3607" max="3607" width="7.25" style="145" customWidth="1"/>
    <col min="3608" max="3840" width="9" style="145"/>
    <col min="3841" max="3841" width="3.375" style="145" customWidth="1"/>
    <col min="3842" max="3842" width="12.375" style="145" customWidth="1"/>
    <col min="3843" max="3848" width="11.25" style="145" customWidth="1"/>
    <col min="3849" max="3849" width="5" style="145" customWidth="1"/>
    <col min="3850" max="3850" width="7.125" style="145" customWidth="1"/>
    <col min="3851" max="3851" width="6.25" style="145" customWidth="1"/>
    <col min="3852" max="3852" width="7.125" style="145" customWidth="1"/>
    <col min="3853" max="3853" width="6.25" style="145" customWidth="1"/>
    <col min="3854" max="3855" width="7.125" style="145" customWidth="1"/>
    <col min="3856" max="3856" width="4" style="145" customWidth="1"/>
    <col min="3857" max="3857" width="5.75" style="145" customWidth="1"/>
    <col min="3858" max="3858" width="6" style="145" customWidth="1"/>
    <col min="3859" max="3859" width="6.75" style="145" customWidth="1"/>
    <col min="3860" max="3860" width="4.875" style="145" customWidth="1"/>
    <col min="3861" max="3861" width="6.125" style="145" customWidth="1"/>
    <col min="3862" max="3862" width="7.125" style="145" customWidth="1"/>
    <col min="3863" max="3863" width="7.25" style="145" customWidth="1"/>
    <col min="3864" max="4096" width="9" style="145"/>
    <col min="4097" max="4097" width="3.375" style="145" customWidth="1"/>
    <col min="4098" max="4098" width="12.375" style="145" customWidth="1"/>
    <col min="4099" max="4104" width="11.25" style="145" customWidth="1"/>
    <col min="4105" max="4105" width="5" style="145" customWidth="1"/>
    <col min="4106" max="4106" width="7.125" style="145" customWidth="1"/>
    <col min="4107" max="4107" width="6.25" style="145" customWidth="1"/>
    <col min="4108" max="4108" width="7.125" style="145" customWidth="1"/>
    <col min="4109" max="4109" width="6.25" style="145" customWidth="1"/>
    <col min="4110" max="4111" width="7.125" style="145" customWidth="1"/>
    <col min="4112" max="4112" width="4" style="145" customWidth="1"/>
    <col min="4113" max="4113" width="5.75" style="145" customWidth="1"/>
    <col min="4114" max="4114" width="6" style="145" customWidth="1"/>
    <col min="4115" max="4115" width="6.75" style="145" customWidth="1"/>
    <col min="4116" max="4116" width="4.875" style="145" customWidth="1"/>
    <col min="4117" max="4117" width="6.125" style="145" customWidth="1"/>
    <col min="4118" max="4118" width="7.125" style="145" customWidth="1"/>
    <col min="4119" max="4119" width="7.25" style="145" customWidth="1"/>
    <col min="4120" max="4352" width="9" style="145"/>
    <col min="4353" max="4353" width="3.375" style="145" customWidth="1"/>
    <col min="4354" max="4354" width="12.375" style="145" customWidth="1"/>
    <col min="4355" max="4360" width="11.25" style="145" customWidth="1"/>
    <col min="4361" max="4361" width="5" style="145" customWidth="1"/>
    <col min="4362" max="4362" width="7.125" style="145" customWidth="1"/>
    <col min="4363" max="4363" width="6.25" style="145" customWidth="1"/>
    <col min="4364" max="4364" width="7.125" style="145" customWidth="1"/>
    <col min="4365" max="4365" width="6.25" style="145" customWidth="1"/>
    <col min="4366" max="4367" width="7.125" style="145" customWidth="1"/>
    <col min="4368" max="4368" width="4" style="145" customWidth="1"/>
    <col min="4369" max="4369" width="5.75" style="145" customWidth="1"/>
    <col min="4370" max="4370" width="6" style="145" customWidth="1"/>
    <col min="4371" max="4371" width="6.75" style="145" customWidth="1"/>
    <col min="4372" max="4372" width="4.875" style="145" customWidth="1"/>
    <col min="4373" max="4373" width="6.125" style="145" customWidth="1"/>
    <col min="4374" max="4374" width="7.125" style="145" customWidth="1"/>
    <col min="4375" max="4375" width="7.25" style="145" customWidth="1"/>
    <col min="4376" max="4608" width="9" style="145"/>
    <col min="4609" max="4609" width="3.375" style="145" customWidth="1"/>
    <col min="4610" max="4610" width="12.375" style="145" customWidth="1"/>
    <col min="4611" max="4616" width="11.25" style="145" customWidth="1"/>
    <col min="4617" max="4617" width="5" style="145" customWidth="1"/>
    <col min="4618" max="4618" width="7.125" style="145" customWidth="1"/>
    <col min="4619" max="4619" width="6.25" style="145" customWidth="1"/>
    <col min="4620" max="4620" width="7.125" style="145" customWidth="1"/>
    <col min="4621" max="4621" width="6.25" style="145" customWidth="1"/>
    <col min="4622" max="4623" width="7.125" style="145" customWidth="1"/>
    <col min="4624" max="4624" width="4" style="145" customWidth="1"/>
    <col min="4625" max="4625" width="5.75" style="145" customWidth="1"/>
    <col min="4626" max="4626" width="6" style="145" customWidth="1"/>
    <col min="4627" max="4627" width="6.75" style="145" customWidth="1"/>
    <col min="4628" max="4628" width="4.875" style="145" customWidth="1"/>
    <col min="4629" max="4629" width="6.125" style="145" customWidth="1"/>
    <col min="4630" max="4630" width="7.125" style="145" customWidth="1"/>
    <col min="4631" max="4631" width="7.25" style="145" customWidth="1"/>
    <col min="4632" max="4864" width="9" style="145"/>
    <col min="4865" max="4865" width="3.375" style="145" customWidth="1"/>
    <col min="4866" max="4866" width="12.375" style="145" customWidth="1"/>
    <col min="4867" max="4872" width="11.25" style="145" customWidth="1"/>
    <col min="4873" max="4873" width="5" style="145" customWidth="1"/>
    <col min="4874" max="4874" width="7.125" style="145" customWidth="1"/>
    <col min="4875" max="4875" width="6.25" style="145" customWidth="1"/>
    <col min="4876" max="4876" width="7.125" style="145" customWidth="1"/>
    <col min="4877" max="4877" width="6.25" style="145" customWidth="1"/>
    <col min="4878" max="4879" width="7.125" style="145" customWidth="1"/>
    <col min="4880" max="4880" width="4" style="145" customWidth="1"/>
    <col min="4881" max="4881" width="5.75" style="145" customWidth="1"/>
    <col min="4882" max="4882" width="6" style="145" customWidth="1"/>
    <col min="4883" max="4883" width="6.75" style="145" customWidth="1"/>
    <col min="4884" max="4884" width="4.875" style="145" customWidth="1"/>
    <col min="4885" max="4885" width="6.125" style="145" customWidth="1"/>
    <col min="4886" max="4886" width="7.125" style="145" customWidth="1"/>
    <col min="4887" max="4887" width="7.25" style="145" customWidth="1"/>
    <col min="4888" max="5120" width="9" style="145"/>
    <col min="5121" max="5121" width="3.375" style="145" customWidth="1"/>
    <col min="5122" max="5122" width="12.375" style="145" customWidth="1"/>
    <col min="5123" max="5128" width="11.25" style="145" customWidth="1"/>
    <col min="5129" max="5129" width="5" style="145" customWidth="1"/>
    <col min="5130" max="5130" width="7.125" style="145" customWidth="1"/>
    <col min="5131" max="5131" width="6.25" style="145" customWidth="1"/>
    <col min="5132" max="5132" width="7.125" style="145" customWidth="1"/>
    <col min="5133" max="5133" width="6.25" style="145" customWidth="1"/>
    <col min="5134" max="5135" width="7.125" style="145" customWidth="1"/>
    <col min="5136" max="5136" width="4" style="145" customWidth="1"/>
    <col min="5137" max="5137" width="5.75" style="145" customWidth="1"/>
    <col min="5138" max="5138" width="6" style="145" customWidth="1"/>
    <col min="5139" max="5139" width="6.75" style="145" customWidth="1"/>
    <col min="5140" max="5140" width="4.875" style="145" customWidth="1"/>
    <col min="5141" max="5141" width="6.125" style="145" customWidth="1"/>
    <col min="5142" max="5142" width="7.125" style="145" customWidth="1"/>
    <col min="5143" max="5143" width="7.25" style="145" customWidth="1"/>
    <col min="5144" max="5376" width="9" style="145"/>
    <col min="5377" max="5377" width="3.375" style="145" customWidth="1"/>
    <col min="5378" max="5378" width="12.375" style="145" customWidth="1"/>
    <col min="5379" max="5384" width="11.25" style="145" customWidth="1"/>
    <col min="5385" max="5385" width="5" style="145" customWidth="1"/>
    <col min="5386" max="5386" width="7.125" style="145" customWidth="1"/>
    <col min="5387" max="5387" width="6.25" style="145" customWidth="1"/>
    <col min="5388" max="5388" width="7.125" style="145" customWidth="1"/>
    <col min="5389" max="5389" width="6.25" style="145" customWidth="1"/>
    <col min="5390" max="5391" width="7.125" style="145" customWidth="1"/>
    <col min="5392" max="5392" width="4" style="145" customWidth="1"/>
    <col min="5393" max="5393" width="5.75" style="145" customWidth="1"/>
    <col min="5394" max="5394" width="6" style="145" customWidth="1"/>
    <col min="5395" max="5395" width="6.75" style="145" customWidth="1"/>
    <col min="5396" max="5396" width="4.875" style="145" customWidth="1"/>
    <col min="5397" max="5397" width="6.125" style="145" customWidth="1"/>
    <col min="5398" max="5398" width="7.125" style="145" customWidth="1"/>
    <col min="5399" max="5399" width="7.25" style="145" customWidth="1"/>
    <col min="5400" max="5632" width="9" style="145"/>
    <col min="5633" max="5633" width="3.375" style="145" customWidth="1"/>
    <col min="5634" max="5634" width="12.375" style="145" customWidth="1"/>
    <col min="5635" max="5640" width="11.25" style="145" customWidth="1"/>
    <col min="5641" max="5641" width="5" style="145" customWidth="1"/>
    <col min="5642" max="5642" width="7.125" style="145" customWidth="1"/>
    <col min="5643" max="5643" width="6.25" style="145" customWidth="1"/>
    <col min="5644" max="5644" width="7.125" style="145" customWidth="1"/>
    <col min="5645" max="5645" width="6.25" style="145" customWidth="1"/>
    <col min="5646" max="5647" width="7.125" style="145" customWidth="1"/>
    <col min="5648" max="5648" width="4" style="145" customWidth="1"/>
    <col min="5649" max="5649" width="5.75" style="145" customWidth="1"/>
    <col min="5650" max="5650" width="6" style="145" customWidth="1"/>
    <col min="5651" max="5651" width="6.75" style="145" customWidth="1"/>
    <col min="5652" max="5652" width="4.875" style="145" customWidth="1"/>
    <col min="5653" max="5653" width="6.125" style="145" customWidth="1"/>
    <col min="5654" max="5654" width="7.125" style="145" customWidth="1"/>
    <col min="5655" max="5655" width="7.25" style="145" customWidth="1"/>
    <col min="5656" max="5888" width="9" style="145"/>
    <col min="5889" max="5889" width="3.375" style="145" customWidth="1"/>
    <col min="5890" max="5890" width="12.375" style="145" customWidth="1"/>
    <col min="5891" max="5896" width="11.25" style="145" customWidth="1"/>
    <col min="5897" max="5897" width="5" style="145" customWidth="1"/>
    <col min="5898" max="5898" width="7.125" style="145" customWidth="1"/>
    <col min="5899" max="5899" width="6.25" style="145" customWidth="1"/>
    <col min="5900" max="5900" width="7.125" style="145" customWidth="1"/>
    <col min="5901" max="5901" width="6.25" style="145" customWidth="1"/>
    <col min="5902" max="5903" width="7.125" style="145" customWidth="1"/>
    <col min="5904" max="5904" width="4" style="145" customWidth="1"/>
    <col min="5905" max="5905" width="5.75" style="145" customWidth="1"/>
    <col min="5906" max="5906" width="6" style="145" customWidth="1"/>
    <col min="5907" max="5907" width="6.75" style="145" customWidth="1"/>
    <col min="5908" max="5908" width="4.875" style="145" customWidth="1"/>
    <col min="5909" max="5909" width="6.125" style="145" customWidth="1"/>
    <col min="5910" max="5910" width="7.125" style="145" customWidth="1"/>
    <col min="5911" max="5911" width="7.25" style="145" customWidth="1"/>
    <col min="5912" max="6144" width="9" style="145"/>
    <col min="6145" max="6145" width="3.375" style="145" customWidth="1"/>
    <col min="6146" max="6146" width="12.375" style="145" customWidth="1"/>
    <col min="6147" max="6152" width="11.25" style="145" customWidth="1"/>
    <col min="6153" max="6153" width="5" style="145" customWidth="1"/>
    <col min="6154" max="6154" width="7.125" style="145" customWidth="1"/>
    <col min="6155" max="6155" width="6.25" style="145" customWidth="1"/>
    <col min="6156" max="6156" width="7.125" style="145" customWidth="1"/>
    <col min="6157" max="6157" width="6.25" style="145" customWidth="1"/>
    <col min="6158" max="6159" width="7.125" style="145" customWidth="1"/>
    <col min="6160" max="6160" width="4" style="145" customWidth="1"/>
    <col min="6161" max="6161" width="5.75" style="145" customWidth="1"/>
    <col min="6162" max="6162" width="6" style="145" customWidth="1"/>
    <col min="6163" max="6163" width="6.75" style="145" customWidth="1"/>
    <col min="6164" max="6164" width="4.875" style="145" customWidth="1"/>
    <col min="6165" max="6165" width="6.125" style="145" customWidth="1"/>
    <col min="6166" max="6166" width="7.125" style="145" customWidth="1"/>
    <col min="6167" max="6167" width="7.25" style="145" customWidth="1"/>
    <col min="6168" max="6400" width="9" style="145"/>
    <col min="6401" max="6401" width="3.375" style="145" customWidth="1"/>
    <col min="6402" max="6402" width="12.375" style="145" customWidth="1"/>
    <col min="6403" max="6408" width="11.25" style="145" customWidth="1"/>
    <col min="6409" max="6409" width="5" style="145" customWidth="1"/>
    <col min="6410" max="6410" width="7.125" style="145" customWidth="1"/>
    <col min="6411" max="6411" width="6.25" style="145" customWidth="1"/>
    <col min="6412" max="6412" width="7.125" style="145" customWidth="1"/>
    <col min="6413" max="6413" width="6.25" style="145" customWidth="1"/>
    <col min="6414" max="6415" width="7.125" style="145" customWidth="1"/>
    <col min="6416" max="6416" width="4" style="145" customWidth="1"/>
    <col min="6417" max="6417" width="5.75" style="145" customWidth="1"/>
    <col min="6418" max="6418" width="6" style="145" customWidth="1"/>
    <col min="6419" max="6419" width="6.75" style="145" customWidth="1"/>
    <col min="6420" max="6420" width="4.875" style="145" customWidth="1"/>
    <col min="6421" max="6421" width="6.125" style="145" customWidth="1"/>
    <col min="6422" max="6422" width="7.125" style="145" customWidth="1"/>
    <col min="6423" max="6423" width="7.25" style="145" customWidth="1"/>
    <col min="6424" max="6656" width="9" style="145"/>
    <col min="6657" max="6657" width="3.375" style="145" customWidth="1"/>
    <col min="6658" max="6658" width="12.375" style="145" customWidth="1"/>
    <col min="6659" max="6664" width="11.25" style="145" customWidth="1"/>
    <col min="6665" max="6665" width="5" style="145" customWidth="1"/>
    <col min="6666" max="6666" width="7.125" style="145" customWidth="1"/>
    <col min="6667" max="6667" width="6.25" style="145" customWidth="1"/>
    <col min="6668" max="6668" width="7.125" style="145" customWidth="1"/>
    <col min="6669" max="6669" width="6.25" style="145" customWidth="1"/>
    <col min="6670" max="6671" width="7.125" style="145" customWidth="1"/>
    <col min="6672" max="6672" width="4" style="145" customWidth="1"/>
    <col min="6673" max="6673" width="5.75" style="145" customWidth="1"/>
    <col min="6674" max="6674" width="6" style="145" customWidth="1"/>
    <col min="6675" max="6675" width="6.75" style="145" customWidth="1"/>
    <col min="6676" max="6676" width="4.875" style="145" customWidth="1"/>
    <col min="6677" max="6677" width="6.125" style="145" customWidth="1"/>
    <col min="6678" max="6678" width="7.125" style="145" customWidth="1"/>
    <col min="6679" max="6679" width="7.25" style="145" customWidth="1"/>
    <col min="6680" max="6912" width="9" style="145"/>
    <col min="6913" max="6913" width="3.375" style="145" customWidth="1"/>
    <col min="6914" max="6914" width="12.375" style="145" customWidth="1"/>
    <col min="6915" max="6920" width="11.25" style="145" customWidth="1"/>
    <col min="6921" max="6921" width="5" style="145" customWidth="1"/>
    <col min="6922" max="6922" width="7.125" style="145" customWidth="1"/>
    <col min="6923" max="6923" width="6.25" style="145" customWidth="1"/>
    <col min="6924" max="6924" width="7.125" style="145" customWidth="1"/>
    <col min="6925" max="6925" width="6.25" style="145" customWidth="1"/>
    <col min="6926" max="6927" width="7.125" style="145" customWidth="1"/>
    <col min="6928" max="6928" width="4" style="145" customWidth="1"/>
    <col min="6929" max="6929" width="5.75" style="145" customWidth="1"/>
    <col min="6930" max="6930" width="6" style="145" customWidth="1"/>
    <col min="6931" max="6931" width="6.75" style="145" customWidth="1"/>
    <col min="6932" max="6932" width="4.875" style="145" customWidth="1"/>
    <col min="6933" max="6933" width="6.125" style="145" customWidth="1"/>
    <col min="6934" max="6934" width="7.125" style="145" customWidth="1"/>
    <col min="6935" max="6935" width="7.25" style="145" customWidth="1"/>
    <col min="6936" max="7168" width="9" style="145"/>
    <col min="7169" max="7169" width="3.375" style="145" customWidth="1"/>
    <col min="7170" max="7170" width="12.375" style="145" customWidth="1"/>
    <col min="7171" max="7176" width="11.25" style="145" customWidth="1"/>
    <col min="7177" max="7177" width="5" style="145" customWidth="1"/>
    <col min="7178" max="7178" width="7.125" style="145" customWidth="1"/>
    <col min="7179" max="7179" width="6.25" style="145" customWidth="1"/>
    <col min="7180" max="7180" width="7.125" style="145" customWidth="1"/>
    <col min="7181" max="7181" width="6.25" style="145" customWidth="1"/>
    <col min="7182" max="7183" width="7.125" style="145" customWidth="1"/>
    <col min="7184" max="7184" width="4" style="145" customWidth="1"/>
    <col min="7185" max="7185" width="5.75" style="145" customWidth="1"/>
    <col min="7186" max="7186" width="6" style="145" customWidth="1"/>
    <col min="7187" max="7187" width="6.75" style="145" customWidth="1"/>
    <col min="7188" max="7188" width="4.875" style="145" customWidth="1"/>
    <col min="7189" max="7189" width="6.125" style="145" customWidth="1"/>
    <col min="7190" max="7190" width="7.125" style="145" customWidth="1"/>
    <col min="7191" max="7191" width="7.25" style="145" customWidth="1"/>
    <col min="7192" max="7424" width="9" style="145"/>
    <col min="7425" max="7425" width="3.375" style="145" customWidth="1"/>
    <col min="7426" max="7426" width="12.375" style="145" customWidth="1"/>
    <col min="7427" max="7432" width="11.25" style="145" customWidth="1"/>
    <col min="7433" max="7433" width="5" style="145" customWidth="1"/>
    <col min="7434" max="7434" width="7.125" style="145" customWidth="1"/>
    <col min="7435" max="7435" width="6.25" style="145" customWidth="1"/>
    <col min="7436" max="7436" width="7.125" style="145" customWidth="1"/>
    <col min="7437" max="7437" width="6.25" style="145" customWidth="1"/>
    <col min="7438" max="7439" width="7.125" style="145" customWidth="1"/>
    <col min="7440" max="7440" width="4" style="145" customWidth="1"/>
    <col min="7441" max="7441" width="5.75" style="145" customWidth="1"/>
    <col min="7442" max="7442" width="6" style="145" customWidth="1"/>
    <col min="7443" max="7443" width="6.75" style="145" customWidth="1"/>
    <col min="7444" max="7444" width="4.875" style="145" customWidth="1"/>
    <col min="7445" max="7445" width="6.125" style="145" customWidth="1"/>
    <col min="7446" max="7446" width="7.125" style="145" customWidth="1"/>
    <col min="7447" max="7447" width="7.25" style="145" customWidth="1"/>
    <col min="7448" max="7680" width="9" style="145"/>
    <col min="7681" max="7681" width="3.375" style="145" customWidth="1"/>
    <col min="7682" max="7682" width="12.375" style="145" customWidth="1"/>
    <col min="7683" max="7688" width="11.25" style="145" customWidth="1"/>
    <col min="7689" max="7689" width="5" style="145" customWidth="1"/>
    <col min="7690" max="7690" width="7.125" style="145" customWidth="1"/>
    <col min="7691" max="7691" width="6.25" style="145" customWidth="1"/>
    <col min="7692" max="7692" width="7.125" style="145" customWidth="1"/>
    <col min="7693" max="7693" width="6.25" style="145" customWidth="1"/>
    <col min="7694" max="7695" width="7.125" style="145" customWidth="1"/>
    <col min="7696" max="7696" width="4" style="145" customWidth="1"/>
    <col min="7697" max="7697" width="5.75" style="145" customWidth="1"/>
    <col min="7698" max="7698" width="6" style="145" customWidth="1"/>
    <col min="7699" max="7699" width="6.75" style="145" customWidth="1"/>
    <col min="7700" max="7700" width="4.875" style="145" customWidth="1"/>
    <col min="7701" max="7701" width="6.125" style="145" customWidth="1"/>
    <col min="7702" max="7702" width="7.125" style="145" customWidth="1"/>
    <col min="7703" max="7703" width="7.25" style="145" customWidth="1"/>
    <col min="7704" max="7936" width="9" style="145"/>
    <col min="7937" max="7937" width="3.375" style="145" customWidth="1"/>
    <col min="7938" max="7938" width="12.375" style="145" customWidth="1"/>
    <col min="7939" max="7944" width="11.25" style="145" customWidth="1"/>
    <col min="7945" max="7945" width="5" style="145" customWidth="1"/>
    <col min="7946" max="7946" width="7.125" style="145" customWidth="1"/>
    <col min="7947" max="7947" width="6.25" style="145" customWidth="1"/>
    <col min="7948" max="7948" width="7.125" style="145" customWidth="1"/>
    <col min="7949" max="7949" width="6.25" style="145" customWidth="1"/>
    <col min="7950" max="7951" width="7.125" style="145" customWidth="1"/>
    <col min="7952" max="7952" width="4" style="145" customWidth="1"/>
    <col min="7953" max="7953" width="5.75" style="145" customWidth="1"/>
    <col min="7954" max="7954" width="6" style="145" customWidth="1"/>
    <col min="7955" max="7955" width="6.75" style="145" customWidth="1"/>
    <col min="7956" max="7956" width="4.875" style="145" customWidth="1"/>
    <col min="7957" max="7957" width="6.125" style="145" customWidth="1"/>
    <col min="7958" max="7958" width="7.125" style="145" customWidth="1"/>
    <col min="7959" max="7959" width="7.25" style="145" customWidth="1"/>
    <col min="7960" max="8192" width="9" style="145"/>
    <col min="8193" max="8193" width="3.375" style="145" customWidth="1"/>
    <col min="8194" max="8194" width="12.375" style="145" customWidth="1"/>
    <col min="8195" max="8200" width="11.25" style="145" customWidth="1"/>
    <col min="8201" max="8201" width="5" style="145" customWidth="1"/>
    <col min="8202" max="8202" width="7.125" style="145" customWidth="1"/>
    <col min="8203" max="8203" width="6.25" style="145" customWidth="1"/>
    <col min="8204" max="8204" width="7.125" style="145" customWidth="1"/>
    <col min="8205" max="8205" width="6.25" style="145" customWidth="1"/>
    <col min="8206" max="8207" width="7.125" style="145" customWidth="1"/>
    <col min="8208" max="8208" width="4" style="145" customWidth="1"/>
    <col min="8209" max="8209" width="5.75" style="145" customWidth="1"/>
    <col min="8210" max="8210" width="6" style="145" customWidth="1"/>
    <col min="8211" max="8211" width="6.75" style="145" customWidth="1"/>
    <col min="8212" max="8212" width="4.875" style="145" customWidth="1"/>
    <col min="8213" max="8213" width="6.125" style="145" customWidth="1"/>
    <col min="8214" max="8214" width="7.125" style="145" customWidth="1"/>
    <col min="8215" max="8215" width="7.25" style="145" customWidth="1"/>
    <col min="8216" max="8448" width="9" style="145"/>
    <col min="8449" max="8449" width="3.375" style="145" customWidth="1"/>
    <col min="8450" max="8450" width="12.375" style="145" customWidth="1"/>
    <col min="8451" max="8456" width="11.25" style="145" customWidth="1"/>
    <col min="8457" max="8457" width="5" style="145" customWidth="1"/>
    <col min="8458" max="8458" width="7.125" style="145" customWidth="1"/>
    <col min="8459" max="8459" width="6.25" style="145" customWidth="1"/>
    <col min="8460" max="8460" width="7.125" style="145" customWidth="1"/>
    <col min="8461" max="8461" width="6.25" style="145" customWidth="1"/>
    <col min="8462" max="8463" width="7.125" style="145" customWidth="1"/>
    <col min="8464" max="8464" width="4" style="145" customWidth="1"/>
    <col min="8465" max="8465" width="5.75" style="145" customWidth="1"/>
    <col min="8466" max="8466" width="6" style="145" customWidth="1"/>
    <col min="8467" max="8467" width="6.75" style="145" customWidth="1"/>
    <col min="8468" max="8468" width="4.875" style="145" customWidth="1"/>
    <col min="8469" max="8469" width="6.125" style="145" customWidth="1"/>
    <col min="8470" max="8470" width="7.125" style="145" customWidth="1"/>
    <col min="8471" max="8471" width="7.25" style="145" customWidth="1"/>
    <col min="8472" max="8704" width="9" style="145"/>
    <col min="8705" max="8705" width="3.375" style="145" customWidth="1"/>
    <col min="8706" max="8706" width="12.375" style="145" customWidth="1"/>
    <col min="8707" max="8712" width="11.25" style="145" customWidth="1"/>
    <col min="8713" max="8713" width="5" style="145" customWidth="1"/>
    <col min="8714" max="8714" width="7.125" style="145" customWidth="1"/>
    <col min="8715" max="8715" width="6.25" style="145" customWidth="1"/>
    <col min="8716" max="8716" width="7.125" style="145" customWidth="1"/>
    <col min="8717" max="8717" width="6.25" style="145" customWidth="1"/>
    <col min="8718" max="8719" width="7.125" style="145" customWidth="1"/>
    <col min="8720" max="8720" width="4" style="145" customWidth="1"/>
    <col min="8721" max="8721" width="5.75" style="145" customWidth="1"/>
    <col min="8722" max="8722" width="6" style="145" customWidth="1"/>
    <col min="8723" max="8723" width="6.75" style="145" customWidth="1"/>
    <col min="8724" max="8724" width="4.875" style="145" customWidth="1"/>
    <col min="8725" max="8725" width="6.125" style="145" customWidth="1"/>
    <col min="8726" max="8726" width="7.125" style="145" customWidth="1"/>
    <col min="8727" max="8727" width="7.25" style="145" customWidth="1"/>
    <col min="8728" max="8960" width="9" style="145"/>
    <col min="8961" max="8961" width="3.375" style="145" customWidth="1"/>
    <col min="8962" max="8962" width="12.375" style="145" customWidth="1"/>
    <col min="8963" max="8968" width="11.25" style="145" customWidth="1"/>
    <col min="8969" max="8969" width="5" style="145" customWidth="1"/>
    <col min="8970" max="8970" width="7.125" style="145" customWidth="1"/>
    <col min="8971" max="8971" width="6.25" style="145" customWidth="1"/>
    <col min="8972" max="8972" width="7.125" style="145" customWidth="1"/>
    <col min="8973" max="8973" width="6.25" style="145" customWidth="1"/>
    <col min="8974" max="8975" width="7.125" style="145" customWidth="1"/>
    <col min="8976" max="8976" width="4" style="145" customWidth="1"/>
    <col min="8977" max="8977" width="5.75" style="145" customWidth="1"/>
    <col min="8978" max="8978" width="6" style="145" customWidth="1"/>
    <col min="8979" max="8979" width="6.75" style="145" customWidth="1"/>
    <col min="8980" max="8980" width="4.875" style="145" customWidth="1"/>
    <col min="8981" max="8981" width="6.125" style="145" customWidth="1"/>
    <col min="8982" max="8982" width="7.125" style="145" customWidth="1"/>
    <col min="8983" max="8983" width="7.25" style="145" customWidth="1"/>
    <col min="8984" max="9216" width="9" style="145"/>
    <col min="9217" max="9217" width="3.375" style="145" customWidth="1"/>
    <col min="9218" max="9218" width="12.375" style="145" customWidth="1"/>
    <col min="9219" max="9224" width="11.25" style="145" customWidth="1"/>
    <col min="9225" max="9225" width="5" style="145" customWidth="1"/>
    <col min="9226" max="9226" width="7.125" style="145" customWidth="1"/>
    <col min="9227" max="9227" width="6.25" style="145" customWidth="1"/>
    <col min="9228" max="9228" width="7.125" style="145" customWidth="1"/>
    <col min="9229" max="9229" width="6.25" style="145" customWidth="1"/>
    <col min="9230" max="9231" width="7.125" style="145" customWidth="1"/>
    <col min="9232" max="9232" width="4" style="145" customWidth="1"/>
    <col min="9233" max="9233" width="5.75" style="145" customWidth="1"/>
    <col min="9234" max="9234" width="6" style="145" customWidth="1"/>
    <col min="9235" max="9235" width="6.75" style="145" customWidth="1"/>
    <col min="9236" max="9236" width="4.875" style="145" customWidth="1"/>
    <col min="9237" max="9237" width="6.125" style="145" customWidth="1"/>
    <col min="9238" max="9238" width="7.125" style="145" customWidth="1"/>
    <col min="9239" max="9239" width="7.25" style="145" customWidth="1"/>
    <col min="9240" max="9472" width="9" style="145"/>
    <col min="9473" max="9473" width="3.375" style="145" customWidth="1"/>
    <col min="9474" max="9474" width="12.375" style="145" customWidth="1"/>
    <col min="9475" max="9480" width="11.25" style="145" customWidth="1"/>
    <col min="9481" max="9481" width="5" style="145" customWidth="1"/>
    <col min="9482" max="9482" width="7.125" style="145" customWidth="1"/>
    <col min="9483" max="9483" width="6.25" style="145" customWidth="1"/>
    <col min="9484" max="9484" width="7.125" style="145" customWidth="1"/>
    <col min="9485" max="9485" width="6.25" style="145" customWidth="1"/>
    <col min="9486" max="9487" width="7.125" style="145" customWidth="1"/>
    <col min="9488" max="9488" width="4" style="145" customWidth="1"/>
    <col min="9489" max="9489" width="5.75" style="145" customWidth="1"/>
    <col min="9490" max="9490" width="6" style="145" customWidth="1"/>
    <col min="9491" max="9491" width="6.75" style="145" customWidth="1"/>
    <col min="9492" max="9492" width="4.875" style="145" customWidth="1"/>
    <col min="9493" max="9493" width="6.125" style="145" customWidth="1"/>
    <col min="9494" max="9494" width="7.125" style="145" customWidth="1"/>
    <col min="9495" max="9495" width="7.25" style="145" customWidth="1"/>
    <col min="9496" max="9728" width="9" style="145"/>
    <col min="9729" max="9729" width="3.375" style="145" customWidth="1"/>
    <col min="9730" max="9730" width="12.375" style="145" customWidth="1"/>
    <col min="9731" max="9736" width="11.25" style="145" customWidth="1"/>
    <col min="9737" max="9737" width="5" style="145" customWidth="1"/>
    <col min="9738" max="9738" width="7.125" style="145" customWidth="1"/>
    <col min="9739" max="9739" width="6.25" style="145" customWidth="1"/>
    <col min="9740" max="9740" width="7.125" style="145" customWidth="1"/>
    <col min="9741" max="9741" width="6.25" style="145" customWidth="1"/>
    <col min="9742" max="9743" width="7.125" style="145" customWidth="1"/>
    <col min="9744" max="9744" width="4" style="145" customWidth="1"/>
    <col min="9745" max="9745" width="5.75" style="145" customWidth="1"/>
    <col min="9746" max="9746" width="6" style="145" customWidth="1"/>
    <col min="9747" max="9747" width="6.75" style="145" customWidth="1"/>
    <col min="9748" max="9748" width="4.875" style="145" customWidth="1"/>
    <col min="9749" max="9749" width="6.125" style="145" customWidth="1"/>
    <col min="9750" max="9750" width="7.125" style="145" customWidth="1"/>
    <col min="9751" max="9751" width="7.25" style="145" customWidth="1"/>
    <col min="9752" max="9984" width="9" style="145"/>
    <col min="9985" max="9985" width="3.375" style="145" customWidth="1"/>
    <col min="9986" max="9986" width="12.375" style="145" customWidth="1"/>
    <col min="9987" max="9992" width="11.25" style="145" customWidth="1"/>
    <col min="9993" max="9993" width="5" style="145" customWidth="1"/>
    <col min="9994" max="9994" width="7.125" style="145" customWidth="1"/>
    <col min="9995" max="9995" width="6.25" style="145" customWidth="1"/>
    <col min="9996" max="9996" width="7.125" style="145" customWidth="1"/>
    <col min="9997" max="9997" width="6.25" style="145" customWidth="1"/>
    <col min="9998" max="9999" width="7.125" style="145" customWidth="1"/>
    <col min="10000" max="10000" width="4" style="145" customWidth="1"/>
    <col min="10001" max="10001" width="5.75" style="145" customWidth="1"/>
    <col min="10002" max="10002" width="6" style="145" customWidth="1"/>
    <col min="10003" max="10003" width="6.75" style="145" customWidth="1"/>
    <col min="10004" max="10004" width="4.875" style="145" customWidth="1"/>
    <col min="10005" max="10005" width="6.125" style="145" customWidth="1"/>
    <col min="10006" max="10006" width="7.125" style="145" customWidth="1"/>
    <col min="10007" max="10007" width="7.25" style="145" customWidth="1"/>
    <col min="10008" max="10240" width="9" style="145"/>
    <col min="10241" max="10241" width="3.375" style="145" customWidth="1"/>
    <col min="10242" max="10242" width="12.375" style="145" customWidth="1"/>
    <col min="10243" max="10248" width="11.25" style="145" customWidth="1"/>
    <col min="10249" max="10249" width="5" style="145" customWidth="1"/>
    <col min="10250" max="10250" width="7.125" style="145" customWidth="1"/>
    <col min="10251" max="10251" width="6.25" style="145" customWidth="1"/>
    <col min="10252" max="10252" width="7.125" style="145" customWidth="1"/>
    <col min="10253" max="10253" width="6.25" style="145" customWidth="1"/>
    <col min="10254" max="10255" width="7.125" style="145" customWidth="1"/>
    <col min="10256" max="10256" width="4" style="145" customWidth="1"/>
    <col min="10257" max="10257" width="5.75" style="145" customWidth="1"/>
    <col min="10258" max="10258" width="6" style="145" customWidth="1"/>
    <col min="10259" max="10259" width="6.75" style="145" customWidth="1"/>
    <col min="10260" max="10260" width="4.875" style="145" customWidth="1"/>
    <col min="10261" max="10261" width="6.125" style="145" customWidth="1"/>
    <col min="10262" max="10262" width="7.125" style="145" customWidth="1"/>
    <col min="10263" max="10263" width="7.25" style="145" customWidth="1"/>
    <col min="10264" max="10496" width="9" style="145"/>
    <col min="10497" max="10497" width="3.375" style="145" customWidth="1"/>
    <col min="10498" max="10498" width="12.375" style="145" customWidth="1"/>
    <col min="10499" max="10504" width="11.25" style="145" customWidth="1"/>
    <col min="10505" max="10505" width="5" style="145" customWidth="1"/>
    <col min="10506" max="10506" width="7.125" style="145" customWidth="1"/>
    <col min="10507" max="10507" width="6.25" style="145" customWidth="1"/>
    <col min="10508" max="10508" width="7.125" style="145" customWidth="1"/>
    <col min="10509" max="10509" width="6.25" style="145" customWidth="1"/>
    <col min="10510" max="10511" width="7.125" style="145" customWidth="1"/>
    <col min="10512" max="10512" width="4" style="145" customWidth="1"/>
    <col min="10513" max="10513" width="5.75" style="145" customWidth="1"/>
    <col min="10514" max="10514" width="6" style="145" customWidth="1"/>
    <col min="10515" max="10515" width="6.75" style="145" customWidth="1"/>
    <col min="10516" max="10516" width="4.875" style="145" customWidth="1"/>
    <col min="10517" max="10517" width="6.125" style="145" customWidth="1"/>
    <col min="10518" max="10518" width="7.125" style="145" customWidth="1"/>
    <col min="10519" max="10519" width="7.25" style="145" customWidth="1"/>
    <col min="10520" max="10752" width="9" style="145"/>
    <col min="10753" max="10753" width="3.375" style="145" customWidth="1"/>
    <col min="10754" max="10754" width="12.375" style="145" customWidth="1"/>
    <col min="10755" max="10760" width="11.25" style="145" customWidth="1"/>
    <col min="10761" max="10761" width="5" style="145" customWidth="1"/>
    <col min="10762" max="10762" width="7.125" style="145" customWidth="1"/>
    <col min="10763" max="10763" width="6.25" style="145" customWidth="1"/>
    <col min="10764" max="10764" width="7.125" style="145" customWidth="1"/>
    <col min="10765" max="10765" width="6.25" style="145" customWidth="1"/>
    <col min="10766" max="10767" width="7.125" style="145" customWidth="1"/>
    <col min="10768" max="10768" width="4" style="145" customWidth="1"/>
    <col min="10769" max="10769" width="5.75" style="145" customWidth="1"/>
    <col min="10770" max="10770" width="6" style="145" customWidth="1"/>
    <col min="10771" max="10771" width="6.75" style="145" customWidth="1"/>
    <col min="10772" max="10772" width="4.875" style="145" customWidth="1"/>
    <col min="10773" max="10773" width="6.125" style="145" customWidth="1"/>
    <col min="10774" max="10774" width="7.125" style="145" customWidth="1"/>
    <col min="10775" max="10775" width="7.25" style="145" customWidth="1"/>
    <col min="10776" max="11008" width="9" style="145"/>
    <col min="11009" max="11009" width="3.375" style="145" customWidth="1"/>
    <col min="11010" max="11010" width="12.375" style="145" customWidth="1"/>
    <col min="11011" max="11016" width="11.25" style="145" customWidth="1"/>
    <col min="11017" max="11017" width="5" style="145" customWidth="1"/>
    <col min="11018" max="11018" width="7.125" style="145" customWidth="1"/>
    <col min="11019" max="11019" width="6.25" style="145" customWidth="1"/>
    <col min="11020" max="11020" width="7.125" style="145" customWidth="1"/>
    <col min="11021" max="11021" width="6.25" style="145" customWidth="1"/>
    <col min="11022" max="11023" width="7.125" style="145" customWidth="1"/>
    <col min="11024" max="11024" width="4" style="145" customWidth="1"/>
    <col min="11025" max="11025" width="5.75" style="145" customWidth="1"/>
    <col min="11026" max="11026" width="6" style="145" customWidth="1"/>
    <col min="11027" max="11027" width="6.75" style="145" customWidth="1"/>
    <col min="11028" max="11028" width="4.875" style="145" customWidth="1"/>
    <col min="11029" max="11029" width="6.125" style="145" customWidth="1"/>
    <col min="11030" max="11030" width="7.125" style="145" customWidth="1"/>
    <col min="11031" max="11031" width="7.25" style="145" customWidth="1"/>
    <col min="11032" max="11264" width="9" style="145"/>
    <col min="11265" max="11265" width="3.375" style="145" customWidth="1"/>
    <col min="11266" max="11266" width="12.375" style="145" customWidth="1"/>
    <col min="11267" max="11272" width="11.25" style="145" customWidth="1"/>
    <col min="11273" max="11273" width="5" style="145" customWidth="1"/>
    <col min="11274" max="11274" width="7.125" style="145" customWidth="1"/>
    <col min="11275" max="11275" width="6.25" style="145" customWidth="1"/>
    <col min="11276" max="11276" width="7.125" style="145" customWidth="1"/>
    <col min="11277" max="11277" width="6.25" style="145" customWidth="1"/>
    <col min="11278" max="11279" width="7.125" style="145" customWidth="1"/>
    <col min="11280" max="11280" width="4" style="145" customWidth="1"/>
    <col min="11281" max="11281" width="5.75" style="145" customWidth="1"/>
    <col min="11282" max="11282" width="6" style="145" customWidth="1"/>
    <col min="11283" max="11283" width="6.75" style="145" customWidth="1"/>
    <col min="11284" max="11284" width="4.875" style="145" customWidth="1"/>
    <col min="11285" max="11285" width="6.125" style="145" customWidth="1"/>
    <col min="11286" max="11286" width="7.125" style="145" customWidth="1"/>
    <col min="11287" max="11287" width="7.25" style="145" customWidth="1"/>
    <col min="11288" max="11520" width="9" style="145"/>
    <col min="11521" max="11521" width="3.375" style="145" customWidth="1"/>
    <col min="11522" max="11522" width="12.375" style="145" customWidth="1"/>
    <col min="11523" max="11528" width="11.25" style="145" customWidth="1"/>
    <col min="11529" max="11529" width="5" style="145" customWidth="1"/>
    <col min="11530" max="11530" width="7.125" style="145" customWidth="1"/>
    <col min="11531" max="11531" width="6.25" style="145" customWidth="1"/>
    <col min="11532" max="11532" width="7.125" style="145" customWidth="1"/>
    <col min="11533" max="11533" width="6.25" style="145" customWidth="1"/>
    <col min="11534" max="11535" width="7.125" style="145" customWidth="1"/>
    <col min="11536" max="11536" width="4" style="145" customWidth="1"/>
    <col min="11537" max="11537" width="5.75" style="145" customWidth="1"/>
    <col min="11538" max="11538" width="6" style="145" customWidth="1"/>
    <col min="11539" max="11539" width="6.75" style="145" customWidth="1"/>
    <col min="11540" max="11540" width="4.875" style="145" customWidth="1"/>
    <col min="11541" max="11541" width="6.125" style="145" customWidth="1"/>
    <col min="11542" max="11542" width="7.125" style="145" customWidth="1"/>
    <col min="11543" max="11543" width="7.25" style="145" customWidth="1"/>
    <col min="11544" max="11776" width="9" style="145"/>
    <col min="11777" max="11777" width="3.375" style="145" customWidth="1"/>
    <col min="11778" max="11778" width="12.375" style="145" customWidth="1"/>
    <col min="11779" max="11784" width="11.25" style="145" customWidth="1"/>
    <col min="11785" max="11785" width="5" style="145" customWidth="1"/>
    <col min="11786" max="11786" width="7.125" style="145" customWidth="1"/>
    <col min="11787" max="11787" width="6.25" style="145" customWidth="1"/>
    <col min="11788" max="11788" width="7.125" style="145" customWidth="1"/>
    <col min="11789" max="11789" width="6.25" style="145" customWidth="1"/>
    <col min="11790" max="11791" width="7.125" style="145" customWidth="1"/>
    <col min="11792" max="11792" width="4" style="145" customWidth="1"/>
    <col min="11793" max="11793" width="5.75" style="145" customWidth="1"/>
    <col min="11794" max="11794" width="6" style="145" customWidth="1"/>
    <col min="11795" max="11795" width="6.75" style="145" customWidth="1"/>
    <col min="11796" max="11796" width="4.875" style="145" customWidth="1"/>
    <col min="11797" max="11797" width="6.125" style="145" customWidth="1"/>
    <col min="11798" max="11798" width="7.125" style="145" customWidth="1"/>
    <col min="11799" max="11799" width="7.25" style="145" customWidth="1"/>
    <col min="11800" max="12032" width="9" style="145"/>
    <col min="12033" max="12033" width="3.375" style="145" customWidth="1"/>
    <col min="12034" max="12034" width="12.375" style="145" customWidth="1"/>
    <col min="12035" max="12040" width="11.25" style="145" customWidth="1"/>
    <col min="12041" max="12041" width="5" style="145" customWidth="1"/>
    <col min="12042" max="12042" width="7.125" style="145" customWidth="1"/>
    <col min="12043" max="12043" width="6.25" style="145" customWidth="1"/>
    <col min="12044" max="12044" width="7.125" style="145" customWidth="1"/>
    <col min="12045" max="12045" width="6.25" style="145" customWidth="1"/>
    <col min="12046" max="12047" width="7.125" style="145" customWidth="1"/>
    <col min="12048" max="12048" width="4" style="145" customWidth="1"/>
    <col min="12049" max="12049" width="5.75" style="145" customWidth="1"/>
    <col min="12050" max="12050" width="6" style="145" customWidth="1"/>
    <col min="12051" max="12051" width="6.75" style="145" customWidth="1"/>
    <col min="12052" max="12052" width="4.875" style="145" customWidth="1"/>
    <col min="12053" max="12053" width="6.125" style="145" customWidth="1"/>
    <col min="12054" max="12054" width="7.125" style="145" customWidth="1"/>
    <col min="12055" max="12055" width="7.25" style="145" customWidth="1"/>
    <col min="12056" max="12288" width="9" style="145"/>
    <col min="12289" max="12289" width="3.375" style="145" customWidth="1"/>
    <col min="12290" max="12290" width="12.375" style="145" customWidth="1"/>
    <col min="12291" max="12296" width="11.25" style="145" customWidth="1"/>
    <col min="12297" max="12297" width="5" style="145" customWidth="1"/>
    <col min="12298" max="12298" width="7.125" style="145" customWidth="1"/>
    <col min="12299" max="12299" width="6.25" style="145" customWidth="1"/>
    <col min="12300" max="12300" width="7.125" style="145" customWidth="1"/>
    <col min="12301" max="12301" width="6.25" style="145" customWidth="1"/>
    <col min="12302" max="12303" width="7.125" style="145" customWidth="1"/>
    <col min="12304" max="12304" width="4" style="145" customWidth="1"/>
    <col min="12305" max="12305" width="5.75" style="145" customWidth="1"/>
    <col min="12306" max="12306" width="6" style="145" customWidth="1"/>
    <col min="12307" max="12307" width="6.75" style="145" customWidth="1"/>
    <col min="12308" max="12308" width="4.875" style="145" customWidth="1"/>
    <col min="12309" max="12309" width="6.125" style="145" customWidth="1"/>
    <col min="12310" max="12310" width="7.125" style="145" customWidth="1"/>
    <col min="12311" max="12311" width="7.25" style="145" customWidth="1"/>
    <col min="12312" max="12544" width="9" style="145"/>
    <col min="12545" max="12545" width="3.375" style="145" customWidth="1"/>
    <col min="12546" max="12546" width="12.375" style="145" customWidth="1"/>
    <col min="12547" max="12552" width="11.25" style="145" customWidth="1"/>
    <col min="12553" max="12553" width="5" style="145" customWidth="1"/>
    <col min="12554" max="12554" width="7.125" style="145" customWidth="1"/>
    <col min="12555" max="12555" width="6.25" style="145" customWidth="1"/>
    <col min="12556" max="12556" width="7.125" style="145" customWidth="1"/>
    <col min="12557" max="12557" width="6.25" style="145" customWidth="1"/>
    <col min="12558" max="12559" width="7.125" style="145" customWidth="1"/>
    <col min="12560" max="12560" width="4" style="145" customWidth="1"/>
    <col min="12561" max="12561" width="5.75" style="145" customWidth="1"/>
    <col min="12562" max="12562" width="6" style="145" customWidth="1"/>
    <col min="12563" max="12563" width="6.75" style="145" customWidth="1"/>
    <col min="12564" max="12564" width="4.875" style="145" customWidth="1"/>
    <col min="12565" max="12565" width="6.125" style="145" customWidth="1"/>
    <col min="12566" max="12566" width="7.125" style="145" customWidth="1"/>
    <col min="12567" max="12567" width="7.25" style="145" customWidth="1"/>
    <col min="12568" max="12800" width="9" style="145"/>
    <col min="12801" max="12801" width="3.375" style="145" customWidth="1"/>
    <col min="12802" max="12802" width="12.375" style="145" customWidth="1"/>
    <col min="12803" max="12808" width="11.25" style="145" customWidth="1"/>
    <col min="12809" max="12809" width="5" style="145" customWidth="1"/>
    <col min="12810" max="12810" width="7.125" style="145" customWidth="1"/>
    <col min="12811" max="12811" width="6.25" style="145" customWidth="1"/>
    <col min="12812" max="12812" width="7.125" style="145" customWidth="1"/>
    <col min="12813" max="12813" width="6.25" style="145" customWidth="1"/>
    <col min="12814" max="12815" width="7.125" style="145" customWidth="1"/>
    <col min="12816" max="12816" width="4" style="145" customWidth="1"/>
    <col min="12817" max="12817" width="5.75" style="145" customWidth="1"/>
    <col min="12818" max="12818" width="6" style="145" customWidth="1"/>
    <col min="12819" max="12819" width="6.75" style="145" customWidth="1"/>
    <col min="12820" max="12820" width="4.875" style="145" customWidth="1"/>
    <col min="12821" max="12821" width="6.125" style="145" customWidth="1"/>
    <col min="12822" max="12822" width="7.125" style="145" customWidth="1"/>
    <col min="12823" max="12823" width="7.25" style="145" customWidth="1"/>
    <col min="12824" max="13056" width="9" style="145"/>
    <col min="13057" max="13057" width="3.375" style="145" customWidth="1"/>
    <col min="13058" max="13058" width="12.375" style="145" customWidth="1"/>
    <col min="13059" max="13064" width="11.25" style="145" customWidth="1"/>
    <col min="13065" max="13065" width="5" style="145" customWidth="1"/>
    <col min="13066" max="13066" width="7.125" style="145" customWidth="1"/>
    <col min="13067" max="13067" width="6.25" style="145" customWidth="1"/>
    <col min="13068" max="13068" width="7.125" style="145" customWidth="1"/>
    <col min="13069" max="13069" width="6.25" style="145" customWidth="1"/>
    <col min="13070" max="13071" width="7.125" style="145" customWidth="1"/>
    <col min="13072" max="13072" width="4" style="145" customWidth="1"/>
    <col min="13073" max="13073" width="5.75" style="145" customWidth="1"/>
    <col min="13074" max="13074" width="6" style="145" customWidth="1"/>
    <col min="13075" max="13075" width="6.75" style="145" customWidth="1"/>
    <col min="13076" max="13076" width="4.875" style="145" customWidth="1"/>
    <col min="13077" max="13077" width="6.125" style="145" customWidth="1"/>
    <col min="13078" max="13078" width="7.125" style="145" customWidth="1"/>
    <col min="13079" max="13079" width="7.25" style="145" customWidth="1"/>
    <col min="13080" max="13312" width="9" style="145"/>
    <col min="13313" max="13313" width="3.375" style="145" customWidth="1"/>
    <col min="13314" max="13314" width="12.375" style="145" customWidth="1"/>
    <col min="13315" max="13320" width="11.25" style="145" customWidth="1"/>
    <col min="13321" max="13321" width="5" style="145" customWidth="1"/>
    <col min="13322" max="13322" width="7.125" style="145" customWidth="1"/>
    <col min="13323" max="13323" width="6.25" style="145" customWidth="1"/>
    <col min="13324" max="13324" width="7.125" style="145" customWidth="1"/>
    <col min="13325" max="13325" width="6.25" style="145" customWidth="1"/>
    <col min="13326" max="13327" width="7.125" style="145" customWidth="1"/>
    <col min="13328" max="13328" width="4" style="145" customWidth="1"/>
    <col min="13329" max="13329" width="5.75" style="145" customWidth="1"/>
    <col min="13330" max="13330" width="6" style="145" customWidth="1"/>
    <col min="13331" max="13331" width="6.75" style="145" customWidth="1"/>
    <col min="13332" max="13332" width="4.875" style="145" customWidth="1"/>
    <col min="13333" max="13333" width="6.125" style="145" customWidth="1"/>
    <col min="13334" max="13334" width="7.125" style="145" customWidth="1"/>
    <col min="13335" max="13335" width="7.25" style="145" customWidth="1"/>
    <col min="13336" max="13568" width="9" style="145"/>
    <col min="13569" max="13569" width="3.375" style="145" customWidth="1"/>
    <col min="13570" max="13570" width="12.375" style="145" customWidth="1"/>
    <col min="13571" max="13576" width="11.25" style="145" customWidth="1"/>
    <col min="13577" max="13577" width="5" style="145" customWidth="1"/>
    <col min="13578" max="13578" width="7.125" style="145" customWidth="1"/>
    <col min="13579" max="13579" width="6.25" style="145" customWidth="1"/>
    <col min="13580" max="13580" width="7.125" style="145" customWidth="1"/>
    <col min="13581" max="13581" width="6.25" style="145" customWidth="1"/>
    <col min="13582" max="13583" width="7.125" style="145" customWidth="1"/>
    <col min="13584" max="13584" width="4" style="145" customWidth="1"/>
    <col min="13585" max="13585" width="5.75" style="145" customWidth="1"/>
    <col min="13586" max="13586" width="6" style="145" customWidth="1"/>
    <col min="13587" max="13587" width="6.75" style="145" customWidth="1"/>
    <col min="13588" max="13588" width="4.875" style="145" customWidth="1"/>
    <col min="13589" max="13589" width="6.125" style="145" customWidth="1"/>
    <col min="13590" max="13590" width="7.125" style="145" customWidth="1"/>
    <col min="13591" max="13591" width="7.25" style="145" customWidth="1"/>
    <col min="13592" max="13824" width="9" style="145"/>
    <col min="13825" max="13825" width="3.375" style="145" customWidth="1"/>
    <col min="13826" max="13826" width="12.375" style="145" customWidth="1"/>
    <col min="13827" max="13832" width="11.25" style="145" customWidth="1"/>
    <col min="13833" max="13833" width="5" style="145" customWidth="1"/>
    <col min="13834" max="13834" width="7.125" style="145" customWidth="1"/>
    <col min="13835" max="13835" width="6.25" style="145" customWidth="1"/>
    <col min="13836" max="13836" width="7.125" style="145" customWidth="1"/>
    <col min="13837" max="13837" width="6.25" style="145" customWidth="1"/>
    <col min="13838" max="13839" width="7.125" style="145" customWidth="1"/>
    <col min="13840" max="13840" width="4" style="145" customWidth="1"/>
    <col min="13841" max="13841" width="5.75" style="145" customWidth="1"/>
    <col min="13842" max="13842" width="6" style="145" customWidth="1"/>
    <col min="13843" max="13843" width="6.75" style="145" customWidth="1"/>
    <col min="13844" max="13844" width="4.875" style="145" customWidth="1"/>
    <col min="13845" max="13845" width="6.125" style="145" customWidth="1"/>
    <col min="13846" max="13846" width="7.125" style="145" customWidth="1"/>
    <col min="13847" max="13847" width="7.25" style="145" customWidth="1"/>
    <col min="13848" max="14080" width="9" style="145"/>
    <col min="14081" max="14081" width="3.375" style="145" customWidth="1"/>
    <col min="14082" max="14082" width="12.375" style="145" customWidth="1"/>
    <col min="14083" max="14088" width="11.25" style="145" customWidth="1"/>
    <col min="14089" max="14089" width="5" style="145" customWidth="1"/>
    <col min="14090" max="14090" width="7.125" style="145" customWidth="1"/>
    <col min="14091" max="14091" width="6.25" style="145" customWidth="1"/>
    <col min="14092" max="14092" width="7.125" style="145" customWidth="1"/>
    <col min="14093" max="14093" width="6.25" style="145" customWidth="1"/>
    <col min="14094" max="14095" width="7.125" style="145" customWidth="1"/>
    <col min="14096" max="14096" width="4" style="145" customWidth="1"/>
    <col min="14097" max="14097" width="5.75" style="145" customWidth="1"/>
    <col min="14098" max="14098" width="6" style="145" customWidth="1"/>
    <col min="14099" max="14099" width="6.75" style="145" customWidth="1"/>
    <col min="14100" max="14100" width="4.875" style="145" customWidth="1"/>
    <col min="14101" max="14101" width="6.125" style="145" customWidth="1"/>
    <col min="14102" max="14102" width="7.125" style="145" customWidth="1"/>
    <col min="14103" max="14103" width="7.25" style="145" customWidth="1"/>
    <col min="14104" max="14336" width="9" style="145"/>
    <col min="14337" max="14337" width="3.375" style="145" customWidth="1"/>
    <col min="14338" max="14338" width="12.375" style="145" customWidth="1"/>
    <col min="14339" max="14344" width="11.25" style="145" customWidth="1"/>
    <col min="14345" max="14345" width="5" style="145" customWidth="1"/>
    <col min="14346" max="14346" width="7.125" style="145" customWidth="1"/>
    <col min="14347" max="14347" width="6.25" style="145" customWidth="1"/>
    <col min="14348" max="14348" width="7.125" style="145" customWidth="1"/>
    <col min="14349" max="14349" width="6.25" style="145" customWidth="1"/>
    <col min="14350" max="14351" width="7.125" style="145" customWidth="1"/>
    <col min="14352" max="14352" width="4" style="145" customWidth="1"/>
    <col min="14353" max="14353" width="5.75" style="145" customWidth="1"/>
    <col min="14354" max="14354" width="6" style="145" customWidth="1"/>
    <col min="14355" max="14355" width="6.75" style="145" customWidth="1"/>
    <col min="14356" max="14356" width="4.875" style="145" customWidth="1"/>
    <col min="14357" max="14357" width="6.125" style="145" customWidth="1"/>
    <col min="14358" max="14358" width="7.125" style="145" customWidth="1"/>
    <col min="14359" max="14359" width="7.25" style="145" customWidth="1"/>
    <col min="14360" max="14592" width="9" style="145"/>
    <col min="14593" max="14593" width="3.375" style="145" customWidth="1"/>
    <col min="14594" max="14594" width="12.375" style="145" customWidth="1"/>
    <col min="14595" max="14600" width="11.25" style="145" customWidth="1"/>
    <col min="14601" max="14601" width="5" style="145" customWidth="1"/>
    <col min="14602" max="14602" width="7.125" style="145" customWidth="1"/>
    <col min="14603" max="14603" width="6.25" style="145" customWidth="1"/>
    <col min="14604" max="14604" width="7.125" style="145" customWidth="1"/>
    <col min="14605" max="14605" width="6.25" style="145" customWidth="1"/>
    <col min="14606" max="14607" width="7.125" style="145" customWidth="1"/>
    <col min="14608" max="14608" width="4" style="145" customWidth="1"/>
    <col min="14609" max="14609" width="5.75" style="145" customWidth="1"/>
    <col min="14610" max="14610" width="6" style="145" customWidth="1"/>
    <col min="14611" max="14611" width="6.75" style="145" customWidth="1"/>
    <col min="14612" max="14612" width="4.875" style="145" customWidth="1"/>
    <col min="14613" max="14613" width="6.125" style="145" customWidth="1"/>
    <col min="14614" max="14614" width="7.125" style="145" customWidth="1"/>
    <col min="14615" max="14615" width="7.25" style="145" customWidth="1"/>
    <col min="14616" max="14848" width="9" style="145"/>
    <col min="14849" max="14849" width="3.375" style="145" customWidth="1"/>
    <col min="14850" max="14850" width="12.375" style="145" customWidth="1"/>
    <col min="14851" max="14856" width="11.25" style="145" customWidth="1"/>
    <col min="14857" max="14857" width="5" style="145" customWidth="1"/>
    <col min="14858" max="14858" width="7.125" style="145" customWidth="1"/>
    <col min="14859" max="14859" width="6.25" style="145" customWidth="1"/>
    <col min="14860" max="14860" width="7.125" style="145" customWidth="1"/>
    <col min="14861" max="14861" width="6.25" style="145" customWidth="1"/>
    <col min="14862" max="14863" width="7.125" style="145" customWidth="1"/>
    <col min="14864" max="14864" width="4" style="145" customWidth="1"/>
    <col min="14865" max="14865" width="5.75" style="145" customWidth="1"/>
    <col min="14866" max="14866" width="6" style="145" customWidth="1"/>
    <col min="14867" max="14867" width="6.75" style="145" customWidth="1"/>
    <col min="14868" max="14868" width="4.875" style="145" customWidth="1"/>
    <col min="14869" max="14869" width="6.125" style="145" customWidth="1"/>
    <col min="14870" max="14870" width="7.125" style="145" customWidth="1"/>
    <col min="14871" max="14871" width="7.25" style="145" customWidth="1"/>
    <col min="14872" max="15104" width="9" style="145"/>
    <col min="15105" max="15105" width="3.375" style="145" customWidth="1"/>
    <col min="15106" max="15106" width="12.375" style="145" customWidth="1"/>
    <col min="15107" max="15112" width="11.25" style="145" customWidth="1"/>
    <col min="15113" max="15113" width="5" style="145" customWidth="1"/>
    <col min="15114" max="15114" width="7.125" style="145" customWidth="1"/>
    <col min="15115" max="15115" width="6.25" style="145" customWidth="1"/>
    <col min="15116" max="15116" width="7.125" style="145" customWidth="1"/>
    <col min="15117" max="15117" width="6.25" style="145" customWidth="1"/>
    <col min="15118" max="15119" width="7.125" style="145" customWidth="1"/>
    <col min="15120" max="15120" width="4" style="145" customWidth="1"/>
    <col min="15121" max="15121" width="5.75" style="145" customWidth="1"/>
    <col min="15122" max="15122" width="6" style="145" customWidth="1"/>
    <col min="15123" max="15123" width="6.75" style="145" customWidth="1"/>
    <col min="15124" max="15124" width="4.875" style="145" customWidth="1"/>
    <col min="15125" max="15125" width="6.125" style="145" customWidth="1"/>
    <col min="15126" max="15126" width="7.125" style="145" customWidth="1"/>
    <col min="15127" max="15127" width="7.25" style="145" customWidth="1"/>
    <col min="15128" max="15360" width="9" style="145"/>
    <col min="15361" max="15361" width="3.375" style="145" customWidth="1"/>
    <col min="15362" max="15362" width="12.375" style="145" customWidth="1"/>
    <col min="15363" max="15368" width="11.25" style="145" customWidth="1"/>
    <col min="15369" max="15369" width="5" style="145" customWidth="1"/>
    <col min="15370" max="15370" width="7.125" style="145" customWidth="1"/>
    <col min="15371" max="15371" width="6.25" style="145" customWidth="1"/>
    <col min="15372" max="15372" width="7.125" style="145" customWidth="1"/>
    <col min="15373" max="15373" width="6.25" style="145" customWidth="1"/>
    <col min="15374" max="15375" width="7.125" style="145" customWidth="1"/>
    <col min="15376" max="15376" width="4" style="145" customWidth="1"/>
    <col min="15377" max="15377" width="5.75" style="145" customWidth="1"/>
    <col min="15378" max="15378" width="6" style="145" customWidth="1"/>
    <col min="15379" max="15379" width="6.75" style="145" customWidth="1"/>
    <col min="15380" max="15380" width="4.875" style="145" customWidth="1"/>
    <col min="15381" max="15381" width="6.125" style="145" customWidth="1"/>
    <col min="15382" max="15382" width="7.125" style="145" customWidth="1"/>
    <col min="15383" max="15383" width="7.25" style="145" customWidth="1"/>
    <col min="15384" max="15616" width="9" style="145"/>
    <col min="15617" max="15617" width="3.375" style="145" customWidth="1"/>
    <col min="15618" max="15618" width="12.375" style="145" customWidth="1"/>
    <col min="15619" max="15624" width="11.25" style="145" customWidth="1"/>
    <col min="15625" max="15625" width="5" style="145" customWidth="1"/>
    <col min="15626" max="15626" width="7.125" style="145" customWidth="1"/>
    <col min="15627" max="15627" width="6.25" style="145" customWidth="1"/>
    <col min="15628" max="15628" width="7.125" style="145" customWidth="1"/>
    <col min="15629" max="15629" width="6.25" style="145" customWidth="1"/>
    <col min="15630" max="15631" width="7.125" style="145" customWidth="1"/>
    <col min="15632" max="15632" width="4" style="145" customWidth="1"/>
    <col min="15633" max="15633" width="5.75" style="145" customWidth="1"/>
    <col min="15634" max="15634" width="6" style="145" customWidth="1"/>
    <col min="15635" max="15635" width="6.75" style="145" customWidth="1"/>
    <col min="15636" max="15636" width="4.875" style="145" customWidth="1"/>
    <col min="15637" max="15637" width="6.125" style="145" customWidth="1"/>
    <col min="15638" max="15638" width="7.125" style="145" customWidth="1"/>
    <col min="15639" max="15639" width="7.25" style="145" customWidth="1"/>
    <col min="15640" max="15872" width="9" style="145"/>
    <col min="15873" max="15873" width="3.375" style="145" customWidth="1"/>
    <col min="15874" max="15874" width="12.375" style="145" customWidth="1"/>
    <col min="15875" max="15880" width="11.25" style="145" customWidth="1"/>
    <col min="15881" max="15881" width="5" style="145" customWidth="1"/>
    <col min="15882" max="15882" width="7.125" style="145" customWidth="1"/>
    <col min="15883" max="15883" width="6.25" style="145" customWidth="1"/>
    <col min="15884" max="15884" width="7.125" style="145" customWidth="1"/>
    <col min="15885" max="15885" width="6.25" style="145" customWidth="1"/>
    <col min="15886" max="15887" width="7.125" style="145" customWidth="1"/>
    <col min="15888" max="15888" width="4" style="145" customWidth="1"/>
    <col min="15889" max="15889" width="5.75" style="145" customWidth="1"/>
    <col min="15890" max="15890" width="6" style="145" customWidth="1"/>
    <col min="15891" max="15891" width="6.75" style="145" customWidth="1"/>
    <col min="15892" max="15892" width="4.875" style="145" customWidth="1"/>
    <col min="15893" max="15893" width="6.125" style="145" customWidth="1"/>
    <col min="15894" max="15894" width="7.125" style="145" customWidth="1"/>
    <col min="15895" max="15895" width="7.25" style="145" customWidth="1"/>
    <col min="15896" max="16128" width="9" style="145"/>
    <col min="16129" max="16129" width="3.375" style="145" customWidth="1"/>
    <col min="16130" max="16130" width="12.375" style="145" customWidth="1"/>
    <col min="16131" max="16136" width="11.25" style="145" customWidth="1"/>
    <col min="16137" max="16137" width="5" style="145" customWidth="1"/>
    <col min="16138" max="16138" width="7.125" style="145" customWidth="1"/>
    <col min="16139" max="16139" width="6.25" style="145" customWidth="1"/>
    <col min="16140" max="16140" width="7.125" style="145" customWidth="1"/>
    <col min="16141" max="16141" width="6.25" style="145" customWidth="1"/>
    <col min="16142" max="16143" width="7.125" style="145" customWidth="1"/>
    <col min="16144" max="16144" width="4" style="145" customWidth="1"/>
    <col min="16145" max="16145" width="5.75" style="145" customWidth="1"/>
    <col min="16146" max="16146" width="6" style="145" customWidth="1"/>
    <col min="16147" max="16147" width="6.75" style="145" customWidth="1"/>
    <col min="16148" max="16148" width="4.875" style="145" customWidth="1"/>
    <col min="16149" max="16149" width="6.125" style="145" customWidth="1"/>
    <col min="16150" max="16150" width="7.125" style="145" customWidth="1"/>
    <col min="16151" max="16151" width="7.25" style="145" customWidth="1"/>
    <col min="16152" max="16384" width="9" style="145"/>
  </cols>
  <sheetData>
    <row r="1" spans="2:24" ht="18.75" customHeight="1"/>
    <row r="2" spans="2:24" s="504" customFormat="1" ht="19.5" customHeight="1">
      <c r="B2" s="1047" t="s">
        <v>1144</v>
      </c>
      <c r="C2" s="115"/>
      <c r="D2" s="115"/>
      <c r="E2" s="115"/>
      <c r="F2" s="115"/>
      <c r="G2" s="1332" t="s">
        <v>226</v>
      </c>
      <c r="H2" s="1332"/>
      <c r="I2" s="116"/>
      <c r="J2" s="116"/>
      <c r="K2" s="34"/>
      <c r="L2" s="116"/>
      <c r="M2" s="116"/>
      <c r="N2" s="116"/>
      <c r="O2" s="116"/>
      <c r="P2" s="116"/>
      <c r="Q2" s="116"/>
      <c r="R2" s="116"/>
      <c r="S2" s="116"/>
      <c r="T2" s="116"/>
      <c r="U2" s="116"/>
      <c r="W2" s="116"/>
      <c r="X2" s="116"/>
    </row>
    <row r="3" spans="2:24" ht="6.75" customHeight="1" thickBot="1">
      <c r="B3" s="118"/>
      <c r="C3" s="119"/>
      <c r="D3" s="119"/>
      <c r="E3" s="119"/>
      <c r="F3" s="119"/>
      <c r="G3" s="1316"/>
      <c r="H3" s="1316"/>
      <c r="I3" s="116"/>
      <c r="J3" s="116"/>
      <c r="K3" s="117"/>
      <c r="L3" s="116"/>
      <c r="M3" s="116"/>
      <c r="O3" s="116"/>
      <c r="P3" s="116"/>
      <c r="Q3" s="116"/>
      <c r="R3" s="116"/>
      <c r="S3" s="116"/>
      <c r="T3" s="116"/>
      <c r="U3" s="116"/>
      <c r="W3" s="116"/>
      <c r="X3" s="116"/>
    </row>
    <row r="4" spans="2:24" ht="22.5" customHeight="1">
      <c r="B4" s="122" t="s">
        <v>494</v>
      </c>
      <c r="C4" s="1278" t="s">
        <v>228</v>
      </c>
      <c r="D4" s="1333"/>
      <c r="E4" s="1278" t="s">
        <v>229</v>
      </c>
      <c r="F4" s="1333"/>
      <c r="G4" s="1278" t="s">
        <v>17</v>
      </c>
      <c r="H4" s="1279"/>
      <c r="I4" s="268"/>
      <c r="J4" s="111"/>
      <c r="K4" s="111"/>
      <c r="L4" s="111"/>
    </row>
    <row r="5" spans="2:24" ht="22.5" customHeight="1">
      <c r="B5" s="269" t="s">
        <v>232</v>
      </c>
      <c r="C5" s="124" t="s">
        <v>233</v>
      </c>
      <c r="D5" s="124" t="s">
        <v>234</v>
      </c>
      <c r="E5" s="124" t="s">
        <v>233</v>
      </c>
      <c r="F5" s="124" t="s">
        <v>234</v>
      </c>
      <c r="G5" s="124" t="s">
        <v>233</v>
      </c>
      <c r="H5" s="125" t="s">
        <v>234</v>
      </c>
      <c r="I5" s="270"/>
    </row>
    <row r="6" spans="2:24" s="504" customFormat="1" ht="22.5" customHeight="1">
      <c r="B6" s="528" t="s">
        <v>495</v>
      </c>
      <c r="C6" s="127">
        <v>112</v>
      </c>
      <c r="D6" s="133">
        <v>6693</v>
      </c>
      <c r="E6" s="133">
        <v>2627</v>
      </c>
      <c r="F6" s="164">
        <v>24461</v>
      </c>
      <c r="G6" s="133">
        <v>2739</v>
      </c>
      <c r="H6" s="133">
        <v>31154</v>
      </c>
      <c r="I6" s="271"/>
    </row>
    <row r="7" spans="2:24" s="504" customFormat="1" ht="22.5" customHeight="1">
      <c r="B7" s="528" t="s">
        <v>496</v>
      </c>
      <c r="C7" s="127">
        <v>69</v>
      </c>
      <c r="D7" s="133">
        <v>3070</v>
      </c>
      <c r="E7" s="133">
        <v>1925</v>
      </c>
      <c r="F7" s="164">
        <v>13344</v>
      </c>
      <c r="G7" s="133">
        <v>1994</v>
      </c>
      <c r="H7" s="133">
        <v>16414</v>
      </c>
      <c r="I7" s="271"/>
    </row>
    <row r="8" spans="2:24" s="504" customFormat="1" ht="22.5" customHeight="1">
      <c r="B8" s="528" t="s">
        <v>497</v>
      </c>
      <c r="C8" s="127">
        <v>135</v>
      </c>
      <c r="D8" s="133">
        <v>7391</v>
      </c>
      <c r="E8" s="133">
        <v>1625</v>
      </c>
      <c r="F8" s="164">
        <v>10936</v>
      </c>
      <c r="G8" s="133">
        <v>1760</v>
      </c>
      <c r="H8" s="133">
        <v>18327</v>
      </c>
      <c r="I8" s="271"/>
    </row>
    <row r="9" spans="2:24" s="504" customFormat="1" ht="22.5" customHeight="1">
      <c r="B9" s="528" t="s">
        <v>498</v>
      </c>
      <c r="C9" s="127">
        <v>126</v>
      </c>
      <c r="D9" s="133">
        <v>7729</v>
      </c>
      <c r="E9" s="133">
        <v>1621</v>
      </c>
      <c r="F9" s="164">
        <v>12242</v>
      </c>
      <c r="G9" s="127">
        <v>1747</v>
      </c>
      <c r="H9" s="133">
        <v>19971</v>
      </c>
      <c r="I9" s="271"/>
    </row>
    <row r="10" spans="2:24" s="504" customFormat="1" ht="22.5" hidden="1" customHeight="1">
      <c r="B10" s="528" t="s">
        <v>499</v>
      </c>
      <c r="C10" s="127">
        <v>122</v>
      </c>
      <c r="D10" s="133">
        <v>5454</v>
      </c>
      <c r="E10" s="133">
        <v>2000</v>
      </c>
      <c r="F10" s="164">
        <v>14745</v>
      </c>
      <c r="G10" s="133">
        <f>C10+E10</f>
        <v>2122</v>
      </c>
      <c r="H10" s="133">
        <f>D10+F10</f>
        <v>20199</v>
      </c>
      <c r="I10" s="271"/>
    </row>
    <row r="11" spans="2:24" s="504" customFormat="1" ht="22.5" customHeight="1">
      <c r="B11" s="528" t="s">
        <v>500</v>
      </c>
      <c r="C11" s="127">
        <v>102</v>
      </c>
      <c r="D11" s="133">
        <v>4780</v>
      </c>
      <c r="E11" s="133">
        <v>2052</v>
      </c>
      <c r="F11" s="164">
        <v>16005</v>
      </c>
      <c r="G11" s="133">
        <v>2154</v>
      </c>
      <c r="H11" s="133">
        <v>20785</v>
      </c>
      <c r="I11" s="271"/>
    </row>
    <row r="12" spans="2:24" s="504" customFormat="1" ht="22.5" customHeight="1">
      <c r="B12" s="528" t="s">
        <v>501</v>
      </c>
      <c r="C12" s="127">
        <v>80</v>
      </c>
      <c r="D12" s="133">
        <v>4041</v>
      </c>
      <c r="E12" s="133">
        <v>2015</v>
      </c>
      <c r="F12" s="164">
        <v>16449</v>
      </c>
      <c r="G12" s="133">
        <v>2095</v>
      </c>
      <c r="H12" s="133">
        <v>20490</v>
      </c>
      <c r="I12" s="271"/>
    </row>
    <row r="13" spans="2:24" s="504" customFormat="1" ht="22.5" customHeight="1">
      <c r="B13" s="528" t="s">
        <v>502</v>
      </c>
      <c r="C13" s="127">
        <v>88</v>
      </c>
      <c r="D13" s="133">
        <v>4466</v>
      </c>
      <c r="E13" s="133">
        <v>2047</v>
      </c>
      <c r="F13" s="164">
        <v>16692</v>
      </c>
      <c r="G13" s="133">
        <v>2135</v>
      </c>
      <c r="H13" s="133">
        <v>21158</v>
      </c>
      <c r="I13" s="271"/>
    </row>
    <row r="14" spans="2:24" s="504" customFormat="1" ht="22.5" customHeight="1">
      <c r="B14" s="529" t="s">
        <v>503</v>
      </c>
      <c r="C14" s="133">
        <v>94</v>
      </c>
      <c r="D14" s="133">
        <v>4701</v>
      </c>
      <c r="E14" s="133">
        <v>2178</v>
      </c>
      <c r="F14" s="164">
        <v>17577</v>
      </c>
      <c r="G14" s="133">
        <f>C14+E14</f>
        <v>2272</v>
      </c>
      <c r="H14" s="133">
        <f>D14+F14</f>
        <v>22278</v>
      </c>
      <c r="I14" s="271"/>
    </row>
    <row r="15" spans="2:24" s="504" customFormat="1" ht="22.5" customHeight="1" thickBot="1">
      <c r="B15" s="272" t="s">
        <v>504</v>
      </c>
      <c r="C15" s="716">
        <v>87</v>
      </c>
      <c r="D15" s="717">
        <v>4330</v>
      </c>
      <c r="E15" s="717">
        <v>2457</v>
      </c>
      <c r="F15" s="718">
        <v>17699</v>
      </c>
      <c r="G15" s="717">
        <v>2544</v>
      </c>
      <c r="H15" s="717">
        <v>22029</v>
      </c>
      <c r="I15" s="271"/>
    </row>
    <row r="16" spans="2:24" s="504" customFormat="1">
      <c r="B16" s="195" t="s">
        <v>505</v>
      </c>
    </row>
    <row r="17" spans="2:24" ht="18.75" customHeight="1"/>
    <row r="18" spans="2:24" s="504" customFormat="1" ht="18.75" customHeight="1">
      <c r="B18" s="1047" t="s">
        <v>1145</v>
      </c>
      <c r="C18" s="115"/>
      <c r="D18" s="115"/>
      <c r="E18" s="115"/>
      <c r="F18" s="115"/>
      <c r="G18" s="1285" t="s">
        <v>506</v>
      </c>
      <c r="H18" s="1285"/>
      <c r="I18" s="116"/>
      <c r="J18" s="116"/>
    </row>
    <row r="19" spans="2:24" ht="8.25" customHeight="1" thickBot="1">
      <c r="B19" s="267"/>
      <c r="C19" s="115"/>
      <c r="D19" s="115"/>
      <c r="E19" s="115"/>
      <c r="F19" s="117"/>
      <c r="G19" s="1316"/>
      <c r="H19" s="1316"/>
      <c r="I19" s="117"/>
      <c r="J19" s="116"/>
      <c r="K19" s="117"/>
      <c r="L19" s="116"/>
      <c r="M19" s="116"/>
      <c r="N19" s="116"/>
      <c r="O19" s="116"/>
      <c r="P19" s="116"/>
      <c r="Q19" s="116"/>
      <c r="R19" s="116"/>
      <c r="S19" s="116"/>
      <c r="T19" s="116"/>
      <c r="U19" s="116"/>
      <c r="W19" s="116"/>
      <c r="X19" s="116"/>
    </row>
    <row r="20" spans="2:24" ht="22.5" customHeight="1">
      <c r="B20" s="273" t="s">
        <v>507</v>
      </c>
      <c r="C20" s="1334" t="s">
        <v>508</v>
      </c>
      <c r="D20" s="1335"/>
      <c r="E20" s="1334" t="s">
        <v>483</v>
      </c>
      <c r="F20" s="1335"/>
      <c r="G20" s="1334" t="s">
        <v>509</v>
      </c>
      <c r="H20" s="1336"/>
    </row>
    <row r="21" spans="2:24" ht="22.5" customHeight="1">
      <c r="B21" s="269" t="s">
        <v>232</v>
      </c>
      <c r="C21" s="124" t="s">
        <v>233</v>
      </c>
      <c r="D21" s="124" t="s">
        <v>234</v>
      </c>
      <c r="E21" s="124" t="s">
        <v>233</v>
      </c>
      <c r="F21" s="124" t="s">
        <v>234</v>
      </c>
      <c r="G21" s="124" t="s">
        <v>233</v>
      </c>
      <c r="H21" s="125" t="s">
        <v>234</v>
      </c>
    </row>
    <row r="22" spans="2:24" s="504" customFormat="1" ht="22.5" customHeight="1">
      <c r="B22" s="528" t="s">
        <v>510</v>
      </c>
      <c r="C22" s="274">
        <v>470</v>
      </c>
      <c r="D22" s="133">
        <v>23311</v>
      </c>
      <c r="E22" s="131">
        <v>259</v>
      </c>
      <c r="F22" s="275">
        <v>7008</v>
      </c>
      <c r="G22" s="274">
        <v>729</v>
      </c>
      <c r="H22" s="131">
        <v>30319</v>
      </c>
      <c r="I22" s="131"/>
      <c r="J22" s="131"/>
    </row>
    <row r="23" spans="2:24" s="504" customFormat="1" ht="22.5" customHeight="1">
      <c r="B23" s="528" t="s">
        <v>511</v>
      </c>
      <c r="C23" s="274">
        <v>133</v>
      </c>
      <c r="D23" s="133">
        <v>4800</v>
      </c>
      <c r="E23" s="131">
        <v>107</v>
      </c>
      <c r="F23" s="275">
        <v>2585</v>
      </c>
      <c r="G23" s="274">
        <v>240</v>
      </c>
      <c r="H23" s="131">
        <v>7385</v>
      </c>
      <c r="I23" s="131"/>
      <c r="J23" s="131"/>
    </row>
    <row r="24" spans="2:24" s="504" customFormat="1" ht="22.5" hidden="1" customHeight="1">
      <c r="B24" s="528" t="s">
        <v>512</v>
      </c>
      <c r="C24" s="274">
        <v>190</v>
      </c>
      <c r="D24" s="133">
        <v>5195</v>
      </c>
      <c r="E24" s="131">
        <v>105</v>
      </c>
      <c r="F24" s="275">
        <v>1251</v>
      </c>
      <c r="G24" s="274">
        <f>C24+E24</f>
        <v>295</v>
      </c>
      <c r="H24" s="131">
        <f>D24+F24</f>
        <v>6446</v>
      </c>
      <c r="I24" s="131"/>
      <c r="J24" s="131"/>
    </row>
    <row r="25" spans="2:24" s="504" customFormat="1" ht="22.5" customHeight="1">
      <c r="B25" s="528" t="s">
        <v>513</v>
      </c>
      <c r="C25" s="274">
        <v>166</v>
      </c>
      <c r="D25" s="133">
        <v>4841</v>
      </c>
      <c r="E25" s="131">
        <v>130</v>
      </c>
      <c r="F25" s="275">
        <v>1370</v>
      </c>
      <c r="G25" s="274">
        <v>296</v>
      </c>
      <c r="H25" s="131">
        <v>6211</v>
      </c>
      <c r="I25" s="131"/>
      <c r="J25" s="131"/>
    </row>
    <row r="26" spans="2:24" s="504" customFormat="1" ht="22.5" customHeight="1">
      <c r="B26" s="528" t="s">
        <v>514</v>
      </c>
      <c r="C26" s="274">
        <v>119</v>
      </c>
      <c r="D26" s="133">
        <v>3435</v>
      </c>
      <c r="E26" s="131">
        <v>33</v>
      </c>
      <c r="F26" s="275">
        <v>284</v>
      </c>
      <c r="G26" s="274">
        <v>152</v>
      </c>
      <c r="H26" s="131">
        <v>3719</v>
      </c>
      <c r="I26" s="131"/>
      <c r="J26" s="131"/>
    </row>
    <row r="27" spans="2:24" s="504" customFormat="1" ht="22.5" customHeight="1">
      <c r="B27" s="528" t="s">
        <v>515</v>
      </c>
      <c r="C27" s="274">
        <v>126</v>
      </c>
      <c r="D27" s="133">
        <v>3554</v>
      </c>
      <c r="E27" s="131">
        <v>44</v>
      </c>
      <c r="F27" s="275">
        <v>265</v>
      </c>
      <c r="G27" s="274">
        <v>170</v>
      </c>
      <c r="H27" s="131">
        <v>3819</v>
      </c>
      <c r="I27" s="131"/>
      <c r="J27" s="131"/>
    </row>
    <row r="28" spans="2:24" s="504" customFormat="1" ht="22.5" customHeight="1">
      <c r="B28" s="529" t="s">
        <v>516</v>
      </c>
      <c r="C28" s="131">
        <v>110</v>
      </c>
      <c r="D28" s="133">
        <v>3228</v>
      </c>
      <c r="E28" s="131">
        <v>45</v>
      </c>
      <c r="F28" s="275">
        <v>131</v>
      </c>
      <c r="G28" s="131">
        <f>C28+E28</f>
        <v>155</v>
      </c>
      <c r="H28" s="131">
        <f>D28+F28</f>
        <v>3359</v>
      </c>
      <c r="I28" s="131"/>
      <c r="J28" s="131"/>
    </row>
    <row r="29" spans="2:24" s="504" customFormat="1" ht="22.5" customHeight="1" thickBot="1">
      <c r="B29" s="272" t="s">
        <v>517</v>
      </c>
      <c r="C29" s="719">
        <v>143</v>
      </c>
      <c r="D29" s="717">
        <v>4755</v>
      </c>
      <c r="E29" s="720">
        <v>53</v>
      </c>
      <c r="F29" s="721">
        <v>232</v>
      </c>
      <c r="G29" s="719">
        <v>196</v>
      </c>
      <c r="H29" s="720">
        <v>4987</v>
      </c>
      <c r="I29" s="131"/>
      <c r="J29" s="131"/>
    </row>
    <row r="30" spans="2:24" s="504" customFormat="1">
      <c r="B30" s="195" t="s">
        <v>505</v>
      </c>
    </row>
    <row r="31" spans="2:24" ht="19.5" customHeight="1"/>
    <row r="32" spans="2:24" s="504" customFormat="1" ht="19.5" customHeight="1">
      <c r="B32" s="1047" t="s">
        <v>1146</v>
      </c>
      <c r="C32" s="115"/>
      <c r="D32" s="115"/>
      <c r="E32" s="115"/>
      <c r="F32" s="115"/>
      <c r="G32" s="115"/>
      <c r="H32" s="116"/>
      <c r="I32" s="116"/>
      <c r="J32" s="116"/>
      <c r="K32" s="34"/>
      <c r="L32" s="116"/>
      <c r="M32" s="116"/>
      <c r="N32" s="116"/>
      <c r="O32" s="116"/>
      <c r="P32" s="116"/>
      <c r="Q32" s="116"/>
      <c r="R32" s="116"/>
      <c r="S32" s="116"/>
      <c r="T32" s="116"/>
      <c r="U32" s="116"/>
      <c r="W32" s="116"/>
      <c r="X32" s="116"/>
    </row>
    <row r="33" spans="2:24" ht="15" customHeight="1" thickBot="1">
      <c r="B33" s="267"/>
      <c r="C33" s="119"/>
      <c r="D33" s="524" t="s">
        <v>226</v>
      </c>
      <c r="E33" s="276"/>
      <c r="G33" s="276"/>
      <c r="H33" s="277"/>
      <c r="I33" s="277"/>
      <c r="J33" s="116"/>
      <c r="K33" s="117"/>
      <c r="L33" s="116"/>
      <c r="M33" s="116"/>
      <c r="O33" s="116"/>
      <c r="P33" s="116"/>
      <c r="Q33" s="116"/>
      <c r="R33" s="116"/>
      <c r="S33" s="116"/>
      <c r="T33" s="116"/>
      <c r="U33" s="116"/>
      <c r="W33" s="116"/>
      <c r="X33" s="116"/>
    </row>
    <row r="34" spans="2:24" ht="22.5" customHeight="1">
      <c r="B34" s="273" t="s">
        <v>507</v>
      </c>
      <c r="C34" s="1278" t="s">
        <v>518</v>
      </c>
      <c r="D34" s="1279"/>
      <c r="E34" s="1279"/>
      <c r="F34" s="1279"/>
      <c r="G34" s="1279"/>
      <c r="H34" s="1279"/>
      <c r="I34" s="268"/>
      <c r="J34" s="111"/>
      <c r="K34" s="111"/>
      <c r="L34" s="111"/>
    </row>
    <row r="35" spans="2:24" ht="22.5" customHeight="1">
      <c r="B35" s="269" t="s">
        <v>232</v>
      </c>
      <c r="C35" s="124" t="s">
        <v>233</v>
      </c>
      <c r="D35" s="125" t="s">
        <v>234</v>
      </c>
      <c r="E35" s="528"/>
      <c r="F35" s="528"/>
      <c r="G35" s="528"/>
      <c r="H35" s="528"/>
      <c r="I35" s="268"/>
    </row>
    <row r="36" spans="2:24" s="504" customFormat="1" ht="22.5" customHeight="1">
      <c r="B36" s="528" t="s">
        <v>510</v>
      </c>
      <c r="C36" s="902">
        <v>243</v>
      </c>
      <c r="D36" s="902">
        <v>22611</v>
      </c>
      <c r="E36" s="133"/>
      <c r="F36" s="133"/>
      <c r="G36" s="133"/>
      <c r="H36" s="133"/>
      <c r="I36" s="81"/>
    </row>
    <row r="37" spans="2:24" s="504" customFormat="1" ht="22.5" customHeight="1">
      <c r="B37" s="528" t="s">
        <v>519</v>
      </c>
      <c r="C37" s="902">
        <v>206</v>
      </c>
      <c r="D37" s="902">
        <v>13490</v>
      </c>
      <c r="E37" s="133"/>
      <c r="F37" s="133"/>
      <c r="G37" s="133"/>
      <c r="H37" s="133"/>
      <c r="I37" s="81"/>
    </row>
    <row r="38" spans="2:24" s="504" customFormat="1" ht="22.5" hidden="1" customHeight="1">
      <c r="B38" s="528" t="s">
        <v>462</v>
      </c>
      <c r="C38" s="902">
        <v>217</v>
      </c>
      <c r="D38" s="902">
        <v>20135</v>
      </c>
      <c r="E38" s="133"/>
      <c r="F38" s="133"/>
      <c r="G38" s="133"/>
      <c r="H38" s="133"/>
      <c r="I38" s="81"/>
    </row>
    <row r="39" spans="2:24" s="504" customFormat="1" ht="22.5" customHeight="1">
      <c r="B39" s="528" t="s">
        <v>513</v>
      </c>
      <c r="C39" s="902">
        <v>224</v>
      </c>
      <c r="D39" s="902">
        <v>22718</v>
      </c>
      <c r="E39" s="133"/>
      <c r="F39" s="133"/>
      <c r="G39" s="133"/>
      <c r="H39" s="133"/>
      <c r="I39" s="81"/>
    </row>
    <row r="40" spans="2:24" s="504" customFormat="1" ht="22.5" customHeight="1">
      <c r="B40" s="528" t="s">
        <v>514</v>
      </c>
      <c r="C40" s="902">
        <v>224</v>
      </c>
      <c r="D40" s="902">
        <v>20768</v>
      </c>
      <c r="E40" s="133"/>
      <c r="F40" s="133"/>
      <c r="G40" s="133"/>
      <c r="H40" s="133"/>
      <c r="I40" s="81"/>
    </row>
    <row r="41" spans="2:24" s="504" customFormat="1" ht="22.5" customHeight="1">
      <c r="B41" s="528" t="s">
        <v>520</v>
      </c>
      <c r="C41" s="902">
        <v>236</v>
      </c>
      <c r="D41" s="902">
        <v>23546</v>
      </c>
      <c r="E41" s="133"/>
      <c r="F41" s="133"/>
      <c r="G41" s="133"/>
      <c r="H41" s="133"/>
      <c r="I41" s="81"/>
    </row>
    <row r="42" spans="2:24" s="504" customFormat="1" ht="22.5" customHeight="1">
      <c r="B42" s="528" t="s">
        <v>442</v>
      </c>
      <c r="C42" s="902">
        <v>275</v>
      </c>
      <c r="D42" s="902">
        <v>24351</v>
      </c>
      <c r="E42" s="133"/>
      <c r="F42" s="133"/>
      <c r="G42" s="133"/>
      <c r="H42" s="133"/>
      <c r="I42" s="81"/>
    </row>
    <row r="43" spans="2:24" s="504" customFormat="1" ht="22.5" customHeight="1" thickBot="1">
      <c r="B43" s="272" t="s">
        <v>517</v>
      </c>
      <c r="C43" s="903">
        <v>216</v>
      </c>
      <c r="D43" s="903">
        <v>20899</v>
      </c>
      <c r="E43" s="133"/>
      <c r="F43" s="133"/>
      <c r="G43" s="133"/>
      <c r="H43" s="133"/>
      <c r="I43" s="81"/>
    </row>
    <row r="44" spans="2:24" s="504" customFormat="1" ht="22.5" customHeight="1">
      <c r="B44" s="105" t="s">
        <v>505</v>
      </c>
      <c r="C44" s="133"/>
      <c r="D44" s="133"/>
      <c r="E44" s="133"/>
      <c r="F44" s="133"/>
      <c r="G44" s="133"/>
      <c r="H44" s="133"/>
      <c r="I44" s="81"/>
    </row>
    <row r="45" spans="2:24" s="504" customFormat="1" ht="22.5" customHeight="1">
      <c r="B45" s="528"/>
      <c r="C45" s="133"/>
      <c r="D45" s="133"/>
      <c r="E45" s="133"/>
      <c r="F45" s="133"/>
      <c r="G45" s="133"/>
      <c r="H45" s="133"/>
      <c r="I45" s="81"/>
    </row>
    <row r="46" spans="2:24">
      <c r="E46" s="111"/>
      <c r="F46" s="111"/>
      <c r="G46" s="111"/>
      <c r="H46" s="111"/>
      <c r="I46" s="111"/>
    </row>
    <row r="47" spans="2:24">
      <c r="E47" s="111"/>
      <c r="F47" s="111"/>
      <c r="G47" s="111"/>
      <c r="H47" s="111"/>
      <c r="I47" s="111"/>
    </row>
  </sheetData>
  <customSheetViews>
    <customSheetView guid="{93AD3119-4B9E-4DD3-92AC-14DD93F7352A}"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
      <headerFooter alignWithMargins="0"/>
    </customSheetView>
    <customSheetView guid="{53ABA5C2-131F-4519-ADBD-143B4641C355}"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2"/>
      <headerFooter alignWithMargins="0"/>
    </customSheetView>
    <customSheetView guid="{088E71DE-B7B4-46D8-A92F-2B36F5DE4D60}"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3"/>
      <headerFooter alignWithMargins="0"/>
    </customSheetView>
    <customSheetView guid="{9B74B00A-A640-416F-A432-6A34C75E3BAB}"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4"/>
      <headerFooter alignWithMargins="0"/>
    </customSheetView>
    <customSheetView guid="{4B660A93-3844-409A-B1B8-F0D2E63212C8}"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5"/>
      <headerFooter alignWithMargins="0"/>
    </customSheetView>
    <customSheetView guid="{54E8C2A0-7B52-4DAB-8ABD-D0AD26D0A0DB}" showPageBreaks="1" printArea="1" hiddenRows="1" view="pageBreakPreview">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6"/>
      <headerFooter alignWithMargins="0"/>
    </customSheetView>
    <customSheetView guid="{F9820D02-85B6-432B-AB25-E79E6E3CE8BD}"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7"/>
      <headerFooter alignWithMargins="0"/>
    </customSheetView>
    <customSheetView guid="{6C8CA477-863E-484A-88AC-2F7B34BF5742}"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8"/>
      <headerFooter alignWithMargins="0"/>
    </customSheetView>
    <customSheetView guid="{C35433B0-31B6-4088-8FE4-5880F028D902}"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9"/>
      <headerFooter alignWithMargins="0"/>
    </customSheetView>
    <customSheetView guid="{ACCC9A1C-74E4-4A07-8C69-201B2C75F995}"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0"/>
      <headerFooter alignWithMargins="0"/>
    </customSheetView>
    <customSheetView guid="{D244CBD3-20C8-4E64-93F1-8305B8033E05}" showPageBreaks="1" printArea="1" hiddenRows="1" view="pageBreakPreview">
      <pageMargins left="0.78740157480314965" right="0.74803149606299213" top="0.39370078740157483" bottom="0.39370078740157483" header="0.51181102362204722" footer="0.51181102362204722"/>
      <pageSetup paperSize="9" scale="88" firstPageNumber="186" orientation="portrait" useFirstPageNumber="1" r:id="rId11"/>
      <headerFooter alignWithMargins="0"/>
    </customSheetView>
    <customSheetView guid="{A9FAE077-5C36-4502-A307-F5F7DF354F81}" showPageBreaks="1" printArea="1" hiddenRows="1" view="pageBreakPreview">
      <selection activeCell="D44" sqref="D44"/>
      <pageMargins left="0.78740157480314965" right="0.74803149606299213" top="0.39370078740157483" bottom="0.39370078740157483" header="0.51181102362204722" footer="0.51181102362204722"/>
      <pageSetup paperSize="9" scale="88" firstPageNumber="186" orientation="portrait" useFirstPageNumber="1" r:id="rId12"/>
      <headerFooter alignWithMargins="0"/>
    </customSheetView>
    <customSheetView guid="{676DC416-CC6C-4663-B2BC-E7307C535C80}"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3"/>
      <headerFooter alignWithMargins="0"/>
    </customSheetView>
  </customSheetViews>
  <mergeCells count="11">
    <mergeCell ref="G2:H3"/>
    <mergeCell ref="G18:H19"/>
    <mergeCell ref="C34:D34"/>
    <mergeCell ref="E34:F34"/>
    <mergeCell ref="G34:H34"/>
    <mergeCell ref="C4:D4"/>
    <mergeCell ref="E4:F4"/>
    <mergeCell ref="G4:H4"/>
    <mergeCell ref="C20:D20"/>
    <mergeCell ref="E20:F20"/>
    <mergeCell ref="G20:H20"/>
  </mergeCells>
  <phoneticPr fontId="2"/>
  <pageMargins left="0.78740157480314965" right="0.74803149606299213" top="0.39370078740157483" bottom="0.39370078740157483" header="0.51181102362204722" footer="0.51181102362204722"/>
  <pageSetup paperSize="9" scale="88" firstPageNumber="186" orientation="portrait" useFirstPageNumber="1" r:id="rId14"/>
  <headerFooter alignWithMargins="0"/>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3"/>
  <sheetViews>
    <sheetView view="pageBreakPreview" zoomScaleNormal="100" zoomScaleSheetLayoutView="100" workbookViewId="0">
      <selection activeCell="B3" sqref="B3"/>
    </sheetView>
  </sheetViews>
  <sheetFormatPr defaultColWidth="10.375" defaultRowHeight="23.85" customHeight="1"/>
  <cols>
    <col min="1" max="1" width="0.875" style="145" customWidth="1"/>
    <col min="2" max="2" width="8.375" style="145" customWidth="1"/>
    <col min="3" max="3" width="5.625" style="145" customWidth="1"/>
    <col min="4" max="4" width="8.375" style="145" customWidth="1"/>
    <col min="5" max="5" width="5.625" style="145" customWidth="1"/>
    <col min="6" max="6" width="8.375" style="145" customWidth="1"/>
    <col min="7" max="7" width="5.625" style="145" customWidth="1"/>
    <col min="8" max="8" width="8.375" style="145" customWidth="1"/>
    <col min="9" max="9" width="5.625" style="145" customWidth="1"/>
    <col min="10" max="10" width="8.375" style="145" customWidth="1"/>
    <col min="11" max="11" width="6.875" style="145" customWidth="1"/>
    <col min="12" max="14" width="8.375" style="145" customWidth="1"/>
    <col min="15" max="15" width="7.5" style="145" customWidth="1"/>
    <col min="16" max="16" width="4.375" style="145" customWidth="1"/>
    <col min="17" max="17" width="7.5" style="145" customWidth="1"/>
    <col min="18" max="18" width="6.25" style="145" customWidth="1"/>
    <col min="19" max="19" width="7.5" style="145" customWidth="1"/>
    <col min="20" max="20" width="6.25" style="145" customWidth="1"/>
    <col min="21" max="21" width="7.5" style="145" customWidth="1"/>
    <col min="22" max="22" width="6.25" style="145" customWidth="1"/>
    <col min="23" max="23" width="7.5" style="145" customWidth="1"/>
    <col min="24" max="24" width="6.25" style="145" customWidth="1"/>
    <col min="25" max="25" width="7.5" style="145" customWidth="1"/>
    <col min="26" max="26" width="6.25" style="145" customWidth="1"/>
    <col min="27" max="27" width="7.5" style="145" customWidth="1"/>
    <col min="28" max="28" width="6.25" style="145" customWidth="1"/>
    <col min="29" max="29" width="7.5" style="145" customWidth="1"/>
    <col min="30" max="256" width="10.375" style="145"/>
    <col min="257" max="257" width="0.875" style="145" customWidth="1"/>
    <col min="258" max="258" width="8.375" style="145" customWidth="1"/>
    <col min="259" max="259" width="5.625" style="145" customWidth="1"/>
    <col min="260" max="260" width="8.375" style="145" customWidth="1"/>
    <col min="261" max="261" width="5.625" style="145" customWidth="1"/>
    <col min="262" max="262" width="8.375" style="145" customWidth="1"/>
    <col min="263" max="263" width="5.625" style="145" customWidth="1"/>
    <col min="264" max="264" width="8.375" style="145" customWidth="1"/>
    <col min="265" max="265" width="5.625" style="145" customWidth="1"/>
    <col min="266" max="266" width="8.375" style="145" customWidth="1"/>
    <col min="267" max="267" width="6.875" style="145" customWidth="1"/>
    <col min="268" max="270" width="8.375" style="145" customWidth="1"/>
    <col min="271" max="271" width="7.5" style="145" customWidth="1"/>
    <col min="272" max="272" width="4.375" style="145" customWidth="1"/>
    <col min="273" max="273" width="7.5" style="145" customWidth="1"/>
    <col min="274" max="274" width="6.25" style="145" customWidth="1"/>
    <col min="275" max="275" width="7.5" style="145" customWidth="1"/>
    <col min="276" max="276" width="6.25" style="145" customWidth="1"/>
    <col min="277" max="277" width="7.5" style="145" customWidth="1"/>
    <col min="278" max="278" width="6.25" style="145" customWidth="1"/>
    <col min="279" max="279" width="7.5" style="145" customWidth="1"/>
    <col min="280" max="280" width="6.25" style="145" customWidth="1"/>
    <col min="281" max="281" width="7.5" style="145" customWidth="1"/>
    <col min="282" max="282" width="6.25" style="145" customWidth="1"/>
    <col min="283" max="283" width="7.5" style="145" customWidth="1"/>
    <col min="284" max="284" width="6.25" style="145" customWidth="1"/>
    <col min="285" max="285" width="7.5" style="145" customWidth="1"/>
    <col min="286" max="512" width="10.375" style="145"/>
    <col min="513" max="513" width="0.875" style="145" customWidth="1"/>
    <col min="514" max="514" width="8.375" style="145" customWidth="1"/>
    <col min="515" max="515" width="5.625" style="145" customWidth="1"/>
    <col min="516" max="516" width="8.375" style="145" customWidth="1"/>
    <col min="517" max="517" width="5.625" style="145" customWidth="1"/>
    <col min="518" max="518" width="8.375" style="145" customWidth="1"/>
    <col min="519" max="519" width="5.625" style="145" customWidth="1"/>
    <col min="520" max="520" width="8.375" style="145" customWidth="1"/>
    <col min="521" max="521" width="5.625" style="145" customWidth="1"/>
    <col min="522" max="522" width="8.375" style="145" customWidth="1"/>
    <col min="523" max="523" width="6.875" style="145" customWidth="1"/>
    <col min="524" max="526" width="8.375" style="145" customWidth="1"/>
    <col min="527" max="527" width="7.5" style="145" customWidth="1"/>
    <col min="528" max="528" width="4.375" style="145" customWidth="1"/>
    <col min="529" max="529" width="7.5" style="145" customWidth="1"/>
    <col min="530" max="530" width="6.25" style="145" customWidth="1"/>
    <col min="531" max="531" width="7.5" style="145" customWidth="1"/>
    <col min="532" max="532" width="6.25" style="145" customWidth="1"/>
    <col min="533" max="533" width="7.5" style="145" customWidth="1"/>
    <col min="534" max="534" width="6.25" style="145" customWidth="1"/>
    <col min="535" max="535" width="7.5" style="145" customWidth="1"/>
    <col min="536" max="536" width="6.25" style="145" customWidth="1"/>
    <col min="537" max="537" width="7.5" style="145" customWidth="1"/>
    <col min="538" max="538" width="6.25" style="145" customWidth="1"/>
    <col min="539" max="539" width="7.5" style="145" customWidth="1"/>
    <col min="540" max="540" width="6.25" style="145" customWidth="1"/>
    <col min="541" max="541" width="7.5" style="145" customWidth="1"/>
    <col min="542" max="768" width="10.375" style="145"/>
    <col min="769" max="769" width="0.875" style="145" customWidth="1"/>
    <col min="770" max="770" width="8.375" style="145" customWidth="1"/>
    <col min="771" max="771" width="5.625" style="145" customWidth="1"/>
    <col min="772" max="772" width="8.375" style="145" customWidth="1"/>
    <col min="773" max="773" width="5.625" style="145" customWidth="1"/>
    <col min="774" max="774" width="8.375" style="145" customWidth="1"/>
    <col min="775" max="775" width="5.625" style="145" customWidth="1"/>
    <col min="776" max="776" width="8.375" style="145" customWidth="1"/>
    <col min="777" max="777" width="5.625" style="145" customWidth="1"/>
    <col min="778" max="778" width="8.375" style="145" customWidth="1"/>
    <col min="779" max="779" width="6.875" style="145" customWidth="1"/>
    <col min="780" max="782" width="8.375" style="145" customWidth="1"/>
    <col min="783" max="783" width="7.5" style="145" customWidth="1"/>
    <col min="784" max="784" width="4.375" style="145" customWidth="1"/>
    <col min="785" max="785" width="7.5" style="145" customWidth="1"/>
    <col min="786" max="786" width="6.25" style="145" customWidth="1"/>
    <col min="787" max="787" width="7.5" style="145" customWidth="1"/>
    <col min="788" max="788" width="6.25" style="145" customWidth="1"/>
    <col min="789" max="789" width="7.5" style="145" customWidth="1"/>
    <col min="790" max="790" width="6.25" style="145" customWidth="1"/>
    <col min="791" max="791" width="7.5" style="145" customWidth="1"/>
    <col min="792" max="792" width="6.25" style="145" customWidth="1"/>
    <col min="793" max="793" width="7.5" style="145" customWidth="1"/>
    <col min="794" max="794" width="6.25" style="145" customWidth="1"/>
    <col min="795" max="795" width="7.5" style="145" customWidth="1"/>
    <col min="796" max="796" width="6.25" style="145" customWidth="1"/>
    <col min="797" max="797" width="7.5" style="145" customWidth="1"/>
    <col min="798" max="1024" width="10.375" style="145"/>
    <col min="1025" max="1025" width="0.875" style="145" customWidth="1"/>
    <col min="1026" max="1026" width="8.375" style="145" customWidth="1"/>
    <col min="1027" max="1027" width="5.625" style="145" customWidth="1"/>
    <col min="1028" max="1028" width="8.375" style="145" customWidth="1"/>
    <col min="1029" max="1029" width="5.625" style="145" customWidth="1"/>
    <col min="1030" max="1030" width="8.375" style="145" customWidth="1"/>
    <col min="1031" max="1031" width="5.625" style="145" customWidth="1"/>
    <col min="1032" max="1032" width="8.375" style="145" customWidth="1"/>
    <col min="1033" max="1033" width="5.625" style="145" customWidth="1"/>
    <col min="1034" max="1034" width="8.375" style="145" customWidth="1"/>
    <col min="1035" max="1035" width="6.875" style="145" customWidth="1"/>
    <col min="1036" max="1038" width="8.375" style="145" customWidth="1"/>
    <col min="1039" max="1039" width="7.5" style="145" customWidth="1"/>
    <col min="1040" max="1040" width="4.375" style="145" customWidth="1"/>
    <col min="1041" max="1041" width="7.5" style="145" customWidth="1"/>
    <col min="1042" max="1042" width="6.25" style="145" customWidth="1"/>
    <col min="1043" max="1043" width="7.5" style="145" customWidth="1"/>
    <col min="1044" max="1044" width="6.25" style="145" customWidth="1"/>
    <col min="1045" max="1045" width="7.5" style="145" customWidth="1"/>
    <col min="1046" max="1046" width="6.25" style="145" customWidth="1"/>
    <col min="1047" max="1047" width="7.5" style="145" customWidth="1"/>
    <col min="1048" max="1048" width="6.25" style="145" customWidth="1"/>
    <col min="1049" max="1049" width="7.5" style="145" customWidth="1"/>
    <col min="1050" max="1050" width="6.25" style="145" customWidth="1"/>
    <col min="1051" max="1051" width="7.5" style="145" customWidth="1"/>
    <col min="1052" max="1052" width="6.25" style="145" customWidth="1"/>
    <col min="1053" max="1053" width="7.5" style="145" customWidth="1"/>
    <col min="1054" max="1280" width="10.375" style="145"/>
    <col min="1281" max="1281" width="0.875" style="145" customWidth="1"/>
    <col min="1282" max="1282" width="8.375" style="145" customWidth="1"/>
    <col min="1283" max="1283" width="5.625" style="145" customWidth="1"/>
    <col min="1284" max="1284" width="8.375" style="145" customWidth="1"/>
    <col min="1285" max="1285" width="5.625" style="145" customWidth="1"/>
    <col min="1286" max="1286" width="8.375" style="145" customWidth="1"/>
    <col min="1287" max="1287" width="5.625" style="145" customWidth="1"/>
    <col min="1288" max="1288" width="8.375" style="145" customWidth="1"/>
    <col min="1289" max="1289" width="5.625" style="145" customWidth="1"/>
    <col min="1290" max="1290" width="8.375" style="145" customWidth="1"/>
    <col min="1291" max="1291" width="6.875" style="145" customWidth="1"/>
    <col min="1292" max="1294" width="8.375" style="145" customWidth="1"/>
    <col min="1295" max="1295" width="7.5" style="145" customWidth="1"/>
    <col min="1296" max="1296" width="4.375" style="145" customWidth="1"/>
    <col min="1297" max="1297" width="7.5" style="145" customWidth="1"/>
    <col min="1298" max="1298" width="6.25" style="145" customWidth="1"/>
    <col min="1299" max="1299" width="7.5" style="145" customWidth="1"/>
    <col min="1300" max="1300" width="6.25" style="145" customWidth="1"/>
    <col min="1301" max="1301" width="7.5" style="145" customWidth="1"/>
    <col min="1302" max="1302" width="6.25" style="145" customWidth="1"/>
    <col min="1303" max="1303" width="7.5" style="145" customWidth="1"/>
    <col min="1304" max="1304" width="6.25" style="145" customWidth="1"/>
    <col min="1305" max="1305" width="7.5" style="145" customWidth="1"/>
    <col min="1306" max="1306" width="6.25" style="145" customWidth="1"/>
    <col min="1307" max="1307" width="7.5" style="145" customWidth="1"/>
    <col min="1308" max="1308" width="6.25" style="145" customWidth="1"/>
    <col min="1309" max="1309" width="7.5" style="145" customWidth="1"/>
    <col min="1310" max="1536" width="10.375" style="145"/>
    <col min="1537" max="1537" width="0.875" style="145" customWidth="1"/>
    <col min="1538" max="1538" width="8.375" style="145" customWidth="1"/>
    <col min="1539" max="1539" width="5.625" style="145" customWidth="1"/>
    <col min="1540" max="1540" width="8.375" style="145" customWidth="1"/>
    <col min="1541" max="1541" width="5.625" style="145" customWidth="1"/>
    <col min="1542" max="1542" width="8.375" style="145" customWidth="1"/>
    <col min="1543" max="1543" width="5.625" style="145" customWidth="1"/>
    <col min="1544" max="1544" width="8.375" style="145" customWidth="1"/>
    <col min="1545" max="1545" width="5.625" style="145" customWidth="1"/>
    <col min="1546" max="1546" width="8.375" style="145" customWidth="1"/>
    <col min="1547" max="1547" width="6.875" style="145" customWidth="1"/>
    <col min="1548" max="1550" width="8.375" style="145" customWidth="1"/>
    <col min="1551" max="1551" width="7.5" style="145" customWidth="1"/>
    <col min="1552" max="1552" width="4.375" style="145" customWidth="1"/>
    <col min="1553" max="1553" width="7.5" style="145" customWidth="1"/>
    <col min="1554" max="1554" width="6.25" style="145" customWidth="1"/>
    <col min="1555" max="1555" width="7.5" style="145" customWidth="1"/>
    <col min="1556" max="1556" width="6.25" style="145" customWidth="1"/>
    <col min="1557" max="1557" width="7.5" style="145" customWidth="1"/>
    <col min="1558" max="1558" width="6.25" style="145" customWidth="1"/>
    <col min="1559" max="1559" width="7.5" style="145" customWidth="1"/>
    <col min="1560" max="1560" width="6.25" style="145" customWidth="1"/>
    <col min="1561" max="1561" width="7.5" style="145" customWidth="1"/>
    <col min="1562" max="1562" width="6.25" style="145" customWidth="1"/>
    <col min="1563" max="1563" width="7.5" style="145" customWidth="1"/>
    <col min="1564" max="1564" width="6.25" style="145" customWidth="1"/>
    <col min="1565" max="1565" width="7.5" style="145" customWidth="1"/>
    <col min="1566" max="1792" width="10.375" style="145"/>
    <col min="1793" max="1793" width="0.875" style="145" customWidth="1"/>
    <col min="1794" max="1794" width="8.375" style="145" customWidth="1"/>
    <col min="1795" max="1795" width="5.625" style="145" customWidth="1"/>
    <col min="1796" max="1796" width="8.375" style="145" customWidth="1"/>
    <col min="1797" max="1797" width="5.625" style="145" customWidth="1"/>
    <col min="1798" max="1798" width="8.375" style="145" customWidth="1"/>
    <col min="1799" max="1799" width="5.625" style="145" customWidth="1"/>
    <col min="1800" max="1800" width="8.375" style="145" customWidth="1"/>
    <col min="1801" max="1801" width="5.625" style="145" customWidth="1"/>
    <col min="1802" max="1802" width="8.375" style="145" customWidth="1"/>
    <col min="1803" max="1803" width="6.875" style="145" customWidth="1"/>
    <col min="1804" max="1806" width="8.375" style="145" customWidth="1"/>
    <col min="1807" max="1807" width="7.5" style="145" customWidth="1"/>
    <col min="1808" max="1808" width="4.375" style="145" customWidth="1"/>
    <col min="1809" max="1809" width="7.5" style="145" customWidth="1"/>
    <col min="1810" max="1810" width="6.25" style="145" customWidth="1"/>
    <col min="1811" max="1811" width="7.5" style="145" customWidth="1"/>
    <col min="1812" max="1812" width="6.25" style="145" customWidth="1"/>
    <col min="1813" max="1813" width="7.5" style="145" customWidth="1"/>
    <col min="1814" max="1814" width="6.25" style="145" customWidth="1"/>
    <col min="1815" max="1815" width="7.5" style="145" customWidth="1"/>
    <col min="1816" max="1816" width="6.25" style="145" customWidth="1"/>
    <col min="1817" max="1817" width="7.5" style="145" customWidth="1"/>
    <col min="1818" max="1818" width="6.25" style="145" customWidth="1"/>
    <col min="1819" max="1819" width="7.5" style="145" customWidth="1"/>
    <col min="1820" max="1820" width="6.25" style="145" customWidth="1"/>
    <col min="1821" max="1821" width="7.5" style="145" customWidth="1"/>
    <col min="1822" max="2048" width="10.375" style="145"/>
    <col min="2049" max="2049" width="0.875" style="145" customWidth="1"/>
    <col min="2050" max="2050" width="8.375" style="145" customWidth="1"/>
    <col min="2051" max="2051" width="5.625" style="145" customWidth="1"/>
    <col min="2052" max="2052" width="8.375" style="145" customWidth="1"/>
    <col min="2053" max="2053" width="5.625" style="145" customWidth="1"/>
    <col min="2054" max="2054" width="8.375" style="145" customWidth="1"/>
    <col min="2055" max="2055" width="5.625" style="145" customWidth="1"/>
    <col min="2056" max="2056" width="8.375" style="145" customWidth="1"/>
    <col min="2057" max="2057" width="5.625" style="145" customWidth="1"/>
    <col min="2058" max="2058" width="8.375" style="145" customWidth="1"/>
    <col min="2059" max="2059" width="6.875" style="145" customWidth="1"/>
    <col min="2060" max="2062" width="8.375" style="145" customWidth="1"/>
    <col min="2063" max="2063" width="7.5" style="145" customWidth="1"/>
    <col min="2064" max="2064" width="4.375" style="145" customWidth="1"/>
    <col min="2065" max="2065" width="7.5" style="145" customWidth="1"/>
    <col min="2066" max="2066" width="6.25" style="145" customWidth="1"/>
    <col min="2067" max="2067" width="7.5" style="145" customWidth="1"/>
    <col min="2068" max="2068" width="6.25" style="145" customWidth="1"/>
    <col min="2069" max="2069" width="7.5" style="145" customWidth="1"/>
    <col min="2070" max="2070" width="6.25" style="145" customWidth="1"/>
    <col min="2071" max="2071" width="7.5" style="145" customWidth="1"/>
    <col min="2072" max="2072" width="6.25" style="145" customWidth="1"/>
    <col min="2073" max="2073" width="7.5" style="145" customWidth="1"/>
    <col min="2074" max="2074" width="6.25" style="145" customWidth="1"/>
    <col min="2075" max="2075" width="7.5" style="145" customWidth="1"/>
    <col min="2076" max="2076" width="6.25" style="145" customWidth="1"/>
    <col min="2077" max="2077" width="7.5" style="145" customWidth="1"/>
    <col min="2078" max="2304" width="10.375" style="145"/>
    <col min="2305" max="2305" width="0.875" style="145" customWidth="1"/>
    <col min="2306" max="2306" width="8.375" style="145" customWidth="1"/>
    <col min="2307" max="2307" width="5.625" style="145" customWidth="1"/>
    <col min="2308" max="2308" width="8.375" style="145" customWidth="1"/>
    <col min="2309" max="2309" width="5.625" style="145" customWidth="1"/>
    <col min="2310" max="2310" width="8.375" style="145" customWidth="1"/>
    <col min="2311" max="2311" width="5.625" style="145" customWidth="1"/>
    <col min="2312" max="2312" width="8.375" style="145" customWidth="1"/>
    <col min="2313" max="2313" width="5.625" style="145" customWidth="1"/>
    <col min="2314" max="2314" width="8.375" style="145" customWidth="1"/>
    <col min="2315" max="2315" width="6.875" style="145" customWidth="1"/>
    <col min="2316" max="2318" width="8.375" style="145" customWidth="1"/>
    <col min="2319" max="2319" width="7.5" style="145" customWidth="1"/>
    <col min="2320" max="2320" width="4.375" style="145" customWidth="1"/>
    <col min="2321" max="2321" width="7.5" style="145" customWidth="1"/>
    <col min="2322" max="2322" width="6.25" style="145" customWidth="1"/>
    <col min="2323" max="2323" width="7.5" style="145" customWidth="1"/>
    <col min="2324" max="2324" width="6.25" style="145" customWidth="1"/>
    <col min="2325" max="2325" width="7.5" style="145" customWidth="1"/>
    <col min="2326" max="2326" width="6.25" style="145" customWidth="1"/>
    <col min="2327" max="2327" width="7.5" style="145" customWidth="1"/>
    <col min="2328" max="2328" width="6.25" style="145" customWidth="1"/>
    <col min="2329" max="2329" width="7.5" style="145" customWidth="1"/>
    <col min="2330" max="2330" width="6.25" style="145" customWidth="1"/>
    <col min="2331" max="2331" width="7.5" style="145" customWidth="1"/>
    <col min="2332" max="2332" width="6.25" style="145" customWidth="1"/>
    <col min="2333" max="2333" width="7.5" style="145" customWidth="1"/>
    <col min="2334" max="2560" width="10.375" style="145"/>
    <col min="2561" max="2561" width="0.875" style="145" customWidth="1"/>
    <col min="2562" max="2562" width="8.375" style="145" customWidth="1"/>
    <col min="2563" max="2563" width="5.625" style="145" customWidth="1"/>
    <col min="2564" max="2564" width="8.375" style="145" customWidth="1"/>
    <col min="2565" max="2565" width="5.625" style="145" customWidth="1"/>
    <col min="2566" max="2566" width="8.375" style="145" customWidth="1"/>
    <col min="2567" max="2567" width="5.625" style="145" customWidth="1"/>
    <col min="2568" max="2568" width="8.375" style="145" customWidth="1"/>
    <col min="2569" max="2569" width="5.625" style="145" customWidth="1"/>
    <col min="2570" max="2570" width="8.375" style="145" customWidth="1"/>
    <col min="2571" max="2571" width="6.875" style="145" customWidth="1"/>
    <col min="2572" max="2574" width="8.375" style="145" customWidth="1"/>
    <col min="2575" max="2575" width="7.5" style="145" customWidth="1"/>
    <col min="2576" max="2576" width="4.375" style="145" customWidth="1"/>
    <col min="2577" max="2577" width="7.5" style="145" customWidth="1"/>
    <col min="2578" max="2578" width="6.25" style="145" customWidth="1"/>
    <col min="2579" max="2579" width="7.5" style="145" customWidth="1"/>
    <col min="2580" max="2580" width="6.25" style="145" customWidth="1"/>
    <col min="2581" max="2581" width="7.5" style="145" customWidth="1"/>
    <col min="2582" max="2582" width="6.25" style="145" customWidth="1"/>
    <col min="2583" max="2583" width="7.5" style="145" customWidth="1"/>
    <col min="2584" max="2584" width="6.25" style="145" customWidth="1"/>
    <col min="2585" max="2585" width="7.5" style="145" customWidth="1"/>
    <col min="2586" max="2586" width="6.25" style="145" customWidth="1"/>
    <col min="2587" max="2587" width="7.5" style="145" customWidth="1"/>
    <col min="2588" max="2588" width="6.25" style="145" customWidth="1"/>
    <col min="2589" max="2589" width="7.5" style="145" customWidth="1"/>
    <col min="2590" max="2816" width="10.375" style="145"/>
    <col min="2817" max="2817" width="0.875" style="145" customWidth="1"/>
    <col min="2818" max="2818" width="8.375" style="145" customWidth="1"/>
    <col min="2819" max="2819" width="5.625" style="145" customWidth="1"/>
    <col min="2820" max="2820" width="8.375" style="145" customWidth="1"/>
    <col min="2821" max="2821" width="5.625" style="145" customWidth="1"/>
    <col min="2822" max="2822" width="8.375" style="145" customWidth="1"/>
    <col min="2823" max="2823" width="5.625" style="145" customWidth="1"/>
    <col min="2824" max="2824" width="8.375" style="145" customWidth="1"/>
    <col min="2825" max="2825" width="5.625" style="145" customWidth="1"/>
    <col min="2826" max="2826" width="8.375" style="145" customWidth="1"/>
    <col min="2827" max="2827" width="6.875" style="145" customWidth="1"/>
    <col min="2828" max="2830" width="8.375" style="145" customWidth="1"/>
    <col min="2831" max="2831" width="7.5" style="145" customWidth="1"/>
    <col min="2832" max="2832" width="4.375" style="145" customWidth="1"/>
    <col min="2833" max="2833" width="7.5" style="145" customWidth="1"/>
    <col min="2834" max="2834" width="6.25" style="145" customWidth="1"/>
    <col min="2835" max="2835" width="7.5" style="145" customWidth="1"/>
    <col min="2836" max="2836" width="6.25" style="145" customWidth="1"/>
    <col min="2837" max="2837" width="7.5" style="145" customWidth="1"/>
    <col min="2838" max="2838" width="6.25" style="145" customWidth="1"/>
    <col min="2839" max="2839" width="7.5" style="145" customWidth="1"/>
    <col min="2840" max="2840" width="6.25" style="145" customWidth="1"/>
    <col min="2841" max="2841" width="7.5" style="145" customWidth="1"/>
    <col min="2842" max="2842" width="6.25" style="145" customWidth="1"/>
    <col min="2843" max="2843" width="7.5" style="145" customWidth="1"/>
    <col min="2844" max="2844" width="6.25" style="145" customWidth="1"/>
    <col min="2845" max="2845" width="7.5" style="145" customWidth="1"/>
    <col min="2846" max="3072" width="10.375" style="145"/>
    <col min="3073" max="3073" width="0.875" style="145" customWidth="1"/>
    <col min="3074" max="3074" width="8.375" style="145" customWidth="1"/>
    <col min="3075" max="3075" width="5.625" style="145" customWidth="1"/>
    <col min="3076" max="3076" width="8.375" style="145" customWidth="1"/>
    <col min="3077" max="3077" width="5.625" style="145" customWidth="1"/>
    <col min="3078" max="3078" width="8.375" style="145" customWidth="1"/>
    <col min="3079" max="3079" width="5.625" style="145" customWidth="1"/>
    <col min="3080" max="3080" width="8.375" style="145" customWidth="1"/>
    <col min="3081" max="3081" width="5.625" style="145" customWidth="1"/>
    <col min="3082" max="3082" width="8.375" style="145" customWidth="1"/>
    <col min="3083" max="3083" width="6.875" style="145" customWidth="1"/>
    <col min="3084" max="3086" width="8.375" style="145" customWidth="1"/>
    <col min="3087" max="3087" width="7.5" style="145" customWidth="1"/>
    <col min="3088" max="3088" width="4.375" style="145" customWidth="1"/>
    <col min="3089" max="3089" width="7.5" style="145" customWidth="1"/>
    <col min="3090" max="3090" width="6.25" style="145" customWidth="1"/>
    <col min="3091" max="3091" width="7.5" style="145" customWidth="1"/>
    <col min="3092" max="3092" width="6.25" style="145" customWidth="1"/>
    <col min="3093" max="3093" width="7.5" style="145" customWidth="1"/>
    <col min="3094" max="3094" width="6.25" style="145" customWidth="1"/>
    <col min="3095" max="3095" width="7.5" style="145" customWidth="1"/>
    <col min="3096" max="3096" width="6.25" style="145" customWidth="1"/>
    <col min="3097" max="3097" width="7.5" style="145" customWidth="1"/>
    <col min="3098" max="3098" width="6.25" style="145" customWidth="1"/>
    <col min="3099" max="3099" width="7.5" style="145" customWidth="1"/>
    <col min="3100" max="3100" width="6.25" style="145" customWidth="1"/>
    <col min="3101" max="3101" width="7.5" style="145" customWidth="1"/>
    <col min="3102" max="3328" width="10.375" style="145"/>
    <col min="3329" max="3329" width="0.875" style="145" customWidth="1"/>
    <col min="3330" max="3330" width="8.375" style="145" customWidth="1"/>
    <col min="3331" max="3331" width="5.625" style="145" customWidth="1"/>
    <col min="3332" max="3332" width="8.375" style="145" customWidth="1"/>
    <col min="3333" max="3333" width="5.625" style="145" customWidth="1"/>
    <col min="3334" max="3334" width="8.375" style="145" customWidth="1"/>
    <col min="3335" max="3335" width="5.625" style="145" customWidth="1"/>
    <col min="3336" max="3336" width="8.375" style="145" customWidth="1"/>
    <col min="3337" max="3337" width="5.625" style="145" customWidth="1"/>
    <col min="3338" max="3338" width="8.375" style="145" customWidth="1"/>
    <col min="3339" max="3339" width="6.875" style="145" customWidth="1"/>
    <col min="3340" max="3342" width="8.375" style="145" customWidth="1"/>
    <col min="3343" max="3343" width="7.5" style="145" customWidth="1"/>
    <col min="3344" max="3344" width="4.375" style="145" customWidth="1"/>
    <col min="3345" max="3345" width="7.5" style="145" customWidth="1"/>
    <col min="3346" max="3346" width="6.25" style="145" customWidth="1"/>
    <col min="3347" max="3347" width="7.5" style="145" customWidth="1"/>
    <col min="3348" max="3348" width="6.25" style="145" customWidth="1"/>
    <col min="3349" max="3349" width="7.5" style="145" customWidth="1"/>
    <col min="3350" max="3350" width="6.25" style="145" customWidth="1"/>
    <col min="3351" max="3351" width="7.5" style="145" customWidth="1"/>
    <col min="3352" max="3352" width="6.25" style="145" customWidth="1"/>
    <col min="3353" max="3353" width="7.5" style="145" customWidth="1"/>
    <col min="3354" max="3354" width="6.25" style="145" customWidth="1"/>
    <col min="3355" max="3355" width="7.5" style="145" customWidth="1"/>
    <col min="3356" max="3356" width="6.25" style="145" customWidth="1"/>
    <col min="3357" max="3357" width="7.5" style="145" customWidth="1"/>
    <col min="3358" max="3584" width="10.375" style="145"/>
    <col min="3585" max="3585" width="0.875" style="145" customWidth="1"/>
    <col min="3586" max="3586" width="8.375" style="145" customWidth="1"/>
    <col min="3587" max="3587" width="5.625" style="145" customWidth="1"/>
    <col min="3588" max="3588" width="8.375" style="145" customWidth="1"/>
    <col min="3589" max="3589" width="5.625" style="145" customWidth="1"/>
    <col min="3590" max="3590" width="8.375" style="145" customWidth="1"/>
    <col min="3591" max="3591" width="5.625" style="145" customWidth="1"/>
    <col min="3592" max="3592" width="8.375" style="145" customWidth="1"/>
    <col min="3593" max="3593" width="5.625" style="145" customWidth="1"/>
    <col min="3594" max="3594" width="8.375" style="145" customWidth="1"/>
    <col min="3595" max="3595" width="6.875" style="145" customWidth="1"/>
    <col min="3596" max="3598" width="8.375" style="145" customWidth="1"/>
    <col min="3599" max="3599" width="7.5" style="145" customWidth="1"/>
    <col min="3600" max="3600" width="4.375" style="145" customWidth="1"/>
    <col min="3601" max="3601" width="7.5" style="145" customWidth="1"/>
    <col min="3602" max="3602" width="6.25" style="145" customWidth="1"/>
    <col min="3603" max="3603" width="7.5" style="145" customWidth="1"/>
    <col min="3604" max="3604" width="6.25" style="145" customWidth="1"/>
    <col min="3605" max="3605" width="7.5" style="145" customWidth="1"/>
    <col min="3606" max="3606" width="6.25" style="145" customWidth="1"/>
    <col min="3607" max="3607" width="7.5" style="145" customWidth="1"/>
    <col min="3608" max="3608" width="6.25" style="145" customWidth="1"/>
    <col min="3609" max="3609" width="7.5" style="145" customWidth="1"/>
    <col min="3610" max="3610" width="6.25" style="145" customWidth="1"/>
    <col min="3611" max="3611" width="7.5" style="145" customWidth="1"/>
    <col min="3612" max="3612" width="6.25" style="145" customWidth="1"/>
    <col min="3613" max="3613" width="7.5" style="145" customWidth="1"/>
    <col min="3614" max="3840" width="10.375" style="145"/>
    <col min="3841" max="3841" width="0.875" style="145" customWidth="1"/>
    <col min="3842" max="3842" width="8.375" style="145" customWidth="1"/>
    <col min="3843" max="3843" width="5.625" style="145" customWidth="1"/>
    <col min="3844" max="3844" width="8.375" style="145" customWidth="1"/>
    <col min="3845" max="3845" width="5.625" style="145" customWidth="1"/>
    <col min="3846" max="3846" width="8.375" style="145" customWidth="1"/>
    <col min="3847" max="3847" width="5.625" style="145" customWidth="1"/>
    <col min="3848" max="3848" width="8.375" style="145" customWidth="1"/>
    <col min="3849" max="3849" width="5.625" style="145" customWidth="1"/>
    <col min="3850" max="3850" width="8.375" style="145" customWidth="1"/>
    <col min="3851" max="3851" width="6.875" style="145" customWidth="1"/>
    <col min="3852" max="3854" width="8.375" style="145" customWidth="1"/>
    <col min="3855" max="3855" width="7.5" style="145" customWidth="1"/>
    <col min="3856" max="3856" width="4.375" style="145" customWidth="1"/>
    <col min="3857" max="3857" width="7.5" style="145" customWidth="1"/>
    <col min="3858" max="3858" width="6.25" style="145" customWidth="1"/>
    <col min="3859" max="3859" width="7.5" style="145" customWidth="1"/>
    <col min="3860" max="3860" width="6.25" style="145" customWidth="1"/>
    <col min="3861" max="3861" width="7.5" style="145" customWidth="1"/>
    <col min="3862" max="3862" width="6.25" style="145" customWidth="1"/>
    <col min="3863" max="3863" width="7.5" style="145" customWidth="1"/>
    <col min="3864" max="3864" width="6.25" style="145" customWidth="1"/>
    <col min="3865" max="3865" width="7.5" style="145" customWidth="1"/>
    <col min="3866" max="3866" width="6.25" style="145" customWidth="1"/>
    <col min="3867" max="3867" width="7.5" style="145" customWidth="1"/>
    <col min="3868" max="3868" width="6.25" style="145" customWidth="1"/>
    <col min="3869" max="3869" width="7.5" style="145" customWidth="1"/>
    <col min="3870" max="4096" width="10.375" style="145"/>
    <col min="4097" max="4097" width="0.875" style="145" customWidth="1"/>
    <col min="4098" max="4098" width="8.375" style="145" customWidth="1"/>
    <col min="4099" max="4099" width="5.625" style="145" customWidth="1"/>
    <col min="4100" max="4100" width="8.375" style="145" customWidth="1"/>
    <col min="4101" max="4101" width="5.625" style="145" customWidth="1"/>
    <col min="4102" max="4102" width="8.375" style="145" customWidth="1"/>
    <col min="4103" max="4103" width="5.625" style="145" customWidth="1"/>
    <col min="4104" max="4104" width="8.375" style="145" customWidth="1"/>
    <col min="4105" max="4105" width="5.625" style="145" customWidth="1"/>
    <col min="4106" max="4106" width="8.375" style="145" customWidth="1"/>
    <col min="4107" max="4107" width="6.875" style="145" customWidth="1"/>
    <col min="4108" max="4110" width="8.375" style="145" customWidth="1"/>
    <col min="4111" max="4111" width="7.5" style="145" customWidth="1"/>
    <col min="4112" max="4112" width="4.375" style="145" customWidth="1"/>
    <col min="4113" max="4113" width="7.5" style="145" customWidth="1"/>
    <col min="4114" max="4114" width="6.25" style="145" customWidth="1"/>
    <col min="4115" max="4115" width="7.5" style="145" customWidth="1"/>
    <col min="4116" max="4116" width="6.25" style="145" customWidth="1"/>
    <col min="4117" max="4117" width="7.5" style="145" customWidth="1"/>
    <col min="4118" max="4118" width="6.25" style="145" customWidth="1"/>
    <col min="4119" max="4119" width="7.5" style="145" customWidth="1"/>
    <col min="4120" max="4120" width="6.25" style="145" customWidth="1"/>
    <col min="4121" max="4121" width="7.5" style="145" customWidth="1"/>
    <col min="4122" max="4122" width="6.25" style="145" customWidth="1"/>
    <col min="4123" max="4123" width="7.5" style="145" customWidth="1"/>
    <col min="4124" max="4124" width="6.25" style="145" customWidth="1"/>
    <col min="4125" max="4125" width="7.5" style="145" customWidth="1"/>
    <col min="4126" max="4352" width="10.375" style="145"/>
    <col min="4353" max="4353" width="0.875" style="145" customWidth="1"/>
    <col min="4354" max="4354" width="8.375" style="145" customWidth="1"/>
    <col min="4355" max="4355" width="5.625" style="145" customWidth="1"/>
    <col min="4356" max="4356" width="8.375" style="145" customWidth="1"/>
    <col min="4357" max="4357" width="5.625" style="145" customWidth="1"/>
    <col min="4358" max="4358" width="8.375" style="145" customWidth="1"/>
    <col min="4359" max="4359" width="5.625" style="145" customWidth="1"/>
    <col min="4360" max="4360" width="8.375" style="145" customWidth="1"/>
    <col min="4361" max="4361" width="5.625" style="145" customWidth="1"/>
    <col min="4362" max="4362" width="8.375" style="145" customWidth="1"/>
    <col min="4363" max="4363" width="6.875" style="145" customWidth="1"/>
    <col min="4364" max="4366" width="8.375" style="145" customWidth="1"/>
    <col min="4367" max="4367" width="7.5" style="145" customWidth="1"/>
    <col min="4368" max="4368" width="4.375" style="145" customWidth="1"/>
    <col min="4369" max="4369" width="7.5" style="145" customWidth="1"/>
    <col min="4370" max="4370" width="6.25" style="145" customWidth="1"/>
    <col min="4371" max="4371" width="7.5" style="145" customWidth="1"/>
    <col min="4372" max="4372" width="6.25" style="145" customWidth="1"/>
    <col min="4373" max="4373" width="7.5" style="145" customWidth="1"/>
    <col min="4374" max="4374" width="6.25" style="145" customWidth="1"/>
    <col min="4375" max="4375" width="7.5" style="145" customWidth="1"/>
    <col min="4376" max="4376" width="6.25" style="145" customWidth="1"/>
    <col min="4377" max="4377" width="7.5" style="145" customWidth="1"/>
    <col min="4378" max="4378" width="6.25" style="145" customWidth="1"/>
    <col min="4379" max="4379" width="7.5" style="145" customWidth="1"/>
    <col min="4380" max="4380" width="6.25" style="145" customWidth="1"/>
    <col min="4381" max="4381" width="7.5" style="145" customWidth="1"/>
    <col min="4382" max="4608" width="10.375" style="145"/>
    <col min="4609" max="4609" width="0.875" style="145" customWidth="1"/>
    <col min="4610" max="4610" width="8.375" style="145" customWidth="1"/>
    <col min="4611" max="4611" width="5.625" style="145" customWidth="1"/>
    <col min="4612" max="4612" width="8.375" style="145" customWidth="1"/>
    <col min="4613" max="4613" width="5.625" style="145" customWidth="1"/>
    <col min="4614" max="4614" width="8.375" style="145" customWidth="1"/>
    <col min="4615" max="4615" width="5.625" style="145" customWidth="1"/>
    <col min="4616" max="4616" width="8.375" style="145" customWidth="1"/>
    <col min="4617" max="4617" width="5.625" style="145" customWidth="1"/>
    <col min="4618" max="4618" width="8.375" style="145" customWidth="1"/>
    <col min="4619" max="4619" width="6.875" style="145" customWidth="1"/>
    <col min="4620" max="4622" width="8.375" style="145" customWidth="1"/>
    <col min="4623" max="4623" width="7.5" style="145" customWidth="1"/>
    <col min="4624" max="4624" width="4.375" style="145" customWidth="1"/>
    <col min="4625" max="4625" width="7.5" style="145" customWidth="1"/>
    <col min="4626" max="4626" width="6.25" style="145" customWidth="1"/>
    <col min="4627" max="4627" width="7.5" style="145" customWidth="1"/>
    <col min="4628" max="4628" width="6.25" style="145" customWidth="1"/>
    <col min="4629" max="4629" width="7.5" style="145" customWidth="1"/>
    <col min="4630" max="4630" width="6.25" style="145" customWidth="1"/>
    <col min="4631" max="4631" width="7.5" style="145" customWidth="1"/>
    <col min="4632" max="4632" width="6.25" style="145" customWidth="1"/>
    <col min="4633" max="4633" width="7.5" style="145" customWidth="1"/>
    <col min="4634" max="4634" width="6.25" style="145" customWidth="1"/>
    <col min="4635" max="4635" width="7.5" style="145" customWidth="1"/>
    <col min="4636" max="4636" width="6.25" style="145" customWidth="1"/>
    <col min="4637" max="4637" width="7.5" style="145" customWidth="1"/>
    <col min="4638" max="4864" width="10.375" style="145"/>
    <col min="4865" max="4865" width="0.875" style="145" customWidth="1"/>
    <col min="4866" max="4866" width="8.375" style="145" customWidth="1"/>
    <col min="4867" max="4867" width="5.625" style="145" customWidth="1"/>
    <col min="4868" max="4868" width="8.375" style="145" customWidth="1"/>
    <col min="4869" max="4869" width="5.625" style="145" customWidth="1"/>
    <col min="4870" max="4870" width="8.375" style="145" customWidth="1"/>
    <col min="4871" max="4871" width="5.625" style="145" customWidth="1"/>
    <col min="4872" max="4872" width="8.375" style="145" customWidth="1"/>
    <col min="4873" max="4873" width="5.625" style="145" customWidth="1"/>
    <col min="4874" max="4874" width="8.375" style="145" customWidth="1"/>
    <col min="4875" max="4875" width="6.875" style="145" customWidth="1"/>
    <col min="4876" max="4878" width="8.375" style="145" customWidth="1"/>
    <col min="4879" max="4879" width="7.5" style="145" customWidth="1"/>
    <col min="4880" max="4880" width="4.375" style="145" customWidth="1"/>
    <col min="4881" max="4881" width="7.5" style="145" customWidth="1"/>
    <col min="4882" max="4882" width="6.25" style="145" customWidth="1"/>
    <col min="4883" max="4883" width="7.5" style="145" customWidth="1"/>
    <col min="4884" max="4884" width="6.25" style="145" customWidth="1"/>
    <col min="4885" max="4885" width="7.5" style="145" customWidth="1"/>
    <col min="4886" max="4886" width="6.25" style="145" customWidth="1"/>
    <col min="4887" max="4887" width="7.5" style="145" customWidth="1"/>
    <col min="4888" max="4888" width="6.25" style="145" customWidth="1"/>
    <col min="4889" max="4889" width="7.5" style="145" customWidth="1"/>
    <col min="4890" max="4890" width="6.25" style="145" customWidth="1"/>
    <col min="4891" max="4891" width="7.5" style="145" customWidth="1"/>
    <col min="4892" max="4892" width="6.25" style="145" customWidth="1"/>
    <col min="4893" max="4893" width="7.5" style="145" customWidth="1"/>
    <col min="4894" max="5120" width="10.375" style="145"/>
    <col min="5121" max="5121" width="0.875" style="145" customWidth="1"/>
    <col min="5122" max="5122" width="8.375" style="145" customWidth="1"/>
    <col min="5123" max="5123" width="5.625" style="145" customWidth="1"/>
    <col min="5124" max="5124" width="8.375" style="145" customWidth="1"/>
    <col min="5125" max="5125" width="5.625" style="145" customWidth="1"/>
    <col min="5126" max="5126" width="8.375" style="145" customWidth="1"/>
    <col min="5127" max="5127" width="5.625" style="145" customWidth="1"/>
    <col min="5128" max="5128" width="8.375" style="145" customWidth="1"/>
    <col min="5129" max="5129" width="5.625" style="145" customWidth="1"/>
    <col min="5130" max="5130" width="8.375" style="145" customWidth="1"/>
    <col min="5131" max="5131" width="6.875" style="145" customWidth="1"/>
    <col min="5132" max="5134" width="8.375" style="145" customWidth="1"/>
    <col min="5135" max="5135" width="7.5" style="145" customWidth="1"/>
    <col min="5136" max="5136" width="4.375" style="145" customWidth="1"/>
    <col min="5137" max="5137" width="7.5" style="145" customWidth="1"/>
    <col min="5138" max="5138" width="6.25" style="145" customWidth="1"/>
    <col min="5139" max="5139" width="7.5" style="145" customWidth="1"/>
    <col min="5140" max="5140" width="6.25" style="145" customWidth="1"/>
    <col min="5141" max="5141" width="7.5" style="145" customWidth="1"/>
    <col min="5142" max="5142" width="6.25" style="145" customWidth="1"/>
    <col min="5143" max="5143" width="7.5" style="145" customWidth="1"/>
    <col min="5144" max="5144" width="6.25" style="145" customWidth="1"/>
    <col min="5145" max="5145" width="7.5" style="145" customWidth="1"/>
    <col min="5146" max="5146" width="6.25" style="145" customWidth="1"/>
    <col min="5147" max="5147" width="7.5" style="145" customWidth="1"/>
    <col min="5148" max="5148" width="6.25" style="145" customWidth="1"/>
    <col min="5149" max="5149" width="7.5" style="145" customWidth="1"/>
    <col min="5150" max="5376" width="10.375" style="145"/>
    <col min="5377" max="5377" width="0.875" style="145" customWidth="1"/>
    <col min="5378" max="5378" width="8.375" style="145" customWidth="1"/>
    <col min="5379" max="5379" width="5.625" style="145" customWidth="1"/>
    <col min="5380" max="5380" width="8.375" style="145" customWidth="1"/>
    <col min="5381" max="5381" width="5.625" style="145" customWidth="1"/>
    <col min="5382" max="5382" width="8.375" style="145" customWidth="1"/>
    <col min="5383" max="5383" width="5.625" style="145" customWidth="1"/>
    <col min="5384" max="5384" width="8.375" style="145" customWidth="1"/>
    <col min="5385" max="5385" width="5.625" style="145" customWidth="1"/>
    <col min="5386" max="5386" width="8.375" style="145" customWidth="1"/>
    <col min="5387" max="5387" width="6.875" style="145" customWidth="1"/>
    <col min="5388" max="5390" width="8.375" style="145" customWidth="1"/>
    <col min="5391" max="5391" width="7.5" style="145" customWidth="1"/>
    <col min="5392" max="5392" width="4.375" style="145" customWidth="1"/>
    <col min="5393" max="5393" width="7.5" style="145" customWidth="1"/>
    <col min="5394" max="5394" width="6.25" style="145" customWidth="1"/>
    <col min="5395" max="5395" width="7.5" style="145" customWidth="1"/>
    <col min="5396" max="5396" width="6.25" style="145" customWidth="1"/>
    <col min="5397" max="5397" width="7.5" style="145" customWidth="1"/>
    <col min="5398" max="5398" width="6.25" style="145" customWidth="1"/>
    <col min="5399" max="5399" width="7.5" style="145" customWidth="1"/>
    <col min="5400" max="5400" width="6.25" style="145" customWidth="1"/>
    <col min="5401" max="5401" width="7.5" style="145" customWidth="1"/>
    <col min="5402" max="5402" width="6.25" style="145" customWidth="1"/>
    <col min="5403" max="5403" width="7.5" style="145" customWidth="1"/>
    <col min="5404" max="5404" width="6.25" style="145" customWidth="1"/>
    <col min="5405" max="5405" width="7.5" style="145" customWidth="1"/>
    <col min="5406" max="5632" width="10.375" style="145"/>
    <col min="5633" max="5633" width="0.875" style="145" customWidth="1"/>
    <col min="5634" max="5634" width="8.375" style="145" customWidth="1"/>
    <col min="5635" max="5635" width="5.625" style="145" customWidth="1"/>
    <col min="5636" max="5636" width="8.375" style="145" customWidth="1"/>
    <col min="5637" max="5637" width="5.625" style="145" customWidth="1"/>
    <col min="5638" max="5638" width="8.375" style="145" customWidth="1"/>
    <col min="5639" max="5639" width="5.625" style="145" customWidth="1"/>
    <col min="5640" max="5640" width="8.375" style="145" customWidth="1"/>
    <col min="5641" max="5641" width="5.625" style="145" customWidth="1"/>
    <col min="5642" max="5642" width="8.375" style="145" customWidth="1"/>
    <col min="5643" max="5643" width="6.875" style="145" customWidth="1"/>
    <col min="5644" max="5646" width="8.375" style="145" customWidth="1"/>
    <col min="5647" max="5647" width="7.5" style="145" customWidth="1"/>
    <col min="5648" max="5648" width="4.375" style="145" customWidth="1"/>
    <col min="5649" max="5649" width="7.5" style="145" customWidth="1"/>
    <col min="5650" max="5650" width="6.25" style="145" customWidth="1"/>
    <col min="5651" max="5651" width="7.5" style="145" customWidth="1"/>
    <col min="5652" max="5652" width="6.25" style="145" customWidth="1"/>
    <col min="5653" max="5653" width="7.5" style="145" customWidth="1"/>
    <col min="5654" max="5654" width="6.25" style="145" customWidth="1"/>
    <col min="5655" max="5655" width="7.5" style="145" customWidth="1"/>
    <col min="5656" max="5656" width="6.25" style="145" customWidth="1"/>
    <col min="5657" max="5657" width="7.5" style="145" customWidth="1"/>
    <col min="5658" max="5658" width="6.25" style="145" customWidth="1"/>
    <col min="5659" max="5659" width="7.5" style="145" customWidth="1"/>
    <col min="5660" max="5660" width="6.25" style="145" customWidth="1"/>
    <col min="5661" max="5661" width="7.5" style="145" customWidth="1"/>
    <col min="5662" max="5888" width="10.375" style="145"/>
    <col min="5889" max="5889" width="0.875" style="145" customWidth="1"/>
    <col min="5890" max="5890" width="8.375" style="145" customWidth="1"/>
    <col min="5891" max="5891" width="5.625" style="145" customWidth="1"/>
    <col min="5892" max="5892" width="8.375" style="145" customWidth="1"/>
    <col min="5893" max="5893" width="5.625" style="145" customWidth="1"/>
    <col min="5894" max="5894" width="8.375" style="145" customWidth="1"/>
    <col min="5895" max="5895" width="5.625" style="145" customWidth="1"/>
    <col min="5896" max="5896" width="8.375" style="145" customWidth="1"/>
    <col min="5897" max="5897" width="5.625" style="145" customWidth="1"/>
    <col min="5898" max="5898" width="8.375" style="145" customWidth="1"/>
    <col min="5899" max="5899" width="6.875" style="145" customWidth="1"/>
    <col min="5900" max="5902" width="8.375" style="145" customWidth="1"/>
    <col min="5903" max="5903" width="7.5" style="145" customWidth="1"/>
    <col min="5904" max="5904" width="4.375" style="145" customWidth="1"/>
    <col min="5905" max="5905" width="7.5" style="145" customWidth="1"/>
    <col min="5906" max="5906" width="6.25" style="145" customWidth="1"/>
    <col min="5907" max="5907" width="7.5" style="145" customWidth="1"/>
    <col min="5908" max="5908" width="6.25" style="145" customWidth="1"/>
    <col min="5909" max="5909" width="7.5" style="145" customWidth="1"/>
    <col min="5910" max="5910" width="6.25" style="145" customWidth="1"/>
    <col min="5911" max="5911" width="7.5" style="145" customWidth="1"/>
    <col min="5912" max="5912" width="6.25" style="145" customWidth="1"/>
    <col min="5913" max="5913" width="7.5" style="145" customWidth="1"/>
    <col min="5914" max="5914" width="6.25" style="145" customWidth="1"/>
    <col min="5915" max="5915" width="7.5" style="145" customWidth="1"/>
    <col min="5916" max="5916" width="6.25" style="145" customWidth="1"/>
    <col min="5917" max="5917" width="7.5" style="145" customWidth="1"/>
    <col min="5918" max="6144" width="10.375" style="145"/>
    <col min="6145" max="6145" width="0.875" style="145" customWidth="1"/>
    <col min="6146" max="6146" width="8.375" style="145" customWidth="1"/>
    <col min="6147" max="6147" width="5.625" style="145" customWidth="1"/>
    <col min="6148" max="6148" width="8.375" style="145" customWidth="1"/>
    <col min="6149" max="6149" width="5.625" style="145" customWidth="1"/>
    <col min="6150" max="6150" width="8.375" style="145" customWidth="1"/>
    <col min="6151" max="6151" width="5.625" style="145" customWidth="1"/>
    <col min="6152" max="6152" width="8.375" style="145" customWidth="1"/>
    <col min="6153" max="6153" width="5.625" style="145" customWidth="1"/>
    <col min="6154" max="6154" width="8.375" style="145" customWidth="1"/>
    <col min="6155" max="6155" width="6.875" style="145" customWidth="1"/>
    <col min="6156" max="6158" width="8.375" style="145" customWidth="1"/>
    <col min="6159" max="6159" width="7.5" style="145" customWidth="1"/>
    <col min="6160" max="6160" width="4.375" style="145" customWidth="1"/>
    <col min="6161" max="6161" width="7.5" style="145" customWidth="1"/>
    <col min="6162" max="6162" width="6.25" style="145" customWidth="1"/>
    <col min="6163" max="6163" width="7.5" style="145" customWidth="1"/>
    <col min="6164" max="6164" width="6.25" style="145" customWidth="1"/>
    <col min="6165" max="6165" width="7.5" style="145" customWidth="1"/>
    <col min="6166" max="6166" width="6.25" style="145" customWidth="1"/>
    <col min="6167" max="6167" width="7.5" style="145" customWidth="1"/>
    <col min="6168" max="6168" width="6.25" style="145" customWidth="1"/>
    <col min="6169" max="6169" width="7.5" style="145" customWidth="1"/>
    <col min="6170" max="6170" width="6.25" style="145" customWidth="1"/>
    <col min="6171" max="6171" width="7.5" style="145" customWidth="1"/>
    <col min="6172" max="6172" width="6.25" style="145" customWidth="1"/>
    <col min="6173" max="6173" width="7.5" style="145" customWidth="1"/>
    <col min="6174" max="6400" width="10.375" style="145"/>
    <col min="6401" max="6401" width="0.875" style="145" customWidth="1"/>
    <col min="6402" max="6402" width="8.375" style="145" customWidth="1"/>
    <col min="6403" max="6403" width="5.625" style="145" customWidth="1"/>
    <col min="6404" max="6404" width="8.375" style="145" customWidth="1"/>
    <col min="6405" max="6405" width="5.625" style="145" customWidth="1"/>
    <col min="6406" max="6406" width="8.375" style="145" customWidth="1"/>
    <col min="6407" max="6407" width="5.625" style="145" customWidth="1"/>
    <col min="6408" max="6408" width="8.375" style="145" customWidth="1"/>
    <col min="6409" max="6409" width="5.625" style="145" customWidth="1"/>
    <col min="6410" max="6410" width="8.375" style="145" customWidth="1"/>
    <col min="6411" max="6411" width="6.875" style="145" customWidth="1"/>
    <col min="6412" max="6414" width="8.375" style="145" customWidth="1"/>
    <col min="6415" max="6415" width="7.5" style="145" customWidth="1"/>
    <col min="6416" max="6416" width="4.375" style="145" customWidth="1"/>
    <col min="6417" max="6417" width="7.5" style="145" customWidth="1"/>
    <col min="6418" max="6418" width="6.25" style="145" customWidth="1"/>
    <col min="6419" max="6419" width="7.5" style="145" customWidth="1"/>
    <col min="6420" max="6420" width="6.25" style="145" customWidth="1"/>
    <col min="6421" max="6421" width="7.5" style="145" customWidth="1"/>
    <col min="6422" max="6422" width="6.25" style="145" customWidth="1"/>
    <col min="6423" max="6423" width="7.5" style="145" customWidth="1"/>
    <col min="6424" max="6424" width="6.25" style="145" customWidth="1"/>
    <col min="6425" max="6425" width="7.5" style="145" customWidth="1"/>
    <col min="6426" max="6426" width="6.25" style="145" customWidth="1"/>
    <col min="6427" max="6427" width="7.5" style="145" customWidth="1"/>
    <col min="6428" max="6428" width="6.25" style="145" customWidth="1"/>
    <col min="6429" max="6429" width="7.5" style="145" customWidth="1"/>
    <col min="6430" max="6656" width="10.375" style="145"/>
    <col min="6657" max="6657" width="0.875" style="145" customWidth="1"/>
    <col min="6658" max="6658" width="8.375" style="145" customWidth="1"/>
    <col min="6659" max="6659" width="5.625" style="145" customWidth="1"/>
    <col min="6660" max="6660" width="8.375" style="145" customWidth="1"/>
    <col min="6661" max="6661" width="5.625" style="145" customWidth="1"/>
    <col min="6662" max="6662" width="8.375" style="145" customWidth="1"/>
    <col min="6663" max="6663" width="5.625" style="145" customWidth="1"/>
    <col min="6664" max="6664" width="8.375" style="145" customWidth="1"/>
    <col min="6665" max="6665" width="5.625" style="145" customWidth="1"/>
    <col min="6666" max="6666" width="8.375" style="145" customWidth="1"/>
    <col min="6667" max="6667" width="6.875" style="145" customWidth="1"/>
    <col min="6668" max="6670" width="8.375" style="145" customWidth="1"/>
    <col min="6671" max="6671" width="7.5" style="145" customWidth="1"/>
    <col min="6672" max="6672" width="4.375" style="145" customWidth="1"/>
    <col min="6673" max="6673" width="7.5" style="145" customWidth="1"/>
    <col min="6674" max="6674" width="6.25" style="145" customWidth="1"/>
    <col min="6675" max="6675" width="7.5" style="145" customWidth="1"/>
    <col min="6676" max="6676" width="6.25" style="145" customWidth="1"/>
    <col min="6677" max="6677" width="7.5" style="145" customWidth="1"/>
    <col min="6678" max="6678" width="6.25" style="145" customWidth="1"/>
    <col min="6679" max="6679" width="7.5" style="145" customWidth="1"/>
    <col min="6680" max="6680" width="6.25" style="145" customWidth="1"/>
    <col min="6681" max="6681" width="7.5" style="145" customWidth="1"/>
    <col min="6682" max="6682" width="6.25" style="145" customWidth="1"/>
    <col min="6683" max="6683" width="7.5" style="145" customWidth="1"/>
    <col min="6684" max="6684" width="6.25" style="145" customWidth="1"/>
    <col min="6685" max="6685" width="7.5" style="145" customWidth="1"/>
    <col min="6686" max="6912" width="10.375" style="145"/>
    <col min="6913" max="6913" width="0.875" style="145" customWidth="1"/>
    <col min="6914" max="6914" width="8.375" style="145" customWidth="1"/>
    <col min="6915" max="6915" width="5.625" style="145" customWidth="1"/>
    <col min="6916" max="6916" width="8.375" style="145" customWidth="1"/>
    <col min="6917" max="6917" width="5.625" style="145" customWidth="1"/>
    <col min="6918" max="6918" width="8.375" style="145" customWidth="1"/>
    <col min="6919" max="6919" width="5.625" style="145" customWidth="1"/>
    <col min="6920" max="6920" width="8.375" style="145" customWidth="1"/>
    <col min="6921" max="6921" width="5.625" style="145" customWidth="1"/>
    <col min="6922" max="6922" width="8.375" style="145" customWidth="1"/>
    <col min="6923" max="6923" width="6.875" style="145" customWidth="1"/>
    <col min="6924" max="6926" width="8.375" style="145" customWidth="1"/>
    <col min="6927" max="6927" width="7.5" style="145" customWidth="1"/>
    <col min="6928" max="6928" width="4.375" style="145" customWidth="1"/>
    <col min="6929" max="6929" width="7.5" style="145" customWidth="1"/>
    <col min="6930" max="6930" width="6.25" style="145" customWidth="1"/>
    <col min="6931" max="6931" width="7.5" style="145" customWidth="1"/>
    <col min="6932" max="6932" width="6.25" style="145" customWidth="1"/>
    <col min="6933" max="6933" width="7.5" style="145" customWidth="1"/>
    <col min="6934" max="6934" width="6.25" style="145" customWidth="1"/>
    <col min="6935" max="6935" width="7.5" style="145" customWidth="1"/>
    <col min="6936" max="6936" width="6.25" style="145" customWidth="1"/>
    <col min="6937" max="6937" width="7.5" style="145" customWidth="1"/>
    <col min="6938" max="6938" width="6.25" style="145" customWidth="1"/>
    <col min="6939" max="6939" width="7.5" style="145" customWidth="1"/>
    <col min="6940" max="6940" width="6.25" style="145" customWidth="1"/>
    <col min="6941" max="6941" width="7.5" style="145" customWidth="1"/>
    <col min="6942" max="7168" width="10.375" style="145"/>
    <col min="7169" max="7169" width="0.875" style="145" customWidth="1"/>
    <col min="7170" max="7170" width="8.375" style="145" customWidth="1"/>
    <col min="7171" max="7171" width="5.625" style="145" customWidth="1"/>
    <col min="7172" max="7172" width="8.375" style="145" customWidth="1"/>
    <col min="7173" max="7173" width="5.625" style="145" customWidth="1"/>
    <col min="7174" max="7174" width="8.375" style="145" customWidth="1"/>
    <col min="7175" max="7175" width="5.625" style="145" customWidth="1"/>
    <col min="7176" max="7176" width="8.375" style="145" customWidth="1"/>
    <col min="7177" max="7177" width="5.625" style="145" customWidth="1"/>
    <col min="7178" max="7178" width="8.375" style="145" customWidth="1"/>
    <col min="7179" max="7179" width="6.875" style="145" customWidth="1"/>
    <col min="7180" max="7182" width="8.375" style="145" customWidth="1"/>
    <col min="7183" max="7183" width="7.5" style="145" customWidth="1"/>
    <col min="7184" max="7184" width="4.375" style="145" customWidth="1"/>
    <col min="7185" max="7185" width="7.5" style="145" customWidth="1"/>
    <col min="7186" max="7186" width="6.25" style="145" customWidth="1"/>
    <col min="7187" max="7187" width="7.5" style="145" customWidth="1"/>
    <col min="7188" max="7188" width="6.25" style="145" customWidth="1"/>
    <col min="7189" max="7189" width="7.5" style="145" customWidth="1"/>
    <col min="7190" max="7190" width="6.25" style="145" customWidth="1"/>
    <col min="7191" max="7191" width="7.5" style="145" customWidth="1"/>
    <col min="7192" max="7192" width="6.25" style="145" customWidth="1"/>
    <col min="7193" max="7193" width="7.5" style="145" customWidth="1"/>
    <col min="7194" max="7194" width="6.25" style="145" customWidth="1"/>
    <col min="7195" max="7195" width="7.5" style="145" customWidth="1"/>
    <col min="7196" max="7196" width="6.25" style="145" customWidth="1"/>
    <col min="7197" max="7197" width="7.5" style="145" customWidth="1"/>
    <col min="7198" max="7424" width="10.375" style="145"/>
    <col min="7425" max="7425" width="0.875" style="145" customWidth="1"/>
    <col min="7426" max="7426" width="8.375" style="145" customWidth="1"/>
    <col min="7427" max="7427" width="5.625" style="145" customWidth="1"/>
    <col min="7428" max="7428" width="8.375" style="145" customWidth="1"/>
    <col min="7429" max="7429" width="5.625" style="145" customWidth="1"/>
    <col min="7430" max="7430" width="8.375" style="145" customWidth="1"/>
    <col min="7431" max="7431" width="5.625" style="145" customWidth="1"/>
    <col min="7432" max="7432" width="8.375" style="145" customWidth="1"/>
    <col min="7433" max="7433" width="5.625" style="145" customWidth="1"/>
    <col min="7434" max="7434" width="8.375" style="145" customWidth="1"/>
    <col min="7435" max="7435" width="6.875" style="145" customWidth="1"/>
    <col min="7436" max="7438" width="8.375" style="145" customWidth="1"/>
    <col min="7439" max="7439" width="7.5" style="145" customWidth="1"/>
    <col min="7440" max="7440" width="4.375" style="145" customWidth="1"/>
    <col min="7441" max="7441" width="7.5" style="145" customWidth="1"/>
    <col min="7442" max="7442" width="6.25" style="145" customWidth="1"/>
    <col min="7443" max="7443" width="7.5" style="145" customWidth="1"/>
    <col min="7444" max="7444" width="6.25" style="145" customWidth="1"/>
    <col min="7445" max="7445" width="7.5" style="145" customWidth="1"/>
    <col min="7446" max="7446" width="6.25" style="145" customWidth="1"/>
    <col min="7447" max="7447" width="7.5" style="145" customWidth="1"/>
    <col min="7448" max="7448" width="6.25" style="145" customWidth="1"/>
    <col min="7449" max="7449" width="7.5" style="145" customWidth="1"/>
    <col min="7450" max="7450" width="6.25" style="145" customWidth="1"/>
    <col min="7451" max="7451" width="7.5" style="145" customWidth="1"/>
    <col min="7452" max="7452" width="6.25" style="145" customWidth="1"/>
    <col min="7453" max="7453" width="7.5" style="145" customWidth="1"/>
    <col min="7454" max="7680" width="10.375" style="145"/>
    <col min="7681" max="7681" width="0.875" style="145" customWidth="1"/>
    <col min="7682" max="7682" width="8.375" style="145" customWidth="1"/>
    <col min="7683" max="7683" width="5.625" style="145" customWidth="1"/>
    <col min="7684" max="7684" width="8.375" style="145" customWidth="1"/>
    <col min="7685" max="7685" width="5.625" style="145" customWidth="1"/>
    <col min="7686" max="7686" width="8.375" style="145" customWidth="1"/>
    <col min="7687" max="7687" width="5.625" style="145" customWidth="1"/>
    <col min="7688" max="7688" width="8.375" style="145" customWidth="1"/>
    <col min="7689" max="7689" width="5.625" style="145" customWidth="1"/>
    <col min="7690" max="7690" width="8.375" style="145" customWidth="1"/>
    <col min="7691" max="7691" width="6.875" style="145" customWidth="1"/>
    <col min="7692" max="7694" width="8.375" style="145" customWidth="1"/>
    <col min="7695" max="7695" width="7.5" style="145" customWidth="1"/>
    <col min="7696" max="7696" width="4.375" style="145" customWidth="1"/>
    <col min="7697" max="7697" width="7.5" style="145" customWidth="1"/>
    <col min="7698" max="7698" width="6.25" style="145" customWidth="1"/>
    <col min="7699" max="7699" width="7.5" style="145" customWidth="1"/>
    <col min="7700" max="7700" width="6.25" style="145" customWidth="1"/>
    <col min="7701" max="7701" width="7.5" style="145" customWidth="1"/>
    <col min="7702" max="7702" width="6.25" style="145" customWidth="1"/>
    <col min="7703" max="7703" width="7.5" style="145" customWidth="1"/>
    <col min="7704" max="7704" width="6.25" style="145" customWidth="1"/>
    <col min="7705" max="7705" width="7.5" style="145" customWidth="1"/>
    <col min="7706" max="7706" width="6.25" style="145" customWidth="1"/>
    <col min="7707" max="7707" width="7.5" style="145" customWidth="1"/>
    <col min="7708" max="7708" width="6.25" style="145" customWidth="1"/>
    <col min="7709" max="7709" width="7.5" style="145" customWidth="1"/>
    <col min="7710" max="7936" width="10.375" style="145"/>
    <col min="7937" max="7937" width="0.875" style="145" customWidth="1"/>
    <col min="7938" max="7938" width="8.375" style="145" customWidth="1"/>
    <col min="7939" max="7939" width="5.625" style="145" customWidth="1"/>
    <col min="7940" max="7940" width="8.375" style="145" customWidth="1"/>
    <col min="7941" max="7941" width="5.625" style="145" customWidth="1"/>
    <col min="7942" max="7942" width="8.375" style="145" customWidth="1"/>
    <col min="7943" max="7943" width="5.625" style="145" customWidth="1"/>
    <col min="7944" max="7944" width="8.375" style="145" customWidth="1"/>
    <col min="7945" max="7945" width="5.625" style="145" customWidth="1"/>
    <col min="7946" max="7946" width="8.375" style="145" customWidth="1"/>
    <col min="7947" max="7947" width="6.875" style="145" customWidth="1"/>
    <col min="7948" max="7950" width="8.375" style="145" customWidth="1"/>
    <col min="7951" max="7951" width="7.5" style="145" customWidth="1"/>
    <col min="7952" max="7952" width="4.375" style="145" customWidth="1"/>
    <col min="7953" max="7953" width="7.5" style="145" customWidth="1"/>
    <col min="7954" max="7954" width="6.25" style="145" customWidth="1"/>
    <col min="7955" max="7955" width="7.5" style="145" customWidth="1"/>
    <col min="7956" max="7956" width="6.25" style="145" customWidth="1"/>
    <col min="7957" max="7957" width="7.5" style="145" customWidth="1"/>
    <col min="7958" max="7958" width="6.25" style="145" customWidth="1"/>
    <col min="7959" max="7959" width="7.5" style="145" customWidth="1"/>
    <col min="7960" max="7960" width="6.25" style="145" customWidth="1"/>
    <col min="7961" max="7961" width="7.5" style="145" customWidth="1"/>
    <col min="7962" max="7962" width="6.25" style="145" customWidth="1"/>
    <col min="7963" max="7963" width="7.5" style="145" customWidth="1"/>
    <col min="7964" max="7964" width="6.25" style="145" customWidth="1"/>
    <col min="7965" max="7965" width="7.5" style="145" customWidth="1"/>
    <col min="7966" max="8192" width="10.375" style="145"/>
    <col min="8193" max="8193" width="0.875" style="145" customWidth="1"/>
    <col min="8194" max="8194" width="8.375" style="145" customWidth="1"/>
    <col min="8195" max="8195" width="5.625" style="145" customWidth="1"/>
    <col min="8196" max="8196" width="8.375" style="145" customWidth="1"/>
    <col min="8197" max="8197" width="5.625" style="145" customWidth="1"/>
    <col min="8198" max="8198" width="8.375" style="145" customWidth="1"/>
    <col min="8199" max="8199" width="5.625" style="145" customWidth="1"/>
    <col min="8200" max="8200" width="8.375" style="145" customWidth="1"/>
    <col min="8201" max="8201" width="5.625" style="145" customWidth="1"/>
    <col min="8202" max="8202" width="8.375" style="145" customWidth="1"/>
    <col min="8203" max="8203" width="6.875" style="145" customWidth="1"/>
    <col min="8204" max="8206" width="8.375" style="145" customWidth="1"/>
    <col min="8207" max="8207" width="7.5" style="145" customWidth="1"/>
    <col min="8208" max="8208" width="4.375" style="145" customWidth="1"/>
    <col min="8209" max="8209" width="7.5" style="145" customWidth="1"/>
    <col min="8210" max="8210" width="6.25" style="145" customWidth="1"/>
    <col min="8211" max="8211" width="7.5" style="145" customWidth="1"/>
    <col min="8212" max="8212" width="6.25" style="145" customWidth="1"/>
    <col min="8213" max="8213" width="7.5" style="145" customWidth="1"/>
    <col min="8214" max="8214" width="6.25" style="145" customWidth="1"/>
    <col min="8215" max="8215" width="7.5" style="145" customWidth="1"/>
    <col min="8216" max="8216" width="6.25" style="145" customWidth="1"/>
    <col min="8217" max="8217" width="7.5" style="145" customWidth="1"/>
    <col min="8218" max="8218" width="6.25" style="145" customWidth="1"/>
    <col min="8219" max="8219" width="7.5" style="145" customWidth="1"/>
    <col min="8220" max="8220" width="6.25" style="145" customWidth="1"/>
    <col min="8221" max="8221" width="7.5" style="145" customWidth="1"/>
    <col min="8222" max="8448" width="10.375" style="145"/>
    <col min="8449" max="8449" width="0.875" style="145" customWidth="1"/>
    <col min="8450" max="8450" width="8.375" style="145" customWidth="1"/>
    <col min="8451" max="8451" width="5.625" style="145" customWidth="1"/>
    <col min="8452" max="8452" width="8.375" style="145" customWidth="1"/>
    <col min="8453" max="8453" width="5.625" style="145" customWidth="1"/>
    <col min="8454" max="8454" width="8.375" style="145" customWidth="1"/>
    <col min="8455" max="8455" width="5.625" style="145" customWidth="1"/>
    <col min="8456" max="8456" width="8.375" style="145" customWidth="1"/>
    <col min="8457" max="8457" width="5.625" style="145" customWidth="1"/>
    <col min="8458" max="8458" width="8.375" style="145" customWidth="1"/>
    <col min="8459" max="8459" width="6.875" style="145" customWidth="1"/>
    <col min="8460" max="8462" width="8.375" style="145" customWidth="1"/>
    <col min="8463" max="8463" width="7.5" style="145" customWidth="1"/>
    <col min="8464" max="8464" width="4.375" style="145" customWidth="1"/>
    <col min="8465" max="8465" width="7.5" style="145" customWidth="1"/>
    <col min="8466" max="8466" width="6.25" style="145" customWidth="1"/>
    <col min="8467" max="8467" width="7.5" style="145" customWidth="1"/>
    <col min="8468" max="8468" width="6.25" style="145" customWidth="1"/>
    <col min="8469" max="8469" width="7.5" style="145" customWidth="1"/>
    <col min="8470" max="8470" width="6.25" style="145" customWidth="1"/>
    <col min="8471" max="8471" width="7.5" style="145" customWidth="1"/>
    <col min="8472" max="8472" width="6.25" style="145" customWidth="1"/>
    <col min="8473" max="8473" width="7.5" style="145" customWidth="1"/>
    <col min="8474" max="8474" width="6.25" style="145" customWidth="1"/>
    <col min="8475" max="8475" width="7.5" style="145" customWidth="1"/>
    <col min="8476" max="8476" width="6.25" style="145" customWidth="1"/>
    <col min="8477" max="8477" width="7.5" style="145" customWidth="1"/>
    <col min="8478" max="8704" width="10.375" style="145"/>
    <col min="8705" max="8705" width="0.875" style="145" customWidth="1"/>
    <col min="8706" max="8706" width="8.375" style="145" customWidth="1"/>
    <col min="8707" max="8707" width="5.625" style="145" customWidth="1"/>
    <col min="8708" max="8708" width="8.375" style="145" customWidth="1"/>
    <col min="8709" max="8709" width="5.625" style="145" customWidth="1"/>
    <col min="8710" max="8710" width="8.375" style="145" customWidth="1"/>
    <col min="8711" max="8711" width="5.625" style="145" customWidth="1"/>
    <col min="8712" max="8712" width="8.375" style="145" customWidth="1"/>
    <col min="8713" max="8713" width="5.625" style="145" customWidth="1"/>
    <col min="8714" max="8714" width="8.375" style="145" customWidth="1"/>
    <col min="8715" max="8715" width="6.875" style="145" customWidth="1"/>
    <col min="8716" max="8718" width="8.375" style="145" customWidth="1"/>
    <col min="8719" max="8719" width="7.5" style="145" customWidth="1"/>
    <col min="8720" max="8720" width="4.375" style="145" customWidth="1"/>
    <col min="8721" max="8721" width="7.5" style="145" customWidth="1"/>
    <col min="8722" max="8722" width="6.25" style="145" customWidth="1"/>
    <col min="8723" max="8723" width="7.5" style="145" customWidth="1"/>
    <col min="8724" max="8724" width="6.25" style="145" customWidth="1"/>
    <col min="8725" max="8725" width="7.5" style="145" customWidth="1"/>
    <col min="8726" max="8726" width="6.25" style="145" customWidth="1"/>
    <col min="8727" max="8727" width="7.5" style="145" customWidth="1"/>
    <col min="8728" max="8728" width="6.25" style="145" customWidth="1"/>
    <col min="8729" max="8729" width="7.5" style="145" customWidth="1"/>
    <col min="8730" max="8730" width="6.25" style="145" customWidth="1"/>
    <col min="8731" max="8731" width="7.5" style="145" customWidth="1"/>
    <col min="8732" max="8732" width="6.25" style="145" customWidth="1"/>
    <col min="8733" max="8733" width="7.5" style="145" customWidth="1"/>
    <col min="8734" max="8960" width="10.375" style="145"/>
    <col min="8961" max="8961" width="0.875" style="145" customWidth="1"/>
    <col min="8962" max="8962" width="8.375" style="145" customWidth="1"/>
    <col min="8963" max="8963" width="5.625" style="145" customWidth="1"/>
    <col min="8964" max="8964" width="8.375" style="145" customWidth="1"/>
    <col min="8965" max="8965" width="5.625" style="145" customWidth="1"/>
    <col min="8966" max="8966" width="8.375" style="145" customWidth="1"/>
    <col min="8967" max="8967" width="5.625" style="145" customWidth="1"/>
    <col min="8968" max="8968" width="8.375" style="145" customWidth="1"/>
    <col min="8969" max="8969" width="5.625" style="145" customWidth="1"/>
    <col min="8970" max="8970" width="8.375" style="145" customWidth="1"/>
    <col min="8971" max="8971" width="6.875" style="145" customWidth="1"/>
    <col min="8972" max="8974" width="8.375" style="145" customWidth="1"/>
    <col min="8975" max="8975" width="7.5" style="145" customWidth="1"/>
    <col min="8976" max="8976" width="4.375" style="145" customWidth="1"/>
    <col min="8977" max="8977" width="7.5" style="145" customWidth="1"/>
    <col min="8978" max="8978" width="6.25" style="145" customWidth="1"/>
    <col min="8979" max="8979" width="7.5" style="145" customWidth="1"/>
    <col min="8980" max="8980" width="6.25" style="145" customWidth="1"/>
    <col min="8981" max="8981" width="7.5" style="145" customWidth="1"/>
    <col min="8982" max="8982" width="6.25" style="145" customWidth="1"/>
    <col min="8983" max="8983" width="7.5" style="145" customWidth="1"/>
    <col min="8984" max="8984" width="6.25" style="145" customWidth="1"/>
    <col min="8985" max="8985" width="7.5" style="145" customWidth="1"/>
    <col min="8986" max="8986" width="6.25" style="145" customWidth="1"/>
    <col min="8987" max="8987" width="7.5" style="145" customWidth="1"/>
    <col min="8988" max="8988" width="6.25" style="145" customWidth="1"/>
    <col min="8989" max="8989" width="7.5" style="145" customWidth="1"/>
    <col min="8990" max="9216" width="10.375" style="145"/>
    <col min="9217" max="9217" width="0.875" style="145" customWidth="1"/>
    <col min="9218" max="9218" width="8.375" style="145" customWidth="1"/>
    <col min="9219" max="9219" width="5.625" style="145" customWidth="1"/>
    <col min="9220" max="9220" width="8.375" style="145" customWidth="1"/>
    <col min="9221" max="9221" width="5.625" style="145" customWidth="1"/>
    <col min="9222" max="9222" width="8.375" style="145" customWidth="1"/>
    <col min="9223" max="9223" width="5.625" style="145" customWidth="1"/>
    <col min="9224" max="9224" width="8.375" style="145" customWidth="1"/>
    <col min="9225" max="9225" width="5.625" style="145" customWidth="1"/>
    <col min="9226" max="9226" width="8.375" style="145" customWidth="1"/>
    <col min="9227" max="9227" width="6.875" style="145" customWidth="1"/>
    <col min="9228" max="9230" width="8.375" style="145" customWidth="1"/>
    <col min="9231" max="9231" width="7.5" style="145" customWidth="1"/>
    <col min="9232" max="9232" width="4.375" style="145" customWidth="1"/>
    <col min="9233" max="9233" width="7.5" style="145" customWidth="1"/>
    <col min="9234" max="9234" width="6.25" style="145" customWidth="1"/>
    <col min="9235" max="9235" width="7.5" style="145" customWidth="1"/>
    <col min="9236" max="9236" width="6.25" style="145" customWidth="1"/>
    <col min="9237" max="9237" width="7.5" style="145" customWidth="1"/>
    <col min="9238" max="9238" width="6.25" style="145" customWidth="1"/>
    <col min="9239" max="9239" width="7.5" style="145" customWidth="1"/>
    <col min="9240" max="9240" width="6.25" style="145" customWidth="1"/>
    <col min="9241" max="9241" width="7.5" style="145" customWidth="1"/>
    <col min="9242" max="9242" width="6.25" style="145" customWidth="1"/>
    <col min="9243" max="9243" width="7.5" style="145" customWidth="1"/>
    <col min="9244" max="9244" width="6.25" style="145" customWidth="1"/>
    <col min="9245" max="9245" width="7.5" style="145" customWidth="1"/>
    <col min="9246" max="9472" width="10.375" style="145"/>
    <col min="9473" max="9473" width="0.875" style="145" customWidth="1"/>
    <col min="9474" max="9474" width="8.375" style="145" customWidth="1"/>
    <col min="9475" max="9475" width="5.625" style="145" customWidth="1"/>
    <col min="9476" max="9476" width="8.375" style="145" customWidth="1"/>
    <col min="9477" max="9477" width="5.625" style="145" customWidth="1"/>
    <col min="9478" max="9478" width="8.375" style="145" customWidth="1"/>
    <col min="9479" max="9479" width="5.625" style="145" customWidth="1"/>
    <col min="9480" max="9480" width="8.375" style="145" customWidth="1"/>
    <col min="9481" max="9481" width="5.625" style="145" customWidth="1"/>
    <col min="9482" max="9482" width="8.375" style="145" customWidth="1"/>
    <col min="9483" max="9483" width="6.875" style="145" customWidth="1"/>
    <col min="9484" max="9486" width="8.375" style="145" customWidth="1"/>
    <col min="9487" max="9487" width="7.5" style="145" customWidth="1"/>
    <col min="9488" max="9488" width="4.375" style="145" customWidth="1"/>
    <col min="9489" max="9489" width="7.5" style="145" customWidth="1"/>
    <col min="9490" max="9490" width="6.25" style="145" customWidth="1"/>
    <col min="9491" max="9491" width="7.5" style="145" customWidth="1"/>
    <col min="9492" max="9492" width="6.25" style="145" customWidth="1"/>
    <col min="9493" max="9493" width="7.5" style="145" customWidth="1"/>
    <col min="9494" max="9494" width="6.25" style="145" customWidth="1"/>
    <col min="9495" max="9495" width="7.5" style="145" customWidth="1"/>
    <col min="9496" max="9496" width="6.25" style="145" customWidth="1"/>
    <col min="9497" max="9497" width="7.5" style="145" customWidth="1"/>
    <col min="9498" max="9498" width="6.25" style="145" customWidth="1"/>
    <col min="9499" max="9499" width="7.5" style="145" customWidth="1"/>
    <col min="9500" max="9500" width="6.25" style="145" customWidth="1"/>
    <col min="9501" max="9501" width="7.5" style="145" customWidth="1"/>
    <col min="9502" max="9728" width="10.375" style="145"/>
    <col min="9729" max="9729" width="0.875" style="145" customWidth="1"/>
    <col min="9730" max="9730" width="8.375" style="145" customWidth="1"/>
    <col min="9731" max="9731" width="5.625" style="145" customWidth="1"/>
    <col min="9732" max="9732" width="8.375" style="145" customWidth="1"/>
    <col min="9733" max="9733" width="5.625" style="145" customWidth="1"/>
    <col min="9734" max="9734" width="8.375" style="145" customWidth="1"/>
    <col min="9735" max="9735" width="5.625" style="145" customWidth="1"/>
    <col min="9736" max="9736" width="8.375" style="145" customWidth="1"/>
    <col min="9737" max="9737" width="5.625" style="145" customWidth="1"/>
    <col min="9738" max="9738" width="8.375" style="145" customWidth="1"/>
    <col min="9739" max="9739" width="6.875" style="145" customWidth="1"/>
    <col min="9740" max="9742" width="8.375" style="145" customWidth="1"/>
    <col min="9743" max="9743" width="7.5" style="145" customWidth="1"/>
    <col min="9744" max="9744" width="4.375" style="145" customWidth="1"/>
    <col min="9745" max="9745" width="7.5" style="145" customWidth="1"/>
    <col min="9746" max="9746" width="6.25" style="145" customWidth="1"/>
    <col min="9747" max="9747" width="7.5" style="145" customWidth="1"/>
    <col min="9748" max="9748" width="6.25" style="145" customWidth="1"/>
    <col min="9749" max="9749" width="7.5" style="145" customWidth="1"/>
    <col min="9750" max="9750" width="6.25" style="145" customWidth="1"/>
    <col min="9751" max="9751" width="7.5" style="145" customWidth="1"/>
    <col min="9752" max="9752" width="6.25" style="145" customWidth="1"/>
    <col min="9753" max="9753" width="7.5" style="145" customWidth="1"/>
    <col min="9754" max="9754" width="6.25" style="145" customWidth="1"/>
    <col min="9755" max="9755" width="7.5" style="145" customWidth="1"/>
    <col min="9756" max="9756" width="6.25" style="145" customWidth="1"/>
    <col min="9757" max="9757" width="7.5" style="145" customWidth="1"/>
    <col min="9758" max="9984" width="10.375" style="145"/>
    <col min="9985" max="9985" width="0.875" style="145" customWidth="1"/>
    <col min="9986" max="9986" width="8.375" style="145" customWidth="1"/>
    <col min="9987" max="9987" width="5.625" style="145" customWidth="1"/>
    <col min="9988" max="9988" width="8.375" style="145" customWidth="1"/>
    <col min="9989" max="9989" width="5.625" style="145" customWidth="1"/>
    <col min="9990" max="9990" width="8.375" style="145" customWidth="1"/>
    <col min="9991" max="9991" width="5.625" style="145" customWidth="1"/>
    <col min="9992" max="9992" width="8.375" style="145" customWidth="1"/>
    <col min="9993" max="9993" width="5.625" style="145" customWidth="1"/>
    <col min="9994" max="9994" width="8.375" style="145" customWidth="1"/>
    <col min="9995" max="9995" width="6.875" style="145" customWidth="1"/>
    <col min="9996" max="9998" width="8.375" style="145" customWidth="1"/>
    <col min="9999" max="9999" width="7.5" style="145" customWidth="1"/>
    <col min="10000" max="10000" width="4.375" style="145" customWidth="1"/>
    <col min="10001" max="10001" width="7.5" style="145" customWidth="1"/>
    <col min="10002" max="10002" width="6.25" style="145" customWidth="1"/>
    <col min="10003" max="10003" width="7.5" style="145" customWidth="1"/>
    <col min="10004" max="10004" width="6.25" style="145" customWidth="1"/>
    <col min="10005" max="10005" width="7.5" style="145" customWidth="1"/>
    <col min="10006" max="10006" width="6.25" style="145" customWidth="1"/>
    <col min="10007" max="10007" width="7.5" style="145" customWidth="1"/>
    <col min="10008" max="10008" width="6.25" style="145" customWidth="1"/>
    <col min="10009" max="10009" width="7.5" style="145" customWidth="1"/>
    <col min="10010" max="10010" width="6.25" style="145" customWidth="1"/>
    <col min="10011" max="10011" width="7.5" style="145" customWidth="1"/>
    <col min="10012" max="10012" width="6.25" style="145" customWidth="1"/>
    <col min="10013" max="10013" width="7.5" style="145" customWidth="1"/>
    <col min="10014" max="10240" width="10.375" style="145"/>
    <col min="10241" max="10241" width="0.875" style="145" customWidth="1"/>
    <col min="10242" max="10242" width="8.375" style="145" customWidth="1"/>
    <col min="10243" max="10243" width="5.625" style="145" customWidth="1"/>
    <col min="10244" max="10244" width="8.375" style="145" customWidth="1"/>
    <col min="10245" max="10245" width="5.625" style="145" customWidth="1"/>
    <col min="10246" max="10246" width="8.375" style="145" customWidth="1"/>
    <col min="10247" max="10247" width="5.625" style="145" customWidth="1"/>
    <col min="10248" max="10248" width="8.375" style="145" customWidth="1"/>
    <col min="10249" max="10249" width="5.625" style="145" customWidth="1"/>
    <col min="10250" max="10250" width="8.375" style="145" customWidth="1"/>
    <col min="10251" max="10251" width="6.875" style="145" customWidth="1"/>
    <col min="10252" max="10254" width="8.375" style="145" customWidth="1"/>
    <col min="10255" max="10255" width="7.5" style="145" customWidth="1"/>
    <col min="10256" max="10256" width="4.375" style="145" customWidth="1"/>
    <col min="10257" max="10257" width="7.5" style="145" customWidth="1"/>
    <col min="10258" max="10258" width="6.25" style="145" customWidth="1"/>
    <col min="10259" max="10259" width="7.5" style="145" customWidth="1"/>
    <col min="10260" max="10260" width="6.25" style="145" customWidth="1"/>
    <col min="10261" max="10261" width="7.5" style="145" customWidth="1"/>
    <col min="10262" max="10262" width="6.25" style="145" customWidth="1"/>
    <col min="10263" max="10263" width="7.5" style="145" customWidth="1"/>
    <col min="10264" max="10264" width="6.25" style="145" customWidth="1"/>
    <col min="10265" max="10265" width="7.5" style="145" customWidth="1"/>
    <col min="10266" max="10266" width="6.25" style="145" customWidth="1"/>
    <col min="10267" max="10267" width="7.5" style="145" customWidth="1"/>
    <col min="10268" max="10268" width="6.25" style="145" customWidth="1"/>
    <col min="10269" max="10269" width="7.5" style="145" customWidth="1"/>
    <col min="10270" max="10496" width="10.375" style="145"/>
    <col min="10497" max="10497" width="0.875" style="145" customWidth="1"/>
    <col min="10498" max="10498" width="8.375" style="145" customWidth="1"/>
    <col min="10499" max="10499" width="5.625" style="145" customWidth="1"/>
    <col min="10500" max="10500" width="8.375" style="145" customWidth="1"/>
    <col min="10501" max="10501" width="5.625" style="145" customWidth="1"/>
    <col min="10502" max="10502" width="8.375" style="145" customWidth="1"/>
    <col min="10503" max="10503" width="5.625" style="145" customWidth="1"/>
    <col min="10504" max="10504" width="8.375" style="145" customWidth="1"/>
    <col min="10505" max="10505" width="5.625" style="145" customWidth="1"/>
    <col min="10506" max="10506" width="8.375" style="145" customWidth="1"/>
    <col min="10507" max="10507" width="6.875" style="145" customWidth="1"/>
    <col min="10508" max="10510" width="8.375" style="145" customWidth="1"/>
    <col min="10511" max="10511" width="7.5" style="145" customWidth="1"/>
    <col min="10512" max="10512" width="4.375" style="145" customWidth="1"/>
    <col min="10513" max="10513" width="7.5" style="145" customWidth="1"/>
    <col min="10514" max="10514" width="6.25" style="145" customWidth="1"/>
    <col min="10515" max="10515" width="7.5" style="145" customWidth="1"/>
    <col min="10516" max="10516" width="6.25" style="145" customWidth="1"/>
    <col min="10517" max="10517" width="7.5" style="145" customWidth="1"/>
    <col min="10518" max="10518" width="6.25" style="145" customWidth="1"/>
    <col min="10519" max="10519" width="7.5" style="145" customWidth="1"/>
    <col min="10520" max="10520" width="6.25" style="145" customWidth="1"/>
    <col min="10521" max="10521" width="7.5" style="145" customWidth="1"/>
    <col min="10522" max="10522" width="6.25" style="145" customWidth="1"/>
    <col min="10523" max="10523" width="7.5" style="145" customWidth="1"/>
    <col min="10524" max="10524" width="6.25" style="145" customWidth="1"/>
    <col min="10525" max="10525" width="7.5" style="145" customWidth="1"/>
    <col min="10526" max="10752" width="10.375" style="145"/>
    <col min="10753" max="10753" width="0.875" style="145" customWidth="1"/>
    <col min="10754" max="10754" width="8.375" style="145" customWidth="1"/>
    <col min="10755" max="10755" width="5.625" style="145" customWidth="1"/>
    <col min="10756" max="10756" width="8.375" style="145" customWidth="1"/>
    <col min="10757" max="10757" width="5.625" style="145" customWidth="1"/>
    <col min="10758" max="10758" width="8.375" style="145" customWidth="1"/>
    <col min="10759" max="10759" width="5.625" style="145" customWidth="1"/>
    <col min="10760" max="10760" width="8.375" style="145" customWidth="1"/>
    <col min="10761" max="10761" width="5.625" style="145" customWidth="1"/>
    <col min="10762" max="10762" width="8.375" style="145" customWidth="1"/>
    <col min="10763" max="10763" width="6.875" style="145" customWidth="1"/>
    <col min="10764" max="10766" width="8.375" style="145" customWidth="1"/>
    <col min="10767" max="10767" width="7.5" style="145" customWidth="1"/>
    <col min="10768" max="10768" width="4.375" style="145" customWidth="1"/>
    <col min="10769" max="10769" width="7.5" style="145" customWidth="1"/>
    <col min="10770" max="10770" width="6.25" style="145" customWidth="1"/>
    <col min="10771" max="10771" width="7.5" style="145" customWidth="1"/>
    <col min="10772" max="10772" width="6.25" style="145" customWidth="1"/>
    <col min="10773" max="10773" width="7.5" style="145" customWidth="1"/>
    <col min="10774" max="10774" width="6.25" style="145" customWidth="1"/>
    <col min="10775" max="10775" width="7.5" style="145" customWidth="1"/>
    <col min="10776" max="10776" width="6.25" style="145" customWidth="1"/>
    <col min="10777" max="10777" width="7.5" style="145" customWidth="1"/>
    <col min="10778" max="10778" width="6.25" style="145" customWidth="1"/>
    <col min="10779" max="10779" width="7.5" style="145" customWidth="1"/>
    <col min="10780" max="10780" width="6.25" style="145" customWidth="1"/>
    <col min="10781" max="10781" width="7.5" style="145" customWidth="1"/>
    <col min="10782" max="11008" width="10.375" style="145"/>
    <col min="11009" max="11009" width="0.875" style="145" customWidth="1"/>
    <col min="11010" max="11010" width="8.375" style="145" customWidth="1"/>
    <col min="11011" max="11011" width="5.625" style="145" customWidth="1"/>
    <col min="11012" max="11012" width="8.375" style="145" customWidth="1"/>
    <col min="11013" max="11013" width="5.625" style="145" customWidth="1"/>
    <col min="11014" max="11014" width="8.375" style="145" customWidth="1"/>
    <col min="11015" max="11015" width="5.625" style="145" customWidth="1"/>
    <col min="11016" max="11016" width="8.375" style="145" customWidth="1"/>
    <col min="11017" max="11017" width="5.625" style="145" customWidth="1"/>
    <col min="11018" max="11018" width="8.375" style="145" customWidth="1"/>
    <col min="11019" max="11019" width="6.875" style="145" customWidth="1"/>
    <col min="11020" max="11022" width="8.375" style="145" customWidth="1"/>
    <col min="11023" max="11023" width="7.5" style="145" customWidth="1"/>
    <col min="11024" max="11024" width="4.375" style="145" customWidth="1"/>
    <col min="11025" max="11025" width="7.5" style="145" customWidth="1"/>
    <col min="11026" max="11026" width="6.25" style="145" customWidth="1"/>
    <col min="11027" max="11027" width="7.5" style="145" customWidth="1"/>
    <col min="11028" max="11028" width="6.25" style="145" customWidth="1"/>
    <col min="11029" max="11029" width="7.5" style="145" customWidth="1"/>
    <col min="11030" max="11030" width="6.25" style="145" customWidth="1"/>
    <col min="11031" max="11031" width="7.5" style="145" customWidth="1"/>
    <col min="11032" max="11032" width="6.25" style="145" customWidth="1"/>
    <col min="11033" max="11033" width="7.5" style="145" customWidth="1"/>
    <col min="11034" max="11034" width="6.25" style="145" customWidth="1"/>
    <col min="11035" max="11035" width="7.5" style="145" customWidth="1"/>
    <col min="11036" max="11036" width="6.25" style="145" customWidth="1"/>
    <col min="11037" max="11037" width="7.5" style="145" customWidth="1"/>
    <col min="11038" max="11264" width="10.375" style="145"/>
    <col min="11265" max="11265" width="0.875" style="145" customWidth="1"/>
    <col min="11266" max="11266" width="8.375" style="145" customWidth="1"/>
    <col min="11267" max="11267" width="5.625" style="145" customWidth="1"/>
    <col min="11268" max="11268" width="8.375" style="145" customWidth="1"/>
    <col min="11269" max="11269" width="5.625" style="145" customWidth="1"/>
    <col min="11270" max="11270" width="8.375" style="145" customWidth="1"/>
    <col min="11271" max="11271" width="5.625" style="145" customWidth="1"/>
    <col min="11272" max="11272" width="8.375" style="145" customWidth="1"/>
    <col min="11273" max="11273" width="5.625" style="145" customWidth="1"/>
    <col min="11274" max="11274" width="8.375" style="145" customWidth="1"/>
    <col min="11275" max="11275" width="6.875" style="145" customWidth="1"/>
    <col min="11276" max="11278" width="8.375" style="145" customWidth="1"/>
    <col min="11279" max="11279" width="7.5" style="145" customWidth="1"/>
    <col min="11280" max="11280" width="4.375" style="145" customWidth="1"/>
    <col min="11281" max="11281" width="7.5" style="145" customWidth="1"/>
    <col min="11282" max="11282" width="6.25" style="145" customWidth="1"/>
    <col min="11283" max="11283" width="7.5" style="145" customWidth="1"/>
    <col min="11284" max="11284" width="6.25" style="145" customWidth="1"/>
    <col min="11285" max="11285" width="7.5" style="145" customWidth="1"/>
    <col min="11286" max="11286" width="6.25" style="145" customWidth="1"/>
    <col min="11287" max="11287" width="7.5" style="145" customWidth="1"/>
    <col min="11288" max="11288" width="6.25" style="145" customWidth="1"/>
    <col min="11289" max="11289" width="7.5" style="145" customWidth="1"/>
    <col min="11290" max="11290" width="6.25" style="145" customWidth="1"/>
    <col min="11291" max="11291" width="7.5" style="145" customWidth="1"/>
    <col min="11292" max="11292" width="6.25" style="145" customWidth="1"/>
    <col min="11293" max="11293" width="7.5" style="145" customWidth="1"/>
    <col min="11294" max="11520" width="10.375" style="145"/>
    <col min="11521" max="11521" width="0.875" style="145" customWidth="1"/>
    <col min="11522" max="11522" width="8.375" style="145" customWidth="1"/>
    <col min="11523" max="11523" width="5.625" style="145" customWidth="1"/>
    <col min="11524" max="11524" width="8.375" style="145" customWidth="1"/>
    <col min="11525" max="11525" width="5.625" style="145" customWidth="1"/>
    <col min="11526" max="11526" width="8.375" style="145" customWidth="1"/>
    <col min="11527" max="11527" width="5.625" style="145" customWidth="1"/>
    <col min="11528" max="11528" width="8.375" style="145" customWidth="1"/>
    <col min="11529" max="11529" width="5.625" style="145" customWidth="1"/>
    <col min="11530" max="11530" width="8.375" style="145" customWidth="1"/>
    <col min="11531" max="11531" width="6.875" style="145" customWidth="1"/>
    <col min="11532" max="11534" width="8.375" style="145" customWidth="1"/>
    <col min="11535" max="11535" width="7.5" style="145" customWidth="1"/>
    <col min="11536" max="11536" width="4.375" style="145" customWidth="1"/>
    <col min="11537" max="11537" width="7.5" style="145" customWidth="1"/>
    <col min="11538" max="11538" width="6.25" style="145" customWidth="1"/>
    <col min="11539" max="11539" width="7.5" style="145" customWidth="1"/>
    <col min="11540" max="11540" width="6.25" style="145" customWidth="1"/>
    <col min="11541" max="11541" width="7.5" style="145" customWidth="1"/>
    <col min="11542" max="11542" width="6.25" style="145" customWidth="1"/>
    <col min="11543" max="11543" width="7.5" style="145" customWidth="1"/>
    <col min="11544" max="11544" width="6.25" style="145" customWidth="1"/>
    <col min="11545" max="11545" width="7.5" style="145" customWidth="1"/>
    <col min="11546" max="11546" width="6.25" style="145" customWidth="1"/>
    <col min="11547" max="11547" width="7.5" style="145" customWidth="1"/>
    <col min="11548" max="11548" width="6.25" style="145" customWidth="1"/>
    <col min="11549" max="11549" width="7.5" style="145" customWidth="1"/>
    <col min="11550" max="11776" width="10.375" style="145"/>
    <col min="11777" max="11777" width="0.875" style="145" customWidth="1"/>
    <col min="11778" max="11778" width="8.375" style="145" customWidth="1"/>
    <col min="11779" max="11779" width="5.625" style="145" customWidth="1"/>
    <col min="11780" max="11780" width="8.375" style="145" customWidth="1"/>
    <col min="11781" max="11781" width="5.625" style="145" customWidth="1"/>
    <col min="11782" max="11782" width="8.375" style="145" customWidth="1"/>
    <col min="11783" max="11783" width="5.625" style="145" customWidth="1"/>
    <col min="11784" max="11784" width="8.375" style="145" customWidth="1"/>
    <col min="11785" max="11785" width="5.625" style="145" customWidth="1"/>
    <col min="11786" max="11786" width="8.375" style="145" customWidth="1"/>
    <col min="11787" max="11787" width="6.875" style="145" customWidth="1"/>
    <col min="11788" max="11790" width="8.375" style="145" customWidth="1"/>
    <col min="11791" max="11791" width="7.5" style="145" customWidth="1"/>
    <col min="11792" max="11792" width="4.375" style="145" customWidth="1"/>
    <col min="11793" max="11793" width="7.5" style="145" customWidth="1"/>
    <col min="11794" max="11794" width="6.25" style="145" customWidth="1"/>
    <col min="11795" max="11795" width="7.5" style="145" customWidth="1"/>
    <col min="11796" max="11796" width="6.25" style="145" customWidth="1"/>
    <col min="11797" max="11797" width="7.5" style="145" customWidth="1"/>
    <col min="11798" max="11798" width="6.25" style="145" customWidth="1"/>
    <col min="11799" max="11799" width="7.5" style="145" customWidth="1"/>
    <col min="11800" max="11800" width="6.25" style="145" customWidth="1"/>
    <col min="11801" max="11801" width="7.5" style="145" customWidth="1"/>
    <col min="11802" max="11802" width="6.25" style="145" customWidth="1"/>
    <col min="11803" max="11803" width="7.5" style="145" customWidth="1"/>
    <col min="11804" max="11804" width="6.25" style="145" customWidth="1"/>
    <col min="11805" max="11805" width="7.5" style="145" customWidth="1"/>
    <col min="11806" max="12032" width="10.375" style="145"/>
    <col min="12033" max="12033" width="0.875" style="145" customWidth="1"/>
    <col min="12034" max="12034" width="8.375" style="145" customWidth="1"/>
    <col min="12035" max="12035" width="5.625" style="145" customWidth="1"/>
    <col min="12036" max="12036" width="8.375" style="145" customWidth="1"/>
    <col min="12037" max="12037" width="5.625" style="145" customWidth="1"/>
    <col min="12038" max="12038" width="8.375" style="145" customWidth="1"/>
    <col min="12039" max="12039" width="5.625" style="145" customWidth="1"/>
    <col min="12040" max="12040" width="8.375" style="145" customWidth="1"/>
    <col min="12041" max="12041" width="5.625" style="145" customWidth="1"/>
    <col min="12042" max="12042" width="8.375" style="145" customWidth="1"/>
    <col min="12043" max="12043" width="6.875" style="145" customWidth="1"/>
    <col min="12044" max="12046" width="8.375" style="145" customWidth="1"/>
    <col min="12047" max="12047" width="7.5" style="145" customWidth="1"/>
    <col min="12048" max="12048" width="4.375" style="145" customWidth="1"/>
    <col min="12049" max="12049" width="7.5" style="145" customWidth="1"/>
    <col min="12050" max="12050" width="6.25" style="145" customWidth="1"/>
    <col min="12051" max="12051" width="7.5" style="145" customWidth="1"/>
    <col min="12052" max="12052" width="6.25" style="145" customWidth="1"/>
    <col min="12053" max="12053" width="7.5" style="145" customWidth="1"/>
    <col min="12054" max="12054" width="6.25" style="145" customWidth="1"/>
    <col min="12055" max="12055" width="7.5" style="145" customWidth="1"/>
    <col min="12056" max="12056" width="6.25" style="145" customWidth="1"/>
    <col min="12057" max="12057" width="7.5" style="145" customWidth="1"/>
    <col min="12058" max="12058" width="6.25" style="145" customWidth="1"/>
    <col min="12059" max="12059" width="7.5" style="145" customWidth="1"/>
    <col min="12060" max="12060" width="6.25" style="145" customWidth="1"/>
    <col min="12061" max="12061" width="7.5" style="145" customWidth="1"/>
    <col min="12062" max="12288" width="10.375" style="145"/>
    <col min="12289" max="12289" width="0.875" style="145" customWidth="1"/>
    <col min="12290" max="12290" width="8.375" style="145" customWidth="1"/>
    <col min="12291" max="12291" width="5.625" style="145" customWidth="1"/>
    <col min="12292" max="12292" width="8.375" style="145" customWidth="1"/>
    <col min="12293" max="12293" width="5.625" style="145" customWidth="1"/>
    <col min="12294" max="12294" width="8.375" style="145" customWidth="1"/>
    <col min="12295" max="12295" width="5.625" style="145" customWidth="1"/>
    <col min="12296" max="12296" width="8.375" style="145" customWidth="1"/>
    <col min="12297" max="12297" width="5.625" style="145" customWidth="1"/>
    <col min="12298" max="12298" width="8.375" style="145" customWidth="1"/>
    <col min="12299" max="12299" width="6.875" style="145" customWidth="1"/>
    <col min="12300" max="12302" width="8.375" style="145" customWidth="1"/>
    <col min="12303" max="12303" width="7.5" style="145" customWidth="1"/>
    <col min="12304" max="12304" width="4.375" style="145" customWidth="1"/>
    <col min="12305" max="12305" width="7.5" style="145" customWidth="1"/>
    <col min="12306" max="12306" width="6.25" style="145" customWidth="1"/>
    <col min="12307" max="12307" width="7.5" style="145" customWidth="1"/>
    <col min="12308" max="12308" width="6.25" style="145" customWidth="1"/>
    <col min="12309" max="12309" width="7.5" style="145" customWidth="1"/>
    <col min="12310" max="12310" width="6.25" style="145" customWidth="1"/>
    <col min="12311" max="12311" width="7.5" style="145" customWidth="1"/>
    <col min="12312" max="12312" width="6.25" style="145" customWidth="1"/>
    <col min="12313" max="12313" width="7.5" style="145" customWidth="1"/>
    <col min="12314" max="12314" width="6.25" style="145" customWidth="1"/>
    <col min="12315" max="12315" width="7.5" style="145" customWidth="1"/>
    <col min="12316" max="12316" width="6.25" style="145" customWidth="1"/>
    <col min="12317" max="12317" width="7.5" style="145" customWidth="1"/>
    <col min="12318" max="12544" width="10.375" style="145"/>
    <col min="12545" max="12545" width="0.875" style="145" customWidth="1"/>
    <col min="12546" max="12546" width="8.375" style="145" customWidth="1"/>
    <col min="12547" max="12547" width="5.625" style="145" customWidth="1"/>
    <col min="12548" max="12548" width="8.375" style="145" customWidth="1"/>
    <col min="12549" max="12549" width="5.625" style="145" customWidth="1"/>
    <col min="12550" max="12550" width="8.375" style="145" customWidth="1"/>
    <col min="12551" max="12551" width="5.625" style="145" customWidth="1"/>
    <col min="12552" max="12552" width="8.375" style="145" customWidth="1"/>
    <col min="12553" max="12553" width="5.625" style="145" customWidth="1"/>
    <col min="12554" max="12554" width="8.375" style="145" customWidth="1"/>
    <col min="12555" max="12555" width="6.875" style="145" customWidth="1"/>
    <col min="12556" max="12558" width="8.375" style="145" customWidth="1"/>
    <col min="12559" max="12559" width="7.5" style="145" customWidth="1"/>
    <col min="12560" max="12560" width="4.375" style="145" customWidth="1"/>
    <col min="12561" max="12561" width="7.5" style="145" customWidth="1"/>
    <col min="12562" max="12562" width="6.25" style="145" customWidth="1"/>
    <col min="12563" max="12563" width="7.5" style="145" customWidth="1"/>
    <col min="12564" max="12564" width="6.25" style="145" customWidth="1"/>
    <col min="12565" max="12565" width="7.5" style="145" customWidth="1"/>
    <col min="12566" max="12566" width="6.25" style="145" customWidth="1"/>
    <col min="12567" max="12567" width="7.5" style="145" customWidth="1"/>
    <col min="12568" max="12568" width="6.25" style="145" customWidth="1"/>
    <col min="12569" max="12569" width="7.5" style="145" customWidth="1"/>
    <col min="12570" max="12570" width="6.25" style="145" customWidth="1"/>
    <col min="12571" max="12571" width="7.5" style="145" customWidth="1"/>
    <col min="12572" max="12572" width="6.25" style="145" customWidth="1"/>
    <col min="12573" max="12573" width="7.5" style="145" customWidth="1"/>
    <col min="12574" max="12800" width="10.375" style="145"/>
    <col min="12801" max="12801" width="0.875" style="145" customWidth="1"/>
    <col min="12802" max="12802" width="8.375" style="145" customWidth="1"/>
    <col min="12803" max="12803" width="5.625" style="145" customWidth="1"/>
    <col min="12804" max="12804" width="8.375" style="145" customWidth="1"/>
    <col min="12805" max="12805" width="5.625" style="145" customWidth="1"/>
    <col min="12806" max="12806" width="8.375" style="145" customWidth="1"/>
    <col min="12807" max="12807" width="5.625" style="145" customWidth="1"/>
    <col min="12808" max="12808" width="8.375" style="145" customWidth="1"/>
    <col min="12809" max="12809" width="5.625" style="145" customWidth="1"/>
    <col min="12810" max="12810" width="8.375" style="145" customWidth="1"/>
    <col min="12811" max="12811" width="6.875" style="145" customWidth="1"/>
    <col min="12812" max="12814" width="8.375" style="145" customWidth="1"/>
    <col min="12815" max="12815" width="7.5" style="145" customWidth="1"/>
    <col min="12816" max="12816" width="4.375" style="145" customWidth="1"/>
    <col min="12817" max="12817" width="7.5" style="145" customWidth="1"/>
    <col min="12818" max="12818" width="6.25" style="145" customWidth="1"/>
    <col min="12819" max="12819" width="7.5" style="145" customWidth="1"/>
    <col min="12820" max="12820" width="6.25" style="145" customWidth="1"/>
    <col min="12821" max="12821" width="7.5" style="145" customWidth="1"/>
    <col min="12822" max="12822" width="6.25" style="145" customWidth="1"/>
    <col min="12823" max="12823" width="7.5" style="145" customWidth="1"/>
    <col min="12824" max="12824" width="6.25" style="145" customWidth="1"/>
    <col min="12825" max="12825" width="7.5" style="145" customWidth="1"/>
    <col min="12826" max="12826" width="6.25" style="145" customWidth="1"/>
    <col min="12827" max="12827" width="7.5" style="145" customWidth="1"/>
    <col min="12828" max="12828" width="6.25" style="145" customWidth="1"/>
    <col min="12829" max="12829" width="7.5" style="145" customWidth="1"/>
    <col min="12830" max="13056" width="10.375" style="145"/>
    <col min="13057" max="13057" width="0.875" style="145" customWidth="1"/>
    <col min="13058" max="13058" width="8.375" style="145" customWidth="1"/>
    <col min="13059" max="13059" width="5.625" style="145" customWidth="1"/>
    <col min="13060" max="13060" width="8.375" style="145" customWidth="1"/>
    <col min="13061" max="13061" width="5.625" style="145" customWidth="1"/>
    <col min="13062" max="13062" width="8.375" style="145" customWidth="1"/>
    <col min="13063" max="13063" width="5.625" style="145" customWidth="1"/>
    <col min="13064" max="13064" width="8.375" style="145" customWidth="1"/>
    <col min="13065" max="13065" width="5.625" style="145" customWidth="1"/>
    <col min="13066" max="13066" width="8.375" style="145" customWidth="1"/>
    <col min="13067" max="13067" width="6.875" style="145" customWidth="1"/>
    <col min="13068" max="13070" width="8.375" style="145" customWidth="1"/>
    <col min="13071" max="13071" width="7.5" style="145" customWidth="1"/>
    <col min="13072" max="13072" width="4.375" style="145" customWidth="1"/>
    <col min="13073" max="13073" width="7.5" style="145" customWidth="1"/>
    <col min="13074" max="13074" width="6.25" style="145" customWidth="1"/>
    <col min="13075" max="13075" width="7.5" style="145" customWidth="1"/>
    <col min="13076" max="13076" width="6.25" style="145" customWidth="1"/>
    <col min="13077" max="13077" width="7.5" style="145" customWidth="1"/>
    <col min="13078" max="13078" width="6.25" style="145" customWidth="1"/>
    <col min="13079" max="13079" width="7.5" style="145" customWidth="1"/>
    <col min="13080" max="13080" width="6.25" style="145" customWidth="1"/>
    <col min="13081" max="13081" width="7.5" style="145" customWidth="1"/>
    <col min="13082" max="13082" width="6.25" style="145" customWidth="1"/>
    <col min="13083" max="13083" width="7.5" style="145" customWidth="1"/>
    <col min="13084" max="13084" width="6.25" style="145" customWidth="1"/>
    <col min="13085" max="13085" width="7.5" style="145" customWidth="1"/>
    <col min="13086" max="13312" width="10.375" style="145"/>
    <col min="13313" max="13313" width="0.875" style="145" customWidth="1"/>
    <col min="13314" max="13314" width="8.375" style="145" customWidth="1"/>
    <col min="13315" max="13315" width="5.625" style="145" customWidth="1"/>
    <col min="13316" max="13316" width="8.375" style="145" customWidth="1"/>
    <col min="13317" max="13317" width="5.625" style="145" customWidth="1"/>
    <col min="13318" max="13318" width="8.375" style="145" customWidth="1"/>
    <col min="13319" max="13319" width="5.625" style="145" customWidth="1"/>
    <col min="13320" max="13320" width="8.375" style="145" customWidth="1"/>
    <col min="13321" max="13321" width="5.625" style="145" customWidth="1"/>
    <col min="13322" max="13322" width="8.375" style="145" customWidth="1"/>
    <col min="13323" max="13323" width="6.875" style="145" customWidth="1"/>
    <col min="13324" max="13326" width="8.375" style="145" customWidth="1"/>
    <col min="13327" max="13327" width="7.5" style="145" customWidth="1"/>
    <col min="13328" max="13328" width="4.375" style="145" customWidth="1"/>
    <col min="13329" max="13329" width="7.5" style="145" customWidth="1"/>
    <col min="13330" max="13330" width="6.25" style="145" customWidth="1"/>
    <col min="13331" max="13331" width="7.5" style="145" customWidth="1"/>
    <col min="13332" max="13332" width="6.25" style="145" customWidth="1"/>
    <col min="13333" max="13333" width="7.5" style="145" customWidth="1"/>
    <col min="13334" max="13334" width="6.25" style="145" customWidth="1"/>
    <col min="13335" max="13335" width="7.5" style="145" customWidth="1"/>
    <col min="13336" max="13336" width="6.25" style="145" customWidth="1"/>
    <col min="13337" max="13337" width="7.5" style="145" customWidth="1"/>
    <col min="13338" max="13338" width="6.25" style="145" customWidth="1"/>
    <col min="13339" max="13339" width="7.5" style="145" customWidth="1"/>
    <col min="13340" max="13340" width="6.25" style="145" customWidth="1"/>
    <col min="13341" max="13341" width="7.5" style="145" customWidth="1"/>
    <col min="13342" max="13568" width="10.375" style="145"/>
    <col min="13569" max="13569" width="0.875" style="145" customWidth="1"/>
    <col min="13570" max="13570" width="8.375" style="145" customWidth="1"/>
    <col min="13571" max="13571" width="5.625" style="145" customWidth="1"/>
    <col min="13572" max="13572" width="8.375" style="145" customWidth="1"/>
    <col min="13573" max="13573" width="5.625" style="145" customWidth="1"/>
    <col min="13574" max="13574" width="8.375" style="145" customWidth="1"/>
    <col min="13575" max="13575" width="5.625" style="145" customWidth="1"/>
    <col min="13576" max="13576" width="8.375" style="145" customWidth="1"/>
    <col min="13577" max="13577" width="5.625" style="145" customWidth="1"/>
    <col min="13578" max="13578" width="8.375" style="145" customWidth="1"/>
    <col min="13579" max="13579" width="6.875" style="145" customWidth="1"/>
    <col min="13580" max="13582" width="8.375" style="145" customWidth="1"/>
    <col min="13583" max="13583" width="7.5" style="145" customWidth="1"/>
    <col min="13584" max="13584" width="4.375" style="145" customWidth="1"/>
    <col min="13585" max="13585" width="7.5" style="145" customWidth="1"/>
    <col min="13586" max="13586" width="6.25" style="145" customWidth="1"/>
    <col min="13587" max="13587" width="7.5" style="145" customWidth="1"/>
    <col min="13588" max="13588" width="6.25" style="145" customWidth="1"/>
    <col min="13589" max="13589" width="7.5" style="145" customWidth="1"/>
    <col min="13590" max="13590" width="6.25" style="145" customWidth="1"/>
    <col min="13591" max="13591" width="7.5" style="145" customWidth="1"/>
    <col min="13592" max="13592" width="6.25" style="145" customWidth="1"/>
    <col min="13593" max="13593" width="7.5" style="145" customWidth="1"/>
    <col min="13594" max="13594" width="6.25" style="145" customWidth="1"/>
    <col min="13595" max="13595" width="7.5" style="145" customWidth="1"/>
    <col min="13596" max="13596" width="6.25" style="145" customWidth="1"/>
    <col min="13597" max="13597" width="7.5" style="145" customWidth="1"/>
    <col min="13598" max="13824" width="10.375" style="145"/>
    <col min="13825" max="13825" width="0.875" style="145" customWidth="1"/>
    <col min="13826" max="13826" width="8.375" style="145" customWidth="1"/>
    <col min="13827" max="13827" width="5.625" style="145" customWidth="1"/>
    <col min="13828" max="13828" width="8.375" style="145" customWidth="1"/>
    <col min="13829" max="13829" width="5.625" style="145" customWidth="1"/>
    <col min="13830" max="13830" width="8.375" style="145" customWidth="1"/>
    <col min="13831" max="13831" width="5.625" style="145" customWidth="1"/>
    <col min="13832" max="13832" width="8.375" style="145" customWidth="1"/>
    <col min="13833" max="13833" width="5.625" style="145" customWidth="1"/>
    <col min="13834" max="13834" width="8.375" style="145" customWidth="1"/>
    <col min="13835" max="13835" width="6.875" style="145" customWidth="1"/>
    <col min="13836" max="13838" width="8.375" style="145" customWidth="1"/>
    <col min="13839" max="13839" width="7.5" style="145" customWidth="1"/>
    <col min="13840" max="13840" width="4.375" style="145" customWidth="1"/>
    <col min="13841" max="13841" width="7.5" style="145" customWidth="1"/>
    <col min="13842" max="13842" width="6.25" style="145" customWidth="1"/>
    <col min="13843" max="13843" width="7.5" style="145" customWidth="1"/>
    <col min="13844" max="13844" width="6.25" style="145" customWidth="1"/>
    <col min="13845" max="13845" width="7.5" style="145" customWidth="1"/>
    <col min="13846" max="13846" width="6.25" style="145" customWidth="1"/>
    <col min="13847" max="13847" width="7.5" style="145" customWidth="1"/>
    <col min="13848" max="13848" width="6.25" style="145" customWidth="1"/>
    <col min="13849" max="13849" width="7.5" style="145" customWidth="1"/>
    <col min="13850" max="13850" width="6.25" style="145" customWidth="1"/>
    <col min="13851" max="13851" width="7.5" style="145" customWidth="1"/>
    <col min="13852" max="13852" width="6.25" style="145" customWidth="1"/>
    <col min="13853" max="13853" width="7.5" style="145" customWidth="1"/>
    <col min="13854" max="14080" width="10.375" style="145"/>
    <col min="14081" max="14081" width="0.875" style="145" customWidth="1"/>
    <col min="14082" max="14082" width="8.375" style="145" customWidth="1"/>
    <col min="14083" max="14083" width="5.625" style="145" customWidth="1"/>
    <col min="14084" max="14084" width="8.375" style="145" customWidth="1"/>
    <col min="14085" max="14085" width="5.625" style="145" customWidth="1"/>
    <col min="14086" max="14086" width="8.375" style="145" customWidth="1"/>
    <col min="14087" max="14087" width="5.625" style="145" customWidth="1"/>
    <col min="14088" max="14088" width="8.375" style="145" customWidth="1"/>
    <col min="14089" max="14089" width="5.625" style="145" customWidth="1"/>
    <col min="14090" max="14090" width="8.375" style="145" customWidth="1"/>
    <col min="14091" max="14091" width="6.875" style="145" customWidth="1"/>
    <col min="14092" max="14094" width="8.375" style="145" customWidth="1"/>
    <col min="14095" max="14095" width="7.5" style="145" customWidth="1"/>
    <col min="14096" max="14096" width="4.375" style="145" customWidth="1"/>
    <col min="14097" max="14097" width="7.5" style="145" customWidth="1"/>
    <col min="14098" max="14098" width="6.25" style="145" customWidth="1"/>
    <col min="14099" max="14099" width="7.5" style="145" customWidth="1"/>
    <col min="14100" max="14100" width="6.25" style="145" customWidth="1"/>
    <col min="14101" max="14101" width="7.5" style="145" customWidth="1"/>
    <col min="14102" max="14102" width="6.25" style="145" customWidth="1"/>
    <col min="14103" max="14103" width="7.5" style="145" customWidth="1"/>
    <col min="14104" max="14104" width="6.25" style="145" customWidth="1"/>
    <col min="14105" max="14105" width="7.5" style="145" customWidth="1"/>
    <col min="14106" max="14106" width="6.25" style="145" customWidth="1"/>
    <col min="14107" max="14107" width="7.5" style="145" customWidth="1"/>
    <col min="14108" max="14108" width="6.25" style="145" customWidth="1"/>
    <col min="14109" max="14109" width="7.5" style="145" customWidth="1"/>
    <col min="14110" max="14336" width="10.375" style="145"/>
    <col min="14337" max="14337" width="0.875" style="145" customWidth="1"/>
    <col min="14338" max="14338" width="8.375" style="145" customWidth="1"/>
    <col min="14339" max="14339" width="5.625" style="145" customWidth="1"/>
    <col min="14340" max="14340" width="8.375" style="145" customWidth="1"/>
    <col min="14341" max="14341" width="5.625" style="145" customWidth="1"/>
    <col min="14342" max="14342" width="8.375" style="145" customWidth="1"/>
    <col min="14343" max="14343" width="5.625" style="145" customWidth="1"/>
    <col min="14344" max="14344" width="8.375" style="145" customWidth="1"/>
    <col min="14345" max="14345" width="5.625" style="145" customWidth="1"/>
    <col min="14346" max="14346" width="8.375" style="145" customWidth="1"/>
    <col min="14347" max="14347" width="6.875" style="145" customWidth="1"/>
    <col min="14348" max="14350" width="8.375" style="145" customWidth="1"/>
    <col min="14351" max="14351" width="7.5" style="145" customWidth="1"/>
    <col min="14352" max="14352" width="4.375" style="145" customWidth="1"/>
    <col min="14353" max="14353" width="7.5" style="145" customWidth="1"/>
    <col min="14354" max="14354" width="6.25" style="145" customWidth="1"/>
    <col min="14355" max="14355" width="7.5" style="145" customWidth="1"/>
    <col min="14356" max="14356" width="6.25" style="145" customWidth="1"/>
    <col min="14357" max="14357" width="7.5" style="145" customWidth="1"/>
    <col min="14358" max="14358" width="6.25" style="145" customWidth="1"/>
    <col min="14359" max="14359" width="7.5" style="145" customWidth="1"/>
    <col min="14360" max="14360" width="6.25" style="145" customWidth="1"/>
    <col min="14361" max="14361" width="7.5" style="145" customWidth="1"/>
    <col min="14362" max="14362" width="6.25" style="145" customWidth="1"/>
    <col min="14363" max="14363" width="7.5" style="145" customWidth="1"/>
    <col min="14364" max="14364" width="6.25" style="145" customWidth="1"/>
    <col min="14365" max="14365" width="7.5" style="145" customWidth="1"/>
    <col min="14366" max="14592" width="10.375" style="145"/>
    <col min="14593" max="14593" width="0.875" style="145" customWidth="1"/>
    <col min="14594" max="14594" width="8.375" style="145" customWidth="1"/>
    <col min="14595" max="14595" width="5.625" style="145" customWidth="1"/>
    <col min="14596" max="14596" width="8.375" style="145" customWidth="1"/>
    <col min="14597" max="14597" width="5.625" style="145" customWidth="1"/>
    <col min="14598" max="14598" width="8.375" style="145" customWidth="1"/>
    <col min="14599" max="14599" width="5.625" style="145" customWidth="1"/>
    <col min="14600" max="14600" width="8.375" style="145" customWidth="1"/>
    <col min="14601" max="14601" width="5.625" style="145" customWidth="1"/>
    <col min="14602" max="14602" width="8.375" style="145" customWidth="1"/>
    <col min="14603" max="14603" width="6.875" style="145" customWidth="1"/>
    <col min="14604" max="14606" width="8.375" style="145" customWidth="1"/>
    <col min="14607" max="14607" width="7.5" style="145" customWidth="1"/>
    <col min="14608" max="14608" width="4.375" style="145" customWidth="1"/>
    <col min="14609" max="14609" width="7.5" style="145" customWidth="1"/>
    <col min="14610" max="14610" width="6.25" style="145" customWidth="1"/>
    <col min="14611" max="14611" width="7.5" style="145" customWidth="1"/>
    <col min="14612" max="14612" width="6.25" style="145" customWidth="1"/>
    <col min="14613" max="14613" width="7.5" style="145" customWidth="1"/>
    <col min="14614" max="14614" width="6.25" style="145" customWidth="1"/>
    <col min="14615" max="14615" width="7.5" style="145" customWidth="1"/>
    <col min="14616" max="14616" width="6.25" style="145" customWidth="1"/>
    <col min="14617" max="14617" width="7.5" style="145" customWidth="1"/>
    <col min="14618" max="14618" width="6.25" style="145" customWidth="1"/>
    <col min="14619" max="14619" width="7.5" style="145" customWidth="1"/>
    <col min="14620" max="14620" width="6.25" style="145" customWidth="1"/>
    <col min="14621" max="14621" width="7.5" style="145" customWidth="1"/>
    <col min="14622" max="14848" width="10.375" style="145"/>
    <col min="14849" max="14849" width="0.875" style="145" customWidth="1"/>
    <col min="14850" max="14850" width="8.375" style="145" customWidth="1"/>
    <col min="14851" max="14851" width="5.625" style="145" customWidth="1"/>
    <col min="14852" max="14852" width="8.375" style="145" customWidth="1"/>
    <col min="14853" max="14853" width="5.625" style="145" customWidth="1"/>
    <col min="14854" max="14854" width="8.375" style="145" customWidth="1"/>
    <col min="14855" max="14855" width="5.625" style="145" customWidth="1"/>
    <col min="14856" max="14856" width="8.375" style="145" customWidth="1"/>
    <col min="14857" max="14857" width="5.625" style="145" customWidth="1"/>
    <col min="14858" max="14858" width="8.375" style="145" customWidth="1"/>
    <col min="14859" max="14859" width="6.875" style="145" customWidth="1"/>
    <col min="14860" max="14862" width="8.375" style="145" customWidth="1"/>
    <col min="14863" max="14863" width="7.5" style="145" customWidth="1"/>
    <col min="14864" max="14864" width="4.375" style="145" customWidth="1"/>
    <col min="14865" max="14865" width="7.5" style="145" customWidth="1"/>
    <col min="14866" max="14866" width="6.25" style="145" customWidth="1"/>
    <col min="14867" max="14867" width="7.5" style="145" customWidth="1"/>
    <col min="14868" max="14868" width="6.25" style="145" customWidth="1"/>
    <col min="14869" max="14869" width="7.5" style="145" customWidth="1"/>
    <col min="14870" max="14870" width="6.25" style="145" customWidth="1"/>
    <col min="14871" max="14871" width="7.5" style="145" customWidth="1"/>
    <col min="14872" max="14872" width="6.25" style="145" customWidth="1"/>
    <col min="14873" max="14873" width="7.5" style="145" customWidth="1"/>
    <col min="14874" max="14874" width="6.25" style="145" customWidth="1"/>
    <col min="14875" max="14875" width="7.5" style="145" customWidth="1"/>
    <col min="14876" max="14876" width="6.25" style="145" customWidth="1"/>
    <col min="14877" max="14877" width="7.5" style="145" customWidth="1"/>
    <col min="14878" max="15104" width="10.375" style="145"/>
    <col min="15105" max="15105" width="0.875" style="145" customWidth="1"/>
    <col min="15106" max="15106" width="8.375" style="145" customWidth="1"/>
    <col min="15107" max="15107" width="5.625" style="145" customWidth="1"/>
    <col min="15108" max="15108" width="8.375" style="145" customWidth="1"/>
    <col min="15109" max="15109" width="5.625" style="145" customWidth="1"/>
    <col min="15110" max="15110" width="8.375" style="145" customWidth="1"/>
    <col min="15111" max="15111" width="5.625" style="145" customWidth="1"/>
    <col min="15112" max="15112" width="8.375" style="145" customWidth="1"/>
    <col min="15113" max="15113" width="5.625" style="145" customWidth="1"/>
    <col min="15114" max="15114" width="8.375" style="145" customWidth="1"/>
    <col min="15115" max="15115" width="6.875" style="145" customWidth="1"/>
    <col min="15116" max="15118" width="8.375" style="145" customWidth="1"/>
    <col min="15119" max="15119" width="7.5" style="145" customWidth="1"/>
    <col min="15120" max="15120" width="4.375" style="145" customWidth="1"/>
    <col min="15121" max="15121" width="7.5" style="145" customWidth="1"/>
    <col min="15122" max="15122" width="6.25" style="145" customWidth="1"/>
    <col min="15123" max="15123" width="7.5" style="145" customWidth="1"/>
    <col min="15124" max="15124" width="6.25" style="145" customWidth="1"/>
    <col min="15125" max="15125" width="7.5" style="145" customWidth="1"/>
    <col min="15126" max="15126" width="6.25" style="145" customWidth="1"/>
    <col min="15127" max="15127" width="7.5" style="145" customWidth="1"/>
    <col min="15128" max="15128" width="6.25" style="145" customWidth="1"/>
    <col min="15129" max="15129" width="7.5" style="145" customWidth="1"/>
    <col min="15130" max="15130" width="6.25" style="145" customWidth="1"/>
    <col min="15131" max="15131" width="7.5" style="145" customWidth="1"/>
    <col min="15132" max="15132" width="6.25" style="145" customWidth="1"/>
    <col min="15133" max="15133" width="7.5" style="145" customWidth="1"/>
    <col min="15134" max="15360" width="10.375" style="145"/>
    <col min="15361" max="15361" width="0.875" style="145" customWidth="1"/>
    <col min="15362" max="15362" width="8.375" style="145" customWidth="1"/>
    <col min="15363" max="15363" width="5.625" style="145" customWidth="1"/>
    <col min="15364" max="15364" width="8.375" style="145" customWidth="1"/>
    <col min="15365" max="15365" width="5.625" style="145" customWidth="1"/>
    <col min="15366" max="15366" width="8.375" style="145" customWidth="1"/>
    <col min="15367" max="15367" width="5.625" style="145" customWidth="1"/>
    <col min="15368" max="15368" width="8.375" style="145" customWidth="1"/>
    <col min="15369" max="15369" width="5.625" style="145" customWidth="1"/>
    <col min="15370" max="15370" width="8.375" style="145" customWidth="1"/>
    <col min="15371" max="15371" width="6.875" style="145" customWidth="1"/>
    <col min="15372" max="15374" width="8.375" style="145" customWidth="1"/>
    <col min="15375" max="15375" width="7.5" style="145" customWidth="1"/>
    <col min="15376" max="15376" width="4.375" style="145" customWidth="1"/>
    <col min="15377" max="15377" width="7.5" style="145" customWidth="1"/>
    <col min="15378" max="15378" width="6.25" style="145" customWidth="1"/>
    <col min="15379" max="15379" width="7.5" style="145" customWidth="1"/>
    <col min="15380" max="15380" width="6.25" style="145" customWidth="1"/>
    <col min="15381" max="15381" width="7.5" style="145" customWidth="1"/>
    <col min="15382" max="15382" width="6.25" style="145" customWidth="1"/>
    <col min="15383" max="15383" width="7.5" style="145" customWidth="1"/>
    <col min="15384" max="15384" width="6.25" style="145" customWidth="1"/>
    <col min="15385" max="15385" width="7.5" style="145" customWidth="1"/>
    <col min="15386" max="15386" width="6.25" style="145" customWidth="1"/>
    <col min="15387" max="15387" width="7.5" style="145" customWidth="1"/>
    <col min="15388" max="15388" width="6.25" style="145" customWidth="1"/>
    <col min="15389" max="15389" width="7.5" style="145" customWidth="1"/>
    <col min="15390" max="15616" width="10.375" style="145"/>
    <col min="15617" max="15617" width="0.875" style="145" customWidth="1"/>
    <col min="15618" max="15618" width="8.375" style="145" customWidth="1"/>
    <col min="15619" max="15619" width="5.625" style="145" customWidth="1"/>
    <col min="15620" max="15620" width="8.375" style="145" customWidth="1"/>
    <col min="15621" max="15621" width="5.625" style="145" customWidth="1"/>
    <col min="15622" max="15622" width="8.375" style="145" customWidth="1"/>
    <col min="15623" max="15623" width="5.625" style="145" customWidth="1"/>
    <col min="15624" max="15624" width="8.375" style="145" customWidth="1"/>
    <col min="15625" max="15625" width="5.625" style="145" customWidth="1"/>
    <col min="15626" max="15626" width="8.375" style="145" customWidth="1"/>
    <col min="15627" max="15627" width="6.875" style="145" customWidth="1"/>
    <col min="15628" max="15630" width="8.375" style="145" customWidth="1"/>
    <col min="15631" max="15631" width="7.5" style="145" customWidth="1"/>
    <col min="15632" max="15632" width="4.375" style="145" customWidth="1"/>
    <col min="15633" max="15633" width="7.5" style="145" customWidth="1"/>
    <col min="15634" max="15634" width="6.25" style="145" customWidth="1"/>
    <col min="15635" max="15635" width="7.5" style="145" customWidth="1"/>
    <col min="15636" max="15636" width="6.25" style="145" customWidth="1"/>
    <col min="15637" max="15637" width="7.5" style="145" customWidth="1"/>
    <col min="15638" max="15638" width="6.25" style="145" customWidth="1"/>
    <col min="15639" max="15639" width="7.5" style="145" customWidth="1"/>
    <col min="15640" max="15640" width="6.25" style="145" customWidth="1"/>
    <col min="15641" max="15641" width="7.5" style="145" customWidth="1"/>
    <col min="15642" max="15642" width="6.25" style="145" customWidth="1"/>
    <col min="15643" max="15643" width="7.5" style="145" customWidth="1"/>
    <col min="15644" max="15644" width="6.25" style="145" customWidth="1"/>
    <col min="15645" max="15645" width="7.5" style="145" customWidth="1"/>
    <col min="15646" max="15872" width="10.375" style="145"/>
    <col min="15873" max="15873" width="0.875" style="145" customWidth="1"/>
    <col min="15874" max="15874" width="8.375" style="145" customWidth="1"/>
    <col min="15875" max="15875" width="5.625" style="145" customWidth="1"/>
    <col min="15876" max="15876" width="8.375" style="145" customWidth="1"/>
    <col min="15877" max="15877" width="5.625" style="145" customWidth="1"/>
    <col min="15878" max="15878" width="8.375" style="145" customWidth="1"/>
    <col min="15879" max="15879" width="5.625" style="145" customWidth="1"/>
    <col min="15880" max="15880" width="8.375" style="145" customWidth="1"/>
    <col min="15881" max="15881" width="5.625" style="145" customWidth="1"/>
    <col min="15882" max="15882" width="8.375" style="145" customWidth="1"/>
    <col min="15883" max="15883" width="6.875" style="145" customWidth="1"/>
    <col min="15884" max="15886" width="8.375" style="145" customWidth="1"/>
    <col min="15887" max="15887" width="7.5" style="145" customWidth="1"/>
    <col min="15888" max="15888" width="4.375" style="145" customWidth="1"/>
    <col min="15889" max="15889" width="7.5" style="145" customWidth="1"/>
    <col min="15890" max="15890" width="6.25" style="145" customWidth="1"/>
    <col min="15891" max="15891" width="7.5" style="145" customWidth="1"/>
    <col min="15892" max="15892" width="6.25" style="145" customWidth="1"/>
    <col min="15893" max="15893" width="7.5" style="145" customWidth="1"/>
    <col min="15894" max="15894" width="6.25" style="145" customWidth="1"/>
    <col min="15895" max="15895" width="7.5" style="145" customWidth="1"/>
    <col min="15896" max="15896" width="6.25" style="145" customWidth="1"/>
    <col min="15897" max="15897" width="7.5" style="145" customWidth="1"/>
    <col min="15898" max="15898" width="6.25" style="145" customWidth="1"/>
    <col min="15899" max="15899" width="7.5" style="145" customWidth="1"/>
    <col min="15900" max="15900" width="6.25" style="145" customWidth="1"/>
    <col min="15901" max="15901" width="7.5" style="145" customWidth="1"/>
    <col min="15902" max="16128" width="10.375" style="145"/>
    <col min="16129" max="16129" width="0.875" style="145" customWidth="1"/>
    <col min="16130" max="16130" width="8.375" style="145" customWidth="1"/>
    <col min="16131" max="16131" width="5.625" style="145" customWidth="1"/>
    <col min="16132" max="16132" width="8.375" style="145" customWidth="1"/>
    <col min="16133" max="16133" width="5.625" style="145" customWidth="1"/>
    <col min="16134" max="16134" width="8.375" style="145" customWidth="1"/>
    <col min="16135" max="16135" width="5.625" style="145" customWidth="1"/>
    <col min="16136" max="16136" width="8.375" style="145" customWidth="1"/>
    <col min="16137" max="16137" width="5.625" style="145" customWidth="1"/>
    <col min="16138" max="16138" width="8.375" style="145" customWidth="1"/>
    <col min="16139" max="16139" width="6.875" style="145" customWidth="1"/>
    <col min="16140" max="16142" width="8.375" style="145" customWidth="1"/>
    <col min="16143" max="16143" width="7.5" style="145" customWidth="1"/>
    <col min="16144" max="16144" width="4.375" style="145" customWidth="1"/>
    <col min="16145" max="16145" width="7.5" style="145" customWidth="1"/>
    <col min="16146" max="16146" width="6.25" style="145" customWidth="1"/>
    <col min="16147" max="16147" width="7.5" style="145" customWidth="1"/>
    <col min="16148" max="16148" width="6.25" style="145" customWidth="1"/>
    <col min="16149" max="16149" width="7.5" style="145" customWidth="1"/>
    <col min="16150" max="16150" width="6.25" style="145" customWidth="1"/>
    <col min="16151" max="16151" width="7.5" style="145" customWidth="1"/>
    <col min="16152" max="16152" width="6.25" style="145" customWidth="1"/>
    <col min="16153" max="16153" width="7.5" style="145" customWidth="1"/>
    <col min="16154" max="16154" width="6.25" style="145" customWidth="1"/>
    <col min="16155" max="16155" width="7.5" style="145" customWidth="1"/>
    <col min="16156" max="16156" width="6.25" style="145" customWidth="1"/>
    <col min="16157" max="16157" width="7.5" style="145" customWidth="1"/>
    <col min="16158" max="16384" width="10.375" style="145"/>
  </cols>
  <sheetData>
    <row r="1" spans="2:29" s="111" customFormat="1" ht="19.5" customHeight="1">
      <c r="B1" s="110"/>
      <c r="M1" s="500"/>
      <c r="N1" s="112"/>
      <c r="O1" s="112"/>
      <c r="P1" s="113"/>
      <c r="Q1" s="113"/>
      <c r="R1" s="113"/>
      <c r="S1" s="113"/>
      <c r="T1" s="527"/>
      <c r="U1" s="527"/>
      <c r="Y1" s="527"/>
      <c r="AA1" s="114"/>
      <c r="AB1" s="114"/>
    </row>
    <row r="2" spans="2:29" s="111" customFormat="1" ht="5.25" customHeight="1">
      <c r="L2" s="114"/>
      <c r="P2" s="113"/>
      <c r="Q2" s="113"/>
      <c r="R2" s="113"/>
      <c r="T2" s="113"/>
      <c r="AA2" s="114"/>
      <c r="AB2" s="114"/>
    </row>
    <row r="3" spans="2:29" s="534" customFormat="1" ht="18.75">
      <c r="B3" s="1046" t="s">
        <v>1147</v>
      </c>
      <c r="C3" s="115"/>
      <c r="D3" s="115"/>
      <c r="E3" s="115"/>
      <c r="F3" s="115"/>
      <c r="G3" s="115"/>
      <c r="H3" s="116"/>
      <c r="I3" s="116"/>
      <c r="J3" s="116"/>
      <c r="K3" s="34"/>
      <c r="L3" s="116"/>
      <c r="M3" s="1354" t="s">
        <v>226</v>
      </c>
      <c r="N3" s="1354"/>
      <c r="P3" s="123"/>
      <c r="Q3" s="123"/>
      <c r="R3" s="123"/>
      <c r="T3" s="123"/>
      <c r="AA3" s="105"/>
      <c r="AB3" s="105"/>
    </row>
    <row r="4" spans="2:29" s="111" customFormat="1" ht="10.5" customHeight="1" thickBot="1">
      <c r="B4" s="118"/>
      <c r="C4" s="119"/>
      <c r="D4" s="119"/>
      <c r="E4" s="119"/>
      <c r="F4" s="119"/>
      <c r="G4" s="119"/>
      <c r="H4" s="120"/>
      <c r="I4" s="120"/>
      <c r="J4" s="120"/>
      <c r="K4" s="121"/>
      <c r="L4" s="120"/>
      <c r="M4" s="1355"/>
      <c r="N4" s="1355"/>
      <c r="P4" s="113"/>
      <c r="Q4" s="113"/>
      <c r="R4" s="113"/>
      <c r="T4" s="113"/>
      <c r="AA4" s="114"/>
      <c r="AB4" s="114"/>
    </row>
    <row r="5" spans="2:29" s="534" customFormat="1" ht="22.5" customHeight="1">
      <c r="B5" s="460" t="s">
        <v>1094</v>
      </c>
      <c r="C5" s="1278" t="s">
        <v>227</v>
      </c>
      <c r="D5" s="1333"/>
      <c r="E5" s="1278" t="s">
        <v>228</v>
      </c>
      <c r="F5" s="1333"/>
      <c r="G5" s="1278" t="s">
        <v>229</v>
      </c>
      <c r="H5" s="1333"/>
      <c r="I5" s="1278" t="s">
        <v>230</v>
      </c>
      <c r="J5" s="1333"/>
      <c r="K5" s="1357" t="s">
        <v>231</v>
      </c>
      <c r="L5" s="1358"/>
      <c r="M5" s="1278" t="s">
        <v>17</v>
      </c>
      <c r="N5" s="1279"/>
      <c r="P5" s="123"/>
      <c r="Q5" s="123"/>
      <c r="R5" s="123"/>
      <c r="Y5" s="105"/>
      <c r="Z5" s="105"/>
    </row>
    <row r="6" spans="2:29" s="534" customFormat="1" ht="22.5" customHeight="1">
      <c r="B6" s="461" t="s">
        <v>232</v>
      </c>
      <c r="C6" s="124" t="s">
        <v>233</v>
      </c>
      <c r="D6" s="124" t="s">
        <v>234</v>
      </c>
      <c r="E6" s="124" t="s">
        <v>233</v>
      </c>
      <c r="F6" s="124" t="s">
        <v>234</v>
      </c>
      <c r="G6" s="124" t="s">
        <v>233</v>
      </c>
      <c r="H6" s="124" t="s">
        <v>234</v>
      </c>
      <c r="I6" s="124" t="s">
        <v>233</v>
      </c>
      <c r="J6" s="125" t="s">
        <v>234</v>
      </c>
      <c r="K6" s="124" t="s">
        <v>233</v>
      </c>
      <c r="L6" s="124" t="s">
        <v>234</v>
      </c>
      <c r="M6" s="124" t="s">
        <v>233</v>
      </c>
      <c r="N6" s="125" t="s">
        <v>234</v>
      </c>
      <c r="P6" s="123"/>
      <c r="Q6" s="123"/>
      <c r="R6" s="123"/>
      <c r="Y6" s="105"/>
      <c r="Z6" s="105"/>
    </row>
    <row r="7" spans="2:29" s="534" customFormat="1" ht="30" hidden="1" customHeight="1">
      <c r="B7" s="126" t="s">
        <v>235</v>
      </c>
      <c r="C7" s="127">
        <v>199</v>
      </c>
      <c r="D7" s="128">
        <v>10544</v>
      </c>
      <c r="E7" s="128">
        <v>119</v>
      </c>
      <c r="F7" s="128">
        <v>14927</v>
      </c>
      <c r="G7" s="129" t="s">
        <v>236</v>
      </c>
      <c r="H7" s="129" t="s">
        <v>236</v>
      </c>
      <c r="I7" s="129" t="s">
        <v>237</v>
      </c>
      <c r="J7" s="128">
        <v>20198</v>
      </c>
      <c r="K7" s="129" t="s">
        <v>237</v>
      </c>
      <c r="L7" s="130" t="s">
        <v>237</v>
      </c>
      <c r="M7" s="128">
        <f>C7+E7</f>
        <v>318</v>
      </c>
      <c r="N7" s="131">
        <f>D7+F7+J7</f>
        <v>45669</v>
      </c>
      <c r="P7" s="123"/>
      <c r="Q7" s="123"/>
      <c r="R7" s="123"/>
      <c r="T7" s="123"/>
      <c r="AA7" s="105"/>
      <c r="AB7" s="105"/>
    </row>
    <row r="8" spans="2:29" s="534" customFormat="1" ht="30" customHeight="1">
      <c r="B8" s="132" t="s">
        <v>238</v>
      </c>
      <c r="C8" s="127">
        <v>289</v>
      </c>
      <c r="D8" s="133">
        <v>11981</v>
      </c>
      <c r="E8" s="133">
        <v>89</v>
      </c>
      <c r="F8" s="133">
        <v>18364</v>
      </c>
      <c r="G8" s="129" t="s">
        <v>236</v>
      </c>
      <c r="H8" s="129" t="s">
        <v>239</v>
      </c>
      <c r="I8" s="129" t="s">
        <v>237</v>
      </c>
      <c r="J8" s="133">
        <v>20216</v>
      </c>
      <c r="K8" s="129" t="s">
        <v>237</v>
      </c>
      <c r="L8" s="130" t="s">
        <v>237</v>
      </c>
      <c r="M8" s="134">
        <v>378</v>
      </c>
      <c r="N8" s="135">
        <v>50561</v>
      </c>
      <c r="P8" s="123"/>
      <c r="Q8" s="123"/>
      <c r="R8" s="123"/>
      <c r="T8" s="123"/>
      <c r="AA8" s="105"/>
      <c r="AB8" s="105"/>
    </row>
    <row r="9" spans="2:29" s="534" customFormat="1" ht="30" customHeight="1">
      <c r="B9" s="136" t="s">
        <v>240</v>
      </c>
      <c r="C9" s="127">
        <v>266</v>
      </c>
      <c r="D9" s="133">
        <v>6215</v>
      </c>
      <c r="E9" s="133">
        <v>123</v>
      </c>
      <c r="F9" s="133">
        <v>5074</v>
      </c>
      <c r="G9" s="133">
        <v>280</v>
      </c>
      <c r="H9" s="133">
        <v>2428</v>
      </c>
      <c r="I9" s="129" t="s">
        <v>241</v>
      </c>
      <c r="J9" s="133">
        <v>13156</v>
      </c>
      <c r="K9" s="129" t="s">
        <v>237</v>
      </c>
      <c r="L9" s="130" t="s">
        <v>241</v>
      </c>
      <c r="M9" s="134">
        <v>669</v>
      </c>
      <c r="N9" s="135">
        <v>26873</v>
      </c>
      <c r="P9" s="123"/>
      <c r="Q9" s="123"/>
      <c r="R9" s="123"/>
      <c r="T9" s="123"/>
      <c r="AA9" s="105"/>
      <c r="AB9" s="105"/>
    </row>
    <row r="10" spans="2:29" s="534" customFormat="1" ht="30" customHeight="1">
      <c r="B10" s="126" t="s">
        <v>242</v>
      </c>
      <c r="C10" s="127">
        <v>284</v>
      </c>
      <c r="D10" s="133">
        <v>8765</v>
      </c>
      <c r="E10" s="133">
        <v>86</v>
      </c>
      <c r="F10" s="133">
        <v>11006</v>
      </c>
      <c r="G10" s="133">
        <v>343</v>
      </c>
      <c r="H10" s="133">
        <v>1967</v>
      </c>
      <c r="I10" s="129" t="s">
        <v>237</v>
      </c>
      <c r="J10" s="133">
        <v>7116</v>
      </c>
      <c r="K10" s="129" t="s">
        <v>237</v>
      </c>
      <c r="L10" s="130" t="s">
        <v>243</v>
      </c>
      <c r="M10" s="134">
        <v>713</v>
      </c>
      <c r="N10" s="135">
        <v>28854</v>
      </c>
      <c r="P10" s="123"/>
      <c r="Q10" s="123"/>
      <c r="R10" s="123"/>
      <c r="T10" s="123"/>
      <c r="AA10" s="105"/>
      <c r="AB10" s="105"/>
    </row>
    <row r="11" spans="2:29" s="534" customFormat="1" ht="30" customHeight="1">
      <c r="B11" s="126" t="s">
        <v>244</v>
      </c>
      <c r="C11" s="127">
        <v>139</v>
      </c>
      <c r="D11" s="133">
        <v>7064</v>
      </c>
      <c r="E11" s="133">
        <v>90</v>
      </c>
      <c r="F11" s="133">
        <v>16389</v>
      </c>
      <c r="G11" s="133">
        <v>466</v>
      </c>
      <c r="H11" s="133">
        <v>4051</v>
      </c>
      <c r="I11" s="129" t="s">
        <v>237</v>
      </c>
      <c r="J11" s="133">
        <v>2144</v>
      </c>
      <c r="K11" s="129" t="s">
        <v>237</v>
      </c>
      <c r="L11" s="130" t="s">
        <v>237</v>
      </c>
      <c r="M11" s="137">
        <v>695</v>
      </c>
      <c r="N11" s="135">
        <v>29648</v>
      </c>
      <c r="P11" s="123"/>
      <c r="Q11" s="123"/>
      <c r="R11" s="123"/>
      <c r="T11" s="123"/>
      <c r="AA11" s="105"/>
      <c r="AB11" s="105"/>
    </row>
    <row r="12" spans="2:29" s="534" customFormat="1" ht="30" customHeight="1">
      <c r="B12" s="126" t="s">
        <v>245</v>
      </c>
      <c r="C12" s="127">
        <v>208</v>
      </c>
      <c r="D12" s="133">
        <v>11396</v>
      </c>
      <c r="E12" s="133">
        <v>107</v>
      </c>
      <c r="F12" s="133">
        <v>8237</v>
      </c>
      <c r="G12" s="133">
        <v>633</v>
      </c>
      <c r="H12" s="133">
        <v>5332</v>
      </c>
      <c r="I12" s="129" t="s">
        <v>119</v>
      </c>
      <c r="J12" s="133">
        <v>4476</v>
      </c>
      <c r="K12" s="138">
        <v>1317</v>
      </c>
      <c r="L12" s="139">
        <v>17057</v>
      </c>
      <c r="M12" s="140">
        <v>2265</v>
      </c>
      <c r="N12" s="131">
        <v>46498</v>
      </c>
    </row>
    <row r="13" spans="2:29" s="111" customFormat="1" ht="30" hidden="1" customHeight="1">
      <c r="B13" s="126" t="s">
        <v>246</v>
      </c>
      <c r="C13" s="127">
        <v>132</v>
      </c>
      <c r="D13" s="133">
        <v>9462</v>
      </c>
      <c r="E13" s="133">
        <v>113</v>
      </c>
      <c r="F13" s="133">
        <v>8839</v>
      </c>
      <c r="G13" s="133">
        <v>675</v>
      </c>
      <c r="H13" s="133">
        <v>4898</v>
      </c>
      <c r="I13" s="129" t="s">
        <v>247</v>
      </c>
      <c r="J13" s="133">
        <v>4343</v>
      </c>
      <c r="K13" s="138">
        <v>965</v>
      </c>
      <c r="L13" s="139">
        <v>24682</v>
      </c>
      <c r="M13" s="140">
        <f>C13+E13+G13+K13</f>
        <v>1885</v>
      </c>
      <c r="N13" s="131">
        <f>D13+F13+H13+J13+L13</f>
        <v>52224</v>
      </c>
      <c r="X13" s="141"/>
      <c r="Y13" s="141"/>
      <c r="Z13" s="141"/>
      <c r="AA13" s="141"/>
      <c r="AB13" s="141"/>
      <c r="AC13" s="141"/>
    </row>
    <row r="14" spans="2:29" s="111" customFormat="1" ht="30" customHeight="1">
      <c r="B14" s="126" t="s">
        <v>248</v>
      </c>
      <c r="C14" s="127">
        <v>124</v>
      </c>
      <c r="D14" s="133">
        <v>6929</v>
      </c>
      <c r="E14" s="133">
        <v>77</v>
      </c>
      <c r="F14" s="133">
        <v>6668</v>
      </c>
      <c r="G14" s="133">
        <v>620</v>
      </c>
      <c r="H14" s="133">
        <v>4997</v>
      </c>
      <c r="I14" s="129" t="s">
        <v>249</v>
      </c>
      <c r="J14" s="133">
        <v>5441</v>
      </c>
      <c r="K14" s="138">
        <v>846</v>
      </c>
      <c r="L14" s="139">
        <v>25251</v>
      </c>
      <c r="M14" s="140">
        <v>1667</v>
      </c>
      <c r="N14" s="131">
        <v>49286</v>
      </c>
      <c r="X14" s="141"/>
      <c r="Y14" s="141"/>
      <c r="Z14" s="141"/>
      <c r="AA14" s="141"/>
      <c r="AB14" s="141"/>
      <c r="AC14" s="141"/>
    </row>
    <row r="15" spans="2:29" s="111" customFormat="1" ht="30" customHeight="1">
      <c r="B15" s="126" t="s">
        <v>250</v>
      </c>
      <c r="C15" s="127">
        <v>108</v>
      </c>
      <c r="D15" s="133">
        <v>6004</v>
      </c>
      <c r="E15" s="133">
        <v>97</v>
      </c>
      <c r="F15" s="133">
        <v>6384</v>
      </c>
      <c r="G15" s="133">
        <v>701</v>
      </c>
      <c r="H15" s="133">
        <v>5460</v>
      </c>
      <c r="I15" s="129" t="s">
        <v>249</v>
      </c>
      <c r="J15" s="133">
        <v>4958</v>
      </c>
      <c r="K15" s="138">
        <v>758</v>
      </c>
      <c r="L15" s="139">
        <v>21375</v>
      </c>
      <c r="M15" s="140">
        <v>1664</v>
      </c>
      <c r="N15" s="131">
        <v>44181</v>
      </c>
      <c r="X15" s="141"/>
      <c r="Y15" s="141"/>
      <c r="Z15" s="141"/>
      <c r="AA15" s="141"/>
      <c r="AB15" s="141"/>
      <c r="AC15" s="141"/>
    </row>
    <row r="16" spans="2:29" s="111" customFormat="1" ht="30" customHeight="1">
      <c r="B16" s="126" t="s">
        <v>251</v>
      </c>
      <c r="C16" s="127">
        <v>127</v>
      </c>
      <c r="D16" s="133">
        <v>6884</v>
      </c>
      <c r="E16" s="133">
        <v>109</v>
      </c>
      <c r="F16" s="133">
        <v>7337</v>
      </c>
      <c r="G16" s="133">
        <v>757</v>
      </c>
      <c r="H16" s="133">
        <v>6077</v>
      </c>
      <c r="I16" s="129" t="s">
        <v>249</v>
      </c>
      <c r="J16" s="133">
        <v>4443</v>
      </c>
      <c r="K16" s="138">
        <v>867</v>
      </c>
      <c r="L16" s="139">
        <v>21047</v>
      </c>
      <c r="M16" s="140">
        <v>1860</v>
      </c>
      <c r="N16" s="131">
        <v>45788</v>
      </c>
      <c r="X16" s="141"/>
      <c r="Y16" s="141"/>
      <c r="Z16" s="141"/>
      <c r="AA16" s="141"/>
      <c r="AB16" s="141"/>
      <c r="AC16" s="141"/>
    </row>
    <row r="17" spans="2:29" s="111" customFormat="1" ht="30" customHeight="1">
      <c r="B17" s="142" t="s">
        <v>252</v>
      </c>
      <c r="C17" s="133">
        <v>139</v>
      </c>
      <c r="D17" s="133">
        <v>7157</v>
      </c>
      <c r="E17" s="133">
        <v>148</v>
      </c>
      <c r="F17" s="133">
        <v>7471</v>
      </c>
      <c r="G17" s="133">
        <v>850</v>
      </c>
      <c r="H17" s="133">
        <v>7148</v>
      </c>
      <c r="I17" s="129" t="s">
        <v>249</v>
      </c>
      <c r="J17" s="133">
        <v>4311</v>
      </c>
      <c r="K17" s="138">
        <v>917</v>
      </c>
      <c r="L17" s="139">
        <v>21567</v>
      </c>
      <c r="M17" s="140">
        <f>C17+E17+G17+K17</f>
        <v>2054</v>
      </c>
      <c r="N17" s="131">
        <f>D17+F17+H17+J17+L17</f>
        <v>47654</v>
      </c>
      <c r="X17" s="141"/>
      <c r="Y17" s="141"/>
      <c r="Z17" s="141"/>
      <c r="AA17" s="141"/>
      <c r="AB17" s="141"/>
      <c r="AC17" s="141"/>
    </row>
    <row r="18" spans="2:29" s="111" customFormat="1" ht="30" customHeight="1" thickBot="1">
      <c r="B18" s="143" t="s">
        <v>253</v>
      </c>
      <c r="C18" s="716">
        <v>146</v>
      </c>
      <c r="D18" s="717">
        <v>6196</v>
      </c>
      <c r="E18" s="717">
        <v>128</v>
      </c>
      <c r="F18" s="717">
        <v>7138</v>
      </c>
      <c r="G18" s="717">
        <v>904</v>
      </c>
      <c r="H18" s="717">
        <v>7205</v>
      </c>
      <c r="I18" s="722" t="s">
        <v>241</v>
      </c>
      <c r="J18" s="717">
        <v>4132</v>
      </c>
      <c r="K18" s="723">
        <v>815</v>
      </c>
      <c r="L18" s="724">
        <v>17956</v>
      </c>
      <c r="M18" s="725">
        <v>1993</v>
      </c>
      <c r="N18" s="720">
        <v>42627</v>
      </c>
      <c r="X18" s="141"/>
      <c r="Y18" s="141"/>
      <c r="Z18" s="141"/>
      <c r="AA18" s="141"/>
      <c r="AB18" s="141"/>
      <c r="AC18" s="141"/>
    </row>
    <row r="19" spans="2:29" s="534" customFormat="1" ht="22.5" customHeight="1">
      <c r="B19" s="1359" t="s">
        <v>254</v>
      </c>
      <c r="C19" s="1359"/>
      <c r="D19" s="1359"/>
      <c r="E19" s="97"/>
      <c r="F19" s="97"/>
      <c r="G19" s="97"/>
      <c r="H19" s="97"/>
      <c r="I19" s="97"/>
      <c r="J19" s="97"/>
      <c r="K19" s="97"/>
      <c r="L19" s="144"/>
      <c r="N19" s="97"/>
      <c r="O19" s="97"/>
      <c r="X19" s="97"/>
      <c r="Y19" s="97"/>
      <c r="Z19" s="97"/>
      <c r="AA19" s="97"/>
      <c r="AB19" s="97"/>
      <c r="AC19" s="97"/>
    </row>
    <row r="20" spans="2:29" ht="15.75" customHeight="1">
      <c r="B20" s="114"/>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row>
    <row r="21" spans="2:29" ht="18.75">
      <c r="B21" s="146" t="s">
        <v>1148</v>
      </c>
      <c r="C21" s="147"/>
      <c r="D21" s="147"/>
      <c r="E21" s="147"/>
      <c r="F21" s="147"/>
      <c r="G21" s="147"/>
      <c r="H21" s="147"/>
      <c r="I21" s="147"/>
      <c r="J21" s="148" t="s">
        <v>1149</v>
      </c>
      <c r="K21" s="148"/>
      <c r="L21" s="148"/>
      <c r="M21" s="148"/>
      <c r="N21" s="148"/>
      <c r="R21" s="147"/>
      <c r="S21" s="147"/>
    </row>
    <row r="22" spans="2:29" ht="19.5" thickBot="1">
      <c r="B22" s="146" t="s">
        <v>255</v>
      </c>
      <c r="D22" s="149"/>
      <c r="E22" s="149"/>
      <c r="F22" s="149"/>
      <c r="G22" s="524" t="s">
        <v>226</v>
      </c>
      <c r="I22" s="149"/>
      <c r="J22" s="148" t="s">
        <v>256</v>
      </c>
      <c r="N22" s="524" t="s">
        <v>257</v>
      </c>
      <c r="R22" s="149"/>
    </row>
    <row r="23" spans="2:29" s="504" customFormat="1" ht="22.5" customHeight="1">
      <c r="B23" s="1275" t="s">
        <v>258</v>
      </c>
      <c r="C23" s="1360"/>
      <c r="D23" s="1356" t="s">
        <v>259</v>
      </c>
      <c r="E23" s="1360"/>
      <c r="F23" s="1356" t="s">
        <v>260</v>
      </c>
      <c r="G23" s="1275"/>
      <c r="J23" s="1275" t="s">
        <v>258</v>
      </c>
      <c r="K23" s="1360"/>
      <c r="L23" s="1356" t="s">
        <v>260</v>
      </c>
      <c r="M23" s="1275"/>
      <c r="N23" s="1275"/>
    </row>
    <row r="24" spans="2:29" ht="22.5" customHeight="1">
      <c r="B24" s="150" t="s">
        <v>261</v>
      </c>
      <c r="C24" s="151"/>
      <c r="D24" s="1349">
        <v>98</v>
      </c>
      <c r="E24" s="1350"/>
      <c r="F24" s="1351">
        <v>1811</v>
      </c>
      <c r="G24" s="1351"/>
      <c r="J24" s="150" t="s">
        <v>261</v>
      </c>
      <c r="K24" s="152"/>
      <c r="L24" s="153"/>
      <c r="M24" s="1353">
        <v>247284</v>
      </c>
      <c r="N24" s="1353"/>
    </row>
    <row r="25" spans="2:29" ht="22.5" customHeight="1">
      <c r="B25" s="150" t="s">
        <v>262</v>
      </c>
      <c r="C25" s="154"/>
      <c r="D25" s="1349">
        <v>113</v>
      </c>
      <c r="E25" s="1350"/>
      <c r="F25" s="1351">
        <v>3413</v>
      </c>
      <c r="G25" s="1351"/>
      <c r="J25" s="150" t="s">
        <v>263</v>
      </c>
      <c r="K25" s="152"/>
      <c r="L25" s="153"/>
      <c r="M25" s="1352">
        <v>239396</v>
      </c>
      <c r="N25" s="1352"/>
    </row>
    <row r="26" spans="2:29" ht="22.5" hidden="1" customHeight="1">
      <c r="B26" s="150" t="s">
        <v>264</v>
      </c>
      <c r="C26" s="154"/>
      <c r="D26" s="1349">
        <v>56</v>
      </c>
      <c r="E26" s="1350"/>
      <c r="F26" s="1351">
        <v>2045</v>
      </c>
      <c r="G26" s="1351"/>
      <c r="J26" s="150" t="s">
        <v>264</v>
      </c>
      <c r="K26" s="152"/>
      <c r="L26" s="153"/>
      <c r="M26" s="1352">
        <v>224387</v>
      </c>
      <c r="N26" s="1352"/>
    </row>
    <row r="27" spans="2:29" ht="22.5" customHeight="1">
      <c r="B27" s="150" t="s">
        <v>265</v>
      </c>
      <c r="C27" s="154"/>
      <c r="D27" s="1349">
        <v>82</v>
      </c>
      <c r="E27" s="1350"/>
      <c r="F27" s="1351">
        <v>2360</v>
      </c>
      <c r="G27" s="1351"/>
      <c r="J27" s="150" t="s">
        <v>265</v>
      </c>
      <c r="K27" s="152"/>
      <c r="L27" s="153"/>
      <c r="M27" s="1352">
        <v>197001</v>
      </c>
      <c r="N27" s="1352"/>
    </row>
    <row r="28" spans="2:29" ht="22.5" customHeight="1">
      <c r="B28" s="150" t="s">
        <v>266</v>
      </c>
      <c r="C28" s="154"/>
      <c r="D28" s="1349">
        <v>73</v>
      </c>
      <c r="E28" s="1350"/>
      <c r="F28" s="1351">
        <v>2826</v>
      </c>
      <c r="G28" s="1351"/>
      <c r="J28" s="150" t="s">
        <v>267</v>
      </c>
      <c r="K28" s="152"/>
      <c r="L28" s="153"/>
      <c r="M28" s="1352">
        <v>208319</v>
      </c>
      <c r="N28" s="1352"/>
    </row>
    <row r="29" spans="2:29" ht="22.5" customHeight="1">
      <c r="B29" s="150" t="s">
        <v>268</v>
      </c>
      <c r="C29" s="154"/>
      <c r="D29" s="1349">
        <v>88</v>
      </c>
      <c r="E29" s="1350"/>
      <c r="F29" s="1351">
        <v>3017</v>
      </c>
      <c r="G29" s="1351"/>
      <c r="J29" s="150" t="s">
        <v>268</v>
      </c>
      <c r="K29" s="152"/>
      <c r="L29" s="153"/>
      <c r="M29" s="1352">
        <v>198404</v>
      </c>
      <c r="N29" s="1352"/>
    </row>
    <row r="30" spans="2:29" ht="22.5" customHeight="1">
      <c r="B30" s="150" t="s">
        <v>269</v>
      </c>
      <c r="C30" s="154"/>
      <c r="D30" s="1350">
        <v>76</v>
      </c>
      <c r="E30" s="1350"/>
      <c r="F30" s="1351">
        <v>2547</v>
      </c>
      <c r="G30" s="1351"/>
      <c r="H30" s="111"/>
      <c r="I30" s="111"/>
      <c r="J30" s="150" t="s">
        <v>269</v>
      </c>
      <c r="K30" s="152"/>
      <c r="L30" s="155"/>
      <c r="M30" s="1352">
        <v>179002</v>
      </c>
      <c r="N30" s="1352"/>
    </row>
    <row r="31" spans="2:29" ht="22.5" customHeight="1" thickBot="1">
      <c r="B31" s="156" t="s">
        <v>270</v>
      </c>
      <c r="C31" s="157"/>
      <c r="D31" s="1337">
        <v>49</v>
      </c>
      <c r="E31" s="1338"/>
      <c r="F31" s="1339">
        <v>2860</v>
      </c>
      <c r="G31" s="1339"/>
      <c r="H31" s="111"/>
      <c r="I31" s="111"/>
      <c r="J31" s="156" t="s">
        <v>271</v>
      </c>
      <c r="K31" s="159"/>
      <c r="L31" s="160"/>
      <c r="M31" s="1340">
        <v>166967</v>
      </c>
      <c r="N31" s="1340"/>
    </row>
    <row r="32" spans="2:29" s="504" customFormat="1" ht="22.5" customHeight="1">
      <c r="B32" s="1343" t="s">
        <v>272</v>
      </c>
      <c r="C32" s="1343"/>
      <c r="D32" s="1343"/>
      <c r="E32" s="437"/>
      <c r="F32" s="105"/>
      <c r="G32" s="105"/>
      <c r="H32" s="534"/>
      <c r="I32" s="534"/>
      <c r="J32" s="105" t="s">
        <v>273</v>
      </c>
      <c r="S32" s="534"/>
    </row>
    <row r="33" spans="2:19" ht="16.5" customHeight="1">
      <c r="B33" s="163"/>
      <c r="C33" s="163"/>
      <c r="D33" s="163"/>
      <c r="E33" s="162"/>
      <c r="F33" s="162"/>
      <c r="G33" s="162"/>
      <c r="S33" s="111"/>
    </row>
    <row r="34" spans="2:19" s="504" customFormat="1" ht="18.75" customHeight="1">
      <c r="B34" s="1046" t="s">
        <v>1246</v>
      </c>
      <c r="C34" s="115"/>
      <c r="D34" s="115"/>
      <c r="E34" s="115"/>
      <c r="F34" s="115"/>
      <c r="G34" s="115"/>
      <c r="H34" s="116"/>
      <c r="I34" s="116"/>
      <c r="J34" s="116"/>
      <c r="K34" s="34"/>
      <c r="L34" s="116"/>
      <c r="M34" s="1332" t="s">
        <v>257</v>
      </c>
      <c r="N34" s="1332"/>
      <c r="S34" s="534"/>
    </row>
    <row r="35" spans="2:19" ht="11.25" customHeight="1" thickBot="1">
      <c r="B35" s="118"/>
      <c r="C35" s="119"/>
      <c r="D35" s="119"/>
      <c r="E35" s="119"/>
      <c r="F35" s="119"/>
      <c r="G35" s="119"/>
      <c r="H35" s="120"/>
      <c r="I35" s="120"/>
      <c r="J35" s="120"/>
      <c r="K35" s="121"/>
      <c r="L35" s="120"/>
      <c r="M35" s="1316"/>
      <c r="N35" s="1316"/>
    </row>
    <row r="36" spans="2:19" ht="23.85" customHeight="1">
      <c r="B36" s="462" t="s">
        <v>1095</v>
      </c>
      <c r="C36" s="1341" t="s">
        <v>275</v>
      </c>
      <c r="D36" s="1344"/>
      <c r="E36" s="1341" t="s">
        <v>276</v>
      </c>
      <c r="F36" s="1344"/>
      <c r="G36" s="1345" t="s">
        <v>277</v>
      </c>
      <c r="H36" s="1346"/>
      <c r="I36" s="1341" t="s">
        <v>278</v>
      </c>
      <c r="J36" s="1344"/>
      <c r="K36" s="1347" t="s">
        <v>279</v>
      </c>
      <c r="L36" s="1348"/>
      <c r="M36" s="1341" t="s">
        <v>17</v>
      </c>
      <c r="N36" s="1342"/>
    </row>
    <row r="37" spans="2:19" ht="30" customHeight="1">
      <c r="B37" s="126" t="s">
        <v>280</v>
      </c>
      <c r="C37" s="127"/>
      <c r="D37" s="133">
        <v>41411</v>
      </c>
      <c r="E37" s="133"/>
      <c r="F37" s="133">
        <v>13641</v>
      </c>
      <c r="G37" s="133"/>
      <c r="H37" s="133">
        <v>31304</v>
      </c>
      <c r="I37" s="133"/>
      <c r="J37" s="133">
        <v>513</v>
      </c>
      <c r="K37" s="133"/>
      <c r="L37" s="164">
        <v>1244</v>
      </c>
      <c r="M37" s="127"/>
      <c r="N37" s="133">
        <v>88113</v>
      </c>
    </row>
    <row r="38" spans="2:19" ht="30" customHeight="1">
      <c r="B38" s="132" t="s">
        <v>22</v>
      </c>
      <c r="C38" s="127"/>
      <c r="D38" s="133">
        <v>43059</v>
      </c>
      <c r="E38" s="133"/>
      <c r="F38" s="133">
        <v>16937</v>
      </c>
      <c r="G38" s="133"/>
      <c r="H38" s="133">
        <v>28418</v>
      </c>
      <c r="I38" s="133"/>
      <c r="J38" s="133">
        <v>766</v>
      </c>
      <c r="K38" s="133"/>
      <c r="L38" s="164">
        <v>2403</v>
      </c>
      <c r="M38" s="165"/>
      <c r="N38" s="133">
        <v>91583</v>
      </c>
    </row>
    <row r="39" spans="2:19" ht="30" customHeight="1" thickBot="1">
      <c r="B39" s="166" t="s">
        <v>281</v>
      </c>
      <c r="C39" s="716"/>
      <c r="D39" s="717">
        <v>43709</v>
      </c>
      <c r="E39" s="717"/>
      <c r="F39" s="717">
        <v>21203</v>
      </c>
      <c r="G39" s="717"/>
      <c r="H39" s="717">
        <v>30018</v>
      </c>
      <c r="I39" s="717"/>
      <c r="J39" s="717">
        <v>3977</v>
      </c>
      <c r="K39" s="717"/>
      <c r="L39" s="718">
        <v>747</v>
      </c>
      <c r="M39" s="726"/>
      <c r="N39" s="717">
        <v>99654</v>
      </c>
    </row>
    <row r="40" spans="2:19" s="504" customFormat="1" ht="23.85" customHeight="1">
      <c r="B40" s="34" t="s">
        <v>282</v>
      </c>
    </row>
    <row r="43" spans="2:19" ht="18" customHeight="1"/>
  </sheetData>
  <customSheetViews>
    <customSheetView guid="{93AD3119-4B9E-4DD3-92AC-14DD93F7352A}" showPageBreaks="1" printArea="1" hiddenRows="1" view="pageBreakPreview" topLeftCell="A18">
      <selection activeCell="M31" sqref="M31:N31"/>
      <pageMargins left="0.78740157480314965" right="0.78740157480314965" top="0.78740157480314965" bottom="0.78740157480314965" header="0" footer="0"/>
      <pageSetup paperSize="9" scale="80" firstPageNumber="184" orientation="portrait" useFirstPageNumber="1" r:id="rId1"/>
      <headerFooter alignWithMargins="0"/>
    </customSheetView>
    <customSheetView guid="{53ABA5C2-131F-4519-ADBD-143B4641C355}" showPageBreaks="1" printArea="1" hiddenRows="1" view="pageBreakPreview">
      <selection activeCell="H37" sqref="H37"/>
      <pageMargins left="0.78740157480314965" right="0.78740157480314965" top="0.78740157480314965" bottom="0.78740157480314965" header="0" footer="0"/>
      <pageSetup paperSize="9" scale="80" firstPageNumber="184" orientation="portrait" useFirstPageNumber="1" r:id="rId2"/>
      <headerFooter alignWithMargins="0"/>
    </customSheetView>
    <customSheetView guid="{088E71DE-B7B4-46D8-A92F-2B36F5DE4D60}"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3"/>
      <headerFooter alignWithMargins="0"/>
    </customSheetView>
    <customSheetView guid="{9B74B00A-A640-416F-A432-6A34C75E3BAB}"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4"/>
      <headerFooter alignWithMargins="0"/>
    </customSheetView>
    <customSheetView guid="{4B660A93-3844-409A-B1B8-F0D2E63212C8}" showPageBreaks="1" printArea="1" hiddenRows="1" view="pageBreakPreview" topLeftCell="A27">
      <selection activeCell="H37" sqref="H37"/>
      <pageMargins left="0.78740157480314965" right="0.78740157480314965" top="0.78740157480314965" bottom="0.78740157480314965" header="0" footer="0"/>
      <pageSetup paperSize="9" scale="80" firstPageNumber="184" orientation="portrait" useFirstPageNumber="1" r:id="rId5"/>
      <headerFooter alignWithMargins="0"/>
    </customSheetView>
    <customSheetView guid="{54E8C2A0-7B52-4DAB-8ABD-D0AD26D0A0DB}" showPageBreaks="1" printArea="1" hiddenRows="1" view="pageBreakPreview" topLeftCell="A3">
      <selection activeCell="H37" sqref="H37"/>
      <pageMargins left="0.78740157480314965" right="0.78740157480314965" top="0.78740157480314965" bottom="0.78740157480314965" header="0" footer="0"/>
      <pageSetup paperSize="9" scale="80" firstPageNumber="184" orientation="portrait" useFirstPageNumber="1" r:id="rId6"/>
      <headerFooter alignWithMargins="0"/>
    </customSheetView>
    <customSheetView guid="{F9820D02-85B6-432B-AB25-E79E6E3CE8BD}"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7"/>
      <headerFooter alignWithMargins="0"/>
    </customSheetView>
    <customSheetView guid="{6C8CA477-863E-484A-88AC-2F7B34BF5742}"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8"/>
      <headerFooter alignWithMargins="0"/>
    </customSheetView>
    <customSheetView guid="{C35433B0-31B6-4088-8FE4-5880F028D902}"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9"/>
      <headerFooter alignWithMargins="0"/>
    </customSheetView>
    <customSheetView guid="{ACCC9A1C-74E4-4A07-8C69-201B2C75F995}"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10"/>
      <headerFooter alignWithMargins="0"/>
    </customSheetView>
    <customSheetView guid="{D244CBD3-20C8-4E64-93F1-8305B8033E05}" showPageBreaks="1" printArea="1" hiddenRows="1" view="pageBreakPreview">
      <selection activeCell="A3" sqref="A3"/>
      <pageMargins left="0.78740157480314965" right="0.78740157480314965" top="0.78740157480314965" bottom="0.78740157480314965" header="0" footer="0"/>
      <pageSetup paperSize="9" scale="80" firstPageNumber="184" orientation="portrait" useFirstPageNumber="1" r:id="rId11"/>
      <headerFooter alignWithMargins="0"/>
    </customSheetView>
    <customSheetView guid="{A9FAE077-5C36-4502-A307-F5F7DF354F81}" showPageBreaks="1" printArea="1" hiddenRows="1" view="pageBreakPreview" topLeftCell="A29">
      <selection activeCell="N40" sqref="N40"/>
      <pageMargins left="0.78740157480314965" right="0.78740157480314965" top="0.78740157480314965" bottom="0.78740157480314965" header="0" footer="0"/>
      <pageSetup paperSize="9" scale="80" firstPageNumber="184" orientation="portrait" useFirstPageNumber="1" r:id="rId12"/>
      <headerFooter alignWithMargins="0"/>
    </customSheetView>
    <customSheetView guid="{676DC416-CC6C-4663-B2BC-E7307C535C80}" showPageBreaks="1" printArea="1" hiddenRows="1" view="pageBreakPreview" topLeftCell="A18">
      <selection activeCell="M31" sqref="M31:N31"/>
      <pageMargins left="0.78740157480314965" right="0.78740157480314965" top="0.78740157480314965" bottom="0.78740157480314965" header="0" footer="0"/>
      <pageSetup paperSize="9" scale="80" firstPageNumber="184" orientation="portrait" useFirstPageNumber="1" r:id="rId13"/>
      <headerFooter alignWithMargins="0"/>
    </customSheetView>
  </customSheetViews>
  <mergeCells count="45">
    <mergeCell ref="M3:N4"/>
    <mergeCell ref="M34:N35"/>
    <mergeCell ref="L23:N23"/>
    <mergeCell ref="C5:D5"/>
    <mergeCell ref="E5:F5"/>
    <mergeCell ref="G5:H5"/>
    <mergeCell ref="I5:J5"/>
    <mergeCell ref="K5:L5"/>
    <mergeCell ref="M5:N5"/>
    <mergeCell ref="B19:D19"/>
    <mergeCell ref="B23:C23"/>
    <mergeCell ref="D23:E23"/>
    <mergeCell ref="F23:G23"/>
    <mergeCell ref="J23:K23"/>
    <mergeCell ref="D24:E24"/>
    <mergeCell ref="F24:G24"/>
    <mergeCell ref="M24:N24"/>
    <mergeCell ref="D25:E25"/>
    <mergeCell ref="F25:G25"/>
    <mergeCell ref="M25:N25"/>
    <mergeCell ref="D26:E26"/>
    <mergeCell ref="F26:G26"/>
    <mergeCell ref="M26:N26"/>
    <mergeCell ref="D27:E27"/>
    <mergeCell ref="F27:G27"/>
    <mergeCell ref="M27:N27"/>
    <mergeCell ref="D28:E28"/>
    <mergeCell ref="F28:G28"/>
    <mergeCell ref="M28:N28"/>
    <mergeCell ref="D29:E29"/>
    <mergeCell ref="F29:G29"/>
    <mergeCell ref="M29:N29"/>
    <mergeCell ref="D30:E30"/>
    <mergeCell ref="F30:G30"/>
    <mergeCell ref="M30:N30"/>
    <mergeCell ref="D31:E31"/>
    <mergeCell ref="F31:G31"/>
    <mergeCell ref="M31:N31"/>
    <mergeCell ref="M36:N36"/>
    <mergeCell ref="B32:D32"/>
    <mergeCell ref="C36:D36"/>
    <mergeCell ref="E36:F36"/>
    <mergeCell ref="G36:H36"/>
    <mergeCell ref="I36:J36"/>
    <mergeCell ref="K36:L36"/>
  </mergeCells>
  <phoneticPr fontId="2"/>
  <pageMargins left="0.78740157480314965" right="0.78740157480314965" top="0.78740157480314965" bottom="0.78740157480314965" header="0" footer="0"/>
  <pageSetup paperSize="9" scale="80" firstPageNumber="184" orientation="portrait" useFirstPageNumber="1" r:id="rId14"/>
  <headerFooter alignWithMargins="0"/>
  <drawing r:id="rId1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41"/>
  <sheetViews>
    <sheetView view="pageBreakPreview" zoomScaleNormal="100" zoomScaleSheetLayoutView="100" workbookViewId="0"/>
  </sheetViews>
  <sheetFormatPr defaultColWidth="10.375" defaultRowHeight="18" customHeight="1"/>
  <cols>
    <col min="1" max="1" width="3.5" style="79" customWidth="1"/>
    <col min="2" max="2" width="2.875" style="79" customWidth="1"/>
    <col min="3" max="3" width="9.125" style="79" customWidth="1"/>
    <col min="4" max="19" width="8.25" style="79" customWidth="1"/>
    <col min="20" max="256" width="10.375" style="79"/>
    <col min="257" max="257" width="3.5" style="79" customWidth="1"/>
    <col min="258" max="258" width="2.875" style="79" customWidth="1"/>
    <col min="259" max="259" width="9.125" style="79" customWidth="1"/>
    <col min="260" max="275" width="8.25" style="79" customWidth="1"/>
    <col min="276" max="512" width="10.375" style="79"/>
    <col min="513" max="513" width="3.5" style="79" customWidth="1"/>
    <col min="514" max="514" width="2.875" style="79" customWidth="1"/>
    <col min="515" max="515" width="9.125" style="79" customWidth="1"/>
    <col min="516" max="531" width="8.25" style="79" customWidth="1"/>
    <col min="532" max="768" width="10.375" style="79"/>
    <col min="769" max="769" width="3.5" style="79" customWidth="1"/>
    <col min="770" max="770" width="2.875" style="79" customWidth="1"/>
    <col min="771" max="771" width="9.125" style="79" customWidth="1"/>
    <col min="772" max="787" width="8.25" style="79" customWidth="1"/>
    <col min="788" max="1024" width="10.375" style="79"/>
    <col min="1025" max="1025" width="3.5" style="79" customWidth="1"/>
    <col min="1026" max="1026" width="2.875" style="79" customWidth="1"/>
    <col min="1027" max="1027" width="9.125" style="79" customWidth="1"/>
    <col min="1028" max="1043" width="8.25" style="79" customWidth="1"/>
    <col min="1044" max="1280" width="10.375" style="79"/>
    <col min="1281" max="1281" width="3.5" style="79" customWidth="1"/>
    <col min="1282" max="1282" width="2.875" style="79" customWidth="1"/>
    <col min="1283" max="1283" width="9.125" style="79" customWidth="1"/>
    <col min="1284" max="1299" width="8.25" style="79" customWidth="1"/>
    <col min="1300" max="1536" width="10.375" style="79"/>
    <col min="1537" max="1537" width="3.5" style="79" customWidth="1"/>
    <col min="1538" max="1538" width="2.875" style="79" customWidth="1"/>
    <col min="1539" max="1539" width="9.125" style="79" customWidth="1"/>
    <col min="1540" max="1555" width="8.25" style="79" customWidth="1"/>
    <col min="1556" max="1792" width="10.375" style="79"/>
    <col min="1793" max="1793" width="3.5" style="79" customWidth="1"/>
    <col min="1794" max="1794" width="2.875" style="79" customWidth="1"/>
    <col min="1795" max="1795" width="9.125" style="79" customWidth="1"/>
    <col min="1796" max="1811" width="8.25" style="79" customWidth="1"/>
    <col min="1812" max="2048" width="10.375" style="79"/>
    <col min="2049" max="2049" width="3.5" style="79" customWidth="1"/>
    <col min="2050" max="2050" width="2.875" style="79" customWidth="1"/>
    <col min="2051" max="2051" width="9.125" style="79" customWidth="1"/>
    <col min="2052" max="2067" width="8.25" style="79" customWidth="1"/>
    <col min="2068" max="2304" width="10.375" style="79"/>
    <col min="2305" max="2305" width="3.5" style="79" customWidth="1"/>
    <col min="2306" max="2306" width="2.875" style="79" customWidth="1"/>
    <col min="2307" max="2307" width="9.125" style="79" customWidth="1"/>
    <col min="2308" max="2323" width="8.25" style="79" customWidth="1"/>
    <col min="2324" max="2560" width="10.375" style="79"/>
    <col min="2561" max="2561" width="3.5" style="79" customWidth="1"/>
    <col min="2562" max="2562" width="2.875" style="79" customWidth="1"/>
    <col min="2563" max="2563" width="9.125" style="79" customWidth="1"/>
    <col min="2564" max="2579" width="8.25" style="79" customWidth="1"/>
    <col min="2580" max="2816" width="10.375" style="79"/>
    <col min="2817" max="2817" width="3.5" style="79" customWidth="1"/>
    <col min="2818" max="2818" width="2.875" style="79" customWidth="1"/>
    <col min="2819" max="2819" width="9.125" style="79" customWidth="1"/>
    <col min="2820" max="2835" width="8.25" style="79" customWidth="1"/>
    <col min="2836" max="3072" width="10.375" style="79"/>
    <col min="3073" max="3073" width="3.5" style="79" customWidth="1"/>
    <col min="3074" max="3074" width="2.875" style="79" customWidth="1"/>
    <col min="3075" max="3075" width="9.125" style="79" customWidth="1"/>
    <col min="3076" max="3091" width="8.25" style="79" customWidth="1"/>
    <col min="3092" max="3328" width="10.375" style="79"/>
    <col min="3329" max="3329" width="3.5" style="79" customWidth="1"/>
    <col min="3330" max="3330" width="2.875" style="79" customWidth="1"/>
    <col min="3331" max="3331" width="9.125" style="79" customWidth="1"/>
    <col min="3332" max="3347" width="8.25" style="79" customWidth="1"/>
    <col min="3348" max="3584" width="10.375" style="79"/>
    <col min="3585" max="3585" width="3.5" style="79" customWidth="1"/>
    <col min="3586" max="3586" width="2.875" style="79" customWidth="1"/>
    <col min="3587" max="3587" width="9.125" style="79" customWidth="1"/>
    <col min="3588" max="3603" width="8.25" style="79" customWidth="1"/>
    <col min="3604" max="3840" width="10.375" style="79"/>
    <col min="3841" max="3841" width="3.5" style="79" customWidth="1"/>
    <col min="3842" max="3842" width="2.875" style="79" customWidth="1"/>
    <col min="3843" max="3843" width="9.125" style="79" customWidth="1"/>
    <col min="3844" max="3859" width="8.25" style="79" customWidth="1"/>
    <col min="3860" max="4096" width="10.375" style="79"/>
    <col min="4097" max="4097" width="3.5" style="79" customWidth="1"/>
    <col min="4098" max="4098" width="2.875" style="79" customWidth="1"/>
    <col min="4099" max="4099" width="9.125" style="79" customWidth="1"/>
    <col min="4100" max="4115" width="8.25" style="79" customWidth="1"/>
    <col min="4116" max="4352" width="10.375" style="79"/>
    <col min="4353" max="4353" width="3.5" style="79" customWidth="1"/>
    <col min="4354" max="4354" width="2.875" style="79" customWidth="1"/>
    <col min="4355" max="4355" width="9.125" style="79" customWidth="1"/>
    <col min="4356" max="4371" width="8.25" style="79" customWidth="1"/>
    <col min="4372" max="4608" width="10.375" style="79"/>
    <col min="4609" max="4609" width="3.5" style="79" customWidth="1"/>
    <col min="4610" max="4610" width="2.875" style="79" customWidth="1"/>
    <col min="4611" max="4611" width="9.125" style="79" customWidth="1"/>
    <col min="4612" max="4627" width="8.25" style="79" customWidth="1"/>
    <col min="4628" max="4864" width="10.375" style="79"/>
    <col min="4865" max="4865" width="3.5" style="79" customWidth="1"/>
    <col min="4866" max="4866" width="2.875" style="79" customWidth="1"/>
    <col min="4867" max="4867" width="9.125" style="79" customWidth="1"/>
    <col min="4868" max="4883" width="8.25" style="79" customWidth="1"/>
    <col min="4884" max="5120" width="10.375" style="79"/>
    <col min="5121" max="5121" width="3.5" style="79" customWidth="1"/>
    <col min="5122" max="5122" width="2.875" style="79" customWidth="1"/>
    <col min="5123" max="5123" width="9.125" style="79" customWidth="1"/>
    <col min="5124" max="5139" width="8.25" style="79" customWidth="1"/>
    <col min="5140" max="5376" width="10.375" style="79"/>
    <col min="5377" max="5377" width="3.5" style="79" customWidth="1"/>
    <col min="5378" max="5378" width="2.875" style="79" customWidth="1"/>
    <col min="5379" max="5379" width="9.125" style="79" customWidth="1"/>
    <col min="5380" max="5395" width="8.25" style="79" customWidth="1"/>
    <col min="5396" max="5632" width="10.375" style="79"/>
    <col min="5633" max="5633" width="3.5" style="79" customWidth="1"/>
    <col min="5634" max="5634" width="2.875" style="79" customWidth="1"/>
    <col min="5635" max="5635" width="9.125" style="79" customWidth="1"/>
    <col min="5636" max="5651" width="8.25" style="79" customWidth="1"/>
    <col min="5652" max="5888" width="10.375" style="79"/>
    <col min="5889" max="5889" width="3.5" style="79" customWidth="1"/>
    <col min="5890" max="5890" width="2.875" style="79" customWidth="1"/>
    <col min="5891" max="5891" width="9.125" style="79" customWidth="1"/>
    <col min="5892" max="5907" width="8.25" style="79" customWidth="1"/>
    <col min="5908" max="6144" width="10.375" style="79"/>
    <col min="6145" max="6145" width="3.5" style="79" customWidth="1"/>
    <col min="6146" max="6146" width="2.875" style="79" customWidth="1"/>
    <col min="6147" max="6147" width="9.125" style="79" customWidth="1"/>
    <col min="6148" max="6163" width="8.25" style="79" customWidth="1"/>
    <col min="6164" max="6400" width="10.375" style="79"/>
    <col min="6401" max="6401" width="3.5" style="79" customWidth="1"/>
    <col min="6402" max="6402" width="2.875" style="79" customWidth="1"/>
    <col min="6403" max="6403" width="9.125" style="79" customWidth="1"/>
    <col min="6404" max="6419" width="8.25" style="79" customWidth="1"/>
    <col min="6420" max="6656" width="10.375" style="79"/>
    <col min="6657" max="6657" width="3.5" style="79" customWidth="1"/>
    <col min="6658" max="6658" width="2.875" style="79" customWidth="1"/>
    <col min="6659" max="6659" width="9.125" style="79" customWidth="1"/>
    <col min="6660" max="6675" width="8.25" style="79" customWidth="1"/>
    <col min="6676" max="6912" width="10.375" style="79"/>
    <col min="6913" max="6913" width="3.5" style="79" customWidth="1"/>
    <col min="6914" max="6914" width="2.875" style="79" customWidth="1"/>
    <col min="6915" max="6915" width="9.125" style="79" customWidth="1"/>
    <col min="6916" max="6931" width="8.25" style="79" customWidth="1"/>
    <col min="6932" max="7168" width="10.375" style="79"/>
    <col min="7169" max="7169" width="3.5" style="79" customWidth="1"/>
    <col min="7170" max="7170" width="2.875" style="79" customWidth="1"/>
    <col min="7171" max="7171" width="9.125" style="79" customWidth="1"/>
    <col min="7172" max="7187" width="8.25" style="79" customWidth="1"/>
    <col min="7188" max="7424" width="10.375" style="79"/>
    <col min="7425" max="7425" width="3.5" style="79" customWidth="1"/>
    <col min="7426" max="7426" width="2.875" style="79" customWidth="1"/>
    <col min="7427" max="7427" width="9.125" style="79" customWidth="1"/>
    <col min="7428" max="7443" width="8.25" style="79" customWidth="1"/>
    <col min="7444" max="7680" width="10.375" style="79"/>
    <col min="7681" max="7681" width="3.5" style="79" customWidth="1"/>
    <col min="7682" max="7682" width="2.875" style="79" customWidth="1"/>
    <col min="7683" max="7683" width="9.125" style="79" customWidth="1"/>
    <col min="7684" max="7699" width="8.25" style="79" customWidth="1"/>
    <col min="7700" max="7936" width="10.375" style="79"/>
    <col min="7937" max="7937" width="3.5" style="79" customWidth="1"/>
    <col min="7938" max="7938" width="2.875" style="79" customWidth="1"/>
    <col min="7939" max="7939" width="9.125" style="79" customWidth="1"/>
    <col min="7940" max="7955" width="8.25" style="79" customWidth="1"/>
    <col min="7956" max="8192" width="10.375" style="79"/>
    <col min="8193" max="8193" width="3.5" style="79" customWidth="1"/>
    <col min="8194" max="8194" width="2.875" style="79" customWidth="1"/>
    <col min="8195" max="8195" width="9.125" style="79" customWidth="1"/>
    <col min="8196" max="8211" width="8.25" style="79" customWidth="1"/>
    <col min="8212" max="8448" width="10.375" style="79"/>
    <col min="8449" max="8449" width="3.5" style="79" customWidth="1"/>
    <col min="8450" max="8450" width="2.875" style="79" customWidth="1"/>
    <col min="8451" max="8451" width="9.125" style="79" customWidth="1"/>
    <col min="8452" max="8467" width="8.25" style="79" customWidth="1"/>
    <col min="8468" max="8704" width="10.375" style="79"/>
    <col min="8705" max="8705" width="3.5" style="79" customWidth="1"/>
    <col min="8706" max="8706" width="2.875" style="79" customWidth="1"/>
    <col min="8707" max="8707" width="9.125" style="79" customWidth="1"/>
    <col min="8708" max="8723" width="8.25" style="79" customWidth="1"/>
    <col min="8724" max="8960" width="10.375" style="79"/>
    <col min="8961" max="8961" width="3.5" style="79" customWidth="1"/>
    <col min="8962" max="8962" width="2.875" style="79" customWidth="1"/>
    <col min="8963" max="8963" width="9.125" style="79" customWidth="1"/>
    <col min="8964" max="8979" width="8.25" style="79" customWidth="1"/>
    <col min="8980" max="9216" width="10.375" style="79"/>
    <col min="9217" max="9217" width="3.5" style="79" customWidth="1"/>
    <col min="9218" max="9218" width="2.875" style="79" customWidth="1"/>
    <col min="9219" max="9219" width="9.125" style="79" customWidth="1"/>
    <col min="9220" max="9235" width="8.25" style="79" customWidth="1"/>
    <col min="9236" max="9472" width="10.375" style="79"/>
    <col min="9473" max="9473" width="3.5" style="79" customWidth="1"/>
    <col min="9474" max="9474" width="2.875" style="79" customWidth="1"/>
    <col min="9475" max="9475" width="9.125" style="79" customWidth="1"/>
    <col min="9476" max="9491" width="8.25" style="79" customWidth="1"/>
    <col min="9492" max="9728" width="10.375" style="79"/>
    <col min="9729" max="9729" width="3.5" style="79" customWidth="1"/>
    <col min="9730" max="9730" width="2.875" style="79" customWidth="1"/>
    <col min="9731" max="9731" width="9.125" style="79" customWidth="1"/>
    <col min="9732" max="9747" width="8.25" style="79" customWidth="1"/>
    <col min="9748" max="9984" width="10.375" style="79"/>
    <col min="9985" max="9985" width="3.5" style="79" customWidth="1"/>
    <col min="9986" max="9986" width="2.875" style="79" customWidth="1"/>
    <col min="9987" max="9987" width="9.125" style="79" customWidth="1"/>
    <col min="9988" max="10003" width="8.25" style="79" customWidth="1"/>
    <col min="10004" max="10240" width="10.375" style="79"/>
    <col min="10241" max="10241" width="3.5" style="79" customWidth="1"/>
    <col min="10242" max="10242" width="2.875" style="79" customWidth="1"/>
    <col min="10243" max="10243" width="9.125" style="79" customWidth="1"/>
    <col min="10244" max="10259" width="8.25" style="79" customWidth="1"/>
    <col min="10260" max="10496" width="10.375" style="79"/>
    <col min="10497" max="10497" width="3.5" style="79" customWidth="1"/>
    <col min="10498" max="10498" width="2.875" style="79" customWidth="1"/>
    <col min="10499" max="10499" width="9.125" style="79" customWidth="1"/>
    <col min="10500" max="10515" width="8.25" style="79" customWidth="1"/>
    <col min="10516" max="10752" width="10.375" style="79"/>
    <col min="10753" max="10753" width="3.5" style="79" customWidth="1"/>
    <col min="10754" max="10754" width="2.875" style="79" customWidth="1"/>
    <col min="10755" max="10755" width="9.125" style="79" customWidth="1"/>
    <col min="10756" max="10771" width="8.25" style="79" customWidth="1"/>
    <col min="10772" max="11008" width="10.375" style="79"/>
    <col min="11009" max="11009" width="3.5" style="79" customWidth="1"/>
    <col min="11010" max="11010" width="2.875" style="79" customWidth="1"/>
    <col min="11011" max="11011" width="9.125" style="79" customWidth="1"/>
    <col min="11012" max="11027" width="8.25" style="79" customWidth="1"/>
    <col min="11028" max="11264" width="10.375" style="79"/>
    <col min="11265" max="11265" width="3.5" style="79" customWidth="1"/>
    <col min="11266" max="11266" width="2.875" style="79" customWidth="1"/>
    <col min="11267" max="11267" width="9.125" style="79" customWidth="1"/>
    <col min="11268" max="11283" width="8.25" style="79" customWidth="1"/>
    <col min="11284" max="11520" width="10.375" style="79"/>
    <col min="11521" max="11521" width="3.5" style="79" customWidth="1"/>
    <col min="11522" max="11522" width="2.875" style="79" customWidth="1"/>
    <col min="11523" max="11523" width="9.125" style="79" customWidth="1"/>
    <col min="11524" max="11539" width="8.25" style="79" customWidth="1"/>
    <col min="11540" max="11776" width="10.375" style="79"/>
    <col min="11777" max="11777" width="3.5" style="79" customWidth="1"/>
    <col min="11778" max="11778" width="2.875" style="79" customWidth="1"/>
    <col min="11779" max="11779" width="9.125" style="79" customWidth="1"/>
    <col min="11780" max="11795" width="8.25" style="79" customWidth="1"/>
    <col min="11796" max="12032" width="10.375" style="79"/>
    <col min="12033" max="12033" width="3.5" style="79" customWidth="1"/>
    <col min="12034" max="12034" width="2.875" style="79" customWidth="1"/>
    <col min="12035" max="12035" width="9.125" style="79" customWidth="1"/>
    <col min="12036" max="12051" width="8.25" style="79" customWidth="1"/>
    <col min="12052" max="12288" width="10.375" style="79"/>
    <col min="12289" max="12289" width="3.5" style="79" customWidth="1"/>
    <col min="12290" max="12290" width="2.875" style="79" customWidth="1"/>
    <col min="12291" max="12291" width="9.125" style="79" customWidth="1"/>
    <col min="12292" max="12307" width="8.25" style="79" customWidth="1"/>
    <col min="12308" max="12544" width="10.375" style="79"/>
    <col min="12545" max="12545" width="3.5" style="79" customWidth="1"/>
    <col min="12546" max="12546" width="2.875" style="79" customWidth="1"/>
    <col min="12547" max="12547" width="9.125" style="79" customWidth="1"/>
    <col min="12548" max="12563" width="8.25" style="79" customWidth="1"/>
    <col min="12564" max="12800" width="10.375" style="79"/>
    <col min="12801" max="12801" width="3.5" style="79" customWidth="1"/>
    <col min="12802" max="12802" width="2.875" style="79" customWidth="1"/>
    <col min="12803" max="12803" width="9.125" style="79" customWidth="1"/>
    <col min="12804" max="12819" width="8.25" style="79" customWidth="1"/>
    <col min="12820" max="13056" width="10.375" style="79"/>
    <col min="13057" max="13057" width="3.5" style="79" customWidth="1"/>
    <col min="13058" max="13058" width="2.875" style="79" customWidth="1"/>
    <col min="13059" max="13059" width="9.125" style="79" customWidth="1"/>
    <col min="13060" max="13075" width="8.25" style="79" customWidth="1"/>
    <col min="13076" max="13312" width="10.375" style="79"/>
    <col min="13313" max="13313" width="3.5" style="79" customWidth="1"/>
    <col min="13314" max="13314" width="2.875" style="79" customWidth="1"/>
    <col min="13315" max="13315" width="9.125" style="79" customWidth="1"/>
    <col min="13316" max="13331" width="8.25" style="79" customWidth="1"/>
    <col min="13332" max="13568" width="10.375" style="79"/>
    <col min="13569" max="13569" width="3.5" style="79" customWidth="1"/>
    <col min="13570" max="13570" width="2.875" style="79" customWidth="1"/>
    <col min="13571" max="13571" width="9.125" style="79" customWidth="1"/>
    <col min="13572" max="13587" width="8.25" style="79" customWidth="1"/>
    <col min="13588" max="13824" width="10.375" style="79"/>
    <col min="13825" max="13825" width="3.5" style="79" customWidth="1"/>
    <col min="13826" max="13826" width="2.875" style="79" customWidth="1"/>
    <col min="13827" max="13827" width="9.125" style="79" customWidth="1"/>
    <col min="13828" max="13843" width="8.25" style="79" customWidth="1"/>
    <col min="13844" max="14080" width="10.375" style="79"/>
    <col min="14081" max="14081" width="3.5" style="79" customWidth="1"/>
    <col min="14082" max="14082" width="2.875" style="79" customWidth="1"/>
    <col min="14083" max="14083" width="9.125" style="79" customWidth="1"/>
    <col min="14084" max="14099" width="8.25" style="79" customWidth="1"/>
    <col min="14100" max="14336" width="10.375" style="79"/>
    <col min="14337" max="14337" width="3.5" style="79" customWidth="1"/>
    <col min="14338" max="14338" width="2.875" style="79" customWidth="1"/>
    <col min="14339" max="14339" width="9.125" style="79" customWidth="1"/>
    <col min="14340" max="14355" width="8.25" style="79" customWidth="1"/>
    <col min="14356" max="14592" width="10.375" style="79"/>
    <col min="14593" max="14593" width="3.5" style="79" customWidth="1"/>
    <col min="14594" max="14594" width="2.875" style="79" customWidth="1"/>
    <col min="14595" max="14595" width="9.125" style="79" customWidth="1"/>
    <col min="14596" max="14611" width="8.25" style="79" customWidth="1"/>
    <col min="14612" max="14848" width="10.375" style="79"/>
    <col min="14849" max="14849" width="3.5" style="79" customWidth="1"/>
    <col min="14850" max="14850" width="2.875" style="79" customWidth="1"/>
    <col min="14851" max="14851" width="9.125" style="79" customWidth="1"/>
    <col min="14852" max="14867" width="8.25" style="79" customWidth="1"/>
    <col min="14868" max="15104" width="10.375" style="79"/>
    <col min="15105" max="15105" width="3.5" style="79" customWidth="1"/>
    <col min="15106" max="15106" width="2.875" style="79" customWidth="1"/>
    <col min="15107" max="15107" width="9.125" style="79" customWidth="1"/>
    <col min="15108" max="15123" width="8.25" style="79" customWidth="1"/>
    <col min="15124" max="15360" width="10.375" style="79"/>
    <col min="15361" max="15361" width="3.5" style="79" customWidth="1"/>
    <col min="15362" max="15362" width="2.875" style="79" customWidth="1"/>
    <col min="15363" max="15363" width="9.125" style="79" customWidth="1"/>
    <col min="15364" max="15379" width="8.25" style="79" customWidth="1"/>
    <col min="15380" max="15616" width="10.375" style="79"/>
    <col min="15617" max="15617" width="3.5" style="79" customWidth="1"/>
    <col min="15618" max="15618" width="2.875" style="79" customWidth="1"/>
    <col min="15619" max="15619" width="9.125" style="79" customWidth="1"/>
    <col min="15620" max="15635" width="8.25" style="79" customWidth="1"/>
    <col min="15636" max="15872" width="10.375" style="79"/>
    <col min="15873" max="15873" width="3.5" style="79" customWidth="1"/>
    <col min="15874" max="15874" width="2.875" style="79" customWidth="1"/>
    <col min="15875" max="15875" width="9.125" style="79" customWidth="1"/>
    <col min="15876" max="15891" width="8.25" style="79" customWidth="1"/>
    <col min="15892" max="16128" width="10.375" style="79"/>
    <col min="16129" max="16129" width="3.5" style="79" customWidth="1"/>
    <col min="16130" max="16130" width="2.875" style="79" customWidth="1"/>
    <col min="16131" max="16131" width="9.125" style="79" customWidth="1"/>
    <col min="16132" max="16147" width="8.25" style="79" customWidth="1"/>
    <col min="16148" max="16384" width="10.375" style="79"/>
  </cols>
  <sheetData>
    <row r="1" spans="2:17" s="504" customFormat="1" ht="18.75" customHeight="1">
      <c r="B1" s="521" t="s">
        <v>1150</v>
      </c>
      <c r="C1" s="534"/>
      <c r="H1" s="534"/>
      <c r="P1" s="1323" t="s">
        <v>283</v>
      </c>
      <c r="Q1" s="1323"/>
    </row>
    <row r="2" spans="2:17" s="504" customFormat="1" ht="3.75" customHeight="1" thickBot="1">
      <c r="B2" s="534"/>
      <c r="C2" s="76"/>
      <c r="F2" s="534"/>
      <c r="G2" s="534"/>
      <c r="N2" s="158"/>
      <c r="O2" s="158"/>
      <c r="P2" s="1324"/>
      <c r="Q2" s="1324"/>
    </row>
    <row r="3" spans="2:17" s="504" customFormat="1" ht="16.5" customHeight="1">
      <c r="B3" s="1380" t="s">
        <v>284</v>
      </c>
      <c r="C3" s="1381"/>
      <c r="D3" s="1099" t="s">
        <v>285</v>
      </c>
      <c r="E3" s="1382"/>
      <c r="F3" s="1356" t="s">
        <v>286</v>
      </c>
      <c r="G3" s="1360"/>
      <c r="H3" s="1134" t="s">
        <v>287</v>
      </c>
      <c r="I3" s="1356"/>
      <c r="J3" s="1134" t="s">
        <v>288</v>
      </c>
      <c r="K3" s="1356"/>
      <c r="L3" s="1134" t="s">
        <v>289</v>
      </c>
      <c r="M3" s="1356"/>
      <c r="N3" s="1134" t="s">
        <v>290</v>
      </c>
      <c r="O3" s="1356"/>
      <c r="P3" s="1134" t="s">
        <v>291</v>
      </c>
      <c r="Q3" s="1356"/>
    </row>
    <row r="4" spans="2:17" s="504" customFormat="1" ht="16.5" customHeight="1">
      <c r="B4" s="1163" t="s">
        <v>1096</v>
      </c>
      <c r="C4" s="1187"/>
      <c r="D4" s="507" t="s">
        <v>292</v>
      </c>
      <c r="E4" s="506" t="s">
        <v>293</v>
      </c>
      <c r="F4" s="517" t="s">
        <v>294</v>
      </c>
      <c r="G4" s="167" t="s">
        <v>295</v>
      </c>
      <c r="H4" s="517" t="s">
        <v>294</v>
      </c>
      <c r="I4" s="167" t="s">
        <v>295</v>
      </c>
      <c r="J4" s="517" t="s">
        <v>294</v>
      </c>
      <c r="K4" s="167" t="s">
        <v>295</v>
      </c>
      <c r="L4" s="517" t="s">
        <v>294</v>
      </c>
      <c r="M4" s="167" t="s">
        <v>295</v>
      </c>
      <c r="N4" s="517" t="s">
        <v>294</v>
      </c>
      <c r="O4" s="167" t="s">
        <v>295</v>
      </c>
      <c r="P4" s="517" t="s">
        <v>294</v>
      </c>
      <c r="Q4" s="167" t="s">
        <v>295</v>
      </c>
    </row>
    <row r="5" spans="2:17" s="504" customFormat="1" ht="18" customHeight="1">
      <c r="B5" s="1093" t="s">
        <v>296</v>
      </c>
      <c r="C5" s="168" t="s">
        <v>297</v>
      </c>
      <c r="D5" s="169">
        <v>68</v>
      </c>
      <c r="E5" s="169">
        <v>68941</v>
      </c>
      <c r="F5" s="170">
        <v>52</v>
      </c>
      <c r="G5" s="171">
        <v>47997</v>
      </c>
      <c r="H5" s="170">
        <v>47</v>
      </c>
      <c r="I5" s="171">
        <v>42442</v>
      </c>
      <c r="J5" s="170">
        <v>44</v>
      </c>
      <c r="K5" s="171">
        <v>38708</v>
      </c>
      <c r="L5" s="170">
        <v>37</v>
      </c>
      <c r="M5" s="171">
        <v>32806</v>
      </c>
      <c r="N5" s="170">
        <v>48</v>
      </c>
      <c r="O5" s="171">
        <v>46645</v>
      </c>
      <c r="P5" s="170">
        <v>46</v>
      </c>
      <c r="Q5" s="171">
        <v>42094</v>
      </c>
    </row>
    <row r="6" spans="2:17" s="504" customFormat="1" ht="18" customHeight="1">
      <c r="B6" s="1070"/>
      <c r="C6" s="172" t="s">
        <v>298</v>
      </c>
      <c r="D6" s="173">
        <v>96</v>
      </c>
      <c r="E6" s="173">
        <v>31965</v>
      </c>
      <c r="F6" s="174">
        <v>90</v>
      </c>
      <c r="G6" s="175">
        <v>29487</v>
      </c>
      <c r="H6" s="174">
        <v>73</v>
      </c>
      <c r="I6" s="175">
        <v>21762</v>
      </c>
      <c r="J6" s="174">
        <v>70</v>
      </c>
      <c r="K6" s="175">
        <v>24599</v>
      </c>
      <c r="L6" s="174">
        <v>64</v>
      </c>
      <c r="M6" s="175">
        <v>23229</v>
      </c>
      <c r="N6" s="174">
        <v>69</v>
      </c>
      <c r="O6" s="175">
        <v>23680</v>
      </c>
      <c r="P6" s="174">
        <v>64</v>
      </c>
      <c r="Q6" s="175">
        <v>24361</v>
      </c>
    </row>
    <row r="7" spans="2:17" s="504" customFormat="1" ht="18" customHeight="1">
      <c r="B7" s="1070"/>
      <c r="C7" s="172" t="s">
        <v>299</v>
      </c>
      <c r="D7" s="173">
        <v>151</v>
      </c>
      <c r="E7" s="173">
        <v>7917</v>
      </c>
      <c r="F7" s="174">
        <v>120</v>
      </c>
      <c r="G7" s="175">
        <v>5865</v>
      </c>
      <c r="H7" s="174">
        <v>97</v>
      </c>
      <c r="I7" s="175">
        <v>4786</v>
      </c>
      <c r="J7" s="174">
        <v>113</v>
      </c>
      <c r="K7" s="175">
        <v>5740</v>
      </c>
      <c r="L7" s="174">
        <v>82</v>
      </c>
      <c r="M7" s="175">
        <v>3550</v>
      </c>
      <c r="N7" s="174">
        <v>122</v>
      </c>
      <c r="O7" s="175">
        <v>5751</v>
      </c>
      <c r="P7" s="174">
        <v>137</v>
      </c>
      <c r="Q7" s="175">
        <v>7328</v>
      </c>
    </row>
    <row r="8" spans="2:17" s="504" customFormat="1" ht="18" customHeight="1">
      <c r="B8" s="1072"/>
      <c r="C8" s="176" t="s">
        <v>17</v>
      </c>
      <c r="D8" s="177">
        <v>315</v>
      </c>
      <c r="E8" s="177">
        <v>108823</v>
      </c>
      <c r="F8" s="178">
        <v>262</v>
      </c>
      <c r="G8" s="179">
        <v>83349</v>
      </c>
      <c r="H8" s="178">
        <v>217</v>
      </c>
      <c r="I8" s="179">
        <v>68990</v>
      </c>
      <c r="J8" s="178">
        <v>227</v>
      </c>
      <c r="K8" s="179">
        <v>69047</v>
      </c>
      <c r="L8" s="178">
        <v>183</v>
      </c>
      <c r="M8" s="179">
        <v>59585</v>
      </c>
      <c r="N8" s="178">
        <v>239</v>
      </c>
      <c r="O8" s="179">
        <v>76076</v>
      </c>
      <c r="P8" s="178">
        <f>SUM(P5:P7)</f>
        <v>247</v>
      </c>
      <c r="Q8" s="179">
        <f>SUM(Q5:Q7)</f>
        <v>73783</v>
      </c>
    </row>
    <row r="9" spans="2:17" s="504" customFormat="1" ht="16.5" customHeight="1">
      <c r="B9" s="1086" t="s">
        <v>300</v>
      </c>
      <c r="C9" s="1078"/>
      <c r="D9" s="180">
        <v>201</v>
      </c>
      <c r="E9" s="180">
        <v>4402</v>
      </c>
      <c r="F9" s="181">
        <v>406</v>
      </c>
      <c r="G9" s="175">
        <v>4919</v>
      </c>
      <c r="H9" s="181">
        <v>247</v>
      </c>
      <c r="I9" s="175">
        <v>4405</v>
      </c>
      <c r="J9" s="181">
        <v>312</v>
      </c>
      <c r="K9" s="175">
        <v>5178</v>
      </c>
      <c r="L9" s="181">
        <v>223</v>
      </c>
      <c r="M9" s="175">
        <v>2424</v>
      </c>
      <c r="N9" s="181">
        <v>290</v>
      </c>
      <c r="O9" s="175">
        <v>2884</v>
      </c>
      <c r="P9" s="181">
        <v>321</v>
      </c>
      <c r="Q9" s="175">
        <v>3075</v>
      </c>
    </row>
    <row r="10" spans="2:17" s="504" customFormat="1" ht="16.5" customHeight="1">
      <c r="B10" s="1077" t="s">
        <v>301</v>
      </c>
      <c r="C10" s="1078"/>
      <c r="D10" s="173">
        <v>307</v>
      </c>
      <c r="E10" s="173">
        <v>5129</v>
      </c>
      <c r="F10" s="181">
        <v>423</v>
      </c>
      <c r="G10" s="182">
        <v>3284</v>
      </c>
      <c r="H10" s="181">
        <v>381</v>
      </c>
      <c r="I10" s="182">
        <v>3357</v>
      </c>
      <c r="J10" s="181">
        <v>331</v>
      </c>
      <c r="K10" s="182">
        <v>3016</v>
      </c>
      <c r="L10" s="181">
        <v>358</v>
      </c>
      <c r="M10" s="182">
        <v>8542</v>
      </c>
      <c r="N10" s="181">
        <v>405</v>
      </c>
      <c r="O10" s="182">
        <v>2884</v>
      </c>
      <c r="P10" s="181">
        <v>353</v>
      </c>
      <c r="Q10" s="182">
        <v>2121</v>
      </c>
    </row>
    <row r="11" spans="2:17" s="504" customFormat="1" ht="16.5" customHeight="1">
      <c r="B11" s="1077" t="s">
        <v>302</v>
      </c>
      <c r="C11" s="1078"/>
      <c r="D11" s="173">
        <v>529</v>
      </c>
      <c r="E11" s="173">
        <v>10571</v>
      </c>
      <c r="F11" s="181">
        <v>540</v>
      </c>
      <c r="G11" s="182">
        <v>8273</v>
      </c>
      <c r="H11" s="181">
        <v>519</v>
      </c>
      <c r="I11" s="182">
        <v>9552</v>
      </c>
      <c r="J11" s="181">
        <v>562</v>
      </c>
      <c r="K11" s="182">
        <v>9919</v>
      </c>
      <c r="L11" s="181">
        <v>569</v>
      </c>
      <c r="M11" s="182">
        <v>8736</v>
      </c>
      <c r="N11" s="181">
        <v>576</v>
      </c>
      <c r="O11" s="182">
        <v>7736</v>
      </c>
      <c r="P11" s="181">
        <v>572</v>
      </c>
      <c r="Q11" s="182">
        <v>7987</v>
      </c>
    </row>
    <row r="12" spans="2:17" s="504" customFormat="1" ht="16.5" customHeight="1">
      <c r="B12" s="1077" t="s">
        <v>303</v>
      </c>
      <c r="C12" s="1078"/>
      <c r="D12" s="173">
        <v>452</v>
      </c>
      <c r="E12" s="173">
        <v>8952</v>
      </c>
      <c r="F12" s="181">
        <v>468</v>
      </c>
      <c r="G12" s="182">
        <v>6108</v>
      </c>
      <c r="H12" s="181">
        <v>483</v>
      </c>
      <c r="I12" s="182">
        <v>7781</v>
      </c>
      <c r="J12" s="181">
        <v>448</v>
      </c>
      <c r="K12" s="182">
        <v>6589</v>
      </c>
      <c r="L12" s="181">
        <v>464</v>
      </c>
      <c r="M12" s="182">
        <v>5983</v>
      </c>
      <c r="N12" s="181">
        <v>444</v>
      </c>
      <c r="O12" s="182">
        <v>5877</v>
      </c>
      <c r="P12" s="181">
        <v>445</v>
      </c>
      <c r="Q12" s="182">
        <v>6043</v>
      </c>
    </row>
    <row r="13" spans="2:17" s="504" customFormat="1" ht="16.5" customHeight="1">
      <c r="B13" s="1077" t="s">
        <v>304</v>
      </c>
      <c r="C13" s="1078"/>
      <c r="D13" s="173">
        <v>404</v>
      </c>
      <c r="E13" s="173">
        <v>26899</v>
      </c>
      <c r="F13" s="181">
        <v>369</v>
      </c>
      <c r="G13" s="182">
        <v>19142</v>
      </c>
      <c r="H13" s="181">
        <v>425</v>
      </c>
      <c r="I13" s="182">
        <v>24699</v>
      </c>
      <c r="J13" s="181">
        <v>432</v>
      </c>
      <c r="K13" s="182">
        <v>22210</v>
      </c>
      <c r="L13" s="181">
        <v>421</v>
      </c>
      <c r="M13" s="182">
        <v>23294</v>
      </c>
      <c r="N13" s="181">
        <v>476</v>
      </c>
      <c r="O13" s="182">
        <v>23314</v>
      </c>
      <c r="P13" s="181">
        <v>424</v>
      </c>
      <c r="Q13" s="182">
        <v>21946</v>
      </c>
    </row>
    <row r="14" spans="2:17" s="504" customFormat="1" ht="16.5" customHeight="1">
      <c r="B14" s="1077" t="s">
        <v>305</v>
      </c>
      <c r="C14" s="1078"/>
      <c r="D14" s="173">
        <v>144</v>
      </c>
      <c r="E14" s="173">
        <v>2815</v>
      </c>
      <c r="F14" s="181">
        <v>90</v>
      </c>
      <c r="G14" s="182">
        <v>1269</v>
      </c>
      <c r="H14" s="181">
        <v>98</v>
      </c>
      <c r="I14" s="182">
        <v>1263</v>
      </c>
      <c r="J14" s="181">
        <v>97</v>
      </c>
      <c r="K14" s="182">
        <v>1188</v>
      </c>
      <c r="L14" s="181">
        <v>98</v>
      </c>
      <c r="M14" s="182">
        <v>1145</v>
      </c>
      <c r="N14" s="181">
        <v>106</v>
      </c>
      <c r="O14" s="182">
        <v>1179</v>
      </c>
      <c r="P14" s="181">
        <v>114</v>
      </c>
      <c r="Q14" s="182">
        <v>1135</v>
      </c>
    </row>
    <row r="15" spans="2:17" s="504" customFormat="1" ht="16.5" customHeight="1">
      <c r="B15" s="1077" t="s">
        <v>306</v>
      </c>
      <c r="C15" s="1078"/>
      <c r="D15" s="173">
        <v>370</v>
      </c>
      <c r="E15" s="173">
        <v>5370</v>
      </c>
      <c r="F15" s="181">
        <v>396</v>
      </c>
      <c r="G15" s="182">
        <v>5322</v>
      </c>
      <c r="H15" s="181">
        <v>372</v>
      </c>
      <c r="I15" s="182">
        <v>4351</v>
      </c>
      <c r="J15" s="181">
        <v>350</v>
      </c>
      <c r="K15" s="182">
        <v>3995</v>
      </c>
      <c r="L15" s="181">
        <v>370</v>
      </c>
      <c r="M15" s="182">
        <v>4574</v>
      </c>
      <c r="N15" s="181">
        <v>434</v>
      </c>
      <c r="O15" s="182">
        <v>4841</v>
      </c>
      <c r="P15" s="181">
        <v>378</v>
      </c>
      <c r="Q15" s="182">
        <v>4300</v>
      </c>
    </row>
    <row r="16" spans="2:17" s="504" customFormat="1" ht="16.5" customHeight="1">
      <c r="B16" s="1077" t="s">
        <v>307</v>
      </c>
      <c r="C16" s="1078"/>
      <c r="D16" s="173">
        <v>284</v>
      </c>
      <c r="E16" s="173">
        <v>4275</v>
      </c>
      <c r="F16" s="181">
        <v>337</v>
      </c>
      <c r="G16" s="182">
        <v>3441</v>
      </c>
      <c r="H16" s="181">
        <v>408</v>
      </c>
      <c r="I16" s="182">
        <v>3806</v>
      </c>
      <c r="J16" s="181">
        <v>404</v>
      </c>
      <c r="K16" s="182">
        <v>3448</v>
      </c>
      <c r="L16" s="181">
        <v>382</v>
      </c>
      <c r="M16" s="182">
        <v>3706</v>
      </c>
      <c r="N16" s="181">
        <v>379</v>
      </c>
      <c r="O16" s="182">
        <v>2941</v>
      </c>
      <c r="P16" s="181">
        <v>377</v>
      </c>
      <c r="Q16" s="182">
        <v>3029</v>
      </c>
    </row>
    <row r="17" spans="2:17" s="504" customFormat="1" ht="16.5" customHeight="1">
      <c r="B17" s="1077" t="s">
        <v>308</v>
      </c>
      <c r="C17" s="1078"/>
      <c r="D17" s="173">
        <v>44</v>
      </c>
      <c r="E17" s="173">
        <v>27786</v>
      </c>
      <c r="F17" s="181">
        <v>56</v>
      </c>
      <c r="G17" s="182">
        <v>36468</v>
      </c>
      <c r="H17" s="181">
        <v>54</v>
      </c>
      <c r="I17" s="182">
        <v>22348</v>
      </c>
      <c r="J17" s="181">
        <v>57</v>
      </c>
      <c r="K17" s="182">
        <v>28439</v>
      </c>
      <c r="L17" s="181">
        <v>47</v>
      </c>
      <c r="M17" s="182">
        <v>18121</v>
      </c>
      <c r="N17" s="181">
        <v>57</v>
      </c>
      <c r="O17" s="182">
        <v>23530</v>
      </c>
      <c r="P17" s="181">
        <v>52</v>
      </c>
      <c r="Q17" s="182">
        <v>24716</v>
      </c>
    </row>
    <row r="18" spans="2:17" s="504" customFormat="1" ht="16.5" customHeight="1">
      <c r="B18" s="1077" t="s">
        <v>309</v>
      </c>
      <c r="C18" s="1078"/>
      <c r="D18" s="180">
        <v>78</v>
      </c>
      <c r="E18" s="180">
        <v>12726</v>
      </c>
      <c r="F18" s="181">
        <v>132</v>
      </c>
      <c r="G18" s="182">
        <v>9716</v>
      </c>
      <c r="H18" s="181">
        <v>159</v>
      </c>
      <c r="I18" s="182">
        <v>15246</v>
      </c>
      <c r="J18" s="181">
        <v>101</v>
      </c>
      <c r="K18" s="182">
        <v>7601</v>
      </c>
      <c r="L18" s="181">
        <v>124</v>
      </c>
      <c r="M18" s="182">
        <v>9837</v>
      </c>
      <c r="N18" s="181">
        <v>143</v>
      </c>
      <c r="O18" s="182">
        <v>9694</v>
      </c>
      <c r="P18" s="181">
        <v>160</v>
      </c>
      <c r="Q18" s="182">
        <v>13780</v>
      </c>
    </row>
    <row r="19" spans="2:17" s="504" customFormat="1" ht="16.5" customHeight="1" thickBot="1">
      <c r="B19" s="1225" t="s">
        <v>310</v>
      </c>
      <c r="C19" s="1369"/>
      <c r="D19" s="183" t="s">
        <v>311</v>
      </c>
      <c r="E19" s="184" t="s">
        <v>311</v>
      </c>
      <c r="F19" s="185">
        <v>2</v>
      </c>
      <c r="G19" s="184" t="s">
        <v>311</v>
      </c>
      <c r="H19" s="184" t="s">
        <v>312</v>
      </c>
      <c r="I19" s="184" t="s">
        <v>313</v>
      </c>
      <c r="J19" s="184" t="s">
        <v>314</v>
      </c>
      <c r="K19" s="184" t="s">
        <v>249</v>
      </c>
      <c r="L19" s="184" t="s">
        <v>249</v>
      </c>
      <c r="M19" s="184" t="s">
        <v>249</v>
      </c>
      <c r="N19" s="184" t="s">
        <v>119</v>
      </c>
      <c r="O19" s="184" t="s">
        <v>119</v>
      </c>
      <c r="P19" s="184" t="s">
        <v>119</v>
      </c>
      <c r="Q19" s="184" t="s">
        <v>119</v>
      </c>
    </row>
    <row r="20" spans="2:17" s="504" customFormat="1" ht="18" customHeight="1" thickTop="1" thickBot="1">
      <c r="B20" s="1370" t="s">
        <v>164</v>
      </c>
      <c r="C20" s="1371"/>
      <c r="D20" s="186">
        <v>3128</v>
      </c>
      <c r="E20" s="187">
        <v>217748</v>
      </c>
      <c r="F20" s="188">
        <v>3481</v>
      </c>
      <c r="G20" s="188">
        <v>181291</v>
      </c>
      <c r="H20" s="188">
        <v>3363</v>
      </c>
      <c r="I20" s="188">
        <v>165798</v>
      </c>
      <c r="J20" s="188">
        <v>3321</v>
      </c>
      <c r="K20" s="188">
        <v>160630</v>
      </c>
      <c r="L20" s="188">
        <f t="shared" ref="L20:Q20" si="0">SUM(L8:L19)</f>
        <v>3239</v>
      </c>
      <c r="M20" s="188">
        <f t="shared" si="0"/>
        <v>145947</v>
      </c>
      <c r="N20" s="188">
        <f t="shared" si="0"/>
        <v>3549</v>
      </c>
      <c r="O20" s="188">
        <f t="shared" si="0"/>
        <v>160956</v>
      </c>
      <c r="P20" s="188">
        <f t="shared" si="0"/>
        <v>3443</v>
      </c>
      <c r="Q20" s="188">
        <f t="shared" si="0"/>
        <v>161915</v>
      </c>
    </row>
    <row r="21" spans="2:17" s="504" customFormat="1" ht="18" customHeight="1">
      <c r="B21" s="105" t="s">
        <v>315</v>
      </c>
    </row>
    <row r="22" spans="2:17" ht="12.75" customHeight="1"/>
    <row r="23" spans="2:17" s="504" customFormat="1" ht="18" customHeight="1">
      <c r="B23" s="444" t="s">
        <v>1151</v>
      </c>
      <c r="C23" s="534"/>
      <c r="L23" s="1378" t="s">
        <v>316</v>
      </c>
      <c r="M23" s="1378"/>
    </row>
    <row r="24" spans="2:17" ht="3" customHeight="1" thickBot="1">
      <c r="B24" s="189"/>
      <c r="C24" s="189"/>
      <c r="D24" s="189"/>
      <c r="E24" s="189"/>
      <c r="F24" s="189"/>
      <c r="G24" s="189"/>
      <c r="H24" s="189"/>
      <c r="I24" s="189"/>
      <c r="J24" s="190"/>
      <c r="K24" s="189"/>
      <c r="L24" s="1379"/>
      <c r="M24" s="1379"/>
    </row>
    <row r="25" spans="2:17" ht="16.5" customHeight="1">
      <c r="B25" s="1372" t="s">
        <v>1097</v>
      </c>
      <c r="C25" s="1373"/>
      <c r="D25" s="1327" t="s">
        <v>317</v>
      </c>
      <c r="E25" s="1203"/>
      <c r="F25" s="1328" t="s">
        <v>318</v>
      </c>
      <c r="G25" s="1217"/>
      <c r="H25" s="1217"/>
      <c r="I25" s="1217"/>
      <c r="J25" s="1217"/>
      <c r="K25" s="1329"/>
      <c r="L25" s="1365" t="s">
        <v>319</v>
      </c>
      <c r="M25" s="1328"/>
    </row>
    <row r="26" spans="2:17" ht="16.5" customHeight="1">
      <c r="B26" s="1374"/>
      <c r="C26" s="1375"/>
      <c r="D26" s="1368"/>
      <c r="E26" s="1366"/>
      <c r="F26" s="1366" t="s">
        <v>320</v>
      </c>
      <c r="G26" s="1366"/>
      <c r="H26" s="1366" t="s">
        <v>321</v>
      </c>
      <c r="I26" s="1366"/>
      <c r="J26" s="1367" t="s">
        <v>322</v>
      </c>
      <c r="K26" s="1368"/>
      <c r="L26" s="1366"/>
      <c r="M26" s="1367"/>
    </row>
    <row r="27" spans="2:17" ht="16.5" customHeight="1">
      <c r="B27" s="1376"/>
      <c r="C27" s="1377"/>
      <c r="D27" s="533" t="s">
        <v>323</v>
      </c>
      <c r="E27" s="531" t="s">
        <v>234</v>
      </c>
      <c r="F27" s="531" t="s">
        <v>323</v>
      </c>
      <c r="G27" s="531" t="s">
        <v>234</v>
      </c>
      <c r="H27" s="531" t="s">
        <v>323</v>
      </c>
      <c r="I27" s="531" t="s">
        <v>234</v>
      </c>
      <c r="J27" s="531" t="s">
        <v>323</v>
      </c>
      <c r="K27" s="532" t="s">
        <v>234</v>
      </c>
      <c r="L27" s="531" t="s">
        <v>323</v>
      </c>
      <c r="M27" s="532" t="s">
        <v>234</v>
      </c>
    </row>
    <row r="28" spans="2:17" ht="16.5" customHeight="1">
      <c r="B28" s="1361" t="s">
        <v>324</v>
      </c>
      <c r="C28" s="1362"/>
      <c r="D28" s="191">
        <v>121</v>
      </c>
      <c r="E28" s="191">
        <v>17400</v>
      </c>
      <c r="F28" s="191">
        <v>85</v>
      </c>
      <c r="G28" s="191">
        <v>668</v>
      </c>
      <c r="H28" s="191">
        <v>34</v>
      </c>
      <c r="I28" s="191">
        <v>265</v>
      </c>
      <c r="J28" s="192">
        <v>23</v>
      </c>
      <c r="K28" s="193">
        <v>451</v>
      </c>
      <c r="L28" s="192">
        <v>263</v>
      </c>
      <c r="M28" s="192">
        <v>18784</v>
      </c>
    </row>
    <row r="29" spans="2:17" ht="16.5" customHeight="1">
      <c r="B29" s="1361" t="s">
        <v>325</v>
      </c>
      <c r="C29" s="1362"/>
      <c r="D29" s="191">
        <v>135</v>
      </c>
      <c r="E29" s="191">
        <v>19351</v>
      </c>
      <c r="F29" s="191">
        <v>65</v>
      </c>
      <c r="G29" s="191">
        <v>808</v>
      </c>
      <c r="H29" s="191">
        <v>16</v>
      </c>
      <c r="I29" s="191">
        <v>114</v>
      </c>
      <c r="J29" s="192">
        <v>65</v>
      </c>
      <c r="K29" s="194">
        <v>2622</v>
      </c>
      <c r="L29" s="192">
        <v>281</v>
      </c>
      <c r="M29" s="192">
        <v>22895</v>
      </c>
    </row>
    <row r="30" spans="2:17" ht="16.5" customHeight="1">
      <c r="B30" s="1361" t="s">
        <v>326</v>
      </c>
      <c r="C30" s="1362"/>
      <c r="D30" s="191">
        <v>137</v>
      </c>
      <c r="E30" s="191">
        <v>15504</v>
      </c>
      <c r="F30" s="191">
        <v>53</v>
      </c>
      <c r="G30" s="191">
        <v>812</v>
      </c>
      <c r="H30" s="191">
        <v>38</v>
      </c>
      <c r="I30" s="191">
        <v>456</v>
      </c>
      <c r="J30" s="192">
        <v>54</v>
      </c>
      <c r="K30" s="194">
        <v>2218</v>
      </c>
      <c r="L30" s="192">
        <v>282</v>
      </c>
      <c r="M30" s="192">
        <v>18990</v>
      </c>
    </row>
    <row r="31" spans="2:17" ht="16.5" customHeight="1">
      <c r="B31" s="1361" t="s">
        <v>327</v>
      </c>
      <c r="C31" s="1362"/>
      <c r="D31" s="191">
        <v>147</v>
      </c>
      <c r="E31" s="191">
        <v>16770</v>
      </c>
      <c r="F31" s="191">
        <v>15</v>
      </c>
      <c r="G31" s="191">
        <v>124</v>
      </c>
      <c r="H31" s="191">
        <v>51</v>
      </c>
      <c r="I31" s="191">
        <v>498</v>
      </c>
      <c r="J31" s="192">
        <v>51</v>
      </c>
      <c r="K31" s="194">
        <v>2195</v>
      </c>
      <c r="L31" s="192">
        <v>264</v>
      </c>
      <c r="M31" s="192">
        <v>19587</v>
      </c>
    </row>
    <row r="32" spans="2:17" ht="16.5" hidden="1" customHeight="1">
      <c r="B32" s="1361" t="s">
        <v>328</v>
      </c>
      <c r="C32" s="1362"/>
      <c r="D32" s="192">
        <v>167</v>
      </c>
      <c r="E32" s="192">
        <v>15690</v>
      </c>
      <c r="F32" s="192">
        <v>41</v>
      </c>
      <c r="G32" s="192">
        <v>335</v>
      </c>
      <c r="H32" s="192">
        <v>161</v>
      </c>
      <c r="I32" s="192">
        <v>1164</v>
      </c>
      <c r="J32" s="192">
        <v>58</v>
      </c>
      <c r="K32" s="194">
        <v>1996</v>
      </c>
      <c r="L32" s="192">
        <v>427</v>
      </c>
      <c r="M32" s="192">
        <v>19185</v>
      </c>
    </row>
    <row r="33" spans="2:13" ht="16.5" customHeight="1">
      <c r="B33" s="1361" t="s">
        <v>329</v>
      </c>
      <c r="C33" s="1362"/>
      <c r="D33" s="192">
        <v>175</v>
      </c>
      <c r="E33" s="192">
        <v>15257</v>
      </c>
      <c r="F33" s="192">
        <v>71</v>
      </c>
      <c r="G33" s="192">
        <v>571</v>
      </c>
      <c r="H33" s="192">
        <v>173</v>
      </c>
      <c r="I33" s="192">
        <v>1487</v>
      </c>
      <c r="J33" s="192">
        <v>65</v>
      </c>
      <c r="K33" s="194">
        <v>2328</v>
      </c>
      <c r="L33" s="192">
        <v>484</v>
      </c>
      <c r="M33" s="192">
        <v>19643</v>
      </c>
    </row>
    <row r="34" spans="2:13" ht="16.5" customHeight="1">
      <c r="B34" s="1361" t="s">
        <v>330</v>
      </c>
      <c r="C34" s="1362"/>
      <c r="D34" s="192">
        <v>193</v>
      </c>
      <c r="E34" s="192">
        <v>15011</v>
      </c>
      <c r="F34" s="192">
        <v>111</v>
      </c>
      <c r="G34" s="192">
        <v>700</v>
      </c>
      <c r="H34" s="192">
        <v>186</v>
      </c>
      <c r="I34" s="192">
        <v>1355</v>
      </c>
      <c r="J34" s="192">
        <v>87</v>
      </c>
      <c r="K34" s="194">
        <v>2068</v>
      </c>
      <c r="L34" s="192">
        <v>577</v>
      </c>
      <c r="M34" s="192">
        <v>19134</v>
      </c>
    </row>
    <row r="35" spans="2:13" ht="16.5" customHeight="1">
      <c r="B35" s="1361" t="s">
        <v>331</v>
      </c>
      <c r="C35" s="1362"/>
      <c r="D35" s="192">
        <v>191</v>
      </c>
      <c r="E35" s="192">
        <v>15186</v>
      </c>
      <c r="F35" s="192">
        <v>80</v>
      </c>
      <c r="G35" s="192">
        <v>491</v>
      </c>
      <c r="H35" s="192">
        <v>146</v>
      </c>
      <c r="I35" s="192">
        <v>1137</v>
      </c>
      <c r="J35" s="192">
        <v>82</v>
      </c>
      <c r="K35" s="194">
        <v>2174</v>
      </c>
      <c r="L35" s="192">
        <v>499</v>
      </c>
      <c r="M35" s="192">
        <v>18988</v>
      </c>
    </row>
    <row r="36" spans="2:13" ht="16.5" customHeight="1">
      <c r="B36" s="1361" t="s">
        <v>332</v>
      </c>
      <c r="C36" s="1362"/>
      <c r="D36" s="192">
        <v>188</v>
      </c>
      <c r="E36" s="192">
        <v>14776</v>
      </c>
      <c r="F36" s="192">
        <v>79</v>
      </c>
      <c r="G36" s="192">
        <v>618</v>
      </c>
      <c r="H36" s="192">
        <v>149</v>
      </c>
      <c r="I36" s="192">
        <v>1105</v>
      </c>
      <c r="J36" s="192">
        <v>96</v>
      </c>
      <c r="K36" s="194">
        <v>2240</v>
      </c>
      <c r="L36" s="192">
        <v>512</v>
      </c>
      <c r="M36" s="192">
        <v>18739</v>
      </c>
    </row>
    <row r="37" spans="2:13" ht="16.5" customHeight="1" thickBot="1">
      <c r="B37" s="1363" t="s">
        <v>333</v>
      </c>
      <c r="C37" s="1364"/>
      <c r="D37" s="727">
        <v>149</v>
      </c>
      <c r="E37" s="727">
        <v>13112</v>
      </c>
      <c r="F37" s="727">
        <v>96</v>
      </c>
      <c r="G37" s="727">
        <v>302</v>
      </c>
      <c r="H37" s="727">
        <v>143</v>
      </c>
      <c r="I37" s="727">
        <v>519</v>
      </c>
      <c r="J37" s="727">
        <v>66</v>
      </c>
      <c r="K37" s="728">
        <v>621</v>
      </c>
      <c r="L37" s="727">
        <f>D37+F37+H37+J37</f>
        <v>454</v>
      </c>
      <c r="M37" s="727">
        <f>E37+G37+I37+K37</f>
        <v>14554</v>
      </c>
    </row>
    <row r="38" spans="2:13" ht="16.5" customHeight="1">
      <c r="B38" s="195" t="s">
        <v>315</v>
      </c>
      <c r="C38" s="543"/>
      <c r="D38" s="543"/>
      <c r="E38" s="543"/>
      <c r="F38" s="543"/>
      <c r="G38" s="543"/>
      <c r="H38" s="543"/>
      <c r="I38" s="543"/>
      <c r="J38" s="543"/>
      <c r="K38" s="543"/>
    </row>
    <row r="41" spans="2:13" ht="18" customHeight="1" thickBot="1">
      <c r="D41" s="727">
        <v>149</v>
      </c>
      <c r="E41" s="727">
        <v>5057</v>
      </c>
      <c r="F41" s="727">
        <v>96</v>
      </c>
      <c r="G41" s="727">
        <v>302</v>
      </c>
      <c r="H41" s="727">
        <v>143</v>
      </c>
      <c r="I41" s="727">
        <v>519</v>
      </c>
      <c r="J41" s="727">
        <v>66</v>
      </c>
      <c r="K41" s="728">
        <v>621</v>
      </c>
      <c r="L41" s="727">
        <v>454</v>
      </c>
      <c r="M41" s="727">
        <v>16425</v>
      </c>
    </row>
  </sheetData>
  <customSheetViews>
    <customSheetView guid="{93AD3119-4B9E-4DD3-92AC-14DD93F7352A}"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1"/>
      <headerFooter alignWithMargins="0"/>
    </customSheetView>
    <customSheetView guid="{53ABA5C2-131F-4519-ADBD-143B4641C355}"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2"/>
      <headerFooter alignWithMargins="0"/>
    </customSheetView>
    <customSheetView guid="{088E71DE-B7B4-46D8-A92F-2B36F5DE4D60}"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3"/>
      <headerFooter alignWithMargins="0"/>
    </customSheetView>
    <customSheetView guid="{9B74B00A-A640-416F-A432-6A34C75E3BAB}"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4"/>
      <headerFooter alignWithMargins="0"/>
    </customSheetView>
    <customSheetView guid="{4B660A93-3844-409A-B1B8-F0D2E63212C8}"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5"/>
      <headerFooter alignWithMargins="0"/>
    </customSheetView>
    <customSheetView guid="{54E8C2A0-7B52-4DAB-8ABD-D0AD26D0A0DB}"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6"/>
      <headerFooter alignWithMargins="0"/>
    </customSheetView>
    <customSheetView guid="{F9820D02-85B6-432B-AB25-E79E6E3CE8BD}"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7"/>
      <headerFooter alignWithMargins="0"/>
    </customSheetView>
    <customSheetView guid="{6C8CA477-863E-484A-88AC-2F7B34BF5742}"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8"/>
      <headerFooter alignWithMargins="0"/>
    </customSheetView>
    <customSheetView guid="{C35433B0-31B6-4088-8FE4-5880F028D902}"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9"/>
      <headerFooter alignWithMargins="0"/>
    </customSheetView>
    <customSheetView guid="{ACCC9A1C-74E4-4A07-8C69-201B2C75F995}"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10"/>
      <headerFooter alignWithMargins="0"/>
    </customSheetView>
    <customSheetView guid="{D244CBD3-20C8-4E64-93F1-8305B8033E05}" showPageBreaks="1" printArea="1" hiddenRows="1" view="pageBreakPreview">
      <pageMargins left="0.78740157480314965" right="0.78740157480314965" top="0.78740157480314965" bottom="0.78740157480314965" header="0" footer="0"/>
      <pageSetup paperSize="9" scale="82" firstPageNumber="184" pageOrder="overThenDown" orientation="landscape" useFirstPageNumber="1" r:id="rId11"/>
      <headerFooter alignWithMargins="0"/>
    </customSheetView>
    <customSheetView guid="{A9FAE077-5C36-4502-A307-F5F7DF354F81}"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12"/>
      <headerFooter alignWithMargins="0"/>
    </customSheetView>
    <customSheetView guid="{676DC416-CC6C-4663-B2BC-E7307C535C80}"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13"/>
      <headerFooter alignWithMargins="0"/>
    </customSheetView>
  </customSheetViews>
  <mergeCells count="41">
    <mergeCell ref="B12:C12"/>
    <mergeCell ref="P1:Q2"/>
    <mergeCell ref="B3:C3"/>
    <mergeCell ref="D3:E3"/>
    <mergeCell ref="F3:G3"/>
    <mergeCell ref="H3:I3"/>
    <mergeCell ref="J3:K3"/>
    <mergeCell ref="L3:M3"/>
    <mergeCell ref="N3:O3"/>
    <mergeCell ref="P3:Q3"/>
    <mergeCell ref="B4:C4"/>
    <mergeCell ref="B5:B8"/>
    <mergeCell ref="B9:C9"/>
    <mergeCell ref="B10:C10"/>
    <mergeCell ref="B11:C11"/>
    <mergeCell ref="L25:M26"/>
    <mergeCell ref="F26:G26"/>
    <mergeCell ref="H26:I26"/>
    <mergeCell ref="J26:K26"/>
    <mergeCell ref="B13:C13"/>
    <mergeCell ref="B14:C14"/>
    <mergeCell ref="B15:C15"/>
    <mergeCell ref="B16:C16"/>
    <mergeCell ref="B17:C17"/>
    <mergeCell ref="B18:C18"/>
    <mergeCell ref="B19:C19"/>
    <mergeCell ref="B20:C20"/>
    <mergeCell ref="B25:C27"/>
    <mergeCell ref="D25:E26"/>
    <mergeCell ref="F25:K25"/>
    <mergeCell ref="L23:M24"/>
    <mergeCell ref="B34:C34"/>
    <mergeCell ref="B35:C35"/>
    <mergeCell ref="B36:C36"/>
    <mergeCell ref="B37:C37"/>
    <mergeCell ref="B28:C28"/>
    <mergeCell ref="B29:C29"/>
    <mergeCell ref="B30:C30"/>
    <mergeCell ref="B31:C31"/>
    <mergeCell ref="B32:C32"/>
    <mergeCell ref="B33:C33"/>
  </mergeCells>
  <phoneticPr fontId="2"/>
  <printOptions gridLinesSet="0"/>
  <pageMargins left="0.78740157480314965" right="0.78740157480314965" top="0.78740157480314965" bottom="0.78740157480314965" header="0" footer="0"/>
  <pageSetup paperSize="9" scale="82" firstPageNumber="184" pageOrder="overThenDown" orientation="landscape" useFirstPageNumber="1" r:id="rId14"/>
  <headerFooter alignWithMargins="0"/>
  <drawing r:id="rId15"/>
  <legacyDrawing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Normal="100" zoomScaleSheetLayoutView="100" workbookViewId="0"/>
  </sheetViews>
  <sheetFormatPr defaultColWidth="10.375" defaultRowHeight="18" customHeight="1"/>
  <cols>
    <col min="1" max="1" width="2.75" style="79" customWidth="1"/>
    <col min="2" max="2" width="13.25" style="79" customWidth="1"/>
    <col min="3" max="5" width="11.625" style="79" customWidth="1"/>
    <col min="6" max="6" width="12.875" style="79" customWidth="1"/>
    <col min="7" max="12" width="11.625" style="79" customWidth="1"/>
    <col min="13" max="256" width="10.375" style="79"/>
    <col min="257" max="257" width="2.75" style="79" customWidth="1"/>
    <col min="258" max="258" width="13.25" style="79" customWidth="1"/>
    <col min="259" max="261" width="11.625" style="79" customWidth="1"/>
    <col min="262" max="262" width="12.875" style="79" customWidth="1"/>
    <col min="263" max="268" width="11.625" style="79" customWidth="1"/>
    <col min="269" max="512" width="10.375" style="79"/>
    <col min="513" max="513" width="2.75" style="79" customWidth="1"/>
    <col min="514" max="514" width="13.25" style="79" customWidth="1"/>
    <col min="515" max="517" width="11.625" style="79" customWidth="1"/>
    <col min="518" max="518" width="12.875" style="79" customWidth="1"/>
    <col min="519" max="524" width="11.625" style="79" customWidth="1"/>
    <col min="525" max="768" width="10.375" style="79"/>
    <col min="769" max="769" width="2.75" style="79" customWidth="1"/>
    <col min="770" max="770" width="13.25" style="79" customWidth="1"/>
    <col min="771" max="773" width="11.625" style="79" customWidth="1"/>
    <col min="774" max="774" width="12.875" style="79" customWidth="1"/>
    <col min="775" max="780" width="11.625" style="79" customWidth="1"/>
    <col min="781" max="1024" width="10.375" style="79"/>
    <col min="1025" max="1025" width="2.75" style="79" customWidth="1"/>
    <col min="1026" max="1026" width="13.25" style="79" customWidth="1"/>
    <col min="1027" max="1029" width="11.625" style="79" customWidth="1"/>
    <col min="1030" max="1030" width="12.875" style="79" customWidth="1"/>
    <col min="1031" max="1036" width="11.625" style="79" customWidth="1"/>
    <col min="1037" max="1280" width="10.375" style="79"/>
    <col min="1281" max="1281" width="2.75" style="79" customWidth="1"/>
    <col min="1282" max="1282" width="13.25" style="79" customWidth="1"/>
    <col min="1283" max="1285" width="11.625" style="79" customWidth="1"/>
    <col min="1286" max="1286" width="12.875" style="79" customWidth="1"/>
    <col min="1287" max="1292" width="11.625" style="79" customWidth="1"/>
    <col min="1293" max="1536" width="10.375" style="79"/>
    <col min="1537" max="1537" width="2.75" style="79" customWidth="1"/>
    <col min="1538" max="1538" width="13.25" style="79" customWidth="1"/>
    <col min="1539" max="1541" width="11.625" style="79" customWidth="1"/>
    <col min="1542" max="1542" width="12.875" style="79" customWidth="1"/>
    <col min="1543" max="1548" width="11.625" style="79" customWidth="1"/>
    <col min="1549" max="1792" width="10.375" style="79"/>
    <col min="1793" max="1793" width="2.75" style="79" customWidth="1"/>
    <col min="1794" max="1794" width="13.25" style="79" customWidth="1"/>
    <col min="1795" max="1797" width="11.625" style="79" customWidth="1"/>
    <col min="1798" max="1798" width="12.875" style="79" customWidth="1"/>
    <col min="1799" max="1804" width="11.625" style="79" customWidth="1"/>
    <col min="1805" max="2048" width="10.375" style="79"/>
    <col min="2049" max="2049" width="2.75" style="79" customWidth="1"/>
    <col min="2050" max="2050" width="13.25" style="79" customWidth="1"/>
    <col min="2051" max="2053" width="11.625" style="79" customWidth="1"/>
    <col min="2054" max="2054" width="12.875" style="79" customWidth="1"/>
    <col min="2055" max="2060" width="11.625" style="79" customWidth="1"/>
    <col min="2061" max="2304" width="10.375" style="79"/>
    <col min="2305" max="2305" width="2.75" style="79" customWidth="1"/>
    <col min="2306" max="2306" width="13.25" style="79" customWidth="1"/>
    <col min="2307" max="2309" width="11.625" style="79" customWidth="1"/>
    <col min="2310" max="2310" width="12.875" style="79" customWidth="1"/>
    <col min="2311" max="2316" width="11.625" style="79" customWidth="1"/>
    <col min="2317" max="2560" width="10.375" style="79"/>
    <col min="2561" max="2561" width="2.75" style="79" customWidth="1"/>
    <col min="2562" max="2562" width="13.25" style="79" customWidth="1"/>
    <col min="2563" max="2565" width="11.625" style="79" customWidth="1"/>
    <col min="2566" max="2566" width="12.875" style="79" customWidth="1"/>
    <col min="2567" max="2572" width="11.625" style="79" customWidth="1"/>
    <col min="2573" max="2816" width="10.375" style="79"/>
    <col min="2817" max="2817" width="2.75" style="79" customWidth="1"/>
    <col min="2818" max="2818" width="13.25" style="79" customWidth="1"/>
    <col min="2819" max="2821" width="11.625" style="79" customWidth="1"/>
    <col min="2822" max="2822" width="12.875" style="79" customWidth="1"/>
    <col min="2823" max="2828" width="11.625" style="79" customWidth="1"/>
    <col min="2829" max="3072" width="10.375" style="79"/>
    <col min="3073" max="3073" width="2.75" style="79" customWidth="1"/>
    <col min="3074" max="3074" width="13.25" style="79" customWidth="1"/>
    <col min="3075" max="3077" width="11.625" style="79" customWidth="1"/>
    <col min="3078" max="3078" width="12.875" style="79" customWidth="1"/>
    <col min="3079" max="3084" width="11.625" style="79" customWidth="1"/>
    <col min="3085" max="3328" width="10.375" style="79"/>
    <col min="3329" max="3329" width="2.75" style="79" customWidth="1"/>
    <col min="3330" max="3330" width="13.25" style="79" customWidth="1"/>
    <col min="3331" max="3333" width="11.625" style="79" customWidth="1"/>
    <col min="3334" max="3334" width="12.875" style="79" customWidth="1"/>
    <col min="3335" max="3340" width="11.625" style="79" customWidth="1"/>
    <col min="3341" max="3584" width="10.375" style="79"/>
    <col min="3585" max="3585" width="2.75" style="79" customWidth="1"/>
    <col min="3586" max="3586" width="13.25" style="79" customWidth="1"/>
    <col min="3587" max="3589" width="11.625" style="79" customWidth="1"/>
    <col min="3590" max="3590" width="12.875" style="79" customWidth="1"/>
    <col min="3591" max="3596" width="11.625" style="79" customWidth="1"/>
    <col min="3597" max="3840" width="10.375" style="79"/>
    <col min="3841" max="3841" width="2.75" style="79" customWidth="1"/>
    <col min="3842" max="3842" width="13.25" style="79" customWidth="1"/>
    <col min="3843" max="3845" width="11.625" style="79" customWidth="1"/>
    <col min="3846" max="3846" width="12.875" style="79" customWidth="1"/>
    <col min="3847" max="3852" width="11.625" style="79" customWidth="1"/>
    <col min="3853" max="4096" width="10.375" style="79"/>
    <col min="4097" max="4097" width="2.75" style="79" customWidth="1"/>
    <col min="4098" max="4098" width="13.25" style="79" customWidth="1"/>
    <col min="4099" max="4101" width="11.625" style="79" customWidth="1"/>
    <col min="4102" max="4102" width="12.875" style="79" customWidth="1"/>
    <col min="4103" max="4108" width="11.625" style="79" customWidth="1"/>
    <col min="4109" max="4352" width="10.375" style="79"/>
    <col min="4353" max="4353" width="2.75" style="79" customWidth="1"/>
    <col min="4354" max="4354" width="13.25" style="79" customWidth="1"/>
    <col min="4355" max="4357" width="11.625" style="79" customWidth="1"/>
    <col min="4358" max="4358" width="12.875" style="79" customWidth="1"/>
    <col min="4359" max="4364" width="11.625" style="79" customWidth="1"/>
    <col min="4365" max="4608" width="10.375" style="79"/>
    <col min="4609" max="4609" width="2.75" style="79" customWidth="1"/>
    <col min="4610" max="4610" width="13.25" style="79" customWidth="1"/>
    <col min="4611" max="4613" width="11.625" style="79" customWidth="1"/>
    <col min="4614" max="4614" width="12.875" style="79" customWidth="1"/>
    <col min="4615" max="4620" width="11.625" style="79" customWidth="1"/>
    <col min="4621" max="4864" width="10.375" style="79"/>
    <col min="4865" max="4865" width="2.75" style="79" customWidth="1"/>
    <col min="4866" max="4866" width="13.25" style="79" customWidth="1"/>
    <col min="4867" max="4869" width="11.625" style="79" customWidth="1"/>
    <col min="4870" max="4870" width="12.875" style="79" customWidth="1"/>
    <col min="4871" max="4876" width="11.625" style="79" customWidth="1"/>
    <col min="4877" max="5120" width="10.375" style="79"/>
    <col min="5121" max="5121" width="2.75" style="79" customWidth="1"/>
    <col min="5122" max="5122" width="13.25" style="79" customWidth="1"/>
    <col min="5123" max="5125" width="11.625" style="79" customWidth="1"/>
    <col min="5126" max="5126" width="12.875" style="79" customWidth="1"/>
    <col min="5127" max="5132" width="11.625" style="79" customWidth="1"/>
    <col min="5133" max="5376" width="10.375" style="79"/>
    <col min="5377" max="5377" width="2.75" style="79" customWidth="1"/>
    <col min="5378" max="5378" width="13.25" style="79" customWidth="1"/>
    <col min="5379" max="5381" width="11.625" style="79" customWidth="1"/>
    <col min="5382" max="5382" width="12.875" style="79" customWidth="1"/>
    <col min="5383" max="5388" width="11.625" style="79" customWidth="1"/>
    <col min="5389" max="5632" width="10.375" style="79"/>
    <col min="5633" max="5633" width="2.75" style="79" customWidth="1"/>
    <col min="5634" max="5634" width="13.25" style="79" customWidth="1"/>
    <col min="5635" max="5637" width="11.625" style="79" customWidth="1"/>
    <col min="5638" max="5638" width="12.875" style="79" customWidth="1"/>
    <col min="5639" max="5644" width="11.625" style="79" customWidth="1"/>
    <col min="5645" max="5888" width="10.375" style="79"/>
    <col min="5889" max="5889" width="2.75" style="79" customWidth="1"/>
    <col min="5890" max="5890" width="13.25" style="79" customWidth="1"/>
    <col min="5891" max="5893" width="11.625" style="79" customWidth="1"/>
    <col min="5894" max="5894" width="12.875" style="79" customWidth="1"/>
    <col min="5895" max="5900" width="11.625" style="79" customWidth="1"/>
    <col min="5901" max="6144" width="10.375" style="79"/>
    <col min="6145" max="6145" width="2.75" style="79" customWidth="1"/>
    <col min="6146" max="6146" width="13.25" style="79" customWidth="1"/>
    <col min="6147" max="6149" width="11.625" style="79" customWidth="1"/>
    <col min="6150" max="6150" width="12.875" style="79" customWidth="1"/>
    <col min="6151" max="6156" width="11.625" style="79" customWidth="1"/>
    <col min="6157" max="6400" width="10.375" style="79"/>
    <col min="6401" max="6401" width="2.75" style="79" customWidth="1"/>
    <col min="6402" max="6402" width="13.25" style="79" customWidth="1"/>
    <col min="6403" max="6405" width="11.625" style="79" customWidth="1"/>
    <col min="6406" max="6406" width="12.875" style="79" customWidth="1"/>
    <col min="6407" max="6412" width="11.625" style="79" customWidth="1"/>
    <col min="6413" max="6656" width="10.375" style="79"/>
    <col min="6657" max="6657" width="2.75" style="79" customWidth="1"/>
    <col min="6658" max="6658" width="13.25" style="79" customWidth="1"/>
    <col min="6659" max="6661" width="11.625" style="79" customWidth="1"/>
    <col min="6662" max="6662" width="12.875" style="79" customWidth="1"/>
    <col min="6663" max="6668" width="11.625" style="79" customWidth="1"/>
    <col min="6669" max="6912" width="10.375" style="79"/>
    <col min="6913" max="6913" width="2.75" style="79" customWidth="1"/>
    <col min="6914" max="6914" width="13.25" style="79" customWidth="1"/>
    <col min="6915" max="6917" width="11.625" style="79" customWidth="1"/>
    <col min="6918" max="6918" width="12.875" style="79" customWidth="1"/>
    <col min="6919" max="6924" width="11.625" style="79" customWidth="1"/>
    <col min="6925" max="7168" width="10.375" style="79"/>
    <col min="7169" max="7169" width="2.75" style="79" customWidth="1"/>
    <col min="7170" max="7170" width="13.25" style="79" customWidth="1"/>
    <col min="7171" max="7173" width="11.625" style="79" customWidth="1"/>
    <col min="7174" max="7174" width="12.875" style="79" customWidth="1"/>
    <col min="7175" max="7180" width="11.625" style="79" customWidth="1"/>
    <col min="7181" max="7424" width="10.375" style="79"/>
    <col min="7425" max="7425" width="2.75" style="79" customWidth="1"/>
    <col min="7426" max="7426" width="13.25" style="79" customWidth="1"/>
    <col min="7427" max="7429" width="11.625" style="79" customWidth="1"/>
    <col min="7430" max="7430" width="12.875" style="79" customWidth="1"/>
    <col min="7431" max="7436" width="11.625" style="79" customWidth="1"/>
    <col min="7437" max="7680" width="10.375" style="79"/>
    <col min="7681" max="7681" width="2.75" style="79" customWidth="1"/>
    <col min="7682" max="7682" width="13.25" style="79" customWidth="1"/>
    <col min="7683" max="7685" width="11.625" style="79" customWidth="1"/>
    <col min="7686" max="7686" width="12.875" style="79" customWidth="1"/>
    <col min="7687" max="7692" width="11.625" style="79" customWidth="1"/>
    <col min="7693" max="7936" width="10.375" style="79"/>
    <col min="7937" max="7937" width="2.75" style="79" customWidth="1"/>
    <col min="7938" max="7938" width="13.25" style="79" customWidth="1"/>
    <col min="7939" max="7941" width="11.625" style="79" customWidth="1"/>
    <col min="7942" max="7942" width="12.875" style="79" customWidth="1"/>
    <col min="7943" max="7948" width="11.625" style="79" customWidth="1"/>
    <col min="7949" max="8192" width="10.375" style="79"/>
    <col min="8193" max="8193" width="2.75" style="79" customWidth="1"/>
    <col min="8194" max="8194" width="13.25" style="79" customWidth="1"/>
    <col min="8195" max="8197" width="11.625" style="79" customWidth="1"/>
    <col min="8198" max="8198" width="12.875" style="79" customWidth="1"/>
    <col min="8199" max="8204" width="11.625" style="79" customWidth="1"/>
    <col min="8205" max="8448" width="10.375" style="79"/>
    <col min="8449" max="8449" width="2.75" style="79" customWidth="1"/>
    <col min="8450" max="8450" width="13.25" style="79" customWidth="1"/>
    <col min="8451" max="8453" width="11.625" style="79" customWidth="1"/>
    <col min="8454" max="8454" width="12.875" style="79" customWidth="1"/>
    <col min="8455" max="8460" width="11.625" style="79" customWidth="1"/>
    <col min="8461" max="8704" width="10.375" style="79"/>
    <col min="8705" max="8705" width="2.75" style="79" customWidth="1"/>
    <col min="8706" max="8706" width="13.25" style="79" customWidth="1"/>
    <col min="8707" max="8709" width="11.625" style="79" customWidth="1"/>
    <col min="8710" max="8710" width="12.875" style="79" customWidth="1"/>
    <col min="8711" max="8716" width="11.625" style="79" customWidth="1"/>
    <col min="8717" max="8960" width="10.375" style="79"/>
    <col min="8961" max="8961" width="2.75" style="79" customWidth="1"/>
    <col min="8962" max="8962" width="13.25" style="79" customWidth="1"/>
    <col min="8963" max="8965" width="11.625" style="79" customWidth="1"/>
    <col min="8966" max="8966" width="12.875" style="79" customWidth="1"/>
    <col min="8967" max="8972" width="11.625" style="79" customWidth="1"/>
    <col min="8973" max="9216" width="10.375" style="79"/>
    <col min="9217" max="9217" width="2.75" style="79" customWidth="1"/>
    <col min="9218" max="9218" width="13.25" style="79" customWidth="1"/>
    <col min="9219" max="9221" width="11.625" style="79" customWidth="1"/>
    <col min="9222" max="9222" width="12.875" style="79" customWidth="1"/>
    <col min="9223" max="9228" width="11.625" style="79" customWidth="1"/>
    <col min="9229" max="9472" width="10.375" style="79"/>
    <col min="9473" max="9473" width="2.75" style="79" customWidth="1"/>
    <col min="9474" max="9474" width="13.25" style="79" customWidth="1"/>
    <col min="9475" max="9477" width="11.625" style="79" customWidth="1"/>
    <col min="9478" max="9478" width="12.875" style="79" customWidth="1"/>
    <col min="9479" max="9484" width="11.625" style="79" customWidth="1"/>
    <col min="9485" max="9728" width="10.375" style="79"/>
    <col min="9729" max="9729" width="2.75" style="79" customWidth="1"/>
    <col min="9730" max="9730" width="13.25" style="79" customWidth="1"/>
    <col min="9731" max="9733" width="11.625" style="79" customWidth="1"/>
    <col min="9734" max="9734" width="12.875" style="79" customWidth="1"/>
    <col min="9735" max="9740" width="11.625" style="79" customWidth="1"/>
    <col min="9741" max="9984" width="10.375" style="79"/>
    <col min="9985" max="9985" width="2.75" style="79" customWidth="1"/>
    <col min="9986" max="9986" width="13.25" style="79" customWidth="1"/>
    <col min="9987" max="9989" width="11.625" style="79" customWidth="1"/>
    <col min="9990" max="9990" width="12.875" style="79" customWidth="1"/>
    <col min="9991" max="9996" width="11.625" style="79" customWidth="1"/>
    <col min="9997" max="10240" width="10.375" style="79"/>
    <col min="10241" max="10241" width="2.75" style="79" customWidth="1"/>
    <col min="10242" max="10242" width="13.25" style="79" customWidth="1"/>
    <col min="10243" max="10245" width="11.625" style="79" customWidth="1"/>
    <col min="10246" max="10246" width="12.875" style="79" customWidth="1"/>
    <col min="10247" max="10252" width="11.625" style="79" customWidth="1"/>
    <col min="10253" max="10496" width="10.375" style="79"/>
    <col min="10497" max="10497" width="2.75" style="79" customWidth="1"/>
    <col min="10498" max="10498" width="13.25" style="79" customWidth="1"/>
    <col min="10499" max="10501" width="11.625" style="79" customWidth="1"/>
    <col min="10502" max="10502" width="12.875" style="79" customWidth="1"/>
    <col min="10503" max="10508" width="11.625" style="79" customWidth="1"/>
    <col min="10509" max="10752" width="10.375" style="79"/>
    <col min="10753" max="10753" width="2.75" style="79" customWidth="1"/>
    <col min="10754" max="10754" width="13.25" style="79" customWidth="1"/>
    <col min="10755" max="10757" width="11.625" style="79" customWidth="1"/>
    <col min="10758" max="10758" width="12.875" style="79" customWidth="1"/>
    <col min="10759" max="10764" width="11.625" style="79" customWidth="1"/>
    <col min="10765" max="11008" width="10.375" style="79"/>
    <col min="11009" max="11009" width="2.75" style="79" customWidth="1"/>
    <col min="11010" max="11010" width="13.25" style="79" customWidth="1"/>
    <col min="11011" max="11013" width="11.625" style="79" customWidth="1"/>
    <col min="11014" max="11014" width="12.875" style="79" customWidth="1"/>
    <col min="11015" max="11020" width="11.625" style="79" customWidth="1"/>
    <col min="11021" max="11264" width="10.375" style="79"/>
    <col min="11265" max="11265" width="2.75" style="79" customWidth="1"/>
    <col min="11266" max="11266" width="13.25" style="79" customWidth="1"/>
    <col min="11267" max="11269" width="11.625" style="79" customWidth="1"/>
    <col min="11270" max="11270" width="12.875" style="79" customWidth="1"/>
    <col min="11271" max="11276" width="11.625" style="79" customWidth="1"/>
    <col min="11277" max="11520" width="10.375" style="79"/>
    <col min="11521" max="11521" width="2.75" style="79" customWidth="1"/>
    <col min="11522" max="11522" width="13.25" style="79" customWidth="1"/>
    <col min="11523" max="11525" width="11.625" style="79" customWidth="1"/>
    <col min="11526" max="11526" width="12.875" style="79" customWidth="1"/>
    <col min="11527" max="11532" width="11.625" style="79" customWidth="1"/>
    <col min="11533" max="11776" width="10.375" style="79"/>
    <col min="11777" max="11777" width="2.75" style="79" customWidth="1"/>
    <col min="11778" max="11778" width="13.25" style="79" customWidth="1"/>
    <col min="11779" max="11781" width="11.625" style="79" customWidth="1"/>
    <col min="11782" max="11782" width="12.875" style="79" customWidth="1"/>
    <col min="11783" max="11788" width="11.625" style="79" customWidth="1"/>
    <col min="11789" max="12032" width="10.375" style="79"/>
    <col min="12033" max="12033" width="2.75" style="79" customWidth="1"/>
    <col min="12034" max="12034" width="13.25" style="79" customWidth="1"/>
    <col min="12035" max="12037" width="11.625" style="79" customWidth="1"/>
    <col min="12038" max="12038" width="12.875" style="79" customWidth="1"/>
    <col min="12039" max="12044" width="11.625" style="79" customWidth="1"/>
    <col min="12045" max="12288" width="10.375" style="79"/>
    <col min="12289" max="12289" width="2.75" style="79" customWidth="1"/>
    <col min="12290" max="12290" width="13.25" style="79" customWidth="1"/>
    <col min="12291" max="12293" width="11.625" style="79" customWidth="1"/>
    <col min="12294" max="12294" width="12.875" style="79" customWidth="1"/>
    <col min="12295" max="12300" width="11.625" style="79" customWidth="1"/>
    <col min="12301" max="12544" width="10.375" style="79"/>
    <col min="12545" max="12545" width="2.75" style="79" customWidth="1"/>
    <col min="12546" max="12546" width="13.25" style="79" customWidth="1"/>
    <col min="12547" max="12549" width="11.625" style="79" customWidth="1"/>
    <col min="12550" max="12550" width="12.875" style="79" customWidth="1"/>
    <col min="12551" max="12556" width="11.625" style="79" customWidth="1"/>
    <col min="12557" max="12800" width="10.375" style="79"/>
    <col min="12801" max="12801" width="2.75" style="79" customWidth="1"/>
    <col min="12802" max="12802" width="13.25" style="79" customWidth="1"/>
    <col min="12803" max="12805" width="11.625" style="79" customWidth="1"/>
    <col min="12806" max="12806" width="12.875" style="79" customWidth="1"/>
    <col min="12807" max="12812" width="11.625" style="79" customWidth="1"/>
    <col min="12813" max="13056" width="10.375" style="79"/>
    <col min="13057" max="13057" width="2.75" style="79" customWidth="1"/>
    <col min="13058" max="13058" width="13.25" style="79" customWidth="1"/>
    <col min="13059" max="13061" width="11.625" style="79" customWidth="1"/>
    <col min="13062" max="13062" width="12.875" style="79" customWidth="1"/>
    <col min="13063" max="13068" width="11.625" style="79" customWidth="1"/>
    <col min="13069" max="13312" width="10.375" style="79"/>
    <col min="13313" max="13313" width="2.75" style="79" customWidth="1"/>
    <col min="13314" max="13314" width="13.25" style="79" customWidth="1"/>
    <col min="13315" max="13317" width="11.625" style="79" customWidth="1"/>
    <col min="13318" max="13318" width="12.875" style="79" customWidth="1"/>
    <col min="13319" max="13324" width="11.625" style="79" customWidth="1"/>
    <col min="13325" max="13568" width="10.375" style="79"/>
    <col min="13569" max="13569" width="2.75" style="79" customWidth="1"/>
    <col min="13570" max="13570" width="13.25" style="79" customWidth="1"/>
    <col min="13571" max="13573" width="11.625" style="79" customWidth="1"/>
    <col min="13574" max="13574" width="12.875" style="79" customWidth="1"/>
    <col min="13575" max="13580" width="11.625" style="79" customWidth="1"/>
    <col min="13581" max="13824" width="10.375" style="79"/>
    <col min="13825" max="13825" width="2.75" style="79" customWidth="1"/>
    <col min="13826" max="13826" width="13.25" style="79" customWidth="1"/>
    <col min="13827" max="13829" width="11.625" style="79" customWidth="1"/>
    <col min="13830" max="13830" width="12.875" style="79" customWidth="1"/>
    <col min="13831" max="13836" width="11.625" style="79" customWidth="1"/>
    <col min="13837" max="14080" width="10.375" style="79"/>
    <col min="14081" max="14081" width="2.75" style="79" customWidth="1"/>
    <col min="14082" max="14082" width="13.25" style="79" customWidth="1"/>
    <col min="14083" max="14085" width="11.625" style="79" customWidth="1"/>
    <col min="14086" max="14086" width="12.875" style="79" customWidth="1"/>
    <col min="14087" max="14092" width="11.625" style="79" customWidth="1"/>
    <col min="14093" max="14336" width="10.375" style="79"/>
    <col min="14337" max="14337" width="2.75" style="79" customWidth="1"/>
    <col min="14338" max="14338" width="13.25" style="79" customWidth="1"/>
    <col min="14339" max="14341" width="11.625" style="79" customWidth="1"/>
    <col min="14342" max="14342" width="12.875" style="79" customWidth="1"/>
    <col min="14343" max="14348" width="11.625" style="79" customWidth="1"/>
    <col min="14349" max="14592" width="10.375" style="79"/>
    <col min="14593" max="14593" width="2.75" style="79" customWidth="1"/>
    <col min="14594" max="14594" width="13.25" style="79" customWidth="1"/>
    <col min="14595" max="14597" width="11.625" style="79" customWidth="1"/>
    <col min="14598" max="14598" width="12.875" style="79" customWidth="1"/>
    <col min="14599" max="14604" width="11.625" style="79" customWidth="1"/>
    <col min="14605" max="14848" width="10.375" style="79"/>
    <col min="14849" max="14849" width="2.75" style="79" customWidth="1"/>
    <col min="14850" max="14850" width="13.25" style="79" customWidth="1"/>
    <col min="14851" max="14853" width="11.625" style="79" customWidth="1"/>
    <col min="14854" max="14854" width="12.875" style="79" customWidth="1"/>
    <col min="14855" max="14860" width="11.625" style="79" customWidth="1"/>
    <col min="14861" max="15104" width="10.375" style="79"/>
    <col min="15105" max="15105" width="2.75" style="79" customWidth="1"/>
    <col min="15106" max="15106" width="13.25" style="79" customWidth="1"/>
    <col min="15107" max="15109" width="11.625" style="79" customWidth="1"/>
    <col min="15110" max="15110" width="12.875" style="79" customWidth="1"/>
    <col min="15111" max="15116" width="11.625" style="79" customWidth="1"/>
    <col min="15117" max="15360" width="10.375" style="79"/>
    <col min="15361" max="15361" width="2.75" style="79" customWidth="1"/>
    <col min="15362" max="15362" width="13.25" style="79" customWidth="1"/>
    <col min="15363" max="15365" width="11.625" style="79" customWidth="1"/>
    <col min="15366" max="15366" width="12.875" style="79" customWidth="1"/>
    <col min="15367" max="15372" width="11.625" style="79" customWidth="1"/>
    <col min="15373" max="15616" width="10.375" style="79"/>
    <col min="15617" max="15617" width="2.75" style="79" customWidth="1"/>
    <col min="15618" max="15618" width="13.25" style="79" customWidth="1"/>
    <col min="15619" max="15621" width="11.625" style="79" customWidth="1"/>
    <col min="15622" max="15622" width="12.875" style="79" customWidth="1"/>
    <col min="15623" max="15628" width="11.625" style="79" customWidth="1"/>
    <col min="15629" max="15872" width="10.375" style="79"/>
    <col min="15873" max="15873" width="2.75" style="79" customWidth="1"/>
    <col min="15874" max="15874" width="13.25" style="79" customWidth="1"/>
    <col min="15875" max="15877" width="11.625" style="79" customWidth="1"/>
    <col min="15878" max="15878" width="12.875" style="79" customWidth="1"/>
    <col min="15879" max="15884" width="11.625" style="79" customWidth="1"/>
    <col min="15885" max="16128" width="10.375" style="79"/>
    <col min="16129" max="16129" width="2.75" style="79" customWidth="1"/>
    <col min="16130" max="16130" width="13.25" style="79" customWidth="1"/>
    <col min="16131" max="16133" width="11.625" style="79" customWidth="1"/>
    <col min="16134" max="16134" width="12.875" style="79" customWidth="1"/>
    <col min="16135" max="16140" width="11.625" style="79" customWidth="1"/>
    <col min="16141" max="16384" width="10.375" style="79"/>
  </cols>
  <sheetData>
    <row r="1" spans="1:8" s="504" customFormat="1" ht="19.5" customHeight="1">
      <c r="A1" s="521" t="s">
        <v>1152</v>
      </c>
      <c r="B1" s="521"/>
      <c r="C1" s="534"/>
      <c r="D1" s="534"/>
      <c r="E1" s="534"/>
      <c r="G1" s="1323" t="s">
        <v>868</v>
      </c>
      <c r="H1" s="1323"/>
    </row>
    <row r="2" spans="1:8" ht="12" customHeight="1" thickBot="1">
      <c r="A2" s="348"/>
      <c r="B2" s="348"/>
      <c r="G2" s="1324"/>
      <c r="H2" s="1324"/>
    </row>
    <row r="3" spans="1:8" s="504" customFormat="1" ht="22.5" customHeight="1">
      <c r="A3" s="548"/>
      <c r="B3" s="349" t="s">
        <v>869</v>
      </c>
      <c r="C3" s="1393" t="s">
        <v>870</v>
      </c>
      <c r="D3" s="1394"/>
      <c r="E3" s="1393" t="s">
        <v>871</v>
      </c>
      <c r="F3" s="1395"/>
      <c r="G3" s="1393" t="s">
        <v>872</v>
      </c>
      <c r="H3" s="1395"/>
    </row>
    <row r="4" spans="1:8" s="504" customFormat="1" ht="22.5" customHeight="1">
      <c r="A4" s="81" t="s">
        <v>1098</v>
      </c>
      <c r="B4" s="82"/>
      <c r="C4" s="516" t="s">
        <v>873</v>
      </c>
      <c r="D4" s="350" t="s">
        <v>874</v>
      </c>
      <c r="E4" s="516" t="s">
        <v>873</v>
      </c>
      <c r="F4" s="350" t="s">
        <v>874</v>
      </c>
      <c r="G4" s="516" t="s">
        <v>873</v>
      </c>
      <c r="H4" s="350" t="s">
        <v>874</v>
      </c>
    </row>
    <row r="5" spans="1:8" s="504" customFormat="1" ht="22.5" customHeight="1">
      <c r="A5" s="1396" t="s">
        <v>875</v>
      </c>
      <c r="B5" s="552" t="s">
        <v>876</v>
      </c>
      <c r="C5" s="351">
        <v>73</v>
      </c>
      <c r="D5" s="352">
        <v>31769</v>
      </c>
      <c r="E5" s="351">
        <v>61</v>
      </c>
      <c r="F5" s="352">
        <v>25780</v>
      </c>
      <c r="G5" s="351">
        <v>77</v>
      </c>
      <c r="H5" s="352">
        <v>27181</v>
      </c>
    </row>
    <row r="6" spans="1:8" s="504" customFormat="1" ht="22.5" customHeight="1">
      <c r="A6" s="1396"/>
      <c r="B6" s="353" t="s">
        <v>877</v>
      </c>
      <c r="C6" s="354">
        <v>92</v>
      </c>
      <c r="D6" s="354">
        <v>4184</v>
      </c>
      <c r="E6" s="354">
        <v>99</v>
      </c>
      <c r="F6" s="354">
        <v>4293</v>
      </c>
      <c r="G6" s="354">
        <v>104</v>
      </c>
      <c r="H6" s="354">
        <v>4212</v>
      </c>
    </row>
    <row r="7" spans="1:8" s="504" customFormat="1" ht="22.5" customHeight="1">
      <c r="A7" s="1396"/>
      <c r="B7" s="355" t="s">
        <v>319</v>
      </c>
      <c r="C7" s="356">
        <v>165</v>
      </c>
      <c r="D7" s="356">
        <v>35953</v>
      </c>
      <c r="E7" s="356">
        <v>160</v>
      </c>
      <c r="F7" s="356">
        <v>30073</v>
      </c>
      <c r="G7" s="356">
        <f>SUM(G5:G6)</f>
        <v>181</v>
      </c>
      <c r="H7" s="356">
        <f>SUM(H5:H6)</f>
        <v>31393</v>
      </c>
    </row>
    <row r="8" spans="1:8" s="504" customFormat="1" ht="21.75" customHeight="1">
      <c r="A8" s="1396" t="s">
        <v>878</v>
      </c>
      <c r="B8" s="552" t="s">
        <v>876</v>
      </c>
      <c r="C8" s="352">
        <v>100</v>
      </c>
      <c r="D8" s="352">
        <v>13222</v>
      </c>
      <c r="E8" s="352">
        <v>73</v>
      </c>
      <c r="F8" s="352">
        <v>11956</v>
      </c>
      <c r="G8" s="352">
        <v>77</v>
      </c>
      <c r="H8" s="352">
        <v>10540</v>
      </c>
    </row>
    <row r="9" spans="1:8" s="504" customFormat="1" ht="21.75" customHeight="1">
      <c r="A9" s="1396"/>
      <c r="B9" s="353" t="s">
        <v>877</v>
      </c>
      <c r="C9" s="354">
        <v>381</v>
      </c>
      <c r="D9" s="354">
        <v>8641</v>
      </c>
      <c r="E9" s="354">
        <v>448</v>
      </c>
      <c r="F9" s="354">
        <v>11534</v>
      </c>
      <c r="G9" s="354">
        <v>463</v>
      </c>
      <c r="H9" s="354">
        <v>11412</v>
      </c>
    </row>
    <row r="10" spans="1:8" s="504" customFormat="1" ht="21.75" customHeight="1">
      <c r="A10" s="1396"/>
      <c r="B10" s="355" t="s">
        <v>319</v>
      </c>
      <c r="C10" s="356">
        <v>481</v>
      </c>
      <c r="D10" s="356">
        <v>21863</v>
      </c>
      <c r="E10" s="356">
        <v>521</v>
      </c>
      <c r="F10" s="356">
        <v>23490</v>
      </c>
      <c r="G10" s="356">
        <f>SUM(G8:G9)</f>
        <v>540</v>
      </c>
      <c r="H10" s="356">
        <f>SUM(H8:H9)</f>
        <v>21952</v>
      </c>
    </row>
    <row r="11" spans="1:8" s="504" customFormat="1" ht="21.75" customHeight="1">
      <c r="A11" s="1397" t="s">
        <v>879</v>
      </c>
      <c r="B11" s="1398"/>
      <c r="C11" s="352">
        <v>609</v>
      </c>
      <c r="D11" s="352">
        <v>11193</v>
      </c>
      <c r="E11" s="352">
        <v>578</v>
      </c>
      <c r="F11" s="352">
        <v>11163</v>
      </c>
      <c r="G11" s="352">
        <v>551</v>
      </c>
      <c r="H11" s="352">
        <v>15123</v>
      </c>
    </row>
    <row r="12" spans="1:8" s="504" customFormat="1" ht="21.75" customHeight="1">
      <c r="A12" s="1078" t="s">
        <v>880</v>
      </c>
      <c r="B12" s="1392"/>
      <c r="C12" s="352">
        <v>203</v>
      </c>
      <c r="D12" s="352">
        <v>1745</v>
      </c>
      <c r="E12" s="352">
        <v>187</v>
      </c>
      <c r="F12" s="352">
        <v>1787</v>
      </c>
      <c r="G12" s="352">
        <v>178</v>
      </c>
      <c r="H12" s="352">
        <v>2379</v>
      </c>
    </row>
    <row r="13" spans="1:8" s="504" customFormat="1" ht="21.75" customHeight="1">
      <c r="A13" s="1078" t="s">
        <v>881</v>
      </c>
      <c r="B13" s="1392"/>
      <c r="C13" s="352">
        <v>258</v>
      </c>
      <c r="D13" s="352">
        <v>2960</v>
      </c>
      <c r="E13" s="352">
        <v>223</v>
      </c>
      <c r="F13" s="352">
        <v>2270</v>
      </c>
      <c r="G13" s="352">
        <v>166</v>
      </c>
      <c r="H13" s="352">
        <v>2394</v>
      </c>
    </row>
    <row r="14" spans="1:8" s="504" customFormat="1" ht="21.75" customHeight="1">
      <c r="A14" s="1078" t="s">
        <v>882</v>
      </c>
      <c r="B14" s="1392"/>
      <c r="C14" s="352">
        <v>206</v>
      </c>
      <c r="D14" s="352">
        <v>3534</v>
      </c>
      <c r="E14" s="352">
        <v>126</v>
      </c>
      <c r="F14" s="352">
        <v>3203</v>
      </c>
      <c r="G14" s="352">
        <v>127</v>
      </c>
      <c r="H14" s="352">
        <v>3927</v>
      </c>
    </row>
    <row r="15" spans="1:8" s="504" customFormat="1" ht="21.75" customHeight="1">
      <c r="A15" s="1078" t="s">
        <v>883</v>
      </c>
      <c r="B15" s="1392"/>
      <c r="C15" s="352">
        <v>460</v>
      </c>
      <c r="D15" s="352">
        <v>4824</v>
      </c>
      <c r="E15" s="352">
        <v>444</v>
      </c>
      <c r="F15" s="352">
        <v>3905</v>
      </c>
      <c r="G15" s="352">
        <v>444</v>
      </c>
      <c r="H15" s="352">
        <v>3733</v>
      </c>
    </row>
    <row r="16" spans="1:8" s="504" customFormat="1" ht="21.75" customHeight="1">
      <c r="A16" s="1078" t="s">
        <v>884</v>
      </c>
      <c r="B16" s="1392"/>
      <c r="C16" s="352">
        <v>55</v>
      </c>
      <c r="D16" s="352">
        <v>518</v>
      </c>
      <c r="E16" s="352">
        <v>42</v>
      </c>
      <c r="F16" s="352">
        <v>407</v>
      </c>
      <c r="G16" s="352">
        <v>39</v>
      </c>
      <c r="H16" s="352">
        <v>337</v>
      </c>
    </row>
    <row r="17" spans="1:8" s="504" customFormat="1" ht="21.75" customHeight="1">
      <c r="A17" s="1078" t="s">
        <v>885</v>
      </c>
      <c r="B17" s="1392"/>
      <c r="C17" s="352">
        <v>94</v>
      </c>
      <c r="D17" s="352">
        <v>5000</v>
      </c>
      <c r="E17" s="352">
        <v>74</v>
      </c>
      <c r="F17" s="352">
        <v>8791</v>
      </c>
      <c r="G17" s="352">
        <v>120</v>
      </c>
      <c r="H17" s="352">
        <v>15091</v>
      </c>
    </row>
    <row r="18" spans="1:8" s="504" customFormat="1" ht="21.75" customHeight="1" thickBot="1">
      <c r="A18" s="1387" t="s">
        <v>886</v>
      </c>
      <c r="B18" s="1388"/>
      <c r="C18" s="357">
        <v>3</v>
      </c>
      <c r="D18" s="357">
        <v>627</v>
      </c>
      <c r="E18" s="357">
        <v>77</v>
      </c>
      <c r="F18" s="357">
        <v>4305</v>
      </c>
      <c r="G18" s="357">
        <v>85</v>
      </c>
      <c r="H18" s="357">
        <v>7529</v>
      </c>
    </row>
    <row r="19" spans="1:8" s="504" customFormat="1" ht="21.75" customHeight="1" thickTop="1" thickBot="1">
      <c r="A19" s="1242" t="s">
        <v>319</v>
      </c>
      <c r="B19" s="1389"/>
      <c r="C19" s="358">
        <v>2534</v>
      </c>
      <c r="D19" s="358">
        <v>88217</v>
      </c>
      <c r="E19" s="358">
        <v>2432</v>
      </c>
      <c r="F19" s="358">
        <v>89394</v>
      </c>
      <c r="G19" s="358">
        <v>2431</v>
      </c>
      <c r="H19" s="358">
        <v>103858</v>
      </c>
    </row>
    <row r="20" spans="1:8" s="504" customFormat="1" ht="13.5" customHeight="1">
      <c r="A20" s="105" t="s">
        <v>887</v>
      </c>
      <c r="B20" s="534"/>
    </row>
    <row r="21" spans="1:8" s="504" customFormat="1" ht="18" customHeight="1"/>
    <row r="22" spans="1:8" s="504" customFormat="1" ht="18" customHeight="1">
      <c r="A22" s="519" t="s">
        <v>1153</v>
      </c>
      <c r="H22" s="436" t="s">
        <v>1154</v>
      </c>
    </row>
    <row r="23" spans="1:8" s="504" customFormat="1" ht="18" customHeight="1" thickBot="1">
      <c r="A23" s="207"/>
      <c r="B23" s="359"/>
      <c r="C23" s="278"/>
      <c r="D23" s="278" t="s">
        <v>868</v>
      </c>
      <c r="F23" s="207"/>
      <c r="G23" s="207"/>
      <c r="H23" s="278" t="s">
        <v>868</v>
      </c>
    </row>
    <row r="24" spans="1:8" s="504" customFormat="1" ht="18" customHeight="1">
      <c r="A24" s="81"/>
      <c r="B24" s="1269" t="s">
        <v>522</v>
      </c>
      <c r="C24" s="1383" t="s">
        <v>888</v>
      </c>
      <c r="D24" s="1385" t="s">
        <v>889</v>
      </c>
      <c r="F24" s="1269" t="s">
        <v>522</v>
      </c>
      <c r="G24" s="1383" t="s">
        <v>888</v>
      </c>
      <c r="H24" s="1385" t="s">
        <v>889</v>
      </c>
    </row>
    <row r="25" spans="1:8" s="504" customFormat="1" ht="18" customHeight="1">
      <c r="B25" s="1117"/>
      <c r="C25" s="1390"/>
      <c r="D25" s="1391"/>
      <c r="F25" s="1117"/>
      <c r="G25" s="1384"/>
      <c r="H25" s="1273"/>
    </row>
    <row r="26" spans="1:8" s="504" customFormat="1" ht="21" customHeight="1">
      <c r="B26" s="545" t="s">
        <v>890</v>
      </c>
      <c r="C26" s="360">
        <v>809</v>
      </c>
      <c r="D26" s="191">
        <v>15988</v>
      </c>
      <c r="F26" s="545" t="s">
        <v>890</v>
      </c>
      <c r="G26" s="360">
        <v>1055</v>
      </c>
      <c r="H26" s="191">
        <v>50803</v>
      </c>
    </row>
    <row r="27" spans="1:8" s="534" customFormat="1" ht="21" customHeight="1">
      <c r="B27" s="545" t="s">
        <v>440</v>
      </c>
      <c r="C27" s="360">
        <v>805</v>
      </c>
      <c r="D27" s="191">
        <v>16120</v>
      </c>
      <c r="F27" s="545" t="s">
        <v>440</v>
      </c>
      <c r="G27" s="360">
        <v>850</v>
      </c>
      <c r="H27" s="191">
        <v>46256</v>
      </c>
    </row>
    <row r="28" spans="1:8" s="534" customFormat="1" ht="21" customHeight="1">
      <c r="B28" s="545" t="s">
        <v>441</v>
      </c>
      <c r="C28" s="360">
        <v>806</v>
      </c>
      <c r="D28" s="191">
        <v>16290</v>
      </c>
      <c r="F28" s="545" t="s">
        <v>441</v>
      </c>
      <c r="G28" s="360">
        <v>963</v>
      </c>
      <c r="H28" s="191">
        <v>56829</v>
      </c>
    </row>
    <row r="29" spans="1:8" s="534" customFormat="1" ht="21" customHeight="1">
      <c r="B29" s="545" t="s">
        <v>442</v>
      </c>
      <c r="C29" s="360">
        <v>917</v>
      </c>
      <c r="D29" s="191">
        <v>17713</v>
      </c>
      <c r="F29" s="545" t="s">
        <v>442</v>
      </c>
      <c r="G29" s="360">
        <v>735</v>
      </c>
      <c r="H29" s="191">
        <v>28810</v>
      </c>
    </row>
    <row r="30" spans="1:8" s="534" customFormat="1" ht="21" customHeight="1">
      <c r="B30" s="361" t="s">
        <v>891</v>
      </c>
      <c r="C30" s="360">
        <v>807</v>
      </c>
      <c r="D30" s="729">
        <v>17184</v>
      </c>
      <c r="F30" s="361" t="s">
        <v>891</v>
      </c>
      <c r="G30" s="360">
        <v>1029</v>
      </c>
      <c r="H30" s="729">
        <v>41467</v>
      </c>
    </row>
    <row r="31" spans="1:8" s="504" customFormat="1" ht="18" customHeight="1">
      <c r="A31" s="515"/>
      <c r="B31" s="547" t="s">
        <v>892</v>
      </c>
      <c r="C31" s="730">
        <v>53</v>
      </c>
      <c r="D31" s="731">
        <v>1466</v>
      </c>
      <c r="F31" s="547" t="s">
        <v>892</v>
      </c>
      <c r="G31" s="730">
        <v>56</v>
      </c>
      <c r="H31" s="731">
        <v>1698</v>
      </c>
    </row>
    <row r="32" spans="1:8" s="504" customFormat="1" ht="18" customHeight="1">
      <c r="A32" s="515"/>
      <c r="B32" s="545" t="s">
        <v>533</v>
      </c>
      <c r="C32" s="360">
        <v>60</v>
      </c>
      <c r="D32" s="191">
        <v>981</v>
      </c>
      <c r="F32" s="545" t="s">
        <v>533</v>
      </c>
      <c r="G32" s="360">
        <v>62</v>
      </c>
      <c r="H32" s="191">
        <v>2475</v>
      </c>
    </row>
    <row r="33" spans="1:10" s="504" customFormat="1" ht="18" customHeight="1">
      <c r="A33" s="515"/>
      <c r="B33" s="545" t="s">
        <v>534</v>
      </c>
      <c r="C33" s="360">
        <v>98</v>
      </c>
      <c r="D33" s="191">
        <v>1764</v>
      </c>
      <c r="F33" s="545" t="s">
        <v>534</v>
      </c>
      <c r="G33" s="360">
        <v>100</v>
      </c>
      <c r="H33" s="191">
        <v>3685</v>
      </c>
    </row>
    <row r="34" spans="1:10" s="504" customFormat="1" ht="18" customHeight="1">
      <c r="A34" s="515"/>
      <c r="B34" s="545" t="s">
        <v>535</v>
      </c>
      <c r="C34" s="360">
        <v>99</v>
      </c>
      <c r="D34" s="191">
        <v>2262</v>
      </c>
      <c r="F34" s="545" t="s">
        <v>535</v>
      </c>
      <c r="G34" s="360">
        <v>95</v>
      </c>
      <c r="H34" s="191">
        <v>2538</v>
      </c>
    </row>
    <row r="35" spans="1:10" s="504" customFormat="1" ht="18" customHeight="1">
      <c r="A35" s="515"/>
      <c r="B35" s="545" t="s">
        <v>536</v>
      </c>
      <c r="C35" s="360">
        <v>61</v>
      </c>
      <c r="D35" s="191">
        <v>1495</v>
      </c>
      <c r="F35" s="545" t="s">
        <v>536</v>
      </c>
      <c r="G35" s="360">
        <v>66</v>
      </c>
      <c r="H35" s="191">
        <v>1474</v>
      </c>
    </row>
    <row r="36" spans="1:10" s="504" customFormat="1" ht="18" customHeight="1">
      <c r="A36" s="515"/>
      <c r="B36" s="545" t="s">
        <v>537</v>
      </c>
      <c r="C36" s="360">
        <v>75</v>
      </c>
      <c r="D36" s="191">
        <v>1676</v>
      </c>
      <c r="F36" s="545" t="s">
        <v>537</v>
      </c>
      <c r="G36" s="360">
        <v>74</v>
      </c>
      <c r="H36" s="191">
        <v>2656</v>
      </c>
    </row>
    <row r="37" spans="1:10" s="504" customFormat="1" ht="18" customHeight="1">
      <c r="A37" s="515"/>
      <c r="B37" s="545" t="s">
        <v>538</v>
      </c>
      <c r="C37" s="360">
        <v>69</v>
      </c>
      <c r="D37" s="191">
        <v>1345</v>
      </c>
      <c r="F37" s="545" t="s">
        <v>538</v>
      </c>
      <c r="G37" s="360">
        <v>74</v>
      </c>
      <c r="H37" s="191">
        <v>3742</v>
      </c>
    </row>
    <row r="38" spans="1:10" s="504" customFormat="1" ht="18" customHeight="1">
      <c r="A38" s="515"/>
      <c r="B38" s="545" t="s">
        <v>539</v>
      </c>
      <c r="C38" s="360">
        <v>61</v>
      </c>
      <c r="D38" s="191">
        <v>1263</v>
      </c>
      <c r="F38" s="545" t="s">
        <v>539</v>
      </c>
      <c r="G38" s="360">
        <v>104</v>
      </c>
      <c r="H38" s="191">
        <v>10490</v>
      </c>
    </row>
    <row r="39" spans="1:10" s="504" customFormat="1" ht="18" customHeight="1">
      <c r="A39" s="515"/>
      <c r="B39" s="545" t="s">
        <v>540</v>
      </c>
      <c r="C39" s="360">
        <v>51</v>
      </c>
      <c r="D39" s="191">
        <v>1007</v>
      </c>
      <c r="F39" s="545" t="s">
        <v>540</v>
      </c>
      <c r="G39" s="360">
        <v>98</v>
      </c>
      <c r="H39" s="191">
        <v>1812</v>
      </c>
    </row>
    <row r="40" spans="1:10" s="504" customFormat="1" ht="18" customHeight="1">
      <c r="A40" s="515"/>
      <c r="B40" s="545" t="s">
        <v>893</v>
      </c>
      <c r="C40" s="360">
        <v>79</v>
      </c>
      <c r="D40" s="191">
        <v>2001</v>
      </c>
      <c r="F40" s="545" t="s">
        <v>893</v>
      </c>
      <c r="G40" s="360">
        <v>98</v>
      </c>
      <c r="H40" s="191">
        <v>2507</v>
      </c>
    </row>
    <row r="41" spans="1:10" s="504" customFormat="1" ht="18" customHeight="1">
      <c r="A41" s="515"/>
      <c r="B41" s="545" t="s">
        <v>542</v>
      </c>
      <c r="C41" s="360">
        <v>49</v>
      </c>
      <c r="D41" s="191">
        <v>810</v>
      </c>
      <c r="F41" s="545" t="s">
        <v>542</v>
      </c>
      <c r="G41" s="360">
        <v>94</v>
      </c>
      <c r="H41" s="191">
        <v>3198</v>
      </c>
    </row>
    <row r="42" spans="1:10" s="504" customFormat="1" ht="18" customHeight="1" thickBot="1">
      <c r="A42" s="515"/>
      <c r="B42" s="546" t="s">
        <v>543</v>
      </c>
      <c r="C42" s="732">
        <v>52</v>
      </c>
      <c r="D42" s="714">
        <v>1114</v>
      </c>
      <c r="F42" s="546" t="s">
        <v>543</v>
      </c>
      <c r="G42" s="732">
        <v>108</v>
      </c>
      <c r="H42" s="714">
        <v>5192</v>
      </c>
    </row>
    <row r="43" spans="1:10" s="504" customFormat="1" ht="18" customHeight="1">
      <c r="B43" s="105" t="s">
        <v>544</v>
      </c>
      <c r="C43" s="182"/>
      <c r="D43" s="362"/>
      <c r="F43" s="34" t="s">
        <v>544</v>
      </c>
      <c r="G43" s="362"/>
      <c r="H43" s="362"/>
    </row>
    <row r="44" spans="1:10" s="504" customFormat="1" ht="18" customHeight="1">
      <c r="C44" s="182"/>
      <c r="D44" s="182"/>
      <c r="F44" s="1386" t="s">
        <v>1085</v>
      </c>
      <c r="G44" s="1386"/>
      <c r="H44" s="1386"/>
      <c r="I44" s="182"/>
      <c r="J44" s="182"/>
    </row>
    <row r="45" spans="1:10" ht="18" customHeight="1">
      <c r="F45" s="1386"/>
      <c r="G45" s="1386"/>
      <c r="H45" s="1386"/>
    </row>
  </sheetData>
  <customSheetViews>
    <customSheetView guid="{93AD3119-4B9E-4DD3-92AC-14DD93F7352A}" showPageBreaks="1" fitToPage="1" view="pageBreakPreview" topLeftCell="A10">
      <selection activeCell="H19" sqref="H19"/>
      <pageMargins left="0.78740157480314965" right="0.78740157480314965" top="0.78740157480314965" bottom="0.78740157480314965" header="0" footer="0"/>
      <pageSetup paperSize="9" scale="90" firstPageNumber="183" pageOrder="overThenDown" orientation="portrait" useFirstPageNumber="1" r:id="rId1"/>
      <headerFooter alignWithMargins="0"/>
    </customSheetView>
    <customSheetView guid="{53ABA5C2-131F-4519-ADBD-143B4641C355}" showPageBreaks="1" fitToPage="1" view="pageBreakPreview">
      <selection activeCell="B7" sqref="B7"/>
      <pageMargins left="0.78740157480314965" right="0.78740157480314965" top="0.78740157480314965" bottom="0.78740157480314965" header="0" footer="0"/>
      <pageSetup paperSize="9" scale="84" firstPageNumber="183" pageOrder="overThenDown" orientation="portrait" useFirstPageNumber="1" r:id="rId2"/>
      <headerFooter alignWithMargins="0"/>
    </customSheetView>
    <customSheetView guid="{088E71DE-B7B4-46D8-A92F-2B36F5DE4D60}" showPageBreaks="1" fitToPage="1" view="pageBreakPreview" topLeftCell="A31">
      <selection activeCell="K33" sqref="K33"/>
      <pageMargins left="0.78740157480314965" right="0.78740157480314965" top="0.78740157480314965" bottom="0.78740157480314965" header="0" footer="0"/>
      <pageSetup paperSize="9" scale="83" firstPageNumber="183" pageOrder="overThenDown" orientation="portrait" useFirstPageNumber="1" r:id="rId3"/>
      <headerFooter alignWithMargins="0"/>
    </customSheetView>
    <customSheetView guid="{9B74B00A-A640-416F-A432-6A34C75E3BAB}" showPageBreaks="1" fitToPage="1" view="pageBreakPreview" topLeftCell="A31">
      <selection activeCell="K33" sqref="K33"/>
      <pageMargins left="0.78740157480314965" right="0.78740157480314965" top="0.78740157480314965" bottom="0.78740157480314965" header="0" footer="0"/>
      <pageSetup paperSize="9" scale="84" firstPageNumber="183" pageOrder="overThenDown" orientation="portrait" useFirstPageNumber="1" r:id="rId4"/>
      <headerFooter alignWithMargins="0"/>
    </customSheetView>
    <customSheetView guid="{4B660A93-3844-409A-B1B8-F0D2E63212C8}" showPageBreaks="1" fitToPage="1" view="pageBreakPreview" topLeftCell="A19">
      <selection activeCell="K33" sqref="K33"/>
      <pageMargins left="0.78740157480314965" right="0.78740157480314965" top="0.78740157480314965" bottom="0.78740157480314965" header="0" footer="0"/>
      <pageSetup paperSize="9" scale="91" firstPageNumber="183" pageOrder="overThenDown" orientation="portrait" useFirstPageNumber="1" r:id="rId5"/>
      <headerFooter alignWithMargins="0"/>
    </customSheetView>
    <customSheetView guid="{54E8C2A0-7B52-4DAB-8ABD-D0AD26D0A0DB}" showPageBreaks="1" fitToPage="1" view="pageBreakPreview" topLeftCell="A19">
      <selection activeCell="K33" sqref="K33"/>
      <pageMargins left="0.78740157480314965" right="0.78740157480314965" top="0.78740157480314965" bottom="0.78740157480314965" header="0" footer="0"/>
      <pageSetup paperSize="9" scale="84" firstPageNumber="183" pageOrder="overThenDown" orientation="portrait" useFirstPageNumber="1" r:id="rId6"/>
      <headerFooter alignWithMargins="0"/>
    </customSheetView>
    <customSheetView guid="{F9820D02-85B6-432B-AB25-E79E6E3CE8BD}" showPageBreaks="1" fitToPage="1" view="pageBreakPreview" topLeftCell="A19">
      <selection activeCell="K33" sqref="K33"/>
      <pageMargins left="0.78740157480314965" right="0.78740157480314965" top="0.78740157480314965" bottom="0.78740157480314965" header="0" footer="0"/>
      <pageSetup paperSize="9" scale="84" firstPageNumber="183" pageOrder="overThenDown" orientation="portrait" useFirstPageNumber="1" r:id="rId7"/>
      <headerFooter alignWithMargins="0"/>
    </customSheetView>
    <customSheetView guid="{6C8CA477-863E-484A-88AC-2F7B34BF5742}" showPageBreaks="1" fitToPage="1" view="pageBreakPreview" topLeftCell="A31">
      <selection activeCell="K33" sqref="K33"/>
      <pageMargins left="0.78740157480314965" right="0.78740157480314965" top="0.78740157480314965" bottom="0.78740157480314965" header="0" footer="0"/>
      <pageSetup paperSize="9" scale="84" firstPageNumber="183" pageOrder="overThenDown" orientation="portrait" useFirstPageNumber="1" r:id="rId8"/>
      <headerFooter alignWithMargins="0"/>
    </customSheetView>
    <customSheetView guid="{C35433B0-31B6-4088-8FE4-5880F028D902}" showPageBreaks="1" fitToPage="1" view="pageBreakPreview" topLeftCell="A31">
      <selection activeCell="K33" sqref="K33"/>
      <pageMargins left="0.78740157480314965" right="0.78740157480314965" top="0.78740157480314965" bottom="0.78740157480314965" header="0" footer="0"/>
      <pageSetup paperSize="9" scale="91" firstPageNumber="183" pageOrder="overThenDown" orientation="portrait" useFirstPageNumber="1" r:id="rId9"/>
      <headerFooter alignWithMargins="0"/>
    </customSheetView>
    <customSheetView guid="{ACCC9A1C-74E4-4A07-8C69-201B2C75F995}" showPageBreaks="1" fitToPage="1" view="pageBreakPreview" topLeftCell="A28">
      <selection activeCell="B44" sqref="B44"/>
      <pageMargins left="0.78740157480314965" right="0.78740157480314965" top="0.78740157480314965" bottom="0.78740157480314965" header="0" footer="0"/>
      <pageSetup paperSize="9" scale="84" firstPageNumber="183" pageOrder="overThenDown" orientation="portrait" useFirstPageNumber="1" r:id="rId10"/>
      <headerFooter alignWithMargins="0"/>
    </customSheetView>
    <customSheetView guid="{D244CBD3-20C8-4E64-93F1-8305B8033E05}" showPageBreaks="1" fitToPage="1" view="pageBreakPreview">
      <pageMargins left="0.78740157480314965" right="0.78740157480314965" top="0.78740157480314965" bottom="0.78740157480314965" header="0" footer="0"/>
      <pageSetup paperSize="9" scale="84" firstPageNumber="183" pageOrder="overThenDown" orientation="portrait" useFirstPageNumber="1" r:id="rId11"/>
      <headerFooter alignWithMargins="0"/>
    </customSheetView>
    <customSheetView guid="{A9FAE077-5C36-4502-A307-F5F7DF354F81}" showPageBreaks="1" fitToPage="1" view="pageBreakPreview">
      <selection activeCell="B7" sqref="B7"/>
      <pageMargins left="0.78740157480314965" right="0.78740157480314965" top="0.78740157480314965" bottom="0.78740157480314965" header="0" footer="0"/>
      <pageSetup paperSize="9" scale="84" firstPageNumber="183" pageOrder="overThenDown" orientation="portrait" useFirstPageNumber="1" r:id="rId12"/>
      <headerFooter alignWithMargins="0"/>
    </customSheetView>
    <customSheetView guid="{676DC416-CC6C-4663-B2BC-E7307C535C80}" showPageBreaks="1" fitToPage="1" view="pageBreakPreview" topLeftCell="A10">
      <selection activeCell="H19" sqref="H19"/>
      <pageMargins left="0.78740157480314965" right="0.78740157480314965" top="0.78740157480314965" bottom="0.78740157480314965" header="0" footer="0"/>
      <pageSetup paperSize="9" scale="84" firstPageNumber="183" pageOrder="overThenDown" orientation="portrait" useFirstPageNumber="1" r:id="rId13"/>
      <headerFooter alignWithMargins="0"/>
    </customSheetView>
  </customSheetViews>
  <mergeCells count="22">
    <mergeCell ref="G1:H2"/>
    <mergeCell ref="A17:B17"/>
    <mergeCell ref="C3:D3"/>
    <mergeCell ref="E3:F3"/>
    <mergeCell ref="G3:H3"/>
    <mergeCell ref="A5:A7"/>
    <mergeCell ref="A8:A10"/>
    <mergeCell ref="A11:B11"/>
    <mergeCell ref="A12:B12"/>
    <mergeCell ref="A13:B13"/>
    <mergeCell ref="A14:B14"/>
    <mergeCell ref="A15:B15"/>
    <mergeCell ref="A16:B16"/>
    <mergeCell ref="G24:G25"/>
    <mergeCell ref="H24:H25"/>
    <mergeCell ref="F44:H45"/>
    <mergeCell ref="A18:B18"/>
    <mergeCell ref="A19:B19"/>
    <mergeCell ref="B24:B25"/>
    <mergeCell ref="C24:C25"/>
    <mergeCell ref="D24:D25"/>
    <mergeCell ref="F24:F25"/>
  </mergeCells>
  <phoneticPr fontId="2"/>
  <printOptions gridLinesSet="0"/>
  <pageMargins left="0.78740157480314965" right="0.78740157480314965" top="0.78740157480314965" bottom="0.78740157480314965" header="0" footer="0"/>
  <pageSetup paperSize="9" scale="84" firstPageNumber="183" pageOrder="overThenDown" orientation="portrait" useFirstPageNumber="1" r:id="rId14"/>
  <headerFooter alignWithMargins="0"/>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Normal="100" zoomScaleSheetLayoutView="100" workbookViewId="0">
      <selection activeCell="B1" sqref="B1"/>
    </sheetView>
  </sheetViews>
  <sheetFormatPr defaultColWidth="10.375" defaultRowHeight="15.2" customHeight="1"/>
  <cols>
    <col min="1" max="1" width="0.375" style="79" customWidth="1"/>
    <col min="2" max="2" width="7.375" style="79" customWidth="1"/>
    <col min="3" max="3" width="6.25" style="79" customWidth="1"/>
    <col min="4" max="15" width="5" style="79" customWidth="1"/>
    <col min="16" max="16" width="3" style="79" customWidth="1"/>
    <col min="17" max="17" width="5" style="79" customWidth="1"/>
    <col min="18" max="18" width="6.875" style="79" customWidth="1"/>
    <col min="19" max="256" width="10.375" style="79"/>
    <col min="257" max="257" width="0.375" style="79" customWidth="1"/>
    <col min="258" max="258" width="7.375" style="79" customWidth="1"/>
    <col min="259" max="259" width="6.25" style="79" customWidth="1"/>
    <col min="260" max="273" width="5" style="79" customWidth="1"/>
    <col min="274" max="274" width="6.875" style="79" customWidth="1"/>
    <col min="275" max="512" width="10.375" style="79"/>
    <col min="513" max="513" width="0.375" style="79" customWidth="1"/>
    <col min="514" max="514" width="7.375" style="79" customWidth="1"/>
    <col min="515" max="515" width="6.25" style="79" customWidth="1"/>
    <col min="516" max="529" width="5" style="79" customWidth="1"/>
    <col min="530" max="530" width="6.875" style="79" customWidth="1"/>
    <col min="531" max="768" width="10.375" style="79"/>
    <col min="769" max="769" width="0.375" style="79" customWidth="1"/>
    <col min="770" max="770" width="7.375" style="79" customWidth="1"/>
    <col min="771" max="771" width="6.25" style="79" customWidth="1"/>
    <col min="772" max="785" width="5" style="79" customWidth="1"/>
    <col min="786" max="786" width="6.875" style="79" customWidth="1"/>
    <col min="787" max="1024" width="10.375" style="79"/>
    <col min="1025" max="1025" width="0.375" style="79" customWidth="1"/>
    <col min="1026" max="1026" width="7.375" style="79" customWidth="1"/>
    <col min="1027" max="1027" width="6.25" style="79" customWidth="1"/>
    <col min="1028" max="1041" width="5" style="79" customWidth="1"/>
    <col min="1042" max="1042" width="6.875" style="79" customWidth="1"/>
    <col min="1043" max="1280" width="10.375" style="79"/>
    <col min="1281" max="1281" width="0.375" style="79" customWidth="1"/>
    <col min="1282" max="1282" width="7.375" style="79" customWidth="1"/>
    <col min="1283" max="1283" width="6.25" style="79" customWidth="1"/>
    <col min="1284" max="1297" width="5" style="79" customWidth="1"/>
    <col min="1298" max="1298" width="6.875" style="79" customWidth="1"/>
    <col min="1299" max="1536" width="10.375" style="79"/>
    <col min="1537" max="1537" width="0.375" style="79" customWidth="1"/>
    <col min="1538" max="1538" width="7.375" style="79" customWidth="1"/>
    <col min="1539" max="1539" width="6.25" style="79" customWidth="1"/>
    <col min="1540" max="1553" width="5" style="79" customWidth="1"/>
    <col min="1554" max="1554" width="6.875" style="79" customWidth="1"/>
    <col min="1555" max="1792" width="10.375" style="79"/>
    <col min="1793" max="1793" width="0.375" style="79" customWidth="1"/>
    <col min="1794" max="1794" width="7.375" style="79" customWidth="1"/>
    <col min="1795" max="1795" width="6.25" style="79" customWidth="1"/>
    <col min="1796" max="1809" width="5" style="79" customWidth="1"/>
    <col min="1810" max="1810" width="6.875" style="79" customWidth="1"/>
    <col min="1811" max="2048" width="10.375" style="79"/>
    <col min="2049" max="2049" width="0.375" style="79" customWidth="1"/>
    <col min="2050" max="2050" width="7.375" style="79" customWidth="1"/>
    <col min="2051" max="2051" width="6.25" style="79" customWidth="1"/>
    <col min="2052" max="2065" width="5" style="79" customWidth="1"/>
    <col min="2066" max="2066" width="6.875" style="79" customWidth="1"/>
    <col min="2067" max="2304" width="10.375" style="79"/>
    <col min="2305" max="2305" width="0.375" style="79" customWidth="1"/>
    <col min="2306" max="2306" width="7.375" style="79" customWidth="1"/>
    <col min="2307" max="2307" width="6.25" style="79" customWidth="1"/>
    <col min="2308" max="2321" width="5" style="79" customWidth="1"/>
    <col min="2322" max="2322" width="6.875" style="79" customWidth="1"/>
    <col min="2323" max="2560" width="10.375" style="79"/>
    <col min="2561" max="2561" width="0.375" style="79" customWidth="1"/>
    <col min="2562" max="2562" width="7.375" style="79" customWidth="1"/>
    <col min="2563" max="2563" width="6.25" style="79" customWidth="1"/>
    <col min="2564" max="2577" width="5" style="79" customWidth="1"/>
    <col min="2578" max="2578" width="6.875" style="79" customWidth="1"/>
    <col min="2579" max="2816" width="10.375" style="79"/>
    <col min="2817" max="2817" width="0.375" style="79" customWidth="1"/>
    <col min="2818" max="2818" width="7.375" style="79" customWidth="1"/>
    <col min="2819" max="2819" width="6.25" style="79" customWidth="1"/>
    <col min="2820" max="2833" width="5" style="79" customWidth="1"/>
    <col min="2834" max="2834" width="6.875" style="79" customWidth="1"/>
    <col min="2835" max="3072" width="10.375" style="79"/>
    <col min="3073" max="3073" width="0.375" style="79" customWidth="1"/>
    <col min="3074" max="3074" width="7.375" style="79" customWidth="1"/>
    <col min="3075" max="3075" width="6.25" style="79" customWidth="1"/>
    <col min="3076" max="3089" width="5" style="79" customWidth="1"/>
    <col min="3090" max="3090" width="6.875" style="79" customWidth="1"/>
    <col min="3091" max="3328" width="10.375" style="79"/>
    <col min="3329" max="3329" width="0.375" style="79" customWidth="1"/>
    <col min="3330" max="3330" width="7.375" style="79" customWidth="1"/>
    <col min="3331" max="3331" width="6.25" style="79" customWidth="1"/>
    <col min="3332" max="3345" width="5" style="79" customWidth="1"/>
    <col min="3346" max="3346" width="6.875" style="79" customWidth="1"/>
    <col min="3347" max="3584" width="10.375" style="79"/>
    <col min="3585" max="3585" width="0.375" style="79" customWidth="1"/>
    <col min="3586" max="3586" width="7.375" style="79" customWidth="1"/>
    <col min="3587" max="3587" width="6.25" style="79" customWidth="1"/>
    <col min="3588" max="3601" width="5" style="79" customWidth="1"/>
    <col min="3602" max="3602" width="6.875" style="79" customWidth="1"/>
    <col min="3603" max="3840" width="10.375" style="79"/>
    <col min="3841" max="3841" width="0.375" style="79" customWidth="1"/>
    <col min="3842" max="3842" width="7.375" style="79" customWidth="1"/>
    <col min="3843" max="3843" width="6.25" style="79" customWidth="1"/>
    <col min="3844" max="3857" width="5" style="79" customWidth="1"/>
    <col min="3858" max="3858" width="6.875" style="79" customWidth="1"/>
    <col min="3859" max="4096" width="10.375" style="79"/>
    <col min="4097" max="4097" width="0.375" style="79" customWidth="1"/>
    <col min="4098" max="4098" width="7.375" style="79" customWidth="1"/>
    <col min="4099" max="4099" width="6.25" style="79" customWidth="1"/>
    <col min="4100" max="4113" width="5" style="79" customWidth="1"/>
    <col min="4114" max="4114" width="6.875" style="79" customWidth="1"/>
    <col min="4115" max="4352" width="10.375" style="79"/>
    <col min="4353" max="4353" width="0.375" style="79" customWidth="1"/>
    <col min="4354" max="4354" width="7.375" style="79" customWidth="1"/>
    <col min="4355" max="4355" width="6.25" style="79" customWidth="1"/>
    <col min="4356" max="4369" width="5" style="79" customWidth="1"/>
    <col min="4370" max="4370" width="6.875" style="79" customWidth="1"/>
    <col min="4371" max="4608" width="10.375" style="79"/>
    <col min="4609" max="4609" width="0.375" style="79" customWidth="1"/>
    <col min="4610" max="4610" width="7.375" style="79" customWidth="1"/>
    <col min="4611" max="4611" width="6.25" style="79" customWidth="1"/>
    <col min="4612" max="4625" width="5" style="79" customWidth="1"/>
    <col min="4626" max="4626" width="6.875" style="79" customWidth="1"/>
    <col min="4627" max="4864" width="10.375" style="79"/>
    <col min="4865" max="4865" width="0.375" style="79" customWidth="1"/>
    <col min="4866" max="4866" width="7.375" style="79" customWidth="1"/>
    <col min="4867" max="4867" width="6.25" style="79" customWidth="1"/>
    <col min="4868" max="4881" width="5" style="79" customWidth="1"/>
    <col min="4882" max="4882" width="6.875" style="79" customWidth="1"/>
    <col min="4883" max="5120" width="10.375" style="79"/>
    <col min="5121" max="5121" width="0.375" style="79" customWidth="1"/>
    <col min="5122" max="5122" width="7.375" style="79" customWidth="1"/>
    <col min="5123" max="5123" width="6.25" style="79" customWidth="1"/>
    <col min="5124" max="5137" width="5" style="79" customWidth="1"/>
    <col min="5138" max="5138" width="6.875" style="79" customWidth="1"/>
    <col min="5139" max="5376" width="10.375" style="79"/>
    <col min="5377" max="5377" width="0.375" style="79" customWidth="1"/>
    <col min="5378" max="5378" width="7.375" style="79" customWidth="1"/>
    <col min="5379" max="5379" width="6.25" style="79" customWidth="1"/>
    <col min="5380" max="5393" width="5" style="79" customWidth="1"/>
    <col min="5394" max="5394" width="6.875" style="79" customWidth="1"/>
    <col min="5395" max="5632" width="10.375" style="79"/>
    <col min="5633" max="5633" width="0.375" style="79" customWidth="1"/>
    <col min="5634" max="5634" width="7.375" style="79" customWidth="1"/>
    <col min="5635" max="5635" width="6.25" style="79" customWidth="1"/>
    <col min="5636" max="5649" width="5" style="79" customWidth="1"/>
    <col min="5650" max="5650" width="6.875" style="79" customWidth="1"/>
    <col min="5651" max="5888" width="10.375" style="79"/>
    <col min="5889" max="5889" width="0.375" style="79" customWidth="1"/>
    <col min="5890" max="5890" width="7.375" style="79" customWidth="1"/>
    <col min="5891" max="5891" width="6.25" style="79" customWidth="1"/>
    <col min="5892" max="5905" width="5" style="79" customWidth="1"/>
    <col min="5906" max="5906" width="6.875" style="79" customWidth="1"/>
    <col min="5907" max="6144" width="10.375" style="79"/>
    <col min="6145" max="6145" width="0.375" style="79" customWidth="1"/>
    <col min="6146" max="6146" width="7.375" style="79" customWidth="1"/>
    <col min="6147" max="6147" width="6.25" style="79" customWidth="1"/>
    <col min="6148" max="6161" width="5" style="79" customWidth="1"/>
    <col min="6162" max="6162" width="6.875" style="79" customWidth="1"/>
    <col min="6163" max="6400" width="10.375" style="79"/>
    <col min="6401" max="6401" width="0.375" style="79" customWidth="1"/>
    <col min="6402" max="6402" width="7.375" style="79" customWidth="1"/>
    <col min="6403" max="6403" width="6.25" style="79" customWidth="1"/>
    <col min="6404" max="6417" width="5" style="79" customWidth="1"/>
    <col min="6418" max="6418" width="6.875" style="79" customWidth="1"/>
    <col min="6419" max="6656" width="10.375" style="79"/>
    <col min="6657" max="6657" width="0.375" style="79" customWidth="1"/>
    <col min="6658" max="6658" width="7.375" style="79" customWidth="1"/>
    <col min="6659" max="6659" width="6.25" style="79" customWidth="1"/>
    <col min="6660" max="6673" width="5" style="79" customWidth="1"/>
    <col min="6674" max="6674" width="6.875" style="79" customWidth="1"/>
    <col min="6675" max="6912" width="10.375" style="79"/>
    <col min="6913" max="6913" width="0.375" style="79" customWidth="1"/>
    <col min="6914" max="6914" width="7.375" style="79" customWidth="1"/>
    <col min="6915" max="6915" width="6.25" style="79" customWidth="1"/>
    <col min="6916" max="6929" width="5" style="79" customWidth="1"/>
    <col min="6930" max="6930" width="6.875" style="79" customWidth="1"/>
    <col min="6931" max="7168" width="10.375" style="79"/>
    <col min="7169" max="7169" width="0.375" style="79" customWidth="1"/>
    <col min="7170" max="7170" width="7.375" style="79" customWidth="1"/>
    <col min="7171" max="7171" width="6.25" style="79" customWidth="1"/>
    <col min="7172" max="7185" width="5" style="79" customWidth="1"/>
    <col min="7186" max="7186" width="6.875" style="79" customWidth="1"/>
    <col min="7187" max="7424" width="10.375" style="79"/>
    <col min="7425" max="7425" width="0.375" style="79" customWidth="1"/>
    <col min="7426" max="7426" width="7.375" style="79" customWidth="1"/>
    <col min="7427" max="7427" width="6.25" style="79" customWidth="1"/>
    <col min="7428" max="7441" width="5" style="79" customWidth="1"/>
    <col min="7442" max="7442" width="6.875" style="79" customWidth="1"/>
    <col min="7443" max="7680" width="10.375" style="79"/>
    <col min="7681" max="7681" width="0.375" style="79" customWidth="1"/>
    <col min="7682" max="7682" width="7.375" style="79" customWidth="1"/>
    <col min="7683" max="7683" width="6.25" style="79" customWidth="1"/>
    <col min="7684" max="7697" width="5" style="79" customWidth="1"/>
    <col min="7698" max="7698" width="6.875" style="79" customWidth="1"/>
    <col min="7699" max="7936" width="10.375" style="79"/>
    <col min="7937" max="7937" width="0.375" style="79" customWidth="1"/>
    <col min="7938" max="7938" width="7.375" style="79" customWidth="1"/>
    <col min="7939" max="7939" width="6.25" style="79" customWidth="1"/>
    <col min="7940" max="7953" width="5" style="79" customWidth="1"/>
    <col min="7954" max="7954" width="6.875" style="79" customWidth="1"/>
    <col min="7955" max="8192" width="10.375" style="79"/>
    <col min="8193" max="8193" width="0.375" style="79" customWidth="1"/>
    <col min="8194" max="8194" width="7.375" style="79" customWidth="1"/>
    <col min="8195" max="8195" width="6.25" style="79" customWidth="1"/>
    <col min="8196" max="8209" width="5" style="79" customWidth="1"/>
    <col min="8210" max="8210" width="6.875" style="79" customWidth="1"/>
    <col min="8211" max="8448" width="10.375" style="79"/>
    <col min="8449" max="8449" width="0.375" style="79" customWidth="1"/>
    <col min="8450" max="8450" width="7.375" style="79" customWidth="1"/>
    <col min="8451" max="8451" width="6.25" style="79" customWidth="1"/>
    <col min="8452" max="8465" width="5" style="79" customWidth="1"/>
    <col min="8466" max="8466" width="6.875" style="79" customWidth="1"/>
    <col min="8467" max="8704" width="10.375" style="79"/>
    <col min="8705" max="8705" width="0.375" style="79" customWidth="1"/>
    <col min="8706" max="8706" width="7.375" style="79" customWidth="1"/>
    <col min="8707" max="8707" width="6.25" style="79" customWidth="1"/>
    <col min="8708" max="8721" width="5" style="79" customWidth="1"/>
    <col min="8722" max="8722" width="6.875" style="79" customWidth="1"/>
    <col min="8723" max="8960" width="10.375" style="79"/>
    <col min="8961" max="8961" width="0.375" style="79" customWidth="1"/>
    <col min="8962" max="8962" width="7.375" style="79" customWidth="1"/>
    <col min="8963" max="8963" width="6.25" style="79" customWidth="1"/>
    <col min="8964" max="8977" width="5" style="79" customWidth="1"/>
    <col min="8978" max="8978" width="6.875" style="79" customWidth="1"/>
    <col min="8979" max="9216" width="10.375" style="79"/>
    <col min="9217" max="9217" width="0.375" style="79" customWidth="1"/>
    <col min="9218" max="9218" width="7.375" style="79" customWidth="1"/>
    <col min="9219" max="9219" width="6.25" style="79" customWidth="1"/>
    <col min="9220" max="9233" width="5" style="79" customWidth="1"/>
    <col min="9234" max="9234" width="6.875" style="79" customWidth="1"/>
    <col min="9235" max="9472" width="10.375" style="79"/>
    <col min="9473" max="9473" width="0.375" style="79" customWidth="1"/>
    <col min="9474" max="9474" width="7.375" style="79" customWidth="1"/>
    <col min="9475" max="9475" width="6.25" style="79" customWidth="1"/>
    <col min="9476" max="9489" width="5" style="79" customWidth="1"/>
    <col min="9490" max="9490" width="6.875" style="79" customWidth="1"/>
    <col min="9491" max="9728" width="10.375" style="79"/>
    <col min="9729" max="9729" width="0.375" style="79" customWidth="1"/>
    <col min="9730" max="9730" width="7.375" style="79" customWidth="1"/>
    <col min="9731" max="9731" width="6.25" style="79" customWidth="1"/>
    <col min="9732" max="9745" width="5" style="79" customWidth="1"/>
    <col min="9746" max="9746" width="6.875" style="79" customWidth="1"/>
    <col min="9747" max="9984" width="10.375" style="79"/>
    <col min="9985" max="9985" width="0.375" style="79" customWidth="1"/>
    <col min="9986" max="9986" width="7.375" style="79" customWidth="1"/>
    <col min="9987" max="9987" width="6.25" style="79" customWidth="1"/>
    <col min="9988" max="10001" width="5" style="79" customWidth="1"/>
    <col min="10002" max="10002" width="6.875" style="79" customWidth="1"/>
    <col min="10003" max="10240" width="10.375" style="79"/>
    <col min="10241" max="10241" width="0.375" style="79" customWidth="1"/>
    <col min="10242" max="10242" width="7.375" style="79" customWidth="1"/>
    <col min="10243" max="10243" width="6.25" style="79" customWidth="1"/>
    <col min="10244" max="10257" width="5" style="79" customWidth="1"/>
    <col min="10258" max="10258" width="6.875" style="79" customWidth="1"/>
    <col min="10259" max="10496" width="10.375" style="79"/>
    <col min="10497" max="10497" width="0.375" style="79" customWidth="1"/>
    <col min="10498" max="10498" width="7.375" style="79" customWidth="1"/>
    <col min="10499" max="10499" width="6.25" style="79" customWidth="1"/>
    <col min="10500" max="10513" width="5" style="79" customWidth="1"/>
    <col min="10514" max="10514" width="6.875" style="79" customWidth="1"/>
    <col min="10515" max="10752" width="10.375" style="79"/>
    <col min="10753" max="10753" width="0.375" style="79" customWidth="1"/>
    <col min="10754" max="10754" width="7.375" style="79" customWidth="1"/>
    <col min="10755" max="10755" width="6.25" style="79" customWidth="1"/>
    <col min="10756" max="10769" width="5" style="79" customWidth="1"/>
    <col min="10770" max="10770" width="6.875" style="79" customWidth="1"/>
    <col min="10771" max="11008" width="10.375" style="79"/>
    <col min="11009" max="11009" width="0.375" style="79" customWidth="1"/>
    <col min="11010" max="11010" width="7.375" style="79" customWidth="1"/>
    <col min="11011" max="11011" width="6.25" style="79" customWidth="1"/>
    <col min="11012" max="11025" width="5" style="79" customWidth="1"/>
    <col min="11026" max="11026" width="6.875" style="79" customWidth="1"/>
    <col min="11027" max="11264" width="10.375" style="79"/>
    <col min="11265" max="11265" width="0.375" style="79" customWidth="1"/>
    <col min="11266" max="11266" width="7.375" style="79" customWidth="1"/>
    <col min="11267" max="11267" width="6.25" style="79" customWidth="1"/>
    <col min="11268" max="11281" width="5" style="79" customWidth="1"/>
    <col min="11282" max="11282" width="6.875" style="79" customWidth="1"/>
    <col min="11283" max="11520" width="10.375" style="79"/>
    <col min="11521" max="11521" width="0.375" style="79" customWidth="1"/>
    <col min="11522" max="11522" width="7.375" style="79" customWidth="1"/>
    <col min="11523" max="11523" width="6.25" style="79" customWidth="1"/>
    <col min="11524" max="11537" width="5" style="79" customWidth="1"/>
    <col min="11538" max="11538" width="6.875" style="79" customWidth="1"/>
    <col min="11539" max="11776" width="10.375" style="79"/>
    <col min="11777" max="11777" width="0.375" style="79" customWidth="1"/>
    <col min="11778" max="11778" width="7.375" style="79" customWidth="1"/>
    <col min="11779" max="11779" width="6.25" style="79" customWidth="1"/>
    <col min="11780" max="11793" width="5" style="79" customWidth="1"/>
    <col min="11794" max="11794" width="6.875" style="79" customWidth="1"/>
    <col min="11795" max="12032" width="10.375" style="79"/>
    <col min="12033" max="12033" width="0.375" style="79" customWidth="1"/>
    <col min="12034" max="12034" width="7.375" style="79" customWidth="1"/>
    <col min="12035" max="12035" width="6.25" style="79" customWidth="1"/>
    <col min="12036" max="12049" width="5" style="79" customWidth="1"/>
    <col min="12050" max="12050" width="6.875" style="79" customWidth="1"/>
    <col min="12051" max="12288" width="10.375" style="79"/>
    <col min="12289" max="12289" width="0.375" style="79" customWidth="1"/>
    <col min="12290" max="12290" width="7.375" style="79" customWidth="1"/>
    <col min="12291" max="12291" width="6.25" style="79" customWidth="1"/>
    <col min="12292" max="12305" width="5" style="79" customWidth="1"/>
    <col min="12306" max="12306" width="6.875" style="79" customWidth="1"/>
    <col min="12307" max="12544" width="10.375" style="79"/>
    <col min="12545" max="12545" width="0.375" style="79" customWidth="1"/>
    <col min="12546" max="12546" width="7.375" style="79" customWidth="1"/>
    <col min="12547" max="12547" width="6.25" style="79" customWidth="1"/>
    <col min="12548" max="12561" width="5" style="79" customWidth="1"/>
    <col min="12562" max="12562" width="6.875" style="79" customWidth="1"/>
    <col min="12563" max="12800" width="10.375" style="79"/>
    <col min="12801" max="12801" width="0.375" style="79" customWidth="1"/>
    <col min="12802" max="12802" width="7.375" style="79" customWidth="1"/>
    <col min="12803" max="12803" width="6.25" style="79" customWidth="1"/>
    <col min="12804" max="12817" width="5" style="79" customWidth="1"/>
    <col min="12818" max="12818" width="6.875" style="79" customWidth="1"/>
    <col min="12819" max="13056" width="10.375" style="79"/>
    <col min="13057" max="13057" width="0.375" style="79" customWidth="1"/>
    <col min="13058" max="13058" width="7.375" style="79" customWidth="1"/>
    <col min="13059" max="13059" width="6.25" style="79" customWidth="1"/>
    <col min="13060" max="13073" width="5" style="79" customWidth="1"/>
    <col min="13074" max="13074" width="6.875" style="79" customWidth="1"/>
    <col min="13075" max="13312" width="10.375" style="79"/>
    <col min="13313" max="13313" width="0.375" style="79" customWidth="1"/>
    <col min="13314" max="13314" width="7.375" style="79" customWidth="1"/>
    <col min="13315" max="13315" width="6.25" style="79" customWidth="1"/>
    <col min="13316" max="13329" width="5" style="79" customWidth="1"/>
    <col min="13330" max="13330" width="6.875" style="79" customWidth="1"/>
    <col min="13331" max="13568" width="10.375" style="79"/>
    <col min="13569" max="13569" width="0.375" style="79" customWidth="1"/>
    <col min="13570" max="13570" width="7.375" style="79" customWidth="1"/>
    <col min="13571" max="13571" width="6.25" style="79" customWidth="1"/>
    <col min="13572" max="13585" width="5" style="79" customWidth="1"/>
    <col min="13586" max="13586" width="6.875" style="79" customWidth="1"/>
    <col min="13587" max="13824" width="10.375" style="79"/>
    <col min="13825" max="13825" width="0.375" style="79" customWidth="1"/>
    <col min="13826" max="13826" width="7.375" style="79" customWidth="1"/>
    <col min="13827" max="13827" width="6.25" style="79" customWidth="1"/>
    <col min="13828" max="13841" width="5" style="79" customWidth="1"/>
    <col min="13842" max="13842" width="6.875" style="79" customWidth="1"/>
    <col min="13843" max="14080" width="10.375" style="79"/>
    <col min="14081" max="14081" width="0.375" style="79" customWidth="1"/>
    <col min="14082" max="14082" width="7.375" style="79" customWidth="1"/>
    <col min="14083" max="14083" width="6.25" style="79" customWidth="1"/>
    <col min="14084" max="14097" width="5" style="79" customWidth="1"/>
    <col min="14098" max="14098" width="6.875" style="79" customWidth="1"/>
    <col min="14099" max="14336" width="10.375" style="79"/>
    <col min="14337" max="14337" width="0.375" style="79" customWidth="1"/>
    <col min="14338" max="14338" width="7.375" style="79" customWidth="1"/>
    <col min="14339" max="14339" width="6.25" style="79" customWidth="1"/>
    <col min="14340" max="14353" width="5" style="79" customWidth="1"/>
    <col min="14354" max="14354" width="6.875" style="79" customWidth="1"/>
    <col min="14355" max="14592" width="10.375" style="79"/>
    <col min="14593" max="14593" width="0.375" style="79" customWidth="1"/>
    <col min="14594" max="14594" width="7.375" style="79" customWidth="1"/>
    <col min="14595" max="14595" width="6.25" style="79" customWidth="1"/>
    <col min="14596" max="14609" width="5" style="79" customWidth="1"/>
    <col min="14610" max="14610" width="6.875" style="79" customWidth="1"/>
    <col min="14611" max="14848" width="10.375" style="79"/>
    <col min="14849" max="14849" width="0.375" style="79" customWidth="1"/>
    <col min="14850" max="14850" width="7.375" style="79" customWidth="1"/>
    <col min="14851" max="14851" width="6.25" style="79" customWidth="1"/>
    <col min="14852" max="14865" width="5" style="79" customWidth="1"/>
    <col min="14866" max="14866" width="6.875" style="79" customWidth="1"/>
    <col min="14867" max="15104" width="10.375" style="79"/>
    <col min="15105" max="15105" width="0.375" style="79" customWidth="1"/>
    <col min="15106" max="15106" width="7.375" style="79" customWidth="1"/>
    <col min="15107" max="15107" width="6.25" style="79" customWidth="1"/>
    <col min="15108" max="15121" width="5" style="79" customWidth="1"/>
    <col min="15122" max="15122" width="6.875" style="79" customWidth="1"/>
    <col min="15123" max="15360" width="10.375" style="79"/>
    <col min="15361" max="15361" width="0.375" style="79" customWidth="1"/>
    <col min="15362" max="15362" width="7.375" style="79" customWidth="1"/>
    <col min="15363" max="15363" width="6.25" style="79" customWidth="1"/>
    <col min="15364" max="15377" width="5" style="79" customWidth="1"/>
    <col min="15378" max="15378" width="6.875" style="79" customWidth="1"/>
    <col min="15379" max="15616" width="10.375" style="79"/>
    <col min="15617" max="15617" width="0.375" style="79" customWidth="1"/>
    <col min="15618" max="15618" width="7.375" style="79" customWidth="1"/>
    <col min="15619" max="15619" width="6.25" style="79" customWidth="1"/>
    <col min="15620" max="15633" width="5" style="79" customWidth="1"/>
    <col min="15634" max="15634" width="6.875" style="79" customWidth="1"/>
    <col min="15635" max="15872" width="10.375" style="79"/>
    <col min="15873" max="15873" width="0.375" style="79" customWidth="1"/>
    <col min="15874" max="15874" width="7.375" style="79" customWidth="1"/>
    <col min="15875" max="15875" width="6.25" style="79" customWidth="1"/>
    <col min="15876" max="15889" width="5" style="79" customWidth="1"/>
    <col min="15890" max="15890" width="6.875" style="79" customWidth="1"/>
    <col min="15891" max="16128" width="10.375" style="79"/>
    <col min="16129" max="16129" width="0.375" style="79" customWidth="1"/>
    <col min="16130" max="16130" width="7.375" style="79" customWidth="1"/>
    <col min="16131" max="16131" width="6.25" style="79" customWidth="1"/>
    <col min="16132" max="16145" width="5" style="79" customWidth="1"/>
    <col min="16146" max="16146" width="6.875" style="79" customWidth="1"/>
    <col min="16147" max="16384" width="10.375" style="79"/>
  </cols>
  <sheetData>
    <row r="1" spans="1:25" s="504" customFormat="1" ht="19.5" customHeight="1">
      <c r="A1" s="519" t="s">
        <v>1155</v>
      </c>
      <c r="R1" s="519"/>
      <c r="S1" s="519"/>
      <c r="T1" s="463"/>
      <c r="U1" s="463"/>
      <c r="V1" s="463"/>
      <c r="W1" s="463"/>
      <c r="X1" s="463"/>
      <c r="Y1" s="463"/>
    </row>
    <row r="2" spans="1:25" ht="3" customHeight="1">
      <c r="A2" s="733"/>
    </row>
    <row r="3" spans="1:25" s="504" customFormat="1" ht="20.100000000000001" customHeight="1" thickBot="1">
      <c r="A3" s="421" t="s">
        <v>894</v>
      </c>
      <c r="I3" s="207"/>
      <c r="M3" s="1031"/>
      <c r="O3" s="1034" t="s">
        <v>1115</v>
      </c>
      <c r="P3" s="1031"/>
    </row>
    <row r="4" spans="1:25" ht="14.25" customHeight="1">
      <c r="A4" s="78"/>
      <c r="B4" s="1435" t="s">
        <v>895</v>
      </c>
      <c r="C4" s="1435"/>
      <c r="D4" s="1436"/>
      <c r="E4" s="1438" t="s">
        <v>896</v>
      </c>
      <c r="F4" s="1439"/>
      <c r="G4" s="1439"/>
      <c r="H4" s="734"/>
      <c r="I4" s="1440">
        <v>350389</v>
      </c>
      <c r="J4" s="1439"/>
      <c r="K4" s="363" t="s">
        <v>897</v>
      </c>
      <c r="L4" s="364"/>
      <c r="M4" s="364"/>
      <c r="N4" s="364"/>
      <c r="O4" s="364"/>
      <c r="P4" s="364"/>
      <c r="Q4" s="111"/>
    </row>
    <row r="5" spans="1:25" ht="14.25" customHeight="1">
      <c r="A5" s="78"/>
      <c r="B5" s="1429"/>
      <c r="C5" s="1429"/>
      <c r="D5" s="1437"/>
      <c r="E5" s="1441" t="s">
        <v>898</v>
      </c>
      <c r="F5" s="1428"/>
      <c r="G5" s="1428"/>
      <c r="H5" s="219"/>
      <c r="I5" s="1442">
        <v>338083</v>
      </c>
      <c r="J5" s="1323"/>
      <c r="K5" s="365" t="s">
        <v>899</v>
      </c>
      <c r="L5" s="145"/>
      <c r="M5" s="145"/>
      <c r="N5" s="145"/>
      <c r="O5" s="145"/>
      <c r="P5" s="145"/>
      <c r="Q5" s="111"/>
    </row>
    <row r="6" spans="1:25" ht="14.25" customHeight="1">
      <c r="A6" s="78"/>
      <c r="B6" s="1429"/>
      <c r="C6" s="1429"/>
      <c r="D6" s="1437"/>
      <c r="E6" s="1443" t="s">
        <v>900</v>
      </c>
      <c r="F6" s="1444"/>
      <c r="G6" s="1444"/>
      <c r="H6" s="145"/>
      <c r="I6" s="1445">
        <v>634059</v>
      </c>
      <c r="J6" s="1446"/>
      <c r="K6" s="365" t="s">
        <v>897</v>
      </c>
      <c r="L6" s="366"/>
      <c r="M6" s="366"/>
      <c r="N6" s="366"/>
      <c r="O6" s="366"/>
      <c r="P6" s="366"/>
      <c r="Q6" s="111"/>
    </row>
    <row r="7" spans="1:25" ht="14.25" customHeight="1">
      <c r="A7" s="735"/>
      <c r="B7" s="1447" t="s">
        <v>901</v>
      </c>
      <c r="C7" s="1447"/>
      <c r="D7" s="1448"/>
      <c r="E7" s="1454" t="s">
        <v>896</v>
      </c>
      <c r="F7" s="1455"/>
      <c r="G7" s="1455"/>
      <c r="H7" s="736"/>
      <c r="I7" s="1451">
        <v>196692</v>
      </c>
      <c r="J7" s="1421"/>
      <c r="K7" s="367" t="s">
        <v>897</v>
      </c>
      <c r="L7" s="368"/>
      <c r="M7" s="368"/>
      <c r="N7" s="368"/>
      <c r="O7" s="368"/>
      <c r="P7" s="368"/>
      <c r="Q7" s="111"/>
    </row>
    <row r="8" spans="1:25" ht="14.25" customHeight="1">
      <c r="A8" s="735"/>
      <c r="B8" s="1429"/>
      <c r="C8" s="1429"/>
      <c r="D8" s="1437"/>
      <c r="E8" s="1441" t="s">
        <v>898</v>
      </c>
      <c r="F8" s="1428"/>
      <c r="G8" s="1428"/>
      <c r="H8" s="220"/>
      <c r="I8" s="1452">
        <v>190411</v>
      </c>
      <c r="J8" s="1428"/>
      <c r="K8" s="369" t="s">
        <v>899</v>
      </c>
      <c r="L8" s="111"/>
      <c r="M8" s="111"/>
      <c r="N8" s="111"/>
      <c r="O8" s="111"/>
      <c r="P8" s="111"/>
      <c r="Q8" s="111"/>
    </row>
    <row r="9" spans="1:25" ht="14.25" customHeight="1">
      <c r="A9" s="735"/>
      <c r="B9" s="1449"/>
      <c r="C9" s="1449"/>
      <c r="D9" s="1450"/>
      <c r="E9" s="1453" t="s">
        <v>900</v>
      </c>
      <c r="F9" s="1446"/>
      <c r="G9" s="1446"/>
      <c r="H9" s="366"/>
      <c r="I9" s="1445">
        <v>204580</v>
      </c>
      <c r="J9" s="1446"/>
      <c r="K9" s="370" t="s">
        <v>897</v>
      </c>
      <c r="L9" s="366"/>
      <c r="M9" s="366"/>
      <c r="N9" s="366"/>
      <c r="O9" s="366"/>
      <c r="P9" s="366"/>
      <c r="Q9" s="111"/>
    </row>
    <row r="10" spans="1:25" ht="14.25" customHeight="1">
      <c r="A10" s="735"/>
      <c r="B10" s="1447" t="s">
        <v>902</v>
      </c>
      <c r="C10" s="1447"/>
      <c r="D10" s="1448"/>
      <c r="E10" s="1441" t="s">
        <v>896</v>
      </c>
      <c r="F10" s="1428"/>
      <c r="G10" s="1428"/>
      <c r="H10" s="220"/>
      <c r="I10" s="1451">
        <v>108290</v>
      </c>
      <c r="J10" s="1421"/>
      <c r="K10" s="369" t="s">
        <v>897</v>
      </c>
      <c r="L10" s="368"/>
      <c r="M10" s="368"/>
      <c r="N10" s="368"/>
      <c r="O10" s="368"/>
      <c r="P10" s="368"/>
      <c r="Q10" s="111"/>
    </row>
    <row r="11" spans="1:25" ht="14.25" customHeight="1">
      <c r="A11" s="735"/>
      <c r="B11" s="1429"/>
      <c r="C11" s="1429"/>
      <c r="D11" s="1437"/>
      <c r="E11" s="1441" t="s">
        <v>898</v>
      </c>
      <c r="F11" s="1428"/>
      <c r="G11" s="1428"/>
      <c r="H11" s="220"/>
      <c r="I11" s="1452">
        <v>103859</v>
      </c>
      <c r="J11" s="1428"/>
      <c r="K11" s="369" t="s">
        <v>899</v>
      </c>
      <c r="L11" s="111"/>
      <c r="M11" s="111"/>
      <c r="N11" s="111"/>
      <c r="O11" s="111"/>
      <c r="P11" s="111"/>
      <c r="Q11" s="111"/>
    </row>
    <row r="12" spans="1:25" ht="14.25" customHeight="1">
      <c r="A12" s="735"/>
      <c r="B12" s="1449"/>
      <c r="C12" s="1449"/>
      <c r="D12" s="1450"/>
      <c r="E12" s="1453" t="s">
        <v>900</v>
      </c>
      <c r="F12" s="1446"/>
      <c r="G12" s="1446"/>
      <c r="H12" s="366"/>
      <c r="I12" s="1445">
        <v>89784</v>
      </c>
      <c r="J12" s="1446"/>
      <c r="K12" s="370" t="s">
        <v>897</v>
      </c>
      <c r="L12" s="366"/>
      <c r="M12" s="366"/>
      <c r="N12" s="366"/>
      <c r="O12" s="366"/>
      <c r="P12" s="366"/>
      <c r="Q12" s="111"/>
    </row>
    <row r="13" spans="1:25" ht="14.25" customHeight="1">
      <c r="A13" s="735"/>
      <c r="B13" s="1429" t="s">
        <v>903</v>
      </c>
      <c r="C13" s="1429"/>
      <c r="D13" s="1095"/>
      <c r="E13" s="1431" t="s">
        <v>904</v>
      </c>
      <c r="F13" s="1421"/>
      <c r="G13" s="1421"/>
      <c r="H13" s="145"/>
      <c r="I13" s="1403">
        <v>29668964</v>
      </c>
      <c r="J13" s="1432"/>
      <c r="K13" s="371" t="s">
        <v>905</v>
      </c>
      <c r="L13" s="368" t="s">
        <v>1196</v>
      </c>
      <c r="M13" s="368"/>
      <c r="N13" s="368"/>
      <c r="O13" s="368"/>
      <c r="P13" s="368"/>
      <c r="Q13" s="111"/>
    </row>
    <row r="14" spans="1:25" ht="14.25" customHeight="1" thickBot="1">
      <c r="A14" s="735"/>
      <c r="B14" s="1240"/>
      <c r="C14" s="1240"/>
      <c r="D14" s="1430"/>
      <c r="E14" s="1433" t="s">
        <v>906</v>
      </c>
      <c r="F14" s="1324"/>
      <c r="G14" s="1324"/>
      <c r="H14" s="158"/>
      <c r="I14" s="1434">
        <v>95761</v>
      </c>
      <c r="J14" s="1324"/>
      <c r="K14" s="372" t="s">
        <v>907</v>
      </c>
      <c r="L14" s="158" t="s">
        <v>1197</v>
      </c>
      <c r="M14" s="158"/>
      <c r="N14" s="158"/>
      <c r="O14" s="158"/>
      <c r="P14" s="158"/>
      <c r="Q14" s="111"/>
    </row>
    <row r="15" spans="1:25" ht="12" customHeight="1">
      <c r="A15" s="735"/>
      <c r="B15" s="735"/>
      <c r="C15" s="735"/>
      <c r="D15" s="78"/>
      <c r="E15" s="737"/>
      <c r="F15" s="215"/>
      <c r="G15" s="215"/>
      <c r="H15" s="78"/>
      <c r="I15" s="78"/>
      <c r="J15" s="78"/>
      <c r="K15" s="78"/>
      <c r="L15" s="78"/>
      <c r="M15" s="78"/>
      <c r="N15" s="78"/>
    </row>
    <row r="16" spans="1:25" s="504" customFormat="1" ht="20.100000000000001" customHeight="1">
      <c r="A16" s="421" t="s">
        <v>908</v>
      </c>
      <c r="I16" s="207"/>
    </row>
    <row r="17" spans="1:17" s="207" customFormat="1" ht="20.100000000000001" customHeight="1" thickBot="1">
      <c r="A17" s="738" t="s">
        <v>909</v>
      </c>
      <c r="B17" s="359"/>
      <c r="C17" s="359"/>
      <c r="K17" s="289"/>
      <c r="L17" s="359"/>
      <c r="M17" s="1033" t="s">
        <v>910</v>
      </c>
      <c r="O17" s="81"/>
      <c r="P17" s="81"/>
      <c r="Q17" s="515"/>
    </row>
    <row r="18" spans="1:17" ht="13.5" customHeight="1">
      <c r="A18" s="1428" t="s">
        <v>284</v>
      </c>
      <c r="B18" s="1422"/>
      <c r="C18" s="1423"/>
      <c r="D18" s="1330" t="s">
        <v>1247</v>
      </c>
      <c r="E18" s="1137"/>
      <c r="F18" s="1330" t="s">
        <v>911</v>
      </c>
      <c r="G18" s="1137"/>
      <c r="H18" s="1330" t="s">
        <v>912</v>
      </c>
      <c r="I18" s="1137"/>
      <c r="J18" s="1330" t="s">
        <v>913</v>
      </c>
      <c r="K18" s="1137"/>
      <c r="L18" s="1330" t="s">
        <v>914</v>
      </c>
      <c r="M18" s="1137"/>
    </row>
    <row r="19" spans="1:17" ht="13.5" customHeight="1">
      <c r="A19" s="1420" t="s">
        <v>915</v>
      </c>
      <c r="B19" s="1420"/>
      <c r="C19" s="739"/>
      <c r="D19" s="1419"/>
      <c r="E19" s="1116"/>
      <c r="F19" s="1419"/>
      <c r="G19" s="1116"/>
      <c r="H19" s="1419"/>
      <c r="I19" s="1116"/>
      <c r="J19" s="1419"/>
      <c r="K19" s="1116"/>
      <c r="L19" s="1419"/>
      <c r="M19" s="1116"/>
    </row>
    <row r="20" spans="1:17" ht="15" customHeight="1">
      <c r="A20" s="1408" t="s">
        <v>916</v>
      </c>
      <c r="B20" s="1409"/>
      <c r="C20" s="1409"/>
      <c r="D20" s="1403">
        <v>210081</v>
      </c>
      <c r="E20" s="1403"/>
      <c r="F20" s="1403">
        <v>211532</v>
      </c>
      <c r="G20" s="1403"/>
      <c r="H20" s="1403">
        <v>214305</v>
      </c>
      <c r="I20" s="1403"/>
      <c r="J20" s="1403">
        <v>216508</v>
      </c>
      <c r="K20" s="1403"/>
      <c r="L20" s="1403">
        <v>218611</v>
      </c>
      <c r="M20" s="1403"/>
    </row>
    <row r="21" spans="1:17" ht="15" customHeight="1">
      <c r="A21" s="1410" t="s">
        <v>917</v>
      </c>
      <c r="B21" s="1411"/>
      <c r="C21" s="1411"/>
      <c r="D21" s="1412">
        <v>90057</v>
      </c>
      <c r="E21" s="1412"/>
      <c r="F21" s="1412">
        <v>91680</v>
      </c>
      <c r="G21" s="1412"/>
      <c r="H21" s="1412">
        <v>92751</v>
      </c>
      <c r="I21" s="1412"/>
      <c r="J21" s="1412">
        <v>94992</v>
      </c>
      <c r="K21" s="1412"/>
      <c r="L21" s="1412">
        <v>96890</v>
      </c>
      <c r="M21" s="1412"/>
    </row>
    <row r="22" spans="1:17" ht="15" customHeight="1">
      <c r="A22" s="1417" t="s">
        <v>918</v>
      </c>
      <c r="B22" s="1418"/>
      <c r="C22" s="1418"/>
      <c r="D22" s="1412">
        <v>22006</v>
      </c>
      <c r="E22" s="1412"/>
      <c r="F22" s="1412">
        <v>22311</v>
      </c>
      <c r="G22" s="1412"/>
      <c r="H22" s="1412">
        <v>22588</v>
      </c>
      <c r="I22" s="1412"/>
      <c r="J22" s="1412">
        <v>22309</v>
      </c>
      <c r="K22" s="1412"/>
      <c r="L22" s="1412">
        <v>22582</v>
      </c>
      <c r="M22" s="1412"/>
    </row>
    <row r="23" spans="1:17" ht="15" customHeight="1">
      <c r="A23" s="1414" t="s">
        <v>919</v>
      </c>
      <c r="B23" s="1415"/>
      <c r="C23" s="1415"/>
      <c r="D23" s="1416">
        <v>322144</v>
      </c>
      <c r="E23" s="1416"/>
      <c r="F23" s="1416">
        <v>325523</v>
      </c>
      <c r="G23" s="1416"/>
      <c r="H23" s="1416">
        <f>SUM(H20:H22)</f>
        <v>329644</v>
      </c>
      <c r="I23" s="1416"/>
      <c r="J23" s="1416">
        <f>SUM(J20:J22)</f>
        <v>333809</v>
      </c>
      <c r="K23" s="1416"/>
      <c r="L23" s="1416">
        <f>SUM(L20:L22)</f>
        <v>338083</v>
      </c>
      <c r="M23" s="1416"/>
    </row>
    <row r="24" spans="1:17" ht="15" customHeight="1">
      <c r="A24" s="1408" t="s">
        <v>920</v>
      </c>
      <c r="B24" s="1409"/>
      <c r="C24" s="1409"/>
      <c r="D24" s="1403">
        <v>10916</v>
      </c>
      <c r="E24" s="1403"/>
      <c r="F24" s="1403">
        <v>11124</v>
      </c>
      <c r="G24" s="1403"/>
      <c r="H24" s="1403">
        <v>11282</v>
      </c>
      <c r="I24" s="1403"/>
      <c r="J24" s="1403">
        <v>11444</v>
      </c>
      <c r="K24" s="1403"/>
      <c r="L24" s="1403">
        <v>12087</v>
      </c>
      <c r="M24" s="1403"/>
    </row>
    <row r="25" spans="1:17" ht="15" customHeight="1" thickBot="1">
      <c r="A25" s="1404" t="s">
        <v>921</v>
      </c>
      <c r="B25" s="1404"/>
      <c r="C25" s="1405"/>
      <c r="D25" s="1412">
        <v>205</v>
      </c>
      <c r="E25" s="1412"/>
      <c r="F25" s="1412">
        <v>205</v>
      </c>
      <c r="G25" s="1412"/>
      <c r="H25" s="1412">
        <v>206</v>
      </c>
      <c r="I25" s="1412"/>
      <c r="J25" s="1412">
        <v>206</v>
      </c>
      <c r="K25" s="1412"/>
      <c r="L25" s="1412">
        <v>219</v>
      </c>
      <c r="M25" s="1412"/>
    </row>
    <row r="26" spans="1:17" ht="18" customHeight="1" thickTop="1" thickBot="1">
      <c r="A26" s="1400" t="s">
        <v>164</v>
      </c>
      <c r="B26" s="1401"/>
      <c r="C26" s="1402"/>
      <c r="D26" s="1399">
        <v>333265</v>
      </c>
      <c r="E26" s="1399"/>
      <c r="F26" s="1399">
        <v>336852</v>
      </c>
      <c r="G26" s="1399"/>
      <c r="H26" s="1399">
        <f>H23+H24+H25</f>
        <v>341132</v>
      </c>
      <c r="I26" s="1399"/>
      <c r="J26" s="1399">
        <f>J23+J24+J25</f>
        <v>345459</v>
      </c>
      <c r="K26" s="1399"/>
      <c r="L26" s="1399">
        <f>L23+L24+L25</f>
        <v>350389</v>
      </c>
      <c r="M26" s="1399"/>
    </row>
    <row r="27" spans="1:17" s="78" customFormat="1" ht="6" customHeight="1">
      <c r="A27" s="523"/>
      <c r="B27" s="735"/>
      <c r="C27" s="735"/>
      <c r="D27" s="535"/>
      <c r="E27" s="535"/>
      <c r="F27" s="535"/>
      <c r="G27" s="535"/>
      <c r="H27" s="535"/>
      <c r="I27" s="535"/>
      <c r="J27" s="535"/>
      <c r="K27" s="535"/>
      <c r="L27" s="535"/>
      <c r="M27" s="535"/>
    </row>
    <row r="28" spans="1:17" s="504" customFormat="1" ht="20.100000000000001" customHeight="1" thickBot="1">
      <c r="A28" s="738" t="s">
        <v>922</v>
      </c>
      <c r="B28" s="740"/>
      <c r="C28" s="740"/>
      <c r="D28" s="518"/>
      <c r="E28" s="518"/>
      <c r="F28" s="518"/>
      <c r="G28" s="518"/>
      <c r="H28" s="518"/>
      <c r="I28" s="518"/>
      <c r="J28" s="518"/>
      <c r="K28" s="518"/>
      <c r="L28" s="518"/>
      <c r="M28" s="518"/>
    </row>
    <row r="29" spans="1:17" ht="13.5" customHeight="1">
      <c r="A29" s="1428" t="s">
        <v>284</v>
      </c>
      <c r="B29" s="1422"/>
      <c r="C29" s="1423"/>
      <c r="D29" s="1330" t="s">
        <v>1247</v>
      </c>
      <c r="E29" s="1137"/>
      <c r="F29" s="1330" t="s">
        <v>923</v>
      </c>
      <c r="G29" s="1137"/>
      <c r="H29" s="1330" t="s">
        <v>924</v>
      </c>
      <c r="I29" s="1137"/>
      <c r="J29" s="1330" t="s">
        <v>925</v>
      </c>
      <c r="K29" s="1137"/>
      <c r="L29" s="1330" t="s">
        <v>926</v>
      </c>
      <c r="M29" s="1137"/>
    </row>
    <row r="30" spans="1:17" ht="13.5" customHeight="1">
      <c r="A30" s="1420" t="s">
        <v>915</v>
      </c>
      <c r="B30" s="1420"/>
      <c r="C30" s="739"/>
      <c r="D30" s="1419"/>
      <c r="E30" s="1116"/>
      <c r="F30" s="1419"/>
      <c r="G30" s="1116"/>
      <c r="H30" s="1419"/>
      <c r="I30" s="1116"/>
      <c r="J30" s="1419"/>
      <c r="K30" s="1116"/>
      <c r="L30" s="1419"/>
      <c r="M30" s="1116"/>
    </row>
    <row r="31" spans="1:17" ht="15" customHeight="1">
      <c r="A31" s="1408" t="s">
        <v>916</v>
      </c>
      <c r="B31" s="1409"/>
      <c r="C31" s="1409"/>
      <c r="D31" s="1403">
        <v>101416</v>
      </c>
      <c r="E31" s="1403"/>
      <c r="F31" s="1403">
        <v>105411</v>
      </c>
      <c r="G31" s="1403"/>
      <c r="H31" s="1403">
        <v>109009</v>
      </c>
      <c r="I31" s="1403"/>
      <c r="J31" s="1403">
        <v>112474</v>
      </c>
      <c r="K31" s="1403"/>
      <c r="L31" s="1403">
        <v>115626</v>
      </c>
      <c r="M31" s="1403"/>
    </row>
    <row r="32" spans="1:17" ht="15" customHeight="1">
      <c r="A32" s="1410" t="s">
        <v>917</v>
      </c>
      <c r="B32" s="1411"/>
      <c r="C32" s="1411"/>
      <c r="D32" s="1412">
        <v>59733</v>
      </c>
      <c r="E32" s="1412"/>
      <c r="F32" s="1412">
        <v>61421</v>
      </c>
      <c r="G32" s="1412"/>
      <c r="H32" s="1412">
        <v>63441</v>
      </c>
      <c r="I32" s="1412"/>
      <c r="J32" s="1412">
        <v>65462</v>
      </c>
      <c r="K32" s="1412"/>
      <c r="L32" s="1412">
        <v>67287</v>
      </c>
      <c r="M32" s="1412"/>
    </row>
    <row r="33" spans="1:13" ht="15" customHeight="1">
      <c r="A33" s="1417" t="s">
        <v>918</v>
      </c>
      <c r="B33" s="1418"/>
      <c r="C33" s="1418"/>
      <c r="D33" s="1413">
        <v>6109</v>
      </c>
      <c r="E33" s="1413"/>
      <c r="F33" s="1413">
        <v>6465</v>
      </c>
      <c r="G33" s="1413"/>
      <c r="H33" s="1413">
        <v>6824</v>
      </c>
      <c r="I33" s="1413"/>
      <c r="J33" s="1413">
        <v>7164</v>
      </c>
      <c r="K33" s="1413"/>
      <c r="L33" s="1413">
        <v>7498</v>
      </c>
      <c r="M33" s="1413"/>
    </row>
    <row r="34" spans="1:13" ht="15" customHeight="1">
      <c r="A34" s="1414" t="s">
        <v>919</v>
      </c>
      <c r="B34" s="1415"/>
      <c r="C34" s="1415"/>
      <c r="D34" s="1416">
        <v>167258</v>
      </c>
      <c r="E34" s="1416"/>
      <c r="F34" s="1416">
        <v>173297</v>
      </c>
      <c r="G34" s="1416"/>
      <c r="H34" s="1416">
        <f>SUM(H31:H33)</f>
        <v>179274</v>
      </c>
      <c r="I34" s="1416"/>
      <c r="J34" s="1416">
        <f>SUM(J31:J33)</f>
        <v>185100</v>
      </c>
      <c r="K34" s="1416"/>
      <c r="L34" s="1416">
        <v>190411</v>
      </c>
      <c r="M34" s="1416"/>
    </row>
    <row r="35" spans="1:13" ht="15" customHeight="1">
      <c r="A35" s="1408" t="s">
        <v>920</v>
      </c>
      <c r="B35" s="1409"/>
      <c r="C35" s="1409"/>
      <c r="D35" s="1403">
        <v>5627</v>
      </c>
      <c r="E35" s="1403"/>
      <c r="F35" s="1403">
        <v>5836</v>
      </c>
      <c r="G35" s="1403"/>
      <c r="H35" s="1403">
        <v>5919</v>
      </c>
      <c r="I35" s="1403"/>
      <c r="J35" s="1403">
        <v>6076</v>
      </c>
      <c r="K35" s="1403"/>
      <c r="L35" s="1403">
        <v>6250</v>
      </c>
      <c r="M35" s="1403"/>
    </row>
    <row r="36" spans="1:13" ht="15" customHeight="1" thickBot="1">
      <c r="A36" s="1404" t="s">
        <v>921</v>
      </c>
      <c r="B36" s="1404"/>
      <c r="C36" s="1405"/>
      <c r="D36" s="1424">
        <v>23</v>
      </c>
      <c r="E36" s="1424"/>
      <c r="F36" s="1424">
        <v>29</v>
      </c>
      <c r="G36" s="1424"/>
      <c r="H36" s="1424">
        <v>33</v>
      </c>
      <c r="I36" s="1424"/>
      <c r="J36" s="1424">
        <v>27</v>
      </c>
      <c r="K36" s="1424"/>
      <c r="L36" s="1424">
        <v>31</v>
      </c>
      <c r="M36" s="1424"/>
    </row>
    <row r="37" spans="1:13" ht="18.75" customHeight="1" thickTop="1" thickBot="1">
      <c r="A37" s="1425" t="s">
        <v>164</v>
      </c>
      <c r="B37" s="1426"/>
      <c r="C37" s="1427"/>
      <c r="D37" s="1399">
        <v>172908</v>
      </c>
      <c r="E37" s="1399"/>
      <c r="F37" s="1399">
        <v>179162</v>
      </c>
      <c r="G37" s="1399"/>
      <c r="H37" s="1399">
        <f>H34+H35+H36</f>
        <v>185226</v>
      </c>
      <c r="I37" s="1399"/>
      <c r="J37" s="1399">
        <f>J34+J35+J36</f>
        <v>191203</v>
      </c>
      <c r="K37" s="1399"/>
      <c r="L37" s="1399">
        <f>L34+L35+L36</f>
        <v>196692</v>
      </c>
      <c r="M37" s="1399"/>
    </row>
    <row r="38" spans="1:13" s="78" customFormat="1" ht="17.25" customHeight="1">
      <c r="A38" s="741"/>
      <c r="B38" s="742" t="s">
        <v>927</v>
      </c>
      <c r="C38" s="742"/>
      <c r="D38" s="535"/>
      <c r="E38" s="535"/>
      <c r="F38" s="535"/>
      <c r="G38" s="535"/>
      <c r="H38" s="535"/>
      <c r="I38" s="535"/>
      <c r="J38" s="535"/>
      <c r="K38" s="535"/>
      <c r="L38" s="535"/>
      <c r="M38" s="535"/>
    </row>
    <row r="39" spans="1:13" s="504" customFormat="1" ht="20.100000000000001" customHeight="1" thickBot="1">
      <c r="A39" s="743" t="s">
        <v>928</v>
      </c>
      <c r="B39" s="740"/>
      <c r="C39" s="740"/>
      <c r="D39" s="518"/>
      <c r="E39" s="518"/>
      <c r="F39" s="518"/>
      <c r="G39" s="447"/>
      <c r="H39" s="518"/>
      <c r="I39" s="447"/>
      <c r="J39" s="518"/>
      <c r="K39" s="447"/>
      <c r="L39" s="518"/>
      <c r="M39" s="447"/>
    </row>
    <row r="40" spans="1:13" ht="13.5" customHeight="1">
      <c r="A40" s="1421" t="s">
        <v>284</v>
      </c>
      <c r="B40" s="1422"/>
      <c r="C40" s="1423"/>
      <c r="D40" s="1330" t="s">
        <v>1247</v>
      </c>
      <c r="E40" s="1137"/>
      <c r="F40" s="1330" t="s">
        <v>911</v>
      </c>
      <c r="G40" s="1137"/>
      <c r="H40" s="1330" t="s">
        <v>924</v>
      </c>
      <c r="I40" s="1137"/>
      <c r="J40" s="1330" t="s">
        <v>929</v>
      </c>
      <c r="K40" s="1137"/>
      <c r="L40" s="1330" t="s">
        <v>914</v>
      </c>
      <c r="M40" s="1137"/>
    </row>
    <row r="41" spans="1:13" ht="13.5" customHeight="1">
      <c r="A41" s="1420" t="s">
        <v>915</v>
      </c>
      <c r="B41" s="1420"/>
      <c r="C41" s="739"/>
      <c r="D41" s="1419"/>
      <c r="E41" s="1116"/>
      <c r="F41" s="1419"/>
      <c r="G41" s="1116"/>
      <c r="H41" s="1419"/>
      <c r="I41" s="1116"/>
      <c r="J41" s="1419"/>
      <c r="K41" s="1116"/>
      <c r="L41" s="1419"/>
      <c r="M41" s="1116"/>
    </row>
    <row r="42" spans="1:13" ht="15" customHeight="1">
      <c r="A42" s="1408" t="s">
        <v>916</v>
      </c>
      <c r="B42" s="1409"/>
      <c r="C42" s="1409"/>
      <c r="D42" s="1403">
        <v>55177</v>
      </c>
      <c r="E42" s="1403"/>
      <c r="F42" s="1403">
        <v>56542</v>
      </c>
      <c r="G42" s="1403"/>
      <c r="H42" s="1403">
        <v>56672</v>
      </c>
      <c r="I42" s="1403"/>
      <c r="J42" s="1403">
        <v>56983</v>
      </c>
      <c r="K42" s="1403"/>
      <c r="L42" s="1403">
        <v>56402</v>
      </c>
      <c r="M42" s="1403"/>
    </row>
    <row r="43" spans="1:13" ht="15" customHeight="1">
      <c r="A43" s="1410" t="s">
        <v>917</v>
      </c>
      <c r="B43" s="1411"/>
      <c r="C43" s="1411"/>
      <c r="D43" s="1412">
        <v>37820</v>
      </c>
      <c r="E43" s="1412"/>
      <c r="F43" s="1412">
        <v>38827</v>
      </c>
      <c r="G43" s="1412"/>
      <c r="H43" s="1412">
        <v>39627</v>
      </c>
      <c r="I43" s="1412"/>
      <c r="J43" s="1412">
        <v>40346</v>
      </c>
      <c r="K43" s="1412"/>
      <c r="L43" s="1412">
        <v>40883</v>
      </c>
      <c r="M43" s="1412"/>
    </row>
    <row r="44" spans="1:13" ht="15" customHeight="1">
      <c r="A44" s="1417" t="s">
        <v>918</v>
      </c>
      <c r="B44" s="1418"/>
      <c r="C44" s="1418"/>
      <c r="D44" s="1413">
        <v>5991</v>
      </c>
      <c r="E44" s="1413"/>
      <c r="F44" s="1413">
        <v>6194</v>
      </c>
      <c r="G44" s="1413"/>
      <c r="H44" s="1413">
        <v>6306</v>
      </c>
      <c r="I44" s="1413"/>
      <c r="J44" s="1413">
        <v>6397</v>
      </c>
      <c r="K44" s="1413"/>
      <c r="L44" s="1413">
        <v>6574</v>
      </c>
      <c r="M44" s="1413"/>
    </row>
    <row r="45" spans="1:13" ht="15" customHeight="1">
      <c r="A45" s="1414" t="s">
        <v>919</v>
      </c>
      <c r="B45" s="1415"/>
      <c r="C45" s="1415"/>
      <c r="D45" s="1416">
        <v>98988</v>
      </c>
      <c r="E45" s="1416"/>
      <c r="F45" s="1416">
        <v>101563</v>
      </c>
      <c r="G45" s="1416"/>
      <c r="H45" s="1416">
        <f>SUM(H42:H44)</f>
        <v>102605</v>
      </c>
      <c r="I45" s="1416"/>
      <c r="J45" s="1416">
        <f>SUM(J42:J44)</f>
        <v>103726</v>
      </c>
      <c r="K45" s="1416"/>
      <c r="L45" s="1416">
        <v>103859</v>
      </c>
      <c r="M45" s="1416"/>
    </row>
    <row r="46" spans="1:13" ht="15" customHeight="1">
      <c r="A46" s="1408" t="s">
        <v>920</v>
      </c>
      <c r="B46" s="1409"/>
      <c r="C46" s="1409"/>
      <c r="D46" s="1403">
        <v>4168</v>
      </c>
      <c r="E46" s="1403"/>
      <c r="F46" s="1403">
        <v>4349</v>
      </c>
      <c r="G46" s="1403"/>
      <c r="H46" s="1403">
        <v>4381</v>
      </c>
      <c r="I46" s="1403"/>
      <c r="J46" s="1403">
        <v>4323</v>
      </c>
      <c r="K46" s="1403"/>
      <c r="L46" s="1403">
        <v>4426</v>
      </c>
      <c r="M46" s="1403"/>
    </row>
    <row r="47" spans="1:13" ht="15" customHeight="1" thickBot="1">
      <c r="A47" s="1404" t="s">
        <v>921</v>
      </c>
      <c r="B47" s="1404"/>
      <c r="C47" s="1405"/>
      <c r="D47" s="1406" t="s">
        <v>930</v>
      </c>
      <c r="E47" s="1407"/>
      <c r="F47" s="1406" t="s">
        <v>931</v>
      </c>
      <c r="G47" s="1407"/>
      <c r="H47" s="1406">
        <v>1</v>
      </c>
      <c r="I47" s="1407"/>
      <c r="J47" s="1406">
        <v>5</v>
      </c>
      <c r="K47" s="1407"/>
      <c r="L47" s="1406">
        <v>5</v>
      </c>
      <c r="M47" s="1407"/>
    </row>
    <row r="48" spans="1:13" ht="18" customHeight="1" thickTop="1" thickBot="1">
      <c r="A48" s="1400" t="s">
        <v>164</v>
      </c>
      <c r="B48" s="1401"/>
      <c r="C48" s="1402"/>
      <c r="D48" s="1399">
        <v>103156</v>
      </c>
      <c r="E48" s="1399"/>
      <c r="F48" s="1399">
        <v>105912</v>
      </c>
      <c r="G48" s="1399"/>
      <c r="H48" s="1399">
        <f>H45+H46+H47</f>
        <v>106987</v>
      </c>
      <c r="I48" s="1399"/>
      <c r="J48" s="1399">
        <f>J45+J46+J47</f>
        <v>108054</v>
      </c>
      <c r="K48" s="1399"/>
      <c r="L48" s="1399">
        <f>L45+L46+L47</f>
        <v>108290</v>
      </c>
      <c r="M48" s="1399"/>
    </row>
    <row r="49" spans="1:9" ht="15.75" customHeight="1">
      <c r="A49" s="523"/>
      <c r="B49" s="735"/>
      <c r="C49" s="735"/>
      <c r="D49" s="535"/>
      <c r="E49" s="535"/>
      <c r="F49" s="535"/>
      <c r="G49" s="535"/>
      <c r="H49" s="535"/>
      <c r="I49" s="535"/>
    </row>
  </sheetData>
  <customSheetViews>
    <customSheetView guid="{93AD3119-4B9E-4DD3-92AC-14DD93F7352A}" showPageBreaks="1" printArea="1" view="pageBreakPreview" topLeftCell="A31">
      <selection activeCell="N35" sqref="N35:O35"/>
      <pageMargins left="0.78740157480314965" right="0.31" top="0.51" bottom="0.72" header="0" footer="0"/>
      <pageSetup paperSize="9" firstPageNumber="187" orientation="portrait" useFirstPageNumber="1" r:id="rId1"/>
      <headerFooter alignWithMargins="0"/>
    </customSheetView>
    <customSheetView guid="{53ABA5C2-131F-4519-ADBD-143B4641C355}" showPageBreaks="1" printArea="1" view="pageBreakPreview" topLeftCell="A37">
      <selection activeCell="H46" sqref="H46:I46"/>
      <pageMargins left="0.78740157480314965" right="0.31" top="0.51" bottom="0.72" header="0" footer="0"/>
      <pageSetup paperSize="9" firstPageNumber="187" orientation="portrait" useFirstPageNumber="1" r:id="rId2"/>
      <headerFooter alignWithMargins="0"/>
    </customSheetView>
    <customSheetView guid="{088E71DE-B7B4-46D8-A92F-2B36F5DE4D60}" showPageBreaks="1" printArea="1" view="pageBreakPreview">
      <selection activeCell="H46" sqref="H46:I46"/>
      <pageMargins left="0.78740157480314965" right="0.31" top="0.51" bottom="0.72" header="0" footer="0"/>
      <pageSetup paperSize="9" firstPageNumber="187" orientation="portrait" useFirstPageNumber="1" r:id="rId3"/>
      <headerFooter alignWithMargins="0"/>
    </customSheetView>
    <customSheetView guid="{9B74B00A-A640-416F-A432-6A34C75E3BAB}" showPageBreaks="1" printArea="1" view="pageBreakPreview">
      <selection activeCell="H46" sqref="H46:I46"/>
      <pageMargins left="0.78740157480314965" right="0.31" top="0.51" bottom="0.72" header="0" footer="0"/>
      <pageSetup paperSize="9" firstPageNumber="187" orientation="portrait" useFirstPageNumber="1" r:id="rId4"/>
      <headerFooter alignWithMargins="0"/>
    </customSheetView>
    <customSheetView guid="{4B660A93-3844-409A-B1B8-F0D2E63212C8}" showPageBreaks="1" printArea="1" view="pageBreakPreview">
      <selection activeCell="H46" sqref="H46:I46"/>
      <pageMargins left="0.78740157480314965" right="0.31" top="0.51" bottom="0.72" header="0" footer="0"/>
      <pageSetup paperSize="9" firstPageNumber="187" orientation="portrait" useFirstPageNumber="1" r:id="rId5"/>
      <headerFooter alignWithMargins="0"/>
    </customSheetView>
    <customSheetView guid="{54E8C2A0-7B52-4DAB-8ABD-D0AD26D0A0DB}" showPageBreaks="1" printArea="1" view="pageBreakPreview">
      <selection activeCell="H46" sqref="H46:I46"/>
      <pageMargins left="0.78740157480314965" right="0.31" top="0.51" bottom="0.72" header="0" footer="0"/>
      <pageSetup paperSize="9" firstPageNumber="187" orientation="portrait" useFirstPageNumber="1" r:id="rId6"/>
      <headerFooter alignWithMargins="0"/>
    </customSheetView>
    <customSheetView guid="{F9820D02-85B6-432B-AB25-E79E6E3CE8BD}" showPageBreaks="1" printArea="1" view="pageBreakPreview">
      <selection activeCell="H46" sqref="H46:I46"/>
      <pageMargins left="0.78740157480314965" right="0.31" top="0.51" bottom="0.72" header="0" footer="0"/>
      <pageSetup paperSize="9" firstPageNumber="187" orientation="portrait" useFirstPageNumber="1" r:id="rId7"/>
      <headerFooter alignWithMargins="0"/>
    </customSheetView>
    <customSheetView guid="{6C8CA477-863E-484A-88AC-2F7B34BF5742}" showPageBreaks="1" printArea="1" view="pageBreakPreview">
      <selection activeCell="H46" sqref="H46:I46"/>
      <pageMargins left="0.78740157480314965" right="0.31" top="0.51" bottom="0.72" header="0" footer="0"/>
      <pageSetup paperSize="9" firstPageNumber="187" orientation="portrait" useFirstPageNumber="1" r:id="rId8"/>
      <headerFooter alignWithMargins="0"/>
    </customSheetView>
    <customSheetView guid="{C35433B0-31B6-4088-8FE4-5880F028D902}" showPageBreaks="1" printArea="1" view="pageBreakPreview">
      <selection activeCell="H46" sqref="H46:I46"/>
      <pageMargins left="0.78740157480314965" right="0.31" top="0.51" bottom="0.72" header="0" footer="0"/>
      <pageSetup paperSize="9" firstPageNumber="187" orientation="portrait" useFirstPageNumber="1" r:id="rId9"/>
      <headerFooter alignWithMargins="0"/>
    </customSheetView>
    <customSheetView guid="{ACCC9A1C-74E4-4A07-8C69-201B2C75F995}" showPageBreaks="1" printArea="1" view="pageBreakPreview">
      <selection activeCell="H46" sqref="H46:I46"/>
      <pageMargins left="0.78740157480314965" right="0.31" top="0.51" bottom="0.72" header="0" footer="0"/>
      <pageSetup paperSize="9" firstPageNumber="187" orientation="portrait" useFirstPageNumber="1" r:id="rId10"/>
      <headerFooter alignWithMargins="0"/>
    </customSheetView>
    <customSheetView guid="{D244CBD3-20C8-4E64-93F1-8305B8033E05}" showPageBreaks="1" printArea="1" view="pageBreakPreview">
      <selection activeCell="B1" sqref="B1"/>
      <pageMargins left="0.78740157480314965" right="0.31" top="0.51" bottom="0.72" header="0" footer="0"/>
      <pageSetup paperSize="9" firstPageNumber="187" orientation="portrait" useFirstPageNumber="1" r:id="rId11"/>
      <headerFooter alignWithMargins="0"/>
    </customSheetView>
    <customSheetView guid="{A9FAE077-5C36-4502-A307-F5F7DF354F81}" showPageBreaks="1" printArea="1" view="pageBreakPreview">
      <selection activeCell="B1" sqref="B1"/>
      <pageMargins left="0.78740157480314965" right="0.31" top="0.51" bottom="0.72" header="0" footer="0"/>
      <pageSetup paperSize="9" firstPageNumber="187" orientation="portrait" useFirstPageNumber="1" r:id="rId12"/>
      <headerFooter alignWithMargins="0"/>
    </customSheetView>
    <customSheetView guid="{676DC416-CC6C-4663-B2BC-E7307C535C80}" showPageBreaks="1" printArea="1" view="pageBreakPreview" topLeftCell="A37">
      <selection activeCell="H46" sqref="H46:I46"/>
      <pageMargins left="0.78740157480314965" right="0.31" top="0.51" bottom="0.72" header="0" footer="0"/>
      <pageSetup paperSize="9" firstPageNumber="187" orientation="portrait" useFirstPageNumber="1" r:id="rId13"/>
      <headerFooter alignWithMargins="0"/>
    </customSheetView>
  </customSheetViews>
  <mergeCells count="173">
    <mergeCell ref="B4:D6"/>
    <mergeCell ref="E4:G4"/>
    <mergeCell ref="I4:J4"/>
    <mergeCell ref="E5:G5"/>
    <mergeCell ref="I5:J5"/>
    <mergeCell ref="E6:G6"/>
    <mergeCell ref="I6:J6"/>
    <mergeCell ref="B10:D12"/>
    <mergeCell ref="E10:G10"/>
    <mergeCell ref="I10:J10"/>
    <mergeCell ref="E11:G11"/>
    <mergeCell ref="I11:J11"/>
    <mergeCell ref="E12:G12"/>
    <mergeCell ref="I12:J12"/>
    <mergeCell ref="B7:D9"/>
    <mergeCell ref="E7:G7"/>
    <mergeCell ref="I7:J7"/>
    <mergeCell ref="E8:G8"/>
    <mergeCell ref="I8:J8"/>
    <mergeCell ref="E9:G9"/>
    <mergeCell ref="I9:J9"/>
    <mergeCell ref="B13:D14"/>
    <mergeCell ref="E13:G13"/>
    <mergeCell ref="I13:J13"/>
    <mergeCell ref="E14:G14"/>
    <mergeCell ref="I14:J14"/>
    <mergeCell ref="A18:C18"/>
    <mergeCell ref="D18:E19"/>
    <mergeCell ref="F18:G19"/>
    <mergeCell ref="H18:I19"/>
    <mergeCell ref="J18:K19"/>
    <mergeCell ref="L18:M19"/>
    <mergeCell ref="A19:B19"/>
    <mergeCell ref="A20:C20"/>
    <mergeCell ref="D20:E20"/>
    <mergeCell ref="F20:G20"/>
    <mergeCell ref="H20:I20"/>
    <mergeCell ref="J20:K20"/>
    <mergeCell ref="L20:M20"/>
    <mergeCell ref="A21:C21"/>
    <mergeCell ref="D21:E21"/>
    <mergeCell ref="F21:G21"/>
    <mergeCell ref="H21:I21"/>
    <mergeCell ref="J21:K21"/>
    <mergeCell ref="L21:M21"/>
    <mergeCell ref="J22:K22"/>
    <mergeCell ref="L22:M22"/>
    <mergeCell ref="A23:C23"/>
    <mergeCell ref="D23:E23"/>
    <mergeCell ref="F23:G23"/>
    <mergeCell ref="H23:I23"/>
    <mergeCell ref="J23:K23"/>
    <mergeCell ref="L23:M23"/>
    <mergeCell ref="A22:C22"/>
    <mergeCell ref="D22:E22"/>
    <mergeCell ref="F22:G22"/>
    <mergeCell ref="H22:I22"/>
    <mergeCell ref="J24:K24"/>
    <mergeCell ref="L24:M24"/>
    <mergeCell ref="A25:C25"/>
    <mergeCell ref="D25:E25"/>
    <mergeCell ref="F25:G25"/>
    <mergeCell ref="H25:I25"/>
    <mergeCell ref="J25:K25"/>
    <mergeCell ref="L25:M25"/>
    <mergeCell ref="A24:C24"/>
    <mergeCell ref="D24:E24"/>
    <mergeCell ref="F24:G24"/>
    <mergeCell ref="H24:I24"/>
    <mergeCell ref="A30:B30"/>
    <mergeCell ref="A31:C31"/>
    <mergeCell ref="D31:E31"/>
    <mergeCell ref="F31:G31"/>
    <mergeCell ref="J26:K26"/>
    <mergeCell ref="L26:M26"/>
    <mergeCell ref="A29:C29"/>
    <mergeCell ref="D29:E30"/>
    <mergeCell ref="F29:G30"/>
    <mergeCell ref="H29:I30"/>
    <mergeCell ref="J29:K30"/>
    <mergeCell ref="L29:M30"/>
    <mergeCell ref="A26:C26"/>
    <mergeCell ref="D26:E26"/>
    <mergeCell ref="F26:G26"/>
    <mergeCell ref="H26:I26"/>
    <mergeCell ref="H31:I31"/>
    <mergeCell ref="J31:K31"/>
    <mergeCell ref="L31:M31"/>
    <mergeCell ref="A32:C32"/>
    <mergeCell ref="D32:E32"/>
    <mergeCell ref="F32:G32"/>
    <mergeCell ref="H32:I32"/>
    <mergeCell ref="J32:K32"/>
    <mergeCell ref="L32:M32"/>
    <mergeCell ref="A33:C33"/>
    <mergeCell ref="D33:E33"/>
    <mergeCell ref="F33:G33"/>
    <mergeCell ref="H33:I33"/>
    <mergeCell ref="J33:K33"/>
    <mergeCell ref="L33:M33"/>
    <mergeCell ref="J34:K34"/>
    <mergeCell ref="L34:M34"/>
    <mergeCell ref="A35:C35"/>
    <mergeCell ref="D35:E35"/>
    <mergeCell ref="F35:G35"/>
    <mergeCell ref="H35:I35"/>
    <mergeCell ref="J35:K35"/>
    <mergeCell ref="L35:M35"/>
    <mergeCell ref="A34:C34"/>
    <mergeCell ref="D34:E34"/>
    <mergeCell ref="F34:G34"/>
    <mergeCell ref="H34:I34"/>
    <mergeCell ref="J36:K36"/>
    <mergeCell ref="L36:M36"/>
    <mergeCell ref="A37:C37"/>
    <mergeCell ref="D37:E37"/>
    <mergeCell ref="F37:G37"/>
    <mergeCell ref="H37:I37"/>
    <mergeCell ref="J37:K37"/>
    <mergeCell ref="L37:M37"/>
    <mergeCell ref="A36:C36"/>
    <mergeCell ref="D36:E36"/>
    <mergeCell ref="F36:G36"/>
    <mergeCell ref="H36:I36"/>
    <mergeCell ref="J40:K41"/>
    <mergeCell ref="L40:M41"/>
    <mergeCell ref="A41:B41"/>
    <mergeCell ref="A42:C42"/>
    <mergeCell ref="D42:E42"/>
    <mergeCell ref="F42:G42"/>
    <mergeCell ref="H42:I42"/>
    <mergeCell ref="J42:K42"/>
    <mergeCell ref="A40:C40"/>
    <mergeCell ref="D40:E41"/>
    <mergeCell ref="F40:G41"/>
    <mergeCell ref="H40:I41"/>
    <mergeCell ref="L42:M42"/>
    <mergeCell ref="A43:C43"/>
    <mergeCell ref="D43:E43"/>
    <mergeCell ref="F43:G43"/>
    <mergeCell ref="H43:I43"/>
    <mergeCell ref="J43:K43"/>
    <mergeCell ref="L43:M43"/>
    <mergeCell ref="J44:K44"/>
    <mergeCell ref="L44:M44"/>
    <mergeCell ref="A45:C45"/>
    <mergeCell ref="D45:E45"/>
    <mergeCell ref="F45:G45"/>
    <mergeCell ref="H45:I45"/>
    <mergeCell ref="J45:K45"/>
    <mergeCell ref="L45:M45"/>
    <mergeCell ref="A44:C44"/>
    <mergeCell ref="D44:E44"/>
    <mergeCell ref="F44:G44"/>
    <mergeCell ref="H44:I44"/>
    <mergeCell ref="J48:K48"/>
    <mergeCell ref="L48:M48"/>
    <mergeCell ref="A48:C48"/>
    <mergeCell ref="D48:E48"/>
    <mergeCell ref="F48:G48"/>
    <mergeCell ref="H48:I48"/>
    <mergeCell ref="J46:K46"/>
    <mergeCell ref="L46:M46"/>
    <mergeCell ref="A47:C47"/>
    <mergeCell ref="D47:E47"/>
    <mergeCell ref="F47:G47"/>
    <mergeCell ref="H47:I47"/>
    <mergeCell ref="J47:K47"/>
    <mergeCell ref="L47:M47"/>
    <mergeCell ref="A46:C46"/>
    <mergeCell ref="D46:E46"/>
    <mergeCell ref="F46:G46"/>
    <mergeCell ref="H46:I46"/>
  </mergeCells>
  <phoneticPr fontId="2"/>
  <printOptions gridLinesSet="0"/>
  <pageMargins left="0.78740157480314965" right="0.31" top="0.51" bottom="0.72" header="0" footer="0"/>
  <pageSetup paperSize="9" firstPageNumber="187" orientation="portrait" useFirstPageNumber="1"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Normal="90" zoomScaleSheetLayoutView="100" workbookViewId="0">
      <selection activeCell="B1" sqref="B1"/>
    </sheetView>
  </sheetViews>
  <sheetFormatPr defaultColWidth="10.375" defaultRowHeight="15" customHeight="1"/>
  <cols>
    <col min="1" max="1" width="2.5" style="79" customWidth="1"/>
    <col min="2" max="2" width="14" style="79" customWidth="1"/>
    <col min="3" max="11" width="8.25" style="79" customWidth="1"/>
    <col min="12" max="12" width="7.75" style="79" customWidth="1"/>
    <col min="13" max="14" width="6.875" style="79" customWidth="1"/>
    <col min="15" max="256" width="10.375" style="79"/>
    <col min="257" max="257" width="2.5" style="79" customWidth="1"/>
    <col min="258" max="258" width="14" style="79" customWidth="1"/>
    <col min="259" max="267" width="8.25" style="79" customWidth="1"/>
    <col min="268" max="268" width="7.75" style="79" customWidth="1"/>
    <col min="269" max="270" width="6.875" style="79" customWidth="1"/>
    <col min="271" max="512" width="10.375" style="79"/>
    <col min="513" max="513" width="2.5" style="79" customWidth="1"/>
    <col min="514" max="514" width="14" style="79" customWidth="1"/>
    <col min="515" max="523" width="8.25" style="79" customWidth="1"/>
    <col min="524" max="524" width="7.75" style="79" customWidth="1"/>
    <col min="525" max="526" width="6.875" style="79" customWidth="1"/>
    <col min="527" max="768" width="10.375" style="79"/>
    <col min="769" max="769" width="2.5" style="79" customWidth="1"/>
    <col min="770" max="770" width="14" style="79" customWidth="1"/>
    <col min="771" max="779" width="8.25" style="79" customWidth="1"/>
    <col min="780" max="780" width="7.75" style="79" customWidth="1"/>
    <col min="781" max="782" width="6.875" style="79" customWidth="1"/>
    <col min="783" max="1024" width="10.375" style="79"/>
    <col min="1025" max="1025" width="2.5" style="79" customWidth="1"/>
    <col min="1026" max="1026" width="14" style="79" customWidth="1"/>
    <col min="1027" max="1035" width="8.25" style="79" customWidth="1"/>
    <col min="1036" max="1036" width="7.75" style="79" customWidth="1"/>
    <col min="1037" max="1038" width="6.875" style="79" customWidth="1"/>
    <col min="1039" max="1280" width="10.375" style="79"/>
    <col min="1281" max="1281" width="2.5" style="79" customWidth="1"/>
    <col min="1282" max="1282" width="14" style="79" customWidth="1"/>
    <col min="1283" max="1291" width="8.25" style="79" customWidth="1"/>
    <col min="1292" max="1292" width="7.75" style="79" customWidth="1"/>
    <col min="1293" max="1294" width="6.875" style="79" customWidth="1"/>
    <col min="1295" max="1536" width="10.375" style="79"/>
    <col min="1537" max="1537" width="2.5" style="79" customWidth="1"/>
    <col min="1538" max="1538" width="14" style="79" customWidth="1"/>
    <col min="1539" max="1547" width="8.25" style="79" customWidth="1"/>
    <col min="1548" max="1548" width="7.75" style="79" customWidth="1"/>
    <col min="1549" max="1550" width="6.875" style="79" customWidth="1"/>
    <col min="1551" max="1792" width="10.375" style="79"/>
    <col min="1793" max="1793" width="2.5" style="79" customWidth="1"/>
    <col min="1794" max="1794" width="14" style="79" customWidth="1"/>
    <col min="1795" max="1803" width="8.25" style="79" customWidth="1"/>
    <col min="1804" max="1804" width="7.75" style="79" customWidth="1"/>
    <col min="1805" max="1806" width="6.875" style="79" customWidth="1"/>
    <col min="1807" max="2048" width="10.375" style="79"/>
    <col min="2049" max="2049" width="2.5" style="79" customWidth="1"/>
    <col min="2050" max="2050" width="14" style="79" customWidth="1"/>
    <col min="2051" max="2059" width="8.25" style="79" customWidth="1"/>
    <col min="2060" max="2060" width="7.75" style="79" customWidth="1"/>
    <col min="2061" max="2062" width="6.875" style="79" customWidth="1"/>
    <col min="2063" max="2304" width="10.375" style="79"/>
    <col min="2305" max="2305" width="2.5" style="79" customWidth="1"/>
    <col min="2306" max="2306" width="14" style="79" customWidth="1"/>
    <col min="2307" max="2315" width="8.25" style="79" customWidth="1"/>
    <col min="2316" max="2316" width="7.75" style="79" customWidth="1"/>
    <col min="2317" max="2318" width="6.875" style="79" customWidth="1"/>
    <col min="2319" max="2560" width="10.375" style="79"/>
    <col min="2561" max="2561" width="2.5" style="79" customWidth="1"/>
    <col min="2562" max="2562" width="14" style="79" customWidth="1"/>
    <col min="2563" max="2571" width="8.25" style="79" customWidth="1"/>
    <col min="2572" max="2572" width="7.75" style="79" customWidth="1"/>
    <col min="2573" max="2574" width="6.875" style="79" customWidth="1"/>
    <col min="2575" max="2816" width="10.375" style="79"/>
    <col min="2817" max="2817" width="2.5" style="79" customWidth="1"/>
    <col min="2818" max="2818" width="14" style="79" customWidth="1"/>
    <col min="2819" max="2827" width="8.25" style="79" customWidth="1"/>
    <col min="2828" max="2828" width="7.75" style="79" customWidth="1"/>
    <col min="2829" max="2830" width="6.875" style="79" customWidth="1"/>
    <col min="2831" max="3072" width="10.375" style="79"/>
    <col min="3073" max="3073" width="2.5" style="79" customWidth="1"/>
    <col min="3074" max="3074" width="14" style="79" customWidth="1"/>
    <col min="3075" max="3083" width="8.25" style="79" customWidth="1"/>
    <col min="3084" max="3084" width="7.75" style="79" customWidth="1"/>
    <col min="3085" max="3086" width="6.875" style="79" customWidth="1"/>
    <col min="3087" max="3328" width="10.375" style="79"/>
    <col min="3329" max="3329" width="2.5" style="79" customWidth="1"/>
    <col min="3330" max="3330" width="14" style="79" customWidth="1"/>
    <col min="3331" max="3339" width="8.25" style="79" customWidth="1"/>
    <col min="3340" max="3340" width="7.75" style="79" customWidth="1"/>
    <col min="3341" max="3342" width="6.875" style="79" customWidth="1"/>
    <col min="3343" max="3584" width="10.375" style="79"/>
    <col min="3585" max="3585" width="2.5" style="79" customWidth="1"/>
    <col min="3586" max="3586" width="14" style="79" customWidth="1"/>
    <col min="3587" max="3595" width="8.25" style="79" customWidth="1"/>
    <col min="3596" max="3596" width="7.75" style="79" customWidth="1"/>
    <col min="3597" max="3598" width="6.875" style="79" customWidth="1"/>
    <col min="3599" max="3840" width="10.375" style="79"/>
    <col min="3841" max="3841" width="2.5" style="79" customWidth="1"/>
    <col min="3842" max="3842" width="14" style="79" customWidth="1"/>
    <col min="3843" max="3851" width="8.25" style="79" customWidth="1"/>
    <col min="3852" max="3852" width="7.75" style="79" customWidth="1"/>
    <col min="3853" max="3854" width="6.875" style="79" customWidth="1"/>
    <col min="3855" max="4096" width="10.375" style="79"/>
    <col min="4097" max="4097" width="2.5" style="79" customWidth="1"/>
    <col min="4098" max="4098" width="14" style="79" customWidth="1"/>
    <col min="4099" max="4107" width="8.25" style="79" customWidth="1"/>
    <col min="4108" max="4108" width="7.75" style="79" customWidth="1"/>
    <col min="4109" max="4110" width="6.875" style="79" customWidth="1"/>
    <col min="4111" max="4352" width="10.375" style="79"/>
    <col min="4353" max="4353" width="2.5" style="79" customWidth="1"/>
    <col min="4354" max="4354" width="14" style="79" customWidth="1"/>
    <col min="4355" max="4363" width="8.25" style="79" customWidth="1"/>
    <col min="4364" max="4364" width="7.75" style="79" customWidth="1"/>
    <col min="4365" max="4366" width="6.875" style="79" customWidth="1"/>
    <col min="4367" max="4608" width="10.375" style="79"/>
    <col min="4609" max="4609" width="2.5" style="79" customWidth="1"/>
    <col min="4610" max="4610" width="14" style="79" customWidth="1"/>
    <col min="4611" max="4619" width="8.25" style="79" customWidth="1"/>
    <col min="4620" max="4620" width="7.75" style="79" customWidth="1"/>
    <col min="4621" max="4622" width="6.875" style="79" customWidth="1"/>
    <col min="4623" max="4864" width="10.375" style="79"/>
    <col min="4865" max="4865" width="2.5" style="79" customWidth="1"/>
    <col min="4866" max="4866" width="14" style="79" customWidth="1"/>
    <col min="4867" max="4875" width="8.25" style="79" customWidth="1"/>
    <col min="4876" max="4876" width="7.75" style="79" customWidth="1"/>
    <col min="4877" max="4878" width="6.875" style="79" customWidth="1"/>
    <col min="4879" max="5120" width="10.375" style="79"/>
    <col min="5121" max="5121" width="2.5" style="79" customWidth="1"/>
    <col min="5122" max="5122" width="14" style="79" customWidth="1"/>
    <col min="5123" max="5131" width="8.25" style="79" customWidth="1"/>
    <col min="5132" max="5132" width="7.75" style="79" customWidth="1"/>
    <col min="5133" max="5134" width="6.875" style="79" customWidth="1"/>
    <col min="5135" max="5376" width="10.375" style="79"/>
    <col min="5377" max="5377" width="2.5" style="79" customWidth="1"/>
    <col min="5378" max="5378" width="14" style="79" customWidth="1"/>
    <col min="5379" max="5387" width="8.25" style="79" customWidth="1"/>
    <col min="5388" max="5388" width="7.75" style="79" customWidth="1"/>
    <col min="5389" max="5390" width="6.875" style="79" customWidth="1"/>
    <col min="5391" max="5632" width="10.375" style="79"/>
    <col min="5633" max="5633" width="2.5" style="79" customWidth="1"/>
    <col min="5634" max="5634" width="14" style="79" customWidth="1"/>
    <col min="5635" max="5643" width="8.25" style="79" customWidth="1"/>
    <col min="5644" max="5644" width="7.75" style="79" customWidth="1"/>
    <col min="5645" max="5646" width="6.875" style="79" customWidth="1"/>
    <col min="5647" max="5888" width="10.375" style="79"/>
    <col min="5889" max="5889" width="2.5" style="79" customWidth="1"/>
    <col min="5890" max="5890" width="14" style="79" customWidth="1"/>
    <col min="5891" max="5899" width="8.25" style="79" customWidth="1"/>
    <col min="5900" max="5900" width="7.75" style="79" customWidth="1"/>
    <col min="5901" max="5902" width="6.875" style="79" customWidth="1"/>
    <col min="5903" max="6144" width="10.375" style="79"/>
    <col min="6145" max="6145" width="2.5" style="79" customWidth="1"/>
    <col min="6146" max="6146" width="14" style="79" customWidth="1"/>
    <col min="6147" max="6155" width="8.25" style="79" customWidth="1"/>
    <col min="6156" max="6156" width="7.75" style="79" customWidth="1"/>
    <col min="6157" max="6158" width="6.875" style="79" customWidth="1"/>
    <col min="6159" max="6400" width="10.375" style="79"/>
    <col min="6401" max="6401" width="2.5" style="79" customWidth="1"/>
    <col min="6402" max="6402" width="14" style="79" customWidth="1"/>
    <col min="6403" max="6411" width="8.25" style="79" customWidth="1"/>
    <col min="6412" max="6412" width="7.75" style="79" customWidth="1"/>
    <col min="6413" max="6414" width="6.875" style="79" customWidth="1"/>
    <col min="6415" max="6656" width="10.375" style="79"/>
    <col min="6657" max="6657" width="2.5" style="79" customWidth="1"/>
    <col min="6658" max="6658" width="14" style="79" customWidth="1"/>
    <col min="6659" max="6667" width="8.25" style="79" customWidth="1"/>
    <col min="6668" max="6668" width="7.75" style="79" customWidth="1"/>
    <col min="6669" max="6670" width="6.875" style="79" customWidth="1"/>
    <col min="6671" max="6912" width="10.375" style="79"/>
    <col min="6913" max="6913" width="2.5" style="79" customWidth="1"/>
    <col min="6914" max="6914" width="14" style="79" customWidth="1"/>
    <col min="6915" max="6923" width="8.25" style="79" customWidth="1"/>
    <col min="6924" max="6924" width="7.75" style="79" customWidth="1"/>
    <col min="6925" max="6926" width="6.875" style="79" customWidth="1"/>
    <col min="6927" max="7168" width="10.375" style="79"/>
    <col min="7169" max="7169" width="2.5" style="79" customWidth="1"/>
    <col min="7170" max="7170" width="14" style="79" customWidth="1"/>
    <col min="7171" max="7179" width="8.25" style="79" customWidth="1"/>
    <col min="7180" max="7180" width="7.75" style="79" customWidth="1"/>
    <col min="7181" max="7182" width="6.875" style="79" customWidth="1"/>
    <col min="7183" max="7424" width="10.375" style="79"/>
    <col min="7425" max="7425" width="2.5" style="79" customWidth="1"/>
    <col min="7426" max="7426" width="14" style="79" customWidth="1"/>
    <col min="7427" max="7435" width="8.25" style="79" customWidth="1"/>
    <col min="7436" max="7436" width="7.75" style="79" customWidth="1"/>
    <col min="7437" max="7438" width="6.875" style="79" customWidth="1"/>
    <col min="7439" max="7680" width="10.375" style="79"/>
    <col min="7681" max="7681" width="2.5" style="79" customWidth="1"/>
    <col min="7682" max="7682" width="14" style="79" customWidth="1"/>
    <col min="7683" max="7691" width="8.25" style="79" customWidth="1"/>
    <col min="7692" max="7692" width="7.75" style="79" customWidth="1"/>
    <col min="7693" max="7694" width="6.875" style="79" customWidth="1"/>
    <col min="7695" max="7936" width="10.375" style="79"/>
    <col min="7937" max="7937" width="2.5" style="79" customWidth="1"/>
    <col min="7938" max="7938" width="14" style="79" customWidth="1"/>
    <col min="7939" max="7947" width="8.25" style="79" customWidth="1"/>
    <col min="7948" max="7948" width="7.75" style="79" customWidth="1"/>
    <col min="7949" max="7950" width="6.875" style="79" customWidth="1"/>
    <col min="7951" max="8192" width="10.375" style="79"/>
    <col min="8193" max="8193" width="2.5" style="79" customWidth="1"/>
    <col min="8194" max="8194" width="14" style="79" customWidth="1"/>
    <col min="8195" max="8203" width="8.25" style="79" customWidth="1"/>
    <col min="8204" max="8204" width="7.75" style="79" customWidth="1"/>
    <col min="8205" max="8206" width="6.875" style="79" customWidth="1"/>
    <col min="8207" max="8448" width="10.375" style="79"/>
    <col min="8449" max="8449" width="2.5" style="79" customWidth="1"/>
    <col min="8450" max="8450" width="14" style="79" customWidth="1"/>
    <col min="8451" max="8459" width="8.25" style="79" customWidth="1"/>
    <col min="8460" max="8460" width="7.75" style="79" customWidth="1"/>
    <col min="8461" max="8462" width="6.875" style="79" customWidth="1"/>
    <col min="8463" max="8704" width="10.375" style="79"/>
    <col min="8705" max="8705" width="2.5" style="79" customWidth="1"/>
    <col min="8706" max="8706" width="14" style="79" customWidth="1"/>
    <col min="8707" max="8715" width="8.25" style="79" customWidth="1"/>
    <col min="8716" max="8716" width="7.75" style="79" customWidth="1"/>
    <col min="8717" max="8718" width="6.875" style="79" customWidth="1"/>
    <col min="8719" max="8960" width="10.375" style="79"/>
    <col min="8961" max="8961" width="2.5" style="79" customWidth="1"/>
    <col min="8962" max="8962" width="14" style="79" customWidth="1"/>
    <col min="8963" max="8971" width="8.25" style="79" customWidth="1"/>
    <col min="8972" max="8972" width="7.75" style="79" customWidth="1"/>
    <col min="8973" max="8974" width="6.875" style="79" customWidth="1"/>
    <col min="8975" max="9216" width="10.375" style="79"/>
    <col min="9217" max="9217" width="2.5" style="79" customWidth="1"/>
    <col min="9218" max="9218" width="14" style="79" customWidth="1"/>
    <col min="9219" max="9227" width="8.25" style="79" customWidth="1"/>
    <col min="9228" max="9228" width="7.75" style="79" customWidth="1"/>
    <col min="9229" max="9230" width="6.875" style="79" customWidth="1"/>
    <col min="9231" max="9472" width="10.375" style="79"/>
    <col min="9473" max="9473" width="2.5" style="79" customWidth="1"/>
    <col min="9474" max="9474" width="14" style="79" customWidth="1"/>
    <col min="9475" max="9483" width="8.25" style="79" customWidth="1"/>
    <col min="9484" max="9484" width="7.75" style="79" customWidth="1"/>
    <col min="9485" max="9486" width="6.875" style="79" customWidth="1"/>
    <col min="9487" max="9728" width="10.375" style="79"/>
    <col min="9729" max="9729" width="2.5" style="79" customWidth="1"/>
    <col min="9730" max="9730" width="14" style="79" customWidth="1"/>
    <col min="9731" max="9739" width="8.25" style="79" customWidth="1"/>
    <col min="9740" max="9740" width="7.75" style="79" customWidth="1"/>
    <col min="9741" max="9742" width="6.875" style="79" customWidth="1"/>
    <col min="9743" max="9984" width="10.375" style="79"/>
    <col min="9985" max="9985" width="2.5" style="79" customWidth="1"/>
    <col min="9986" max="9986" width="14" style="79" customWidth="1"/>
    <col min="9987" max="9995" width="8.25" style="79" customWidth="1"/>
    <col min="9996" max="9996" width="7.75" style="79" customWidth="1"/>
    <col min="9997" max="9998" width="6.875" style="79" customWidth="1"/>
    <col min="9999" max="10240" width="10.375" style="79"/>
    <col min="10241" max="10241" width="2.5" style="79" customWidth="1"/>
    <col min="10242" max="10242" width="14" style="79" customWidth="1"/>
    <col min="10243" max="10251" width="8.25" style="79" customWidth="1"/>
    <col min="10252" max="10252" width="7.75" style="79" customWidth="1"/>
    <col min="10253" max="10254" width="6.875" style="79" customWidth="1"/>
    <col min="10255" max="10496" width="10.375" style="79"/>
    <col min="10497" max="10497" width="2.5" style="79" customWidth="1"/>
    <col min="10498" max="10498" width="14" style="79" customWidth="1"/>
    <col min="10499" max="10507" width="8.25" style="79" customWidth="1"/>
    <col min="10508" max="10508" width="7.75" style="79" customWidth="1"/>
    <col min="10509" max="10510" width="6.875" style="79" customWidth="1"/>
    <col min="10511" max="10752" width="10.375" style="79"/>
    <col min="10753" max="10753" width="2.5" style="79" customWidth="1"/>
    <col min="10754" max="10754" width="14" style="79" customWidth="1"/>
    <col min="10755" max="10763" width="8.25" style="79" customWidth="1"/>
    <col min="10764" max="10764" width="7.75" style="79" customWidth="1"/>
    <col min="10765" max="10766" width="6.875" style="79" customWidth="1"/>
    <col min="10767" max="11008" width="10.375" style="79"/>
    <col min="11009" max="11009" width="2.5" style="79" customWidth="1"/>
    <col min="11010" max="11010" width="14" style="79" customWidth="1"/>
    <col min="11011" max="11019" width="8.25" style="79" customWidth="1"/>
    <col min="11020" max="11020" width="7.75" style="79" customWidth="1"/>
    <col min="11021" max="11022" width="6.875" style="79" customWidth="1"/>
    <col min="11023" max="11264" width="10.375" style="79"/>
    <col min="11265" max="11265" width="2.5" style="79" customWidth="1"/>
    <col min="11266" max="11266" width="14" style="79" customWidth="1"/>
    <col min="11267" max="11275" width="8.25" style="79" customWidth="1"/>
    <col min="11276" max="11276" width="7.75" style="79" customWidth="1"/>
    <col min="11277" max="11278" width="6.875" style="79" customWidth="1"/>
    <col min="11279" max="11520" width="10.375" style="79"/>
    <col min="11521" max="11521" width="2.5" style="79" customWidth="1"/>
    <col min="11522" max="11522" width="14" style="79" customWidth="1"/>
    <col min="11523" max="11531" width="8.25" style="79" customWidth="1"/>
    <col min="11532" max="11532" width="7.75" style="79" customWidth="1"/>
    <col min="11533" max="11534" width="6.875" style="79" customWidth="1"/>
    <col min="11535" max="11776" width="10.375" style="79"/>
    <col min="11777" max="11777" width="2.5" style="79" customWidth="1"/>
    <col min="11778" max="11778" width="14" style="79" customWidth="1"/>
    <col min="11779" max="11787" width="8.25" style="79" customWidth="1"/>
    <col min="11788" max="11788" width="7.75" style="79" customWidth="1"/>
    <col min="11789" max="11790" width="6.875" style="79" customWidth="1"/>
    <col min="11791" max="12032" width="10.375" style="79"/>
    <col min="12033" max="12033" width="2.5" style="79" customWidth="1"/>
    <col min="12034" max="12034" width="14" style="79" customWidth="1"/>
    <col min="12035" max="12043" width="8.25" style="79" customWidth="1"/>
    <col min="12044" max="12044" width="7.75" style="79" customWidth="1"/>
    <col min="12045" max="12046" width="6.875" style="79" customWidth="1"/>
    <col min="12047" max="12288" width="10.375" style="79"/>
    <col min="12289" max="12289" width="2.5" style="79" customWidth="1"/>
    <col min="12290" max="12290" width="14" style="79" customWidth="1"/>
    <col min="12291" max="12299" width="8.25" style="79" customWidth="1"/>
    <col min="12300" max="12300" width="7.75" style="79" customWidth="1"/>
    <col min="12301" max="12302" width="6.875" style="79" customWidth="1"/>
    <col min="12303" max="12544" width="10.375" style="79"/>
    <col min="12545" max="12545" width="2.5" style="79" customWidth="1"/>
    <col min="12546" max="12546" width="14" style="79" customWidth="1"/>
    <col min="12547" max="12555" width="8.25" style="79" customWidth="1"/>
    <col min="12556" max="12556" width="7.75" style="79" customWidth="1"/>
    <col min="12557" max="12558" width="6.875" style="79" customWidth="1"/>
    <col min="12559" max="12800" width="10.375" style="79"/>
    <col min="12801" max="12801" width="2.5" style="79" customWidth="1"/>
    <col min="12802" max="12802" width="14" style="79" customWidth="1"/>
    <col min="12803" max="12811" width="8.25" style="79" customWidth="1"/>
    <col min="12812" max="12812" width="7.75" style="79" customWidth="1"/>
    <col min="12813" max="12814" width="6.875" style="79" customWidth="1"/>
    <col min="12815" max="13056" width="10.375" style="79"/>
    <col min="13057" max="13057" width="2.5" style="79" customWidth="1"/>
    <col min="13058" max="13058" width="14" style="79" customWidth="1"/>
    <col min="13059" max="13067" width="8.25" style="79" customWidth="1"/>
    <col min="13068" max="13068" width="7.75" style="79" customWidth="1"/>
    <col min="13069" max="13070" width="6.875" style="79" customWidth="1"/>
    <col min="13071" max="13312" width="10.375" style="79"/>
    <col min="13313" max="13313" width="2.5" style="79" customWidth="1"/>
    <col min="13314" max="13314" width="14" style="79" customWidth="1"/>
    <col min="13315" max="13323" width="8.25" style="79" customWidth="1"/>
    <col min="13324" max="13324" width="7.75" style="79" customWidth="1"/>
    <col min="13325" max="13326" width="6.875" style="79" customWidth="1"/>
    <col min="13327" max="13568" width="10.375" style="79"/>
    <col min="13569" max="13569" width="2.5" style="79" customWidth="1"/>
    <col min="13570" max="13570" width="14" style="79" customWidth="1"/>
    <col min="13571" max="13579" width="8.25" style="79" customWidth="1"/>
    <col min="13580" max="13580" width="7.75" style="79" customWidth="1"/>
    <col min="13581" max="13582" width="6.875" style="79" customWidth="1"/>
    <col min="13583" max="13824" width="10.375" style="79"/>
    <col min="13825" max="13825" width="2.5" style="79" customWidth="1"/>
    <col min="13826" max="13826" width="14" style="79" customWidth="1"/>
    <col min="13827" max="13835" width="8.25" style="79" customWidth="1"/>
    <col min="13836" max="13836" width="7.75" style="79" customWidth="1"/>
    <col min="13837" max="13838" width="6.875" style="79" customWidth="1"/>
    <col min="13839" max="14080" width="10.375" style="79"/>
    <col min="14081" max="14081" width="2.5" style="79" customWidth="1"/>
    <col min="14082" max="14082" width="14" style="79" customWidth="1"/>
    <col min="14083" max="14091" width="8.25" style="79" customWidth="1"/>
    <col min="14092" max="14092" width="7.75" style="79" customWidth="1"/>
    <col min="14093" max="14094" width="6.875" style="79" customWidth="1"/>
    <col min="14095" max="14336" width="10.375" style="79"/>
    <col min="14337" max="14337" width="2.5" style="79" customWidth="1"/>
    <col min="14338" max="14338" width="14" style="79" customWidth="1"/>
    <col min="14339" max="14347" width="8.25" style="79" customWidth="1"/>
    <col min="14348" max="14348" width="7.75" style="79" customWidth="1"/>
    <col min="14349" max="14350" width="6.875" style="79" customWidth="1"/>
    <col min="14351" max="14592" width="10.375" style="79"/>
    <col min="14593" max="14593" width="2.5" style="79" customWidth="1"/>
    <col min="14594" max="14594" width="14" style="79" customWidth="1"/>
    <col min="14595" max="14603" width="8.25" style="79" customWidth="1"/>
    <col min="14604" max="14604" width="7.75" style="79" customWidth="1"/>
    <col min="14605" max="14606" width="6.875" style="79" customWidth="1"/>
    <col min="14607" max="14848" width="10.375" style="79"/>
    <col min="14849" max="14849" width="2.5" style="79" customWidth="1"/>
    <col min="14850" max="14850" width="14" style="79" customWidth="1"/>
    <col min="14851" max="14859" width="8.25" style="79" customWidth="1"/>
    <col min="14860" max="14860" width="7.75" style="79" customWidth="1"/>
    <col min="14861" max="14862" width="6.875" style="79" customWidth="1"/>
    <col min="14863" max="15104" width="10.375" style="79"/>
    <col min="15105" max="15105" width="2.5" style="79" customWidth="1"/>
    <col min="15106" max="15106" width="14" style="79" customWidth="1"/>
    <col min="15107" max="15115" width="8.25" style="79" customWidth="1"/>
    <col min="15116" max="15116" width="7.75" style="79" customWidth="1"/>
    <col min="15117" max="15118" width="6.875" style="79" customWidth="1"/>
    <col min="15119" max="15360" width="10.375" style="79"/>
    <col min="15361" max="15361" width="2.5" style="79" customWidth="1"/>
    <col min="15362" max="15362" width="14" style="79" customWidth="1"/>
    <col min="15363" max="15371" width="8.25" style="79" customWidth="1"/>
    <col min="15372" max="15372" width="7.75" style="79" customWidth="1"/>
    <col min="15373" max="15374" width="6.875" style="79" customWidth="1"/>
    <col min="15375" max="15616" width="10.375" style="79"/>
    <col min="15617" max="15617" width="2.5" style="79" customWidth="1"/>
    <col min="15618" max="15618" width="14" style="79" customWidth="1"/>
    <col min="15619" max="15627" width="8.25" style="79" customWidth="1"/>
    <col min="15628" max="15628" width="7.75" style="79" customWidth="1"/>
    <col min="15629" max="15630" width="6.875" style="79" customWidth="1"/>
    <col min="15631" max="15872" width="10.375" style="79"/>
    <col min="15873" max="15873" width="2.5" style="79" customWidth="1"/>
    <col min="15874" max="15874" width="14" style="79" customWidth="1"/>
    <col min="15875" max="15883" width="8.25" style="79" customWidth="1"/>
    <col min="15884" max="15884" width="7.75" style="79" customWidth="1"/>
    <col min="15885" max="15886" width="6.875" style="79" customWidth="1"/>
    <col min="15887" max="16128" width="10.375" style="79"/>
    <col min="16129" max="16129" width="2.5" style="79" customWidth="1"/>
    <col min="16130" max="16130" width="14" style="79" customWidth="1"/>
    <col min="16131" max="16139" width="8.25" style="79" customWidth="1"/>
    <col min="16140" max="16140" width="7.75" style="79" customWidth="1"/>
    <col min="16141" max="16142" width="6.875" style="79" customWidth="1"/>
    <col min="16143" max="16384" width="10.375" style="79"/>
  </cols>
  <sheetData>
    <row r="1" spans="1:12" ht="25.5" customHeight="1"/>
    <row r="2" spans="1:12" s="504" customFormat="1" ht="21" customHeight="1" thickBot="1">
      <c r="B2" s="209" t="s">
        <v>932</v>
      </c>
      <c r="G2" s="1457" t="s">
        <v>933</v>
      </c>
      <c r="H2" s="1457"/>
      <c r="I2" s="1457"/>
      <c r="J2" s="1457"/>
      <c r="K2" s="1457"/>
    </row>
    <row r="3" spans="1:12" s="504" customFormat="1" ht="17.25" customHeight="1">
      <c r="B3" s="1331" t="s">
        <v>934</v>
      </c>
      <c r="C3" s="1079" t="s">
        <v>935</v>
      </c>
      <c r="D3" s="1079"/>
      <c r="E3" s="1079"/>
      <c r="F3" s="1098" t="s">
        <v>936</v>
      </c>
      <c r="G3" s="1079"/>
      <c r="H3" s="1079"/>
      <c r="I3" s="1098" t="s">
        <v>937</v>
      </c>
      <c r="J3" s="1079"/>
      <c r="K3" s="1079"/>
    </row>
    <row r="4" spans="1:12" s="504" customFormat="1" ht="17.25" customHeight="1">
      <c r="A4" s="534"/>
      <c r="B4" s="1456"/>
      <c r="C4" s="491" t="s">
        <v>938</v>
      </c>
      <c r="D4" s="505" t="s">
        <v>939</v>
      </c>
      <c r="E4" s="505" t="s">
        <v>940</v>
      </c>
      <c r="F4" s="505" t="s">
        <v>938</v>
      </c>
      <c r="G4" s="31" t="s">
        <v>939</v>
      </c>
      <c r="H4" s="373" t="s">
        <v>941</v>
      </c>
      <c r="I4" s="505" t="s">
        <v>938</v>
      </c>
      <c r="J4" s="374" t="s">
        <v>939</v>
      </c>
      <c r="K4" s="507" t="s">
        <v>940</v>
      </c>
      <c r="L4" s="534"/>
    </row>
    <row r="5" spans="1:12" ht="16.5" customHeight="1">
      <c r="A5" s="78"/>
      <c r="B5" s="375" t="s">
        <v>942</v>
      </c>
      <c r="C5" s="759">
        <v>8370</v>
      </c>
      <c r="D5" s="760">
        <v>1434</v>
      </c>
      <c r="E5" s="760">
        <v>3767</v>
      </c>
      <c r="F5" s="760">
        <v>3677</v>
      </c>
      <c r="G5" s="761">
        <v>852</v>
      </c>
      <c r="H5" s="762">
        <v>975</v>
      </c>
      <c r="I5" s="759">
        <v>1030</v>
      </c>
      <c r="J5" s="759">
        <v>316</v>
      </c>
      <c r="K5" s="759">
        <v>207</v>
      </c>
    </row>
    <row r="6" spans="1:12" ht="16.5" customHeight="1">
      <c r="A6" s="78"/>
      <c r="B6" s="376" t="s">
        <v>943</v>
      </c>
      <c r="C6" s="763">
        <v>7162</v>
      </c>
      <c r="D6" s="764">
        <v>640</v>
      </c>
      <c r="E6" s="764">
        <v>1176</v>
      </c>
      <c r="F6" s="764">
        <v>4315</v>
      </c>
      <c r="G6" s="765">
        <v>449</v>
      </c>
      <c r="H6" s="762">
        <v>315</v>
      </c>
      <c r="I6" s="763">
        <v>1784</v>
      </c>
      <c r="J6" s="764">
        <v>178</v>
      </c>
      <c r="K6" s="763">
        <v>102</v>
      </c>
    </row>
    <row r="7" spans="1:12" ht="16.5" customHeight="1">
      <c r="A7" s="78"/>
      <c r="B7" s="376" t="s">
        <v>944</v>
      </c>
      <c r="C7" s="763">
        <v>17440</v>
      </c>
      <c r="D7" s="764">
        <v>2994</v>
      </c>
      <c r="E7" s="764">
        <v>4564</v>
      </c>
      <c r="F7" s="764">
        <v>8059</v>
      </c>
      <c r="G7" s="765">
        <v>1924</v>
      </c>
      <c r="H7" s="762">
        <v>2293</v>
      </c>
      <c r="I7" s="763">
        <v>4173</v>
      </c>
      <c r="J7" s="763">
        <v>1193</v>
      </c>
      <c r="K7" s="763">
        <v>3364</v>
      </c>
    </row>
    <row r="8" spans="1:12" ht="16.5" customHeight="1">
      <c r="A8" s="78"/>
      <c r="B8" s="376" t="s">
        <v>945</v>
      </c>
      <c r="C8" s="763">
        <v>28893</v>
      </c>
      <c r="D8" s="764">
        <v>3803</v>
      </c>
      <c r="E8" s="764">
        <v>5572</v>
      </c>
      <c r="F8" s="764">
        <v>15022</v>
      </c>
      <c r="G8" s="765">
        <v>2574</v>
      </c>
      <c r="H8" s="762">
        <v>1726</v>
      </c>
      <c r="I8" s="763">
        <v>5633</v>
      </c>
      <c r="J8" s="763">
        <v>1240</v>
      </c>
      <c r="K8" s="763">
        <v>1675</v>
      </c>
    </row>
    <row r="9" spans="1:12" ht="16.5" customHeight="1">
      <c r="A9" s="78"/>
      <c r="B9" s="376" t="s">
        <v>946</v>
      </c>
      <c r="C9" s="763">
        <v>9817</v>
      </c>
      <c r="D9" s="764">
        <v>6401</v>
      </c>
      <c r="E9" s="764">
        <v>669</v>
      </c>
      <c r="F9" s="764">
        <v>7507</v>
      </c>
      <c r="G9" s="765">
        <v>4143</v>
      </c>
      <c r="H9" s="762">
        <v>373</v>
      </c>
      <c r="I9" s="763">
        <v>2435</v>
      </c>
      <c r="J9" s="763">
        <v>2833</v>
      </c>
      <c r="K9" s="763">
        <v>254</v>
      </c>
    </row>
    <row r="10" spans="1:12" ht="16.5" customHeight="1">
      <c r="A10" s="78"/>
      <c r="B10" s="376" t="s">
        <v>947</v>
      </c>
      <c r="C10" s="763">
        <v>14428</v>
      </c>
      <c r="D10" s="764">
        <v>2188</v>
      </c>
      <c r="E10" s="764">
        <v>947</v>
      </c>
      <c r="F10" s="764">
        <v>11035</v>
      </c>
      <c r="G10" s="765">
        <v>1638</v>
      </c>
      <c r="H10" s="762">
        <v>272</v>
      </c>
      <c r="I10" s="763">
        <v>5416</v>
      </c>
      <c r="J10" s="763">
        <v>1170</v>
      </c>
      <c r="K10" s="763">
        <v>199</v>
      </c>
    </row>
    <row r="11" spans="1:12" ht="16.5" customHeight="1">
      <c r="A11" s="78"/>
      <c r="B11" s="376" t="s">
        <v>948</v>
      </c>
      <c r="C11" s="763">
        <v>6459</v>
      </c>
      <c r="D11" s="764">
        <v>1392</v>
      </c>
      <c r="E11" s="764">
        <v>1373</v>
      </c>
      <c r="F11" s="764">
        <v>4327</v>
      </c>
      <c r="G11" s="765">
        <v>1001</v>
      </c>
      <c r="H11" s="762">
        <v>321</v>
      </c>
      <c r="I11" s="763">
        <v>1287</v>
      </c>
      <c r="J11" s="763">
        <v>673</v>
      </c>
      <c r="K11" s="763">
        <v>234</v>
      </c>
    </row>
    <row r="12" spans="1:12" ht="16.5" customHeight="1">
      <c r="A12" s="78"/>
      <c r="B12" s="376" t="s">
        <v>949</v>
      </c>
      <c r="C12" s="763">
        <v>16642</v>
      </c>
      <c r="D12" s="764">
        <v>4246</v>
      </c>
      <c r="E12" s="764">
        <v>1222</v>
      </c>
      <c r="F12" s="764">
        <v>11966</v>
      </c>
      <c r="G12" s="765">
        <v>2316</v>
      </c>
      <c r="H12" s="762">
        <v>343</v>
      </c>
      <c r="I12" s="763">
        <v>5693</v>
      </c>
      <c r="J12" s="763">
        <v>2503</v>
      </c>
      <c r="K12" s="763">
        <v>249</v>
      </c>
    </row>
    <row r="13" spans="1:12" ht="16.5" customHeight="1">
      <c r="A13" s="78"/>
      <c r="B13" s="376" t="s">
        <v>950</v>
      </c>
      <c r="C13" s="763">
        <v>3316</v>
      </c>
      <c r="D13" s="764">
        <v>894</v>
      </c>
      <c r="E13" s="764">
        <v>240</v>
      </c>
      <c r="F13" s="764">
        <v>1778</v>
      </c>
      <c r="G13" s="765">
        <v>658</v>
      </c>
      <c r="H13" s="762">
        <v>93</v>
      </c>
      <c r="I13" s="763">
        <v>845</v>
      </c>
      <c r="J13" s="763">
        <v>325</v>
      </c>
      <c r="K13" s="763">
        <v>42</v>
      </c>
    </row>
    <row r="14" spans="1:12" ht="16.5" customHeight="1">
      <c r="A14" s="78"/>
      <c r="B14" s="376" t="s">
        <v>951</v>
      </c>
      <c r="C14" s="763">
        <v>48117</v>
      </c>
      <c r="D14" s="764">
        <v>20366</v>
      </c>
      <c r="E14" s="764">
        <v>1978</v>
      </c>
      <c r="F14" s="764">
        <v>30620</v>
      </c>
      <c r="G14" s="765">
        <v>16364</v>
      </c>
      <c r="H14" s="766">
        <v>715</v>
      </c>
      <c r="I14" s="763">
        <v>18447</v>
      </c>
      <c r="J14" s="763">
        <v>10930</v>
      </c>
      <c r="K14" s="764">
        <v>225</v>
      </c>
    </row>
    <row r="15" spans="1:12" ht="16.5" customHeight="1">
      <c r="A15" s="78"/>
      <c r="B15" s="377" t="s">
        <v>126</v>
      </c>
      <c r="C15" s="767">
        <v>50898</v>
      </c>
      <c r="D15" s="768">
        <v>3486</v>
      </c>
      <c r="E15" s="768">
        <v>1073</v>
      </c>
      <c r="F15" s="768">
        <v>12446</v>
      </c>
      <c r="G15" s="769">
        <v>589</v>
      </c>
      <c r="H15" s="770">
        <v>70</v>
      </c>
      <c r="I15" s="771">
        <v>9659</v>
      </c>
      <c r="J15" s="769">
        <v>4289</v>
      </c>
      <c r="K15" s="771">
        <v>23</v>
      </c>
    </row>
    <row r="16" spans="1:12" ht="16.5" customHeight="1">
      <c r="A16" s="378"/>
      <c r="B16" s="379" t="s">
        <v>952</v>
      </c>
      <c r="C16" s="772">
        <v>211542</v>
      </c>
      <c r="D16" s="773">
        <v>47844</v>
      </c>
      <c r="E16" s="773">
        <v>22581</v>
      </c>
      <c r="F16" s="773">
        <v>110752</v>
      </c>
      <c r="G16" s="774">
        <v>32508</v>
      </c>
      <c r="H16" s="775">
        <v>7496</v>
      </c>
      <c r="I16" s="773">
        <v>56402</v>
      </c>
      <c r="J16" s="773">
        <v>25650</v>
      </c>
      <c r="K16" s="773">
        <v>6574</v>
      </c>
    </row>
    <row r="17" spans="1:12" ht="16.5" customHeight="1">
      <c r="A17" s="78"/>
      <c r="B17" s="375" t="s">
        <v>953</v>
      </c>
      <c r="C17" s="776">
        <v>0</v>
      </c>
      <c r="D17" s="777">
        <v>29151</v>
      </c>
      <c r="E17" s="776">
        <v>0</v>
      </c>
      <c r="F17" s="778">
        <v>0</v>
      </c>
      <c r="G17" s="761">
        <v>22064</v>
      </c>
      <c r="H17" s="779">
        <v>0</v>
      </c>
      <c r="I17" s="778">
        <v>0</v>
      </c>
      <c r="J17" s="777">
        <v>14141</v>
      </c>
      <c r="K17" s="776">
        <v>0</v>
      </c>
    </row>
    <row r="18" spans="1:12" ht="16.5" customHeight="1">
      <c r="A18" s="78"/>
      <c r="B18" s="376" t="s">
        <v>954</v>
      </c>
      <c r="C18" s="220">
        <v>0</v>
      </c>
      <c r="D18" s="769">
        <v>1625</v>
      </c>
      <c r="E18" s="780">
        <v>0</v>
      </c>
      <c r="F18" s="781">
        <v>0</v>
      </c>
      <c r="G18" s="769">
        <v>1138</v>
      </c>
      <c r="H18" s="782">
        <v>0</v>
      </c>
      <c r="I18" s="781">
        <v>0</v>
      </c>
      <c r="J18" s="769">
        <v>1092</v>
      </c>
      <c r="K18" s="780">
        <v>0</v>
      </c>
    </row>
    <row r="19" spans="1:12" ht="16.5" customHeight="1">
      <c r="A19" s="378"/>
      <c r="B19" s="379" t="s">
        <v>952</v>
      </c>
      <c r="C19" s="783">
        <v>0</v>
      </c>
      <c r="D19" s="784">
        <v>30776</v>
      </c>
      <c r="E19" s="785">
        <v>0</v>
      </c>
      <c r="F19" s="773">
        <v>0</v>
      </c>
      <c r="G19" s="786">
        <v>23202</v>
      </c>
      <c r="H19" s="787">
        <v>0</v>
      </c>
      <c r="I19" s="773">
        <v>0</v>
      </c>
      <c r="J19" s="788">
        <v>15233</v>
      </c>
      <c r="K19" s="785">
        <v>0</v>
      </c>
    </row>
    <row r="20" spans="1:12" ht="16.5" customHeight="1">
      <c r="A20" s="78"/>
      <c r="B20" s="380" t="s">
        <v>955</v>
      </c>
      <c r="C20" s="789"/>
      <c r="D20" s="790">
        <f>C16+D16+E16+D19</f>
        <v>312743</v>
      </c>
      <c r="E20" s="789"/>
      <c r="F20" s="791"/>
      <c r="G20" s="790">
        <f>F16+G16+H16+G19</f>
        <v>173958</v>
      </c>
      <c r="H20" s="792"/>
      <c r="I20" s="793"/>
      <c r="J20" s="790">
        <f>I16+J16+K16+J19</f>
        <v>103859</v>
      </c>
      <c r="K20" s="790"/>
    </row>
    <row r="21" spans="1:12" ht="16.5" customHeight="1">
      <c r="A21" s="78"/>
      <c r="B21" s="375" t="s">
        <v>956</v>
      </c>
      <c r="C21" s="744"/>
      <c r="D21" s="745">
        <v>1483</v>
      </c>
      <c r="E21" s="745"/>
      <c r="F21" s="746"/>
      <c r="G21" s="776">
        <v>42</v>
      </c>
      <c r="H21" s="747"/>
      <c r="I21" s="746"/>
      <c r="J21" s="776">
        <v>21</v>
      </c>
      <c r="K21" s="745"/>
    </row>
    <row r="22" spans="1:12" ht="16.5" customHeight="1">
      <c r="A22" s="78"/>
      <c r="B22" s="376" t="s">
        <v>957</v>
      </c>
      <c r="C22" s="384"/>
      <c r="D22" s="431">
        <v>6571</v>
      </c>
      <c r="E22" s="431"/>
      <c r="F22" s="748"/>
      <c r="G22" s="220">
        <v>4157</v>
      </c>
      <c r="H22" s="749"/>
      <c r="I22" s="748"/>
      <c r="J22" s="220">
        <v>2891</v>
      </c>
      <c r="K22" s="431"/>
    </row>
    <row r="23" spans="1:12" ht="16.5" customHeight="1">
      <c r="A23" s="78"/>
      <c r="B23" s="376" t="s">
        <v>958</v>
      </c>
      <c r="C23" s="384"/>
      <c r="D23" s="431">
        <v>2651</v>
      </c>
      <c r="E23" s="431"/>
      <c r="F23" s="748"/>
      <c r="G23" s="220">
        <v>229</v>
      </c>
      <c r="H23" s="749"/>
      <c r="I23" s="748"/>
      <c r="J23" s="220">
        <v>953</v>
      </c>
      <c r="K23" s="431"/>
    </row>
    <row r="24" spans="1:12" ht="16.5" customHeight="1">
      <c r="A24" s="78"/>
      <c r="B24" s="376" t="s">
        <v>959</v>
      </c>
      <c r="C24" s="384"/>
      <c r="D24" s="431">
        <v>1373</v>
      </c>
      <c r="E24" s="431"/>
      <c r="F24" s="748"/>
      <c r="G24" s="220">
        <v>1822</v>
      </c>
      <c r="H24" s="749"/>
      <c r="I24" s="748"/>
      <c r="J24" s="220">
        <v>560</v>
      </c>
      <c r="K24" s="431"/>
    </row>
    <row r="25" spans="1:12" ht="16.5" customHeight="1">
      <c r="A25" s="78"/>
      <c r="B25" s="376" t="s">
        <v>960</v>
      </c>
      <c r="C25" s="384"/>
      <c r="D25" s="431">
        <v>9</v>
      </c>
      <c r="E25" s="431"/>
      <c r="F25" s="748"/>
      <c r="G25" s="220">
        <v>0</v>
      </c>
      <c r="H25" s="749"/>
      <c r="I25" s="748"/>
      <c r="J25" s="220">
        <v>1</v>
      </c>
      <c r="K25" s="431"/>
    </row>
    <row r="26" spans="1:12" ht="16.5" customHeight="1">
      <c r="A26" s="78"/>
      <c r="B26" s="376" t="s">
        <v>961</v>
      </c>
      <c r="C26" s="384"/>
      <c r="D26" s="431">
        <v>146</v>
      </c>
      <c r="E26" s="431"/>
      <c r="F26" s="748"/>
      <c r="G26" s="220">
        <v>0</v>
      </c>
      <c r="H26" s="749"/>
      <c r="I26" s="748"/>
      <c r="J26" s="220">
        <v>0</v>
      </c>
      <c r="K26" s="431"/>
    </row>
    <row r="27" spans="1:12" ht="16.5" customHeight="1">
      <c r="A27" s="78"/>
      <c r="B27" s="381" t="s">
        <v>962</v>
      </c>
      <c r="C27" s="750"/>
      <c r="D27" s="431">
        <v>73</v>
      </c>
      <c r="E27" s="431"/>
      <c r="F27" s="751"/>
      <c r="G27" s="220">
        <v>31</v>
      </c>
      <c r="H27" s="752"/>
      <c r="I27" s="751"/>
      <c r="J27" s="220">
        <v>5</v>
      </c>
      <c r="K27" s="431"/>
    </row>
    <row r="28" spans="1:12" ht="16.5" customHeight="1" thickBot="1">
      <c r="A28" s="78"/>
      <c r="B28" s="380" t="s">
        <v>963</v>
      </c>
      <c r="C28" s="753"/>
      <c r="D28" s="794">
        <f>SUM(D21:D27)</f>
        <v>12306</v>
      </c>
      <c r="E28" s="745"/>
      <c r="F28" s="754"/>
      <c r="G28" s="776">
        <f>SUM(G21:G27)</f>
        <v>6281</v>
      </c>
      <c r="H28" s="755"/>
      <c r="I28" s="754"/>
      <c r="J28" s="776">
        <f>SUM(J21:J27)</f>
        <v>4431</v>
      </c>
      <c r="K28" s="745"/>
    </row>
    <row r="29" spans="1:12" ht="16.5" customHeight="1" thickTop="1" thickBot="1">
      <c r="A29" s="78"/>
      <c r="B29" s="382" t="s">
        <v>964</v>
      </c>
      <c r="C29" s="756"/>
      <c r="D29" s="795">
        <f>D20+D28</f>
        <v>325049</v>
      </c>
      <c r="E29" s="756"/>
      <c r="F29" s="757"/>
      <c r="G29" s="796">
        <f>G20+G28</f>
        <v>180239</v>
      </c>
      <c r="H29" s="758"/>
      <c r="I29" s="757"/>
      <c r="J29" s="795">
        <f>J20+J28</f>
        <v>108290</v>
      </c>
      <c r="K29" s="797"/>
    </row>
    <row r="30" spans="1:12" ht="15.75" customHeight="1" thickBot="1">
      <c r="A30" s="78"/>
      <c r="B30" s="383"/>
      <c r="C30" s="369"/>
      <c r="D30" s="220"/>
      <c r="E30" s="369"/>
      <c r="F30" s="384"/>
      <c r="G30" s="384"/>
      <c r="H30" s="385"/>
      <c r="I30" s="384"/>
      <c r="J30" s="220"/>
      <c r="K30" s="221"/>
    </row>
    <row r="31" spans="1:12" s="504" customFormat="1" ht="16.5" customHeight="1">
      <c r="B31" s="1331" t="s">
        <v>934</v>
      </c>
      <c r="C31" s="1079" t="s">
        <v>965</v>
      </c>
      <c r="D31" s="1079"/>
      <c r="E31" s="1079"/>
      <c r="F31" s="1098" t="s">
        <v>966</v>
      </c>
      <c r="G31" s="1079"/>
      <c r="H31" s="1079"/>
      <c r="I31" s="1098" t="s">
        <v>432</v>
      </c>
      <c r="J31" s="1079"/>
      <c r="K31" s="1079"/>
    </row>
    <row r="32" spans="1:12" s="504" customFormat="1" ht="16.5" customHeight="1">
      <c r="A32" s="534"/>
      <c r="B32" s="1456"/>
      <c r="C32" s="491" t="s">
        <v>938</v>
      </c>
      <c r="D32" s="505" t="s">
        <v>939</v>
      </c>
      <c r="E32" s="505" t="s">
        <v>940</v>
      </c>
      <c r="F32" s="505" t="s">
        <v>938</v>
      </c>
      <c r="G32" s="505" t="s">
        <v>939</v>
      </c>
      <c r="H32" s="373" t="s">
        <v>967</v>
      </c>
      <c r="I32" s="84" t="s">
        <v>938</v>
      </c>
      <c r="J32" s="374" t="s">
        <v>939</v>
      </c>
      <c r="K32" s="507" t="s">
        <v>940</v>
      </c>
      <c r="L32" s="534"/>
    </row>
    <row r="33" spans="1:11" ht="16.5" customHeight="1">
      <c r="A33" s="78"/>
      <c r="B33" s="375" t="s">
        <v>968</v>
      </c>
      <c r="C33" s="759">
        <v>52</v>
      </c>
      <c r="D33" s="759">
        <v>348</v>
      </c>
      <c r="E33" s="759">
        <v>0</v>
      </c>
      <c r="F33" s="759">
        <v>39</v>
      </c>
      <c r="G33" s="761">
        <v>47</v>
      </c>
      <c r="H33" s="761">
        <v>0</v>
      </c>
      <c r="I33" s="798">
        <f t="shared" ref="I33:K43" si="0">C5+F5+I5+C33+F33</f>
        <v>13168</v>
      </c>
      <c r="J33" s="798">
        <f t="shared" si="0"/>
        <v>2997</v>
      </c>
      <c r="K33" s="798">
        <f t="shared" si="0"/>
        <v>4949</v>
      </c>
    </row>
    <row r="34" spans="1:11" ht="16.5" customHeight="1">
      <c r="A34" s="78"/>
      <c r="B34" s="376" t="s">
        <v>969</v>
      </c>
      <c r="C34" s="763">
        <v>191</v>
      </c>
      <c r="D34" s="763">
        <v>118</v>
      </c>
      <c r="E34" s="763">
        <v>0</v>
      </c>
      <c r="F34" s="763">
        <v>66</v>
      </c>
      <c r="G34" s="765">
        <v>57</v>
      </c>
      <c r="H34" s="765">
        <v>0</v>
      </c>
      <c r="I34" s="798">
        <f t="shared" si="0"/>
        <v>13518</v>
      </c>
      <c r="J34" s="798">
        <f t="shared" si="0"/>
        <v>1442</v>
      </c>
      <c r="K34" s="798">
        <f t="shared" si="0"/>
        <v>1593</v>
      </c>
    </row>
    <row r="35" spans="1:11" ht="16.5" customHeight="1">
      <c r="A35" s="78"/>
      <c r="B35" s="376" t="s">
        <v>944</v>
      </c>
      <c r="C35" s="763">
        <v>235</v>
      </c>
      <c r="D35" s="763">
        <v>238</v>
      </c>
      <c r="E35" s="763">
        <v>0</v>
      </c>
      <c r="F35" s="763">
        <v>102</v>
      </c>
      <c r="G35" s="765">
        <v>197</v>
      </c>
      <c r="H35" s="765">
        <v>2</v>
      </c>
      <c r="I35" s="798">
        <f t="shared" si="0"/>
        <v>30009</v>
      </c>
      <c r="J35" s="798">
        <f t="shared" si="0"/>
        <v>6546</v>
      </c>
      <c r="K35" s="798">
        <f t="shared" si="0"/>
        <v>10223</v>
      </c>
    </row>
    <row r="36" spans="1:11" ht="16.5" customHeight="1">
      <c r="A36" s="78"/>
      <c r="B36" s="376" t="s">
        <v>945</v>
      </c>
      <c r="C36" s="763">
        <v>339</v>
      </c>
      <c r="D36" s="763">
        <v>262</v>
      </c>
      <c r="E36" s="763">
        <v>0</v>
      </c>
      <c r="F36" s="763">
        <v>283</v>
      </c>
      <c r="G36" s="765">
        <v>356</v>
      </c>
      <c r="H36" s="765">
        <v>0</v>
      </c>
      <c r="I36" s="798">
        <f t="shared" si="0"/>
        <v>50170</v>
      </c>
      <c r="J36" s="798">
        <f t="shared" si="0"/>
        <v>8235</v>
      </c>
      <c r="K36" s="798">
        <f t="shared" si="0"/>
        <v>8973</v>
      </c>
    </row>
    <row r="37" spans="1:11" ht="16.5" customHeight="1">
      <c r="A37" s="78"/>
      <c r="B37" s="376" t="s">
        <v>946</v>
      </c>
      <c r="C37" s="763">
        <v>312</v>
      </c>
      <c r="D37" s="763">
        <v>1452</v>
      </c>
      <c r="E37" s="763">
        <v>0</v>
      </c>
      <c r="F37" s="763">
        <v>393</v>
      </c>
      <c r="G37" s="765">
        <v>1054</v>
      </c>
      <c r="H37" s="765">
        <v>0</v>
      </c>
      <c r="I37" s="798">
        <f t="shared" si="0"/>
        <v>20464</v>
      </c>
      <c r="J37" s="798">
        <f t="shared" si="0"/>
        <v>15883</v>
      </c>
      <c r="K37" s="798">
        <f t="shared" si="0"/>
        <v>1296</v>
      </c>
    </row>
    <row r="38" spans="1:11" ht="16.5" customHeight="1">
      <c r="A38" s="78"/>
      <c r="B38" s="376" t="s">
        <v>947</v>
      </c>
      <c r="C38" s="763">
        <v>988</v>
      </c>
      <c r="D38" s="763">
        <v>447</v>
      </c>
      <c r="E38" s="763">
        <v>0</v>
      </c>
      <c r="F38" s="763">
        <v>466</v>
      </c>
      <c r="G38" s="765">
        <v>253</v>
      </c>
      <c r="H38" s="765">
        <v>0</v>
      </c>
      <c r="I38" s="798">
        <f t="shared" si="0"/>
        <v>32333</v>
      </c>
      <c r="J38" s="798">
        <f t="shared" si="0"/>
        <v>5696</v>
      </c>
      <c r="K38" s="798">
        <f t="shared" si="0"/>
        <v>1418</v>
      </c>
    </row>
    <row r="39" spans="1:11" ht="16.5" customHeight="1">
      <c r="A39" s="78"/>
      <c r="B39" s="376" t="s">
        <v>948</v>
      </c>
      <c r="C39" s="763">
        <v>209</v>
      </c>
      <c r="D39" s="763">
        <v>279</v>
      </c>
      <c r="E39" s="763">
        <v>0</v>
      </c>
      <c r="F39" s="763">
        <v>117</v>
      </c>
      <c r="G39" s="765">
        <v>283</v>
      </c>
      <c r="H39" s="765">
        <v>0</v>
      </c>
      <c r="I39" s="798">
        <f t="shared" si="0"/>
        <v>12399</v>
      </c>
      <c r="J39" s="798">
        <f t="shared" si="0"/>
        <v>3628</v>
      </c>
      <c r="K39" s="798">
        <f t="shared" si="0"/>
        <v>1928</v>
      </c>
    </row>
    <row r="40" spans="1:11" ht="16.5" customHeight="1">
      <c r="A40" s="78"/>
      <c r="B40" s="376" t="s">
        <v>970</v>
      </c>
      <c r="C40" s="763">
        <v>370</v>
      </c>
      <c r="D40" s="763">
        <v>948</v>
      </c>
      <c r="E40" s="763">
        <v>0</v>
      </c>
      <c r="F40" s="763">
        <v>337</v>
      </c>
      <c r="G40" s="765">
        <v>611</v>
      </c>
      <c r="H40" s="765">
        <v>0</v>
      </c>
      <c r="I40" s="798">
        <f t="shared" si="0"/>
        <v>35008</v>
      </c>
      <c r="J40" s="798">
        <f t="shared" si="0"/>
        <v>10624</v>
      </c>
      <c r="K40" s="798">
        <f t="shared" si="0"/>
        <v>1814</v>
      </c>
    </row>
    <row r="41" spans="1:11" ht="16.5" customHeight="1">
      <c r="A41" s="78"/>
      <c r="B41" s="376" t="s">
        <v>971</v>
      </c>
      <c r="C41" s="763">
        <v>59</v>
      </c>
      <c r="D41" s="763">
        <v>149</v>
      </c>
      <c r="E41" s="763">
        <v>0</v>
      </c>
      <c r="F41" s="763">
        <v>10</v>
      </c>
      <c r="G41" s="765">
        <v>100</v>
      </c>
      <c r="H41" s="765">
        <v>0</v>
      </c>
      <c r="I41" s="798">
        <f t="shared" si="0"/>
        <v>6008</v>
      </c>
      <c r="J41" s="798">
        <f t="shared" si="0"/>
        <v>2126</v>
      </c>
      <c r="K41" s="798">
        <f t="shared" si="0"/>
        <v>375</v>
      </c>
    </row>
    <row r="42" spans="1:11" ht="16.5" customHeight="1">
      <c r="A42" s="78"/>
      <c r="B42" s="376" t="s">
        <v>972</v>
      </c>
      <c r="C42" s="763">
        <v>3085</v>
      </c>
      <c r="D42" s="763">
        <v>6326</v>
      </c>
      <c r="E42" s="763">
        <v>0</v>
      </c>
      <c r="F42" s="763">
        <v>2334</v>
      </c>
      <c r="G42" s="765">
        <v>3936</v>
      </c>
      <c r="H42" s="765">
        <v>0</v>
      </c>
      <c r="I42" s="798">
        <f t="shared" si="0"/>
        <v>102603</v>
      </c>
      <c r="J42" s="798">
        <f t="shared" si="0"/>
        <v>57922</v>
      </c>
      <c r="K42" s="798">
        <f t="shared" si="0"/>
        <v>2918</v>
      </c>
    </row>
    <row r="43" spans="1:11" ht="16.5" customHeight="1">
      <c r="A43" s="78"/>
      <c r="B43" s="377" t="s">
        <v>126</v>
      </c>
      <c r="C43" s="799">
        <v>1229</v>
      </c>
      <c r="D43" s="799">
        <v>97</v>
      </c>
      <c r="E43" s="799">
        <v>1</v>
      </c>
      <c r="F43" s="799">
        <v>727</v>
      </c>
      <c r="G43" s="800">
        <v>56</v>
      </c>
      <c r="H43" s="800">
        <v>0</v>
      </c>
      <c r="I43" s="798">
        <f t="shared" si="0"/>
        <v>74959</v>
      </c>
      <c r="J43" s="798">
        <f t="shared" si="0"/>
        <v>8517</v>
      </c>
      <c r="K43" s="798">
        <f t="shared" si="0"/>
        <v>1167</v>
      </c>
    </row>
    <row r="44" spans="1:11" ht="16.5" customHeight="1">
      <c r="A44" s="378"/>
      <c r="B44" s="379" t="s">
        <v>952</v>
      </c>
      <c r="C44" s="801">
        <v>7069</v>
      </c>
      <c r="D44" s="801">
        <v>10664</v>
      </c>
      <c r="E44" s="801">
        <v>1</v>
      </c>
      <c r="F44" s="801">
        <v>4874</v>
      </c>
      <c r="G44" s="802">
        <v>6950</v>
      </c>
      <c r="H44" s="802">
        <v>2</v>
      </c>
      <c r="I44" s="803">
        <f>SUM(I33:I43)</f>
        <v>390639</v>
      </c>
      <c r="J44" s="804">
        <f>SUM(J33:J43)</f>
        <v>123616</v>
      </c>
      <c r="K44" s="805">
        <f>SUM(K33:K43)</f>
        <v>36654</v>
      </c>
    </row>
    <row r="45" spans="1:11" ht="16.5" customHeight="1">
      <c r="A45" s="78"/>
      <c r="B45" s="375" t="s">
        <v>953</v>
      </c>
      <c r="C45" s="776">
        <v>0</v>
      </c>
      <c r="D45" s="759">
        <v>7171</v>
      </c>
      <c r="E45" s="806">
        <v>0</v>
      </c>
      <c r="F45" s="776">
        <v>0</v>
      </c>
      <c r="G45" s="761">
        <v>4399</v>
      </c>
      <c r="H45" s="806">
        <v>0</v>
      </c>
      <c r="I45" s="798">
        <f t="shared" ref="I45:K46" si="1">C17+F17+I17+C45+F45</f>
        <v>0</v>
      </c>
      <c r="J45" s="798">
        <f t="shared" si="1"/>
        <v>76926</v>
      </c>
      <c r="K45" s="798">
        <f t="shared" si="1"/>
        <v>0</v>
      </c>
    </row>
    <row r="46" spans="1:11" ht="16.5" customHeight="1">
      <c r="A46" s="78"/>
      <c r="B46" s="376" t="s">
        <v>973</v>
      </c>
      <c r="C46" s="220">
        <v>0</v>
      </c>
      <c r="D46" s="799">
        <v>435</v>
      </c>
      <c r="E46" s="807">
        <v>0</v>
      </c>
      <c r="F46" s="220">
        <v>0</v>
      </c>
      <c r="G46" s="800">
        <v>228</v>
      </c>
      <c r="H46" s="807">
        <v>0</v>
      </c>
      <c r="I46" s="798">
        <f t="shared" si="1"/>
        <v>0</v>
      </c>
      <c r="J46" s="808">
        <f t="shared" si="1"/>
        <v>4518</v>
      </c>
      <c r="K46" s="798">
        <f t="shared" si="1"/>
        <v>0</v>
      </c>
    </row>
    <row r="47" spans="1:11" ht="16.5" customHeight="1">
      <c r="A47" s="378"/>
      <c r="B47" s="379" t="s">
        <v>952</v>
      </c>
      <c r="C47" s="783">
        <v>0</v>
      </c>
      <c r="D47" s="801">
        <v>7606</v>
      </c>
      <c r="E47" s="809">
        <v>1</v>
      </c>
      <c r="F47" s="783">
        <v>0</v>
      </c>
      <c r="G47" s="802">
        <v>4627</v>
      </c>
      <c r="H47" s="810">
        <v>0</v>
      </c>
      <c r="I47" s="811">
        <f>SUM(I45:I46)</f>
        <v>0</v>
      </c>
      <c r="J47" s="800">
        <f>D19+G19+J19+D47+G47</f>
        <v>81444</v>
      </c>
      <c r="K47" s="783">
        <f>SUM(K45:K46)</f>
        <v>0</v>
      </c>
    </row>
    <row r="48" spans="1:11" ht="16.5" customHeight="1">
      <c r="A48" s="78"/>
      <c r="B48" s="380" t="s">
        <v>955</v>
      </c>
      <c r="C48" s="812"/>
      <c r="D48" s="813">
        <f>C44+D44+E44+D47</f>
        <v>25340</v>
      </c>
      <c r="E48" s="814"/>
      <c r="F48" s="815"/>
      <c r="G48" s="813">
        <f>F44+G44+G47+H44</f>
        <v>16453</v>
      </c>
      <c r="H48" s="816"/>
      <c r="I48" s="817"/>
      <c r="J48" s="813">
        <f>I44+J44+K44+J47</f>
        <v>632353</v>
      </c>
      <c r="K48" s="789"/>
    </row>
    <row r="49" spans="1:11" ht="16.5" customHeight="1">
      <c r="A49" s="78"/>
      <c r="B49" s="375" t="s">
        <v>974</v>
      </c>
      <c r="C49" s="818"/>
      <c r="D49" s="819">
        <v>0</v>
      </c>
      <c r="E49" s="745"/>
      <c r="F49" s="820"/>
      <c r="G49" s="736">
        <v>0</v>
      </c>
      <c r="H49" s="821"/>
      <c r="I49" s="818"/>
      <c r="J49" s="822">
        <f t="shared" ref="J49:J55" si="2">D21+G21+J21+D49+G49</f>
        <v>1546</v>
      </c>
      <c r="K49" s="745"/>
    </row>
    <row r="50" spans="1:11" ht="16.5" customHeight="1">
      <c r="A50" s="78"/>
      <c r="B50" s="376" t="s">
        <v>975</v>
      </c>
      <c r="C50" s="823"/>
      <c r="D50" s="824">
        <v>0</v>
      </c>
      <c r="E50" s="431"/>
      <c r="F50" s="823"/>
      <c r="G50" s="220">
        <v>0</v>
      </c>
      <c r="H50" s="825"/>
      <c r="I50" s="823"/>
      <c r="J50" s="826">
        <f t="shared" si="2"/>
        <v>13619</v>
      </c>
      <c r="K50" s="219"/>
    </row>
    <row r="51" spans="1:11" ht="16.5" customHeight="1">
      <c r="A51" s="78"/>
      <c r="B51" s="376" t="s">
        <v>958</v>
      </c>
      <c r="C51" s="823"/>
      <c r="D51" s="824">
        <v>0</v>
      </c>
      <c r="E51" s="431"/>
      <c r="F51" s="823"/>
      <c r="G51" s="220">
        <v>0</v>
      </c>
      <c r="H51" s="825"/>
      <c r="I51" s="823"/>
      <c r="J51" s="826">
        <f t="shared" si="2"/>
        <v>3833</v>
      </c>
      <c r="K51" s="219"/>
    </row>
    <row r="52" spans="1:11" ht="16.5" customHeight="1">
      <c r="A52" s="78"/>
      <c r="B52" s="376" t="s">
        <v>976</v>
      </c>
      <c r="C52" s="823"/>
      <c r="D52" s="824">
        <v>0</v>
      </c>
      <c r="E52" s="431"/>
      <c r="F52" s="823"/>
      <c r="G52" s="220">
        <v>0</v>
      </c>
      <c r="H52" s="825"/>
      <c r="I52" s="823"/>
      <c r="J52" s="826">
        <f t="shared" si="2"/>
        <v>3755</v>
      </c>
      <c r="K52" s="219"/>
    </row>
    <row r="53" spans="1:11" ht="16.5" customHeight="1">
      <c r="A53" s="78"/>
      <c r="B53" s="376" t="s">
        <v>960</v>
      </c>
      <c r="C53" s="823"/>
      <c r="D53" s="824">
        <v>0</v>
      </c>
      <c r="E53" s="431"/>
      <c r="F53" s="823"/>
      <c r="G53" s="220">
        <v>0</v>
      </c>
      <c r="H53" s="825"/>
      <c r="I53" s="823"/>
      <c r="J53" s="826">
        <f t="shared" si="2"/>
        <v>10</v>
      </c>
      <c r="K53" s="431"/>
    </row>
    <row r="54" spans="1:11" ht="16.5" customHeight="1">
      <c r="A54" s="78"/>
      <c r="B54" s="376" t="s">
        <v>961</v>
      </c>
      <c r="C54" s="823"/>
      <c r="D54" s="824">
        <v>0</v>
      </c>
      <c r="E54" s="431"/>
      <c r="F54" s="823"/>
      <c r="G54" s="220">
        <v>0</v>
      </c>
      <c r="H54" s="825"/>
      <c r="I54" s="823"/>
      <c r="J54" s="826">
        <f t="shared" si="2"/>
        <v>146</v>
      </c>
      <c r="K54" s="431"/>
    </row>
    <row r="55" spans="1:11" ht="16.5" customHeight="1">
      <c r="A55" s="78"/>
      <c r="B55" s="381" t="s">
        <v>962</v>
      </c>
      <c r="C55" s="827"/>
      <c r="D55" s="824">
        <v>0</v>
      </c>
      <c r="E55" s="431"/>
      <c r="F55" s="828"/>
      <c r="G55" s="829">
        <v>0</v>
      </c>
      <c r="H55" s="830"/>
      <c r="I55" s="827"/>
      <c r="J55" s="826">
        <f t="shared" si="2"/>
        <v>109</v>
      </c>
      <c r="K55" s="431"/>
    </row>
    <row r="56" spans="1:11" ht="16.5" customHeight="1" thickBot="1">
      <c r="A56" s="78"/>
      <c r="B56" s="380" t="s">
        <v>963</v>
      </c>
      <c r="C56" s="831"/>
      <c r="D56" s="776">
        <f>SUM(D49:D55)</f>
        <v>0</v>
      </c>
      <c r="E56" s="745"/>
      <c r="F56" s="832"/>
      <c r="G56" s="776">
        <f>SUM(G49:G55)</f>
        <v>0</v>
      </c>
      <c r="H56" s="833"/>
      <c r="I56" s="754"/>
      <c r="J56" s="776">
        <f>SUM(J49:J55)</f>
        <v>23018</v>
      </c>
      <c r="K56" s="794"/>
    </row>
    <row r="57" spans="1:11" ht="16.5" customHeight="1" thickTop="1" thickBot="1">
      <c r="A57" s="78"/>
      <c r="B57" s="382" t="s">
        <v>964</v>
      </c>
      <c r="C57" s="834"/>
      <c r="D57" s="835">
        <f>D48</f>
        <v>25340</v>
      </c>
      <c r="E57" s="795"/>
      <c r="F57" s="757"/>
      <c r="G57" s="796">
        <f>G48</f>
        <v>16453</v>
      </c>
      <c r="H57" s="758"/>
      <c r="I57" s="757"/>
      <c r="J57" s="795">
        <f>J48+J56</f>
        <v>655371</v>
      </c>
      <c r="K57" s="797"/>
    </row>
    <row r="58" spans="1:11" ht="15" customHeight="1">
      <c r="A58" s="78"/>
      <c r="B58" s="386"/>
      <c r="C58" s="369"/>
      <c r="D58" s="220"/>
      <c r="E58" s="369"/>
      <c r="F58" s="384"/>
      <c r="G58" s="384"/>
      <c r="H58" s="221"/>
      <c r="I58" s="386"/>
      <c r="J58" s="544"/>
      <c r="K58" s="386"/>
    </row>
  </sheetData>
  <customSheetViews>
    <customSheetView guid="{93AD3119-4B9E-4DD3-92AC-14DD93F7352A}" showPageBreaks="1" printArea="1" view="pageBreakPreview" topLeftCell="A30">
      <selection activeCell="I30" sqref="I30:K30"/>
      <colBreaks count="1" manualBreakCount="1">
        <brk id="11" max="59" man="1"/>
      </colBreaks>
      <pageMargins left="0.78740157480314965" right="0.54" top="0.51" bottom="0.72" header="0" footer="0"/>
      <pageSetup paperSize="9" scale="79" firstPageNumber="188" orientation="portrait" useFirstPageNumber="1" r:id="rId1"/>
      <headerFooter alignWithMargins="0"/>
    </customSheetView>
    <customSheetView guid="{53ABA5C2-131F-4519-ADBD-143B4641C355}"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2"/>
      <headerFooter alignWithMargins="0"/>
    </customSheetView>
    <customSheetView guid="{088E71DE-B7B4-46D8-A92F-2B36F5DE4D60}"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3"/>
      <headerFooter alignWithMargins="0"/>
    </customSheetView>
    <customSheetView guid="{9B74B00A-A640-416F-A432-6A34C75E3BAB}"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4"/>
      <headerFooter alignWithMargins="0"/>
    </customSheetView>
    <customSheetView guid="{4B660A93-3844-409A-B1B8-F0D2E63212C8}"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5"/>
      <headerFooter alignWithMargins="0"/>
    </customSheetView>
    <customSheetView guid="{54E8C2A0-7B52-4DAB-8ABD-D0AD26D0A0DB}"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6"/>
      <headerFooter alignWithMargins="0"/>
    </customSheetView>
    <customSheetView guid="{F9820D02-85B6-432B-AB25-E79E6E3CE8BD}"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7"/>
      <headerFooter alignWithMargins="0"/>
    </customSheetView>
    <customSheetView guid="{6C8CA477-863E-484A-88AC-2F7B34BF5742}"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8"/>
      <headerFooter alignWithMargins="0"/>
    </customSheetView>
    <customSheetView guid="{C35433B0-31B6-4088-8FE4-5880F028D902}"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9"/>
      <headerFooter alignWithMargins="0"/>
    </customSheetView>
    <customSheetView guid="{ACCC9A1C-74E4-4A07-8C69-201B2C75F995}"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0"/>
      <headerFooter alignWithMargins="0"/>
    </customSheetView>
    <customSheetView guid="{D244CBD3-20C8-4E64-93F1-8305B8033E05}" showPageBreaks="1" printArea="1" view="pageBreakPreview">
      <colBreaks count="1" manualBreakCount="1">
        <brk id="11" max="59" man="1"/>
      </colBreaks>
      <pageMargins left="0.78740157480314965" right="0.54" top="0.51" bottom="0.72" header="0" footer="0"/>
      <pageSetup paperSize="9" scale="79" firstPageNumber="188" orientation="portrait" useFirstPageNumber="1" r:id="rId11"/>
      <headerFooter alignWithMargins="0"/>
    </customSheetView>
    <customSheetView guid="{A9FAE077-5C36-4502-A307-F5F7DF354F81}"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2"/>
      <headerFooter alignWithMargins="0"/>
    </customSheetView>
    <customSheetView guid="{676DC416-CC6C-4663-B2BC-E7307C535C80}"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3"/>
      <headerFooter alignWithMargins="0"/>
    </customSheetView>
  </customSheetViews>
  <mergeCells count="9">
    <mergeCell ref="B31:B32"/>
    <mergeCell ref="C31:E31"/>
    <mergeCell ref="F31:H31"/>
    <mergeCell ref="I31:K31"/>
    <mergeCell ref="G2:K2"/>
    <mergeCell ref="B3:B4"/>
    <mergeCell ref="C3:E3"/>
    <mergeCell ref="F3:H3"/>
    <mergeCell ref="I3:K3"/>
  </mergeCells>
  <phoneticPr fontId="2"/>
  <printOptions gridLinesSet="0"/>
  <pageMargins left="0.78740157480314965" right="0.54" top="0.51" bottom="0.72" header="0" footer="0"/>
  <pageSetup paperSize="9" scale="79" firstPageNumber="188" orientation="portrait" useFirstPageNumber="1" r:id="rId14"/>
  <headerFooter alignWithMargins="0"/>
  <colBreaks count="1" manualBreakCount="1">
    <brk id="11" min="1" max="6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2"/>
  <sheetViews>
    <sheetView view="pageBreakPreview" zoomScale="85" zoomScaleNormal="100" zoomScaleSheetLayoutView="85" workbookViewId="0"/>
  </sheetViews>
  <sheetFormatPr defaultColWidth="10.375" defaultRowHeight="23.85" customHeight="1"/>
  <cols>
    <col min="1" max="1" width="7.375" style="79" customWidth="1"/>
    <col min="2" max="2" width="4" style="79" customWidth="1"/>
    <col min="3" max="4" width="7.5" style="79" customWidth="1"/>
    <col min="5" max="6" width="7.25" style="79" customWidth="1"/>
    <col min="7" max="8" width="3.75" style="79" customWidth="1"/>
    <col min="9" max="9" width="7.5" style="79" customWidth="1"/>
    <col min="10" max="11" width="7.25" style="79" customWidth="1"/>
    <col min="12" max="13" width="7.5" style="79" customWidth="1"/>
    <col min="14" max="15" width="2.875" style="79" customWidth="1"/>
    <col min="16" max="19" width="2.5" style="79" customWidth="1"/>
    <col min="20" max="256" width="10.375" style="79"/>
    <col min="257" max="257" width="7.375" style="79" customWidth="1"/>
    <col min="258" max="258" width="4" style="79" customWidth="1"/>
    <col min="259" max="260" width="7.5" style="79" customWidth="1"/>
    <col min="261" max="262" width="7.25" style="79" customWidth="1"/>
    <col min="263" max="264" width="3.75" style="79" customWidth="1"/>
    <col min="265" max="265" width="7.5" style="79" customWidth="1"/>
    <col min="266" max="267" width="7.25" style="79" customWidth="1"/>
    <col min="268" max="269" width="7.5" style="79" customWidth="1"/>
    <col min="270" max="271" width="2.875" style="79" customWidth="1"/>
    <col min="272" max="275" width="2.5" style="79" customWidth="1"/>
    <col min="276" max="512" width="10.375" style="79"/>
    <col min="513" max="513" width="7.375" style="79" customWidth="1"/>
    <col min="514" max="514" width="4" style="79" customWidth="1"/>
    <col min="515" max="516" width="7.5" style="79" customWidth="1"/>
    <col min="517" max="518" width="7.25" style="79" customWidth="1"/>
    <col min="519" max="520" width="3.75" style="79" customWidth="1"/>
    <col min="521" max="521" width="7.5" style="79" customWidth="1"/>
    <col min="522" max="523" width="7.25" style="79" customWidth="1"/>
    <col min="524" max="525" width="7.5" style="79" customWidth="1"/>
    <col min="526" max="527" width="2.875" style="79" customWidth="1"/>
    <col min="528" max="531" width="2.5" style="79" customWidth="1"/>
    <col min="532" max="768" width="10.375" style="79"/>
    <col min="769" max="769" width="7.375" style="79" customWidth="1"/>
    <col min="770" max="770" width="4" style="79" customWidth="1"/>
    <col min="771" max="772" width="7.5" style="79" customWidth="1"/>
    <col min="773" max="774" width="7.25" style="79" customWidth="1"/>
    <col min="775" max="776" width="3.75" style="79" customWidth="1"/>
    <col min="777" max="777" width="7.5" style="79" customWidth="1"/>
    <col min="778" max="779" width="7.25" style="79" customWidth="1"/>
    <col min="780" max="781" width="7.5" style="79" customWidth="1"/>
    <col min="782" max="783" width="2.875" style="79" customWidth="1"/>
    <col min="784" max="787" width="2.5" style="79" customWidth="1"/>
    <col min="788" max="1024" width="10.375" style="79"/>
    <col min="1025" max="1025" width="7.375" style="79" customWidth="1"/>
    <col min="1026" max="1026" width="4" style="79" customWidth="1"/>
    <col min="1027" max="1028" width="7.5" style="79" customWidth="1"/>
    <col min="1029" max="1030" width="7.25" style="79" customWidth="1"/>
    <col min="1031" max="1032" width="3.75" style="79" customWidth="1"/>
    <col min="1033" max="1033" width="7.5" style="79" customWidth="1"/>
    <col min="1034" max="1035" width="7.25" style="79" customWidth="1"/>
    <col min="1036" max="1037" width="7.5" style="79" customWidth="1"/>
    <col min="1038" max="1039" width="2.875" style="79" customWidth="1"/>
    <col min="1040" max="1043" width="2.5" style="79" customWidth="1"/>
    <col min="1044" max="1280" width="10.375" style="79"/>
    <col min="1281" max="1281" width="7.375" style="79" customWidth="1"/>
    <col min="1282" max="1282" width="4" style="79" customWidth="1"/>
    <col min="1283" max="1284" width="7.5" style="79" customWidth="1"/>
    <col min="1285" max="1286" width="7.25" style="79" customWidth="1"/>
    <col min="1287" max="1288" width="3.75" style="79" customWidth="1"/>
    <col min="1289" max="1289" width="7.5" style="79" customWidth="1"/>
    <col min="1290" max="1291" width="7.25" style="79" customWidth="1"/>
    <col min="1292" max="1293" width="7.5" style="79" customWidth="1"/>
    <col min="1294" max="1295" width="2.875" style="79" customWidth="1"/>
    <col min="1296" max="1299" width="2.5" style="79" customWidth="1"/>
    <col min="1300" max="1536" width="10.375" style="79"/>
    <col min="1537" max="1537" width="7.375" style="79" customWidth="1"/>
    <col min="1538" max="1538" width="4" style="79" customWidth="1"/>
    <col min="1539" max="1540" width="7.5" style="79" customWidth="1"/>
    <col min="1541" max="1542" width="7.25" style="79" customWidth="1"/>
    <col min="1543" max="1544" width="3.75" style="79" customWidth="1"/>
    <col min="1545" max="1545" width="7.5" style="79" customWidth="1"/>
    <col min="1546" max="1547" width="7.25" style="79" customWidth="1"/>
    <col min="1548" max="1549" width="7.5" style="79" customWidth="1"/>
    <col min="1550" max="1551" width="2.875" style="79" customWidth="1"/>
    <col min="1552" max="1555" width="2.5" style="79" customWidth="1"/>
    <col min="1556" max="1792" width="10.375" style="79"/>
    <col min="1793" max="1793" width="7.375" style="79" customWidth="1"/>
    <col min="1794" max="1794" width="4" style="79" customWidth="1"/>
    <col min="1795" max="1796" width="7.5" style="79" customWidth="1"/>
    <col min="1797" max="1798" width="7.25" style="79" customWidth="1"/>
    <col min="1799" max="1800" width="3.75" style="79" customWidth="1"/>
    <col min="1801" max="1801" width="7.5" style="79" customWidth="1"/>
    <col min="1802" max="1803" width="7.25" style="79" customWidth="1"/>
    <col min="1804" max="1805" width="7.5" style="79" customWidth="1"/>
    <col min="1806" max="1807" width="2.875" style="79" customWidth="1"/>
    <col min="1808" max="1811" width="2.5" style="79" customWidth="1"/>
    <col min="1812" max="2048" width="10.375" style="79"/>
    <col min="2049" max="2049" width="7.375" style="79" customWidth="1"/>
    <col min="2050" max="2050" width="4" style="79" customWidth="1"/>
    <col min="2051" max="2052" width="7.5" style="79" customWidth="1"/>
    <col min="2053" max="2054" width="7.25" style="79" customWidth="1"/>
    <col min="2055" max="2056" width="3.75" style="79" customWidth="1"/>
    <col min="2057" max="2057" width="7.5" style="79" customWidth="1"/>
    <col min="2058" max="2059" width="7.25" style="79" customWidth="1"/>
    <col min="2060" max="2061" width="7.5" style="79" customWidth="1"/>
    <col min="2062" max="2063" width="2.875" style="79" customWidth="1"/>
    <col min="2064" max="2067" width="2.5" style="79" customWidth="1"/>
    <col min="2068" max="2304" width="10.375" style="79"/>
    <col min="2305" max="2305" width="7.375" style="79" customWidth="1"/>
    <col min="2306" max="2306" width="4" style="79" customWidth="1"/>
    <col min="2307" max="2308" width="7.5" style="79" customWidth="1"/>
    <col min="2309" max="2310" width="7.25" style="79" customWidth="1"/>
    <col min="2311" max="2312" width="3.75" style="79" customWidth="1"/>
    <col min="2313" max="2313" width="7.5" style="79" customWidth="1"/>
    <col min="2314" max="2315" width="7.25" style="79" customWidth="1"/>
    <col min="2316" max="2317" width="7.5" style="79" customWidth="1"/>
    <col min="2318" max="2319" width="2.875" style="79" customWidth="1"/>
    <col min="2320" max="2323" width="2.5" style="79" customWidth="1"/>
    <col min="2324" max="2560" width="10.375" style="79"/>
    <col min="2561" max="2561" width="7.375" style="79" customWidth="1"/>
    <col min="2562" max="2562" width="4" style="79" customWidth="1"/>
    <col min="2563" max="2564" width="7.5" style="79" customWidth="1"/>
    <col min="2565" max="2566" width="7.25" style="79" customWidth="1"/>
    <col min="2567" max="2568" width="3.75" style="79" customWidth="1"/>
    <col min="2569" max="2569" width="7.5" style="79" customWidth="1"/>
    <col min="2570" max="2571" width="7.25" style="79" customWidth="1"/>
    <col min="2572" max="2573" width="7.5" style="79" customWidth="1"/>
    <col min="2574" max="2575" width="2.875" style="79" customWidth="1"/>
    <col min="2576" max="2579" width="2.5" style="79" customWidth="1"/>
    <col min="2580" max="2816" width="10.375" style="79"/>
    <col min="2817" max="2817" width="7.375" style="79" customWidth="1"/>
    <col min="2818" max="2818" width="4" style="79" customWidth="1"/>
    <col min="2819" max="2820" width="7.5" style="79" customWidth="1"/>
    <col min="2821" max="2822" width="7.25" style="79" customWidth="1"/>
    <col min="2823" max="2824" width="3.75" style="79" customWidth="1"/>
    <col min="2825" max="2825" width="7.5" style="79" customWidth="1"/>
    <col min="2826" max="2827" width="7.25" style="79" customWidth="1"/>
    <col min="2828" max="2829" width="7.5" style="79" customWidth="1"/>
    <col min="2830" max="2831" width="2.875" style="79" customWidth="1"/>
    <col min="2832" max="2835" width="2.5" style="79" customWidth="1"/>
    <col min="2836" max="3072" width="10.375" style="79"/>
    <col min="3073" max="3073" width="7.375" style="79" customWidth="1"/>
    <col min="3074" max="3074" width="4" style="79" customWidth="1"/>
    <col min="3075" max="3076" width="7.5" style="79" customWidth="1"/>
    <col min="3077" max="3078" width="7.25" style="79" customWidth="1"/>
    <col min="3079" max="3080" width="3.75" style="79" customWidth="1"/>
    <col min="3081" max="3081" width="7.5" style="79" customWidth="1"/>
    <col min="3082" max="3083" width="7.25" style="79" customWidth="1"/>
    <col min="3084" max="3085" width="7.5" style="79" customWidth="1"/>
    <col min="3086" max="3087" width="2.875" style="79" customWidth="1"/>
    <col min="3088" max="3091" width="2.5" style="79" customWidth="1"/>
    <col min="3092" max="3328" width="10.375" style="79"/>
    <col min="3329" max="3329" width="7.375" style="79" customWidth="1"/>
    <col min="3330" max="3330" width="4" style="79" customWidth="1"/>
    <col min="3331" max="3332" width="7.5" style="79" customWidth="1"/>
    <col min="3333" max="3334" width="7.25" style="79" customWidth="1"/>
    <col min="3335" max="3336" width="3.75" style="79" customWidth="1"/>
    <col min="3337" max="3337" width="7.5" style="79" customWidth="1"/>
    <col min="3338" max="3339" width="7.25" style="79" customWidth="1"/>
    <col min="3340" max="3341" width="7.5" style="79" customWidth="1"/>
    <col min="3342" max="3343" width="2.875" style="79" customWidth="1"/>
    <col min="3344" max="3347" width="2.5" style="79" customWidth="1"/>
    <col min="3348" max="3584" width="10.375" style="79"/>
    <col min="3585" max="3585" width="7.375" style="79" customWidth="1"/>
    <col min="3586" max="3586" width="4" style="79" customWidth="1"/>
    <col min="3587" max="3588" width="7.5" style="79" customWidth="1"/>
    <col min="3589" max="3590" width="7.25" style="79" customWidth="1"/>
    <col min="3591" max="3592" width="3.75" style="79" customWidth="1"/>
    <col min="3593" max="3593" width="7.5" style="79" customWidth="1"/>
    <col min="3594" max="3595" width="7.25" style="79" customWidth="1"/>
    <col min="3596" max="3597" width="7.5" style="79" customWidth="1"/>
    <col min="3598" max="3599" width="2.875" style="79" customWidth="1"/>
    <col min="3600" max="3603" width="2.5" style="79" customWidth="1"/>
    <col min="3604" max="3840" width="10.375" style="79"/>
    <col min="3841" max="3841" width="7.375" style="79" customWidth="1"/>
    <col min="3842" max="3842" width="4" style="79" customWidth="1"/>
    <col min="3843" max="3844" width="7.5" style="79" customWidth="1"/>
    <col min="3845" max="3846" width="7.25" style="79" customWidth="1"/>
    <col min="3847" max="3848" width="3.75" style="79" customWidth="1"/>
    <col min="3849" max="3849" width="7.5" style="79" customWidth="1"/>
    <col min="3850" max="3851" width="7.25" style="79" customWidth="1"/>
    <col min="3852" max="3853" width="7.5" style="79" customWidth="1"/>
    <col min="3854" max="3855" width="2.875" style="79" customWidth="1"/>
    <col min="3856" max="3859" width="2.5" style="79" customWidth="1"/>
    <col min="3860" max="4096" width="10.375" style="79"/>
    <col min="4097" max="4097" width="7.375" style="79" customWidth="1"/>
    <col min="4098" max="4098" width="4" style="79" customWidth="1"/>
    <col min="4099" max="4100" width="7.5" style="79" customWidth="1"/>
    <col min="4101" max="4102" width="7.25" style="79" customWidth="1"/>
    <col min="4103" max="4104" width="3.75" style="79" customWidth="1"/>
    <col min="4105" max="4105" width="7.5" style="79" customWidth="1"/>
    <col min="4106" max="4107" width="7.25" style="79" customWidth="1"/>
    <col min="4108" max="4109" width="7.5" style="79" customWidth="1"/>
    <col min="4110" max="4111" width="2.875" style="79" customWidth="1"/>
    <col min="4112" max="4115" width="2.5" style="79" customWidth="1"/>
    <col min="4116" max="4352" width="10.375" style="79"/>
    <col min="4353" max="4353" width="7.375" style="79" customWidth="1"/>
    <col min="4354" max="4354" width="4" style="79" customWidth="1"/>
    <col min="4355" max="4356" width="7.5" style="79" customWidth="1"/>
    <col min="4357" max="4358" width="7.25" style="79" customWidth="1"/>
    <col min="4359" max="4360" width="3.75" style="79" customWidth="1"/>
    <col min="4361" max="4361" width="7.5" style="79" customWidth="1"/>
    <col min="4362" max="4363" width="7.25" style="79" customWidth="1"/>
    <col min="4364" max="4365" width="7.5" style="79" customWidth="1"/>
    <col min="4366" max="4367" width="2.875" style="79" customWidth="1"/>
    <col min="4368" max="4371" width="2.5" style="79" customWidth="1"/>
    <col min="4372" max="4608" width="10.375" style="79"/>
    <col min="4609" max="4609" width="7.375" style="79" customWidth="1"/>
    <col min="4610" max="4610" width="4" style="79" customWidth="1"/>
    <col min="4611" max="4612" width="7.5" style="79" customWidth="1"/>
    <col min="4613" max="4614" width="7.25" style="79" customWidth="1"/>
    <col min="4615" max="4616" width="3.75" style="79" customWidth="1"/>
    <col min="4617" max="4617" width="7.5" style="79" customWidth="1"/>
    <col min="4618" max="4619" width="7.25" style="79" customWidth="1"/>
    <col min="4620" max="4621" width="7.5" style="79" customWidth="1"/>
    <col min="4622" max="4623" width="2.875" style="79" customWidth="1"/>
    <col min="4624" max="4627" width="2.5" style="79" customWidth="1"/>
    <col min="4628" max="4864" width="10.375" style="79"/>
    <col min="4865" max="4865" width="7.375" style="79" customWidth="1"/>
    <col min="4866" max="4866" width="4" style="79" customWidth="1"/>
    <col min="4867" max="4868" width="7.5" style="79" customWidth="1"/>
    <col min="4869" max="4870" width="7.25" style="79" customWidth="1"/>
    <col min="4871" max="4872" width="3.75" style="79" customWidth="1"/>
    <col min="4873" max="4873" width="7.5" style="79" customWidth="1"/>
    <col min="4874" max="4875" width="7.25" style="79" customWidth="1"/>
    <col min="4876" max="4877" width="7.5" style="79" customWidth="1"/>
    <col min="4878" max="4879" width="2.875" style="79" customWidth="1"/>
    <col min="4880" max="4883" width="2.5" style="79" customWidth="1"/>
    <col min="4884" max="5120" width="10.375" style="79"/>
    <col min="5121" max="5121" width="7.375" style="79" customWidth="1"/>
    <col min="5122" max="5122" width="4" style="79" customWidth="1"/>
    <col min="5123" max="5124" width="7.5" style="79" customWidth="1"/>
    <col min="5125" max="5126" width="7.25" style="79" customWidth="1"/>
    <col min="5127" max="5128" width="3.75" style="79" customWidth="1"/>
    <col min="5129" max="5129" width="7.5" style="79" customWidth="1"/>
    <col min="5130" max="5131" width="7.25" style="79" customWidth="1"/>
    <col min="5132" max="5133" width="7.5" style="79" customWidth="1"/>
    <col min="5134" max="5135" width="2.875" style="79" customWidth="1"/>
    <col min="5136" max="5139" width="2.5" style="79" customWidth="1"/>
    <col min="5140" max="5376" width="10.375" style="79"/>
    <col min="5377" max="5377" width="7.375" style="79" customWidth="1"/>
    <col min="5378" max="5378" width="4" style="79" customWidth="1"/>
    <col min="5379" max="5380" width="7.5" style="79" customWidth="1"/>
    <col min="5381" max="5382" width="7.25" style="79" customWidth="1"/>
    <col min="5383" max="5384" width="3.75" style="79" customWidth="1"/>
    <col min="5385" max="5385" width="7.5" style="79" customWidth="1"/>
    <col min="5386" max="5387" width="7.25" style="79" customWidth="1"/>
    <col min="5388" max="5389" width="7.5" style="79" customWidth="1"/>
    <col min="5390" max="5391" width="2.875" style="79" customWidth="1"/>
    <col min="5392" max="5395" width="2.5" style="79" customWidth="1"/>
    <col min="5396" max="5632" width="10.375" style="79"/>
    <col min="5633" max="5633" width="7.375" style="79" customWidth="1"/>
    <col min="5634" max="5634" width="4" style="79" customWidth="1"/>
    <col min="5635" max="5636" width="7.5" style="79" customWidth="1"/>
    <col min="5637" max="5638" width="7.25" style="79" customWidth="1"/>
    <col min="5639" max="5640" width="3.75" style="79" customWidth="1"/>
    <col min="5641" max="5641" width="7.5" style="79" customWidth="1"/>
    <col min="5642" max="5643" width="7.25" style="79" customWidth="1"/>
    <col min="5644" max="5645" width="7.5" style="79" customWidth="1"/>
    <col min="5646" max="5647" width="2.875" style="79" customWidth="1"/>
    <col min="5648" max="5651" width="2.5" style="79" customWidth="1"/>
    <col min="5652" max="5888" width="10.375" style="79"/>
    <col min="5889" max="5889" width="7.375" style="79" customWidth="1"/>
    <col min="5890" max="5890" width="4" style="79" customWidth="1"/>
    <col min="5891" max="5892" width="7.5" style="79" customWidth="1"/>
    <col min="5893" max="5894" width="7.25" style="79" customWidth="1"/>
    <col min="5895" max="5896" width="3.75" style="79" customWidth="1"/>
    <col min="5897" max="5897" width="7.5" style="79" customWidth="1"/>
    <col min="5898" max="5899" width="7.25" style="79" customWidth="1"/>
    <col min="5900" max="5901" width="7.5" style="79" customWidth="1"/>
    <col min="5902" max="5903" width="2.875" style="79" customWidth="1"/>
    <col min="5904" max="5907" width="2.5" style="79" customWidth="1"/>
    <col min="5908" max="6144" width="10.375" style="79"/>
    <col min="6145" max="6145" width="7.375" style="79" customWidth="1"/>
    <col min="6146" max="6146" width="4" style="79" customWidth="1"/>
    <col min="6147" max="6148" width="7.5" style="79" customWidth="1"/>
    <col min="6149" max="6150" width="7.25" style="79" customWidth="1"/>
    <col min="6151" max="6152" width="3.75" style="79" customWidth="1"/>
    <col min="6153" max="6153" width="7.5" style="79" customWidth="1"/>
    <col min="6154" max="6155" width="7.25" style="79" customWidth="1"/>
    <col min="6156" max="6157" width="7.5" style="79" customWidth="1"/>
    <col min="6158" max="6159" width="2.875" style="79" customWidth="1"/>
    <col min="6160" max="6163" width="2.5" style="79" customWidth="1"/>
    <col min="6164" max="6400" width="10.375" style="79"/>
    <col min="6401" max="6401" width="7.375" style="79" customWidth="1"/>
    <col min="6402" max="6402" width="4" style="79" customWidth="1"/>
    <col min="6403" max="6404" width="7.5" style="79" customWidth="1"/>
    <col min="6405" max="6406" width="7.25" style="79" customWidth="1"/>
    <col min="6407" max="6408" width="3.75" style="79" customWidth="1"/>
    <col min="6409" max="6409" width="7.5" style="79" customWidth="1"/>
    <col min="6410" max="6411" width="7.25" style="79" customWidth="1"/>
    <col min="6412" max="6413" width="7.5" style="79" customWidth="1"/>
    <col min="6414" max="6415" width="2.875" style="79" customWidth="1"/>
    <col min="6416" max="6419" width="2.5" style="79" customWidth="1"/>
    <col min="6420" max="6656" width="10.375" style="79"/>
    <col min="6657" max="6657" width="7.375" style="79" customWidth="1"/>
    <col min="6658" max="6658" width="4" style="79" customWidth="1"/>
    <col min="6659" max="6660" width="7.5" style="79" customWidth="1"/>
    <col min="6661" max="6662" width="7.25" style="79" customWidth="1"/>
    <col min="6663" max="6664" width="3.75" style="79" customWidth="1"/>
    <col min="6665" max="6665" width="7.5" style="79" customWidth="1"/>
    <col min="6666" max="6667" width="7.25" style="79" customWidth="1"/>
    <col min="6668" max="6669" width="7.5" style="79" customWidth="1"/>
    <col min="6670" max="6671" width="2.875" style="79" customWidth="1"/>
    <col min="6672" max="6675" width="2.5" style="79" customWidth="1"/>
    <col min="6676" max="6912" width="10.375" style="79"/>
    <col min="6913" max="6913" width="7.375" style="79" customWidth="1"/>
    <col min="6914" max="6914" width="4" style="79" customWidth="1"/>
    <col min="6915" max="6916" width="7.5" style="79" customWidth="1"/>
    <col min="6917" max="6918" width="7.25" style="79" customWidth="1"/>
    <col min="6919" max="6920" width="3.75" style="79" customWidth="1"/>
    <col min="6921" max="6921" width="7.5" style="79" customWidth="1"/>
    <col min="6922" max="6923" width="7.25" style="79" customWidth="1"/>
    <col min="6924" max="6925" width="7.5" style="79" customWidth="1"/>
    <col min="6926" max="6927" width="2.875" style="79" customWidth="1"/>
    <col min="6928" max="6931" width="2.5" style="79" customWidth="1"/>
    <col min="6932" max="7168" width="10.375" style="79"/>
    <col min="7169" max="7169" width="7.375" style="79" customWidth="1"/>
    <col min="7170" max="7170" width="4" style="79" customWidth="1"/>
    <col min="7171" max="7172" width="7.5" style="79" customWidth="1"/>
    <col min="7173" max="7174" width="7.25" style="79" customWidth="1"/>
    <col min="7175" max="7176" width="3.75" style="79" customWidth="1"/>
    <col min="7177" max="7177" width="7.5" style="79" customWidth="1"/>
    <col min="7178" max="7179" width="7.25" style="79" customWidth="1"/>
    <col min="7180" max="7181" width="7.5" style="79" customWidth="1"/>
    <col min="7182" max="7183" width="2.875" style="79" customWidth="1"/>
    <col min="7184" max="7187" width="2.5" style="79" customWidth="1"/>
    <col min="7188" max="7424" width="10.375" style="79"/>
    <col min="7425" max="7425" width="7.375" style="79" customWidth="1"/>
    <col min="7426" max="7426" width="4" style="79" customWidth="1"/>
    <col min="7427" max="7428" width="7.5" style="79" customWidth="1"/>
    <col min="7429" max="7430" width="7.25" style="79" customWidth="1"/>
    <col min="7431" max="7432" width="3.75" style="79" customWidth="1"/>
    <col min="7433" max="7433" width="7.5" style="79" customWidth="1"/>
    <col min="7434" max="7435" width="7.25" style="79" customWidth="1"/>
    <col min="7436" max="7437" width="7.5" style="79" customWidth="1"/>
    <col min="7438" max="7439" width="2.875" style="79" customWidth="1"/>
    <col min="7440" max="7443" width="2.5" style="79" customWidth="1"/>
    <col min="7444" max="7680" width="10.375" style="79"/>
    <col min="7681" max="7681" width="7.375" style="79" customWidth="1"/>
    <col min="7682" max="7682" width="4" style="79" customWidth="1"/>
    <col min="7683" max="7684" width="7.5" style="79" customWidth="1"/>
    <col min="7685" max="7686" width="7.25" style="79" customWidth="1"/>
    <col min="7687" max="7688" width="3.75" style="79" customWidth="1"/>
    <col min="7689" max="7689" width="7.5" style="79" customWidth="1"/>
    <col min="7690" max="7691" width="7.25" style="79" customWidth="1"/>
    <col min="7692" max="7693" width="7.5" style="79" customWidth="1"/>
    <col min="7694" max="7695" width="2.875" style="79" customWidth="1"/>
    <col min="7696" max="7699" width="2.5" style="79" customWidth="1"/>
    <col min="7700" max="7936" width="10.375" style="79"/>
    <col min="7937" max="7937" width="7.375" style="79" customWidth="1"/>
    <col min="7938" max="7938" width="4" style="79" customWidth="1"/>
    <col min="7939" max="7940" width="7.5" style="79" customWidth="1"/>
    <col min="7941" max="7942" width="7.25" style="79" customWidth="1"/>
    <col min="7943" max="7944" width="3.75" style="79" customWidth="1"/>
    <col min="7945" max="7945" width="7.5" style="79" customWidth="1"/>
    <col min="7946" max="7947" width="7.25" style="79" customWidth="1"/>
    <col min="7948" max="7949" width="7.5" style="79" customWidth="1"/>
    <col min="7950" max="7951" width="2.875" style="79" customWidth="1"/>
    <col min="7952" max="7955" width="2.5" style="79" customWidth="1"/>
    <col min="7956" max="8192" width="10.375" style="79"/>
    <col min="8193" max="8193" width="7.375" style="79" customWidth="1"/>
    <col min="8194" max="8194" width="4" style="79" customWidth="1"/>
    <col min="8195" max="8196" width="7.5" style="79" customWidth="1"/>
    <col min="8197" max="8198" width="7.25" style="79" customWidth="1"/>
    <col min="8199" max="8200" width="3.75" style="79" customWidth="1"/>
    <col min="8201" max="8201" width="7.5" style="79" customWidth="1"/>
    <col min="8202" max="8203" width="7.25" style="79" customWidth="1"/>
    <col min="8204" max="8205" width="7.5" style="79" customWidth="1"/>
    <col min="8206" max="8207" width="2.875" style="79" customWidth="1"/>
    <col min="8208" max="8211" width="2.5" style="79" customWidth="1"/>
    <col min="8212" max="8448" width="10.375" style="79"/>
    <col min="8449" max="8449" width="7.375" style="79" customWidth="1"/>
    <col min="8450" max="8450" width="4" style="79" customWidth="1"/>
    <col min="8451" max="8452" width="7.5" style="79" customWidth="1"/>
    <col min="8453" max="8454" width="7.25" style="79" customWidth="1"/>
    <col min="8455" max="8456" width="3.75" style="79" customWidth="1"/>
    <col min="8457" max="8457" width="7.5" style="79" customWidth="1"/>
    <col min="8458" max="8459" width="7.25" style="79" customWidth="1"/>
    <col min="8460" max="8461" width="7.5" style="79" customWidth="1"/>
    <col min="8462" max="8463" width="2.875" style="79" customWidth="1"/>
    <col min="8464" max="8467" width="2.5" style="79" customWidth="1"/>
    <col min="8468" max="8704" width="10.375" style="79"/>
    <col min="8705" max="8705" width="7.375" style="79" customWidth="1"/>
    <col min="8706" max="8706" width="4" style="79" customWidth="1"/>
    <col min="8707" max="8708" width="7.5" style="79" customWidth="1"/>
    <col min="8709" max="8710" width="7.25" style="79" customWidth="1"/>
    <col min="8711" max="8712" width="3.75" style="79" customWidth="1"/>
    <col min="8713" max="8713" width="7.5" style="79" customWidth="1"/>
    <col min="8714" max="8715" width="7.25" style="79" customWidth="1"/>
    <col min="8716" max="8717" width="7.5" style="79" customWidth="1"/>
    <col min="8718" max="8719" width="2.875" style="79" customWidth="1"/>
    <col min="8720" max="8723" width="2.5" style="79" customWidth="1"/>
    <col min="8724" max="8960" width="10.375" style="79"/>
    <col min="8961" max="8961" width="7.375" style="79" customWidth="1"/>
    <col min="8962" max="8962" width="4" style="79" customWidth="1"/>
    <col min="8963" max="8964" width="7.5" style="79" customWidth="1"/>
    <col min="8965" max="8966" width="7.25" style="79" customWidth="1"/>
    <col min="8967" max="8968" width="3.75" style="79" customWidth="1"/>
    <col min="8969" max="8969" width="7.5" style="79" customWidth="1"/>
    <col min="8970" max="8971" width="7.25" style="79" customWidth="1"/>
    <col min="8972" max="8973" width="7.5" style="79" customWidth="1"/>
    <col min="8974" max="8975" width="2.875" style="79" customWidth="1"/>
    <col min="8976" max="8979" width="2.5" style="79" customWidth="1"/>
    <col min="8980" max="9216" width="10.375" style="79"/>
    <col min="9217" max="9217" width="7.375" style="79" customWidth="1"/>
    <col min="9218" max="9218" width="4" style="79" customWidth="1"/>
    <col min="9219" max="9220" width="7.5" style="79" customWidth="1"/>
    <col min="9221" max="9222" width="7.25" style="79" customWidth="1"/>
    <col min="9223" max="9224" width="3.75" style="79" customWidth="1"/>
    <col min="9225" max="9225" width="7.5" style="79" customWidth="1"/>
    <col min="9226" max="9227" width="7.25" style="79" customWidth="1"/>
    <col min="9228" max="9229" width="7.5" style="79" customWidth="1"/>
    <col min="9230" max="9231" width="2.875" style="79" customWidth="1"/>
    <col min="9232" max="9235" width="2.5" style="79" customWidth="1"/>
    <col min="9236" max="9472" width="10.375" style="79"/>
    <col min="9473" max="9473" width="7.375" style="79" customWidth="1"/>
    <col min="9474" max="9474" width="4" style="79" customWidth="1"/>
    <col min="9475" max="9476" width="7.5" style="79" customWidth="1"/>
    <col min="9477" max="9478" width="7.25" style="79" customWidth="1"/>
    <col min="9479" max="9480" width="3.75" style="79" customWidth="1"/>
    <col min="9481" max="9481" width="7.5" style="79" customWidth="1"/>
    <col min="9482" max="9483" width="7.25" style="79" customWidth="1"/>
    <col min="9484" max="9485" width="7.5" style="79" customWidth="1"/>
    <col min="9486" max="9487" width="2.875" style="79" customWidth="1"/>
    <col min="9488" max="9491" width="2.5" style="79" customWidth="1"/>
    <col min="9492" max="9728" width="10.375" style="79"/>
    <col min="9729" max="9729" width="7.375" style="79" customWidth="1"/>
    <col min="9730" max="9730" width="4" style="79" customWidth="1"/>
    <col min="9731" max="9732" width="7.5" style="79" customWidth="1"/>
    <col min="9733" max="9734" width="7.25" style="79" customWidth="1"/>
    <col min="9735" max="9736" width="3.75" style="79" customWidth="1"/>
    <col min="9737" max="9737" width="7.5" style="79" customWidth="1"/>
    <col min="9738" max="9739" width="7.25" style="79" customWidth="1"/>
    <col min="9740" max="9741" width="7.5" style="79" customWidth="1"/>
    <col min="9742" max="9743" width="2.875" style="79" customWidth="1"/>
    <col min="9744" max="9747" width="2.5" style="79" customWidth="1"/>
    <col min="9748" max="9984" width="10.375" style="79"/>
    <col min="9985" max="9985" width="7.375" style="79" customWidth="1"/>
    <col min="9986" max="9986" width="4" style="79" customWidth="1"/>
    <col min="9987" max="9988" width="7.5" style="79" customWidth="1"/>
    <col min="9989" max="9990" width="7.25" style="79" customWidth="1"/>
    <col min="9991" max="9992" width="3.75" style="79" customWidth="1"/>
    <col min="9993" max="9993" width="7.5" style="79" customWidth="1"/>
    <col min="9994" max="9995" width="7.25" style="79" customWidth="1"/>
    <col min="9996" max="9997" width="7.5" style="79" customWidth="1"/>
    <col min="9998" max="9999" width="2.875" style="79" customWidth="1"/>
    <col min="10000" max="10003" width="2.5" style="79" customWidth="1"/>
    <col min="10004" max="10240" width="10.375" style="79"/>
    <col min="10241" max="10241" width="7.375" style="79" customWidth="1"/>
    <col min="10242" max="10242" width="4" style="79" customWidth="1"/>
    <col min="10243" max="10244" width="7.5" style="79" customWidth="1"/>
    <col min="10245" max="10246" width="7.25" style="79" customWidth="1"/>
    <col min="10247" max="10248" width="3.75" style="79" customWidth="1"/>
    <col min="10249" max="10249" width="7.5" style="79" customWidth="1"/>
    <col min="10250" max="10251" width="7.25" style="79" customWidth="1"/>
    <col min="10252" max="10253" width="7.5" style="79" customWidth="1"/>
    <col min="10254" max="10255" width="2.875" style="79" customWidth="1"/>
    <col min="10256" max="10259" width="2.5" style="79" customWidth="1"/>
    <col min="10260" max="10496" width="10.375" style="79"/>
    <col min="10497" max="10497" width="7.375" style="79" customWidth="1"/>
    <col min="10498" max="10498" width="4" style="79" customWidth="1"/>
    <col min="10499" max="10500" width="7.5" style="79" customWidth="1"/>
    <col min="10501" max="10502" width="7.25" style="79" customWidth="1"/>
    <col min="10503" max="10504" width="3.75" style="79" customWidth="1"/>
    <col min="10505" max="10505" width="7.5" style="79" customWidth="1"/>
    <col min="10506" max="10507" width="7.25" style="79" customWidth="1"/>
    <col min="10508" max="10509" width="7.5" style="79" customWidth="1"/>
    <col min="10510" max="10511" width="2.875" style="79" customWidth="1"/>
    <col min="10512" max="10515" width="2.5" style="79" customWidth="1"/>
    <col min="10516" max="10752" width="10.375" style="79"/>
    <col min="10753" max="10753" width="7.375" style="79" customWidth="1"/>
    <col min="10754" max="10754" width="4" style="79" customWidth="1"/>
    <col min="10755" max="10756" width="7.5" style="79" customWidth="1"/>
    <col min="10757" max="10758" width="7.25" style="79" customWidth="1"/>
    <col min="10759" max="10760" width="3.75" style="79" customWidth="1"/>
    <col min="10761" max="10761" width="7.5" style="79" customWidth="1"/>
    <col min="10762" max="10763" width="7.25" style="79" customWidth="1"/>
    <col min="10764" max="10765" width="7.5" style="79" customWidth="1"/>
    <col min="10766" max="10767" width="2.875" style="79" customWidth="1"/>
    <col min="10768" max="10771" width="2.5" style="79" customWidth="1"/>
    <col min="10772" max="11008" width="10.375" style="79"/>
    <col min="11009" max="11009" width="7.375" style="79" customWidth="1"/>
    <col min="11010" max="11010" width="4" style="79" customWidth="1"/>
    <col min="11011" max="11012" width="7.5" style="79" customWidth="1"/>
    <col min="11013" max="11014" width="7.25" style="79" customWidth="1"/>
    <col min="11015" max="11016" width="3.75" style="79" customWidth="1"/>
    <col min="11017" max="11017" width="7.5" style="79" customWidth="1"/>
    <col min="11018" max="11019" width="7.25" style="79" customWidth="1"/>
    <col min="11020" max="11021" width="7.5" style="79" customWidth="1"/>
    <col min="11022" max="11023" width="2.875" style="79" customWidth="1"/>
    <col min="11024" max="11027" width="2.5" style="79" customWidth="1"/>
    <col min="11028" max="11264" width="10.375" style="79"/>
    <col min="11265" max="11265" width="7.375" style="79" customWidth="1"/>
    <col min="11266" max="11266" width="4" style="79" customWidth="1"/>
    <col min="11267" max="11268" width="7.5" style="79" customWidth="1"/>
    <col min="11269" max="11270" width="7.25" style="79" customWidth="1"/>
    <col min="11271" max="11272" width="3.75" style="79" customWidth="1"/>
    <col min="11273" max="11273" width="7.5" style="79" customWidth="1"/>
    <col min="11274" max="11275" width="7.25" style="79" customWidth="1"/>
    <col min="11276" max="11277" width="7.5" style="79" customWidth="1"/>
    <col min="11278" max="11279" width="2.875" style="79" customWidth="1"/>
    <col min="11280" max="11283" width="2.5" style="79" customWidth="1"/>
    <col min="11284" max="11520" width="10.375" style="79"/>
    <col min="11521" max="11521" width="7.375" style="79" customWidth="1"/>
    <col min="11522" max="11522" width="4" style="79" customWidth="1"/>
    <col min="11523" max="11524" width="7.5" style="79" customWidth="1"/>
    <col min="11525" max="11526" width="7.25" style="79" customWidth="1"/>
    <col min="11527" max="11528" width="3.75" style="79" customWidth="1"/>
    <col min="11529" max="11529" width="7.5" style="79" customWidth="1"/>
    <col min="11530" max="11531" width="7.25" style="79" customWidth="1"/>
    <col min="11532" max="11533" width="7.5" style="79" customWidth="1"/>
    <col min="11534" max="11535" width="2.875" style="79" customWidth="1"/>
    <col min="11536" max="11539" width="2.5" style="79" customWidth="1"/>
    <col min="11540" max="11776" width="10.375" style="79"/>
    <col min="11777" max="11777" width="7.375" style="79" customWidth="1"/>
    <col min="11778" max="11778" width="4" style="79" customWidth="1"/>
    <col min="11779" max="11780" width="7.5" style="79" customWidth="1"/>
    <col min="11781" max="11782" width="7.25" style="79" customWidth="1"/>
    <col min="11783" max="11784" width="3.75" style="79" customWidth="1"/>
    <col min="11785" max="11785" width="7.5" style="79" customWidth="1"/>
    <col min="11786" max="11787" width="7.25" style="79" customWidth="1"/>
    <col min="11788" max="11789" width="7.5" style="79" customWidth="1"/>
    <col min="11790" max="11791" width="2.875" style="79" customWidth="1"/>
    <col min="11792" max="11795" width="2.5" style="79" customWidth="1"/>
    <col min="11796" max="12032" width="10.375" style="79"/>
    <col min="12033" max="12033" width="7.375" style="79" customWidth="1"/>
    <col min="12034" max="12034" width="4" style="79" customWidth="1"/>
    <col min="12035" max="12036" width="7.5" style="79" customWidth="1"/>
    <col min="12037" max="12038" width="7.25" style="79" customWidth="1"/>
    <col min="12039" max="12040" width="3.75" style="79" customWidth="1"/>
    <col min="12041" max="12041" width="7.5" style="79" customWidth="1"/>
    <col min="12042" max="12043" width="7.25" style="79" customWidth="1"/>
    <col min="12044" max="12045" width="7.5" style="79" customWidth="1"/>
    <col min="12046" max="12047" width="2.875" style="79" customWidth="1"/>
    <col min="12048" max="12051" width="2.5" style="79" customWidth="1"/>
    <col min="12052" max="12288" width="10.375" style="79"/>
    <col min="12289" max="12289" width="7.375" style="79" customWidth="1"/>
    <col min="12290" max="12290" width="4" style="79" customWidth="1"/>
    <col min="12291" max="12292" width="7.5" style="79" customWidth="1"/>
    <col min="12293" max="12294" width="7.25" style="79" customWidth="1"/>
    <col min="12295" max="12296" width="3.75" style="79" customWidth="1"/>
    <col min="12297" max="12297" width="7.5" style="79" customWidth="1"/>
    <col min="12298" max="12299" width="7.25" style="79" customWidth="1"/>
    <col min="12300" max="12301" width="7.5" style="79" customWidth="1"/>
    <col min="12302" max="12303" width="2.875" style="79" customWidth="1"/>
    <col min="12304" max="12307" width="2.5" style="79" customWidth="1"/>
    <col min="12308" max="12544" width="10.375" style="79"/>
    <col min="12545" max="12545" width="7.375" style="79" customWidth="1"/>
    <col min="12546" max="12546" width="4" style="79" customWidth="1"/>
    <col min="12547" max="12548" width="7.5" style="79" customWidth="1"/>
    <col min="12549" max="12550" width="7.25" style="79" customWidth="1"/>
    <col min="12551" max="12552" width="3.75" style="79" customWidth="1"/>
    <col min="12553" max="12553" width="7.5" style="79" customWidth="1"/>
    <col min="12554" max="12555" width="7.25" style="79" customWidth="1"/>
    <col min="12556" max="12557" width="7.5" style="79" customWidth="1"/>
    <col min="12558" max="12559" width="2.875" style="79" customWidth="1"/>
    <col min="12560" max="12563" width="2.5" style="79" customWidth="1"/>
    <col min="12564" max="12800" width="10.375" style="79"/>
    <col min="12801" max="12801" width="7.375" style="79" customWidth="1"/>
    <col min="12802" max="12802" width="4" style="79" customWidth="1"/>
    <col min="12803" max="12804" width="7.5" style="79" customWidth="1"/>
    <col min="12805" max="12806" width="7.25" style="79" customWidth="1"/>
    <col min="12807" max="12808" width="3.75" style="79" customWidth="1"/>
    <col min="12809" max="12809" width="7.5" style="79" customWidth="1"/>
    <col min="12810" max="12811" width="7.25" style="79" customWidth="1"/>
    <col min="12812" max="12813" width="7.5" style="79" customWidth="1"/>
    <col min="12814" max="12815" width="2.875" style="79" customWidth="1"/>
    <col min="12816" max="12819" width="2.5" style="79" customWidth="1"/>
    <col min="12820" max="13056" width="10.375" style="79"/>
    <col min="13057" max="13057" width="7.375" style="79" customWidth="1"/>
    <col min="13058" max="13058" width="4" style="79" customWidth="1"/>
    <col min="13059" max="13060" width="7.5" style="79" customWidth="1"/>
    <col min="13061" max="13062" width="7.25" style="79" customWidth="1"/>
    <col min="13063" max="13064" width="3.75" style="79" customWidth="1"/>
    <col min="13065" max="13065" width="7.5" style="79" customWidth="1"/>
    <col min="13066" max="13067" width="7.25" style="79" customWidth="1"/>
    <col min="13068" max="13069" width="7.5" style="79" customWidth="1"/>
    <col min="13070" max="13071" width="2.875" style="79" customWidth="1"/>
    <col min="13072" max="13075" width="2.5" style="79" customWidth="1"/>
    <col min="13076" max="13312" width="10.375" style="79"/>
    <col min="13313" max="13313" width="7.375" style="79" customWidth="1"/>
    <col min="13314" max="13314" width="4" style="79" customWidth="1"/>
    <col min="13315" max="13316" width="7.5" style="79" customWidth="1"/>
    <col min="13317" max="13318" width="7.25" style="79" customWidth="1"/>
    <col min="13319" max="13320" width="3.75" style="79" customWidth="1"/>
    <col min="13321" max="13321" width="7.5" style="79" customWidth="1"/>
    <col min="13322" max="13323" width="7.25" style="79" customWidth="1"/>
    <col min="13324" max="13325" width="7.5" style="79" customWidth="1"/>
    <col min="13326" max="13327" width="2.875" style="79" customWidth="1"/>
    <col min="13328" max="13331" width="2.5" style="79" customWidth="1"/>
    <col min="13332" max="13568" width="10.375" style="79"/>
    <col min="13569" max="13569" width="7.375" style="79" customWidth="1"/>
    <col min="13570" max="13570" width="4" style="79" customWidth="1"/>
    <col min="13571" max="13572" width="7.5" style="79" customWidth="1"/>
    <col min="13573" max="13574" width="7.25" style="79" customWidth="1"/>
    <col min="13575" max="13576" width="3.75" style="79" customWidth="1"/>
    <col min="13577" max="13577" width="7.5" style="79" customWidth="1"/>
    <col min="13578" max="13579" width="7.25" style="79" customWidth="1"/>
    <col min="13580" max="13581" width="7.5" style="79" customWidth="1"/>
    <col min="13582" max="13583" width="2.875" style="79" customWidth="1"/>
    <col min="13584" max="13587" width="2.5" style="79" customWidth="1"/>
    <col min="13588" max="13824" width="10.375" style="79"/>
    <col min="13825" max="13825" width="7.375" style="79" customWidth="1"/>
    <col min="13826" max="13826" width="4" style="79" customWidth="1"/>
    <col min="13827" max="13828" width="7.5" style="79" customWidth="1"/>
    <col min="13829" max="13830" width="7.25" style="79" customWidth="1"/>
    <col min="13831" max="13832" width="3.75" style="79" customWidth="1"/>
    <col min="13833" max="13833" width="7.5" style="79" customWidth="1"/>
    <col min="13834" max="13835" width="7.25" style="79" customWidth="1"/>
    <col min="13836" max="13837" width="7.5" style="79" customWidth="1"/>
    <col min="13838" max="13839" width="2.875" style="79" customWidth="1"/>
    <col min="13840" max="13843" width="2.5" style="79" customWidth="1"/>
    <col min="13844" max="14080" width="10.375" style="79"/>
    <col min="14081" max="14081" width="7.375" style="79" customWidth="1"/>
    <col min="14082" max="14082" width="4" style="79" customWidth="1"/>
    <col min="14083" max="14084" width="7.5" style="79" customWidth="1"/>
    <col min="14085" max="14086" width="7.25" style="79" customWidth="1"/>
    <col min="14087" max="14088" width="3.75" style="79" customWidth="1"/>
    <col min="14089" max="14089" width="7.5" style="79" customWidth="1"/>
    <col min="14090" max="14091" width="7.25" style="79" customWidth="1"/>
    <col min="14092" max="14093" width="7.5" style="79" customWidth="1"/>
    <col min="14094" max="14095" width="2.875" style="79" customWidth="1"/>
    <col min="14096" max="14099" width="2.5" style="79" customWidth="1"/>
    <col min="14100" max="14336" width="10.375" style="79"/>
    <col min="14337" max="14337" width="7.375" style="79" customWidth="1"/>
    <col min="14338" max="14338" width="4" style="79" customWidth="1"/>
    <col min="14339" max="14340" width="7.5" style="79" customWidth="1"/>
    <col min="14341" max="14342" width="7.25" style="79" customWidth="1"/>
    <col min="14343" max="14344" width="3.75" style="79" customWidth="1"/>
    <col min="14345" max="14345" width="7.5" style="79" customWidth="1"/>
    <col min="14346" max="14347" width="7.25" style="79" customWidth="1"/>
    <col min="14348" max="14349" width="7.5" style="79" customWidth="1"/>
    <col min="14350" max="14351" width="2.875" style="79" customWidth="1"/>
    <col min="14352" max="14355" width="2.5" style="79" customWidth="1"/>
    <col min="14356" max="14592" width="10.375" style="79"/>
    <col min="14593" max="14593" width="7.375" style="79" customWidth="1"/>
    <col min="14594" max="14594" width="4" style="79" customWidth="1"/>
    <col min="14595" max="14596" width="7.5" style="79" customWidth="1"/>
    <col min="14597" max="14598" width="7.25" style="79" customWidth="1"/>
    <col min="14599" max="14600" width="3.75" style="79" customWidth="1"/>
    <col min="14601" max="14601" width="7.5" style="79" customWidth="1"/>
    <col min="14602" max="14603" width="7.25" style="79" customWidth="1"/>
    <col min="14604" max="14605" width="7.5" style="79" customWidth="1"/>
    <col min="14606" max="14607" width="2.875" style="79" customWidth="1"/>
    <col min="14608" max="14611" width="2.5" style="79" customWidth="1"/>
    <col min="14612" max="14848" width="10.375" style="79"/>
    <col min="14849" max="14849" width="7.375" style="79" customWidth="1"/>
    <col min="14850" max="14850" width="4" style="79" customWidth="1"/>
    <col min="14851" max="14852" width="7.5" style="79" customWidth="1"/>
    <col min="14853" max="14854" width="7.25" style="79" customWidth="1"/>
    <col min="14855" max="14856" width="3.75" style="79" customWidth="1"/>
    <col min="14857" max="14857" width="7.5" style="79" customWidth="1"/>
    <col min="14858" max="14859" width="7.25" style="79" customWidth="1"/>
    <col min="14860" max="14861" width="7.5" style="79" customWidth="1"/>
    <col min="14862" max="14863" width="2.875" style="79" customWidth="1"/>
    <col min="14864" max="14867" width="2.5" style="79" customWidth="1"/>
    <col min="14868" max="15104" width="10.375" style="79"/>
    <col min="15105" max="15105" width="7.375" style="79" customWidth="1"/>
    <col min="15106" max="15106" width="4" style="79" customWidth="1"/>
    <col min="15107" max="15108" width="7.5" style="79" customWidth="1"/>
    <col min="15109" max="15110" width="7.25" style="79" customWidth="1"/>
    <col min="15111" max="15112" width="3.75" style="79" customWidth="1"/>
    <col min="15113" max="15113" width="7.5" style="79" customWidth="1"/>
    <col min="15114" max="15115" width="7.25" style="79" customWidth="1"/>
    <col min="15116" max="15117" width="7.5" style="79" customWidth="1"/>
    <col min="15118" max="15119" width="2.875" style="79" customWidth="1"/>
    <col min="15120" max="15123" width="2.5" style="79" customWidth="1"/>
    <col min="15124" max="15360" width="10.375" style="79"/>
    <col min="15361" max="15361" width="7.375" style="79" customWidth="1"/>
    <col min="15362" max="15362" width="4" style="79" customWidth="1"/>
    <col min="15363" max="15364" width="7.5" style="79" customWidth="1"/>
    <col min="15365" max="15366" width="7.25" style="79" customWidth="1"/>
    <col min="15367" max="15368" width="3.75" style="79" customWidth="1"/>
    <col min="15369" max="15369" width="7.5" style="79" customWidth="1"/>
    <col min="15370" max="15371" width="7.25" style="79" customWidth="1"/>
    <col min="15372" max="15373" width="7.5" style="79" customWidth="1"/>
    <col min="15374" max="15375" width="2.875" style="79" customWidth="1"/>
    <col min="15376" max="15379" width="2.5" style="79" customWidth="1"/>
    <col min="15380" max="15616" width="10.375" style="79"/>
    <col min="15617" max="15617" width="7.375" style="79" customWidth="1"/>
    <col min="15618" max="15618" width="4" style="79" customWidth="1"/>
    <col min="15619" max="15620" width="7.5" style="79" customWidth="1"/>
    <col min="15621" max="15622" width="7.25" style="79" customWidth="1"/>
    <col min="15623" max="15624" width="3.75" style="79" customWidth="1"/>
    <col min="15625" max="15625" width="7.5" style="79" customWidth="1"/>
    <col min="15626" max="15627" width="7.25" style="79" customWidth="1"/>
    <col min="15628" max="15629" width="7.5" style="79" customWidth="1"/>
    <col min="15630" max="15631" width="2.875" style="79" customWidth="1"/>
    <col min="15632" max="15635" width="2.5" style="79" customWidth="1"/>
    <col min="15636" max="15872" width="10.375" style="79"/>
    <col min="15873" max="15873" width="7.375" style="79" customWidth="1"/>
    <col min="15874" max="15874" width="4" style="79" customWidth="1"/>
    <col min="15875" max="15876" width="7.5" style="79" customWidth="1"/>
    <col min="15877" max="15878" width="7.25" style="79" customWidth="1"/>
    <col min="15879" max="15880" width="3.75" style="79" customWidth="1"/>
    <col min="15881" max="15881" width="7.5" style="79" customWidth="1"/>
    <col min="15882" max="15883" width="7.25" style="79" customWidth="1"/>
    <col min="15884" max="15885" width="7.5" style="79" customWidth="1"/>
    <col min="15886" max="15887" width="2.875" style="79" customWidth="1"/>
    <col min="15888" max="15891" width="2.5" style="79" customWidth="1"/>
    <col min="15892" max="16128" width="10.375" style="79"/>
    <col min="16129" max="16129" width="7.375" style="79" customWidth="1"/>
    <col min="16130" max="16130" width="4" style="79" customWidth="1"/>
    <col min="16131" max="16132" width="7.5" style="79" customWidth="1"/>
    <col min="16133" max="16134" width="7.25" style="79" customWidth="1"/>
    <col min="16135" max="16136" width="3.75" style="79" customWidth="1"/>
    <col min="16137" max="16137" width="7.5" style="79" customWidth="1"/>
    <col min="16138" max="16139" width="7.25" style="79" customWidth="1"/>
    <col min="16140" max="16141" width="7.5" style="79" customWidth="1"/>
    <col min="16142" max="16143" width="2.875" style="79" customWidth="1"/>
    <col min="16144" max="16147" width="2.5" style="79" customWidth="1"/>
    <col min="16148" max="16384" width="10.375" style="79"/>
  </cols>
  <sheetData>
    <row r="1" spans="1:19" s="504" customFormat="1" ht="20.100000000000001" customHeight="1">
      <c r="A1" s="387" t="s">
        <v>977</v>
      </c>
    </row>
    <row r="2" spans="1:19" s="504" customFormat="1" ht="7.5" customHeight="1">
      <c r="A2" s="387"/>
    </row>
    <row r="3" spans="1:19" s="504" customFormat="1" ht="20.100000000000001" customHeight="1" thickBot="1">
      <c r="A3" s="387" t="s">
        <v>978</v>
      </c>
      <c r="F3" s="207"/>
      <c r="G3" s="207"/>
      <c r="I3" s="539"/>
      <c r="L3" s="97" t="s">
        <v>979</v>
      </c>
    </row>
    <row r="4" spans="1:19" s="493" customFormat="1" ht="17.25" customHeight="1">
      <c r="A4" s="1490" t="s">
        <v>274</v>
      </c>
      <c r="B4" s="1475" t="s">
        <v>980</v>
      </c>
      <c r="C4" s="1328" t="s">
        <v>981</v>
      </c>
      <c r="D4" s="1217"/>
      <c r="E4" s="1217"/>
      <c r="F4" s="1217"/>
      <c r="G4" s="1217"/>
      <c r="H4" s="1217"/>
      <c r="I4" s="1329"/>
      <c r="J4" s="1328" t="s">
        <v>982</v>
      </c>
      <c r="K4" s="1217"/>
      <c r="L4" s="1217"/>
      <c r="M4" s="1217"/>
      <c r="N4" s="388"/>
      <c r="O4" s="389"/>
      <c r="P4" s="388"/>
      <c r="Q4" s="388"/>
      <c r="R4" s="388"/>
      <c r="S4" s="388"/>
    </row>
    <row r="5" spans="1:19" s="493" customFormat="1" ht="17.25" customHeight="1">
      <c r="A5" s="1327"/>
      <c r="B5" s="1476"/>
      <c r="C5" s="532" t="s">
        <v>983</v>
      </c>
      <c r="D5" s="532" t="s">
        <v>984</v>
      </c>
      <c r="E5" s="532" t="s">
        <v>985</v>
      </c>
      <c r="F5" s="532" t="s">
        <v>986</v>
      </c>
      <c r="G5" s="541" t="s">
        <v>987</v>
      </c>
      <c r="H5" s="390" t="s">
        <v>988</v>
      </c>
      <c r="I5" s="391" t="s">
        <v>319</v>
      </c>
      <c r="J5" s="541" t="s">
        <v>989</v>
      </c>
      <c r="K5" s="541" t="s">
        <v>990</v>
      </c>
      <c r="L5" s="541" t="s">
        <v>991</v>
      </c>
      <c r="M5" s="391" t="s">
        <v>319</v>
      </c>
      <c r="N5" s="388"/>
      <c r="P5" s="388"/>
      <c r="Q5" s="388"/>
      <c r="R5" s="388"/>
      <c r="S5" s="388"/>
    </row>
    <row r="6" spans="1:19" s="504" customFormat="1" ht="23.1" customHeight="1">
      <c r="A6" s="392" t="s">
        <v>19</v>
      </c>
      <c r="B6" s="393">
        <v>289</v>
      </c>
      <c r="C6" s="394">
        <v>263746</v>
      </c>
      <c r="D6" s="395">
        <v>271489</v>
      </c>
      <c r="E6" s="395">
        <v>24051</v>
      </c>
      <c r="F6" s="395">
        <v>33044</v>
      </c>
      <c r="G6" s="395">
        <v>481</v>
      </c>
      <c r="H6" s="395">
        <v>356</v>
      </c>
      <c r="I6" s="396">
        <v>593167</v>
      </c>
      <c r="J6" s="394">
        <v>29687</v>
      </c>
      <c r="K6" s="395">
        <v>4505</v>
      </c>
      <c r="L6" s="395">
        <v>108839</v>
      </c>
      <c r="M6" s="396">
        <v>143031</v>
      </c>
      <c r="N6" s="34"/>
      <c r="O6" s="34"/>
      <c r="P6" s="34"/>
      <c r="Q6" s="34"/>
      <c r="R6" s="34"/>
      <c r="S6" s="34"/>
    </row>
    <row r="7" spans="1:19" s="504" customFormat="1" ht="23.1" customHeight="1">
      <c r="A7" s="392" t="s">
        <v>20</v>
      </c>
      <c r="B7" s="393">
        <v>289</v>
      </c>
      <c r="C7" s="394">
        <v>259459</v>
      </c>
      <c r="D7" s="395">
        <v>272625</v>
      </c>
      <c r="E7" s="395">
        <v>26239</v>
      </c>
      <c r="F7" s="395">
        <v>30878</v>
      </c>
      <c r="G7" s="395">
        <v>370</v>
      </c>
      <c r="H7" s="395">
        <v>471</v>
      </c>
      <c r="I7" s="396">
        <v>590042</v>
      </c>
      <c r="J7" s="394">
        <v>29868</v>
      </c>
      <c r="K7" s="395">
        <v>4677</v>
      </c>
      <c r="L7" s="395">
        <v>111313</v>
      </c>
      <c r="M7" s="396">
        <v>145858</v>
      </c>
      <c r="N7" s="34"/>
      <c r="O7" s="34"/>
      <c r="P7" s="34"/>
      <c r="Q7" s="34"/>
      <c r="R7" s="34"/>
      <c r="S7" s="34"/>
    </row>
    <row r="8" spans="1:19" s="504" customFormat="1" ht="23.1" customHeight="1">
      <c r="A8" s="392" t="s">
        <v>21</v>
      </c>
      <c r="B8" s="393">
        <v>290</v>
      </c>
      <c r="C8" s="394">
        <v>260632</v>
      </c>
      <c r="D8" s="395">
        <v>292754</v>
      </c>
      <c r="E8" s="395">
        <v>26922</v>
      </c>
      <c r="F8" s="395">
        <v>32184</v>
      </c>
      <c r="G8" s="395">
        <v>386</v>
      </c>
      <c r="H8" s="395">
        <v>361</v>
      </c>
      <c r="I8" s="396">
        <v>613239</v>
      </c>
      <c r="J8" s="394">
        <v>31357</v>
      </c>
      <c r="K8" s="395">
        <v>5220</v>
      </c>
      <c r="L8" s="395">
        <v>115526</v>
      </c>
      <c r="M8" s="396">
        <v>152103</v>
      </c>
      <c r="N8" s="34"/>
      <c r="O8" s="34"/>
      <c r="P8" s="34"/>
      <c r="Q8" s="34"/>
      <c r="R8" s="34"/>
      <c r="S8" s="34"/>
    </row>
    <row r="9" spans="1:19" s="504" customFormat="1" ht="23.1" customHeight="1">
      <c r="A9" s="392" t="s">
        <v>22</v>
      </c>
      <c r="B9" s="393">
        <v>284</v>
      </c>
      <c r="C9" s="394">
        <v>249526</v>
      </c>
      <c r="D9" s="395">
        <v>305970</v>
      </c>
      <c r="E9" s="395">
        <v>26065</v>
      </c>
      <c r="F9" s="395">
        <v>28834</v>
      </c>
      <c r="G9" s="395">
        <v>297</v>
      </c>
      <c r="H9" s="395">
        <v>417</v>
      </c>
      <c r="I9" s="396">
        <v>611109</v>
      </c>
      <c r="J9" s="394">
        <v>33914</v>
      </c>
      <c r="K9" s="395">
        <v>4883</v>
      </c>
      <c r="L9" s="395">
        <v>114290</v>
      </c>
      <c r="M9" s="396">
        <v>153087</v>
      </c>
      <c r="N9" s="34"/>
      <c r="O9" s="34"/>
      <c r="P9" s="34"/>
      <c r="Q9" s="34"/>
      <c r="R9" s="34"/>
      <c r="S9" s="34"/>
    </row>
    <row r="10" spans="1:19" s="504" customFormat="1" ht="23.1" customHeight="1" thickBot="1">
      <c r="A10" s="397" t="s">
        <v>992</v>
      </c>
      <c r="B10" s="430">
        <v>289</v>
      </c>
      <c r="C10" s="837">
        <v>239731</v>
      </c>
      <c r="D10" s="838">
        <v>317874</v>
      </c>
      <c r="E10" s="838">
        <v>25594</v>
      </c>
      <c r="F10" s="838">
        <v>29297</v>
      </c>
      <c r="G10" s="838">
        <v>422</v>
      </c>
      <c r="H10" s="838">
        <v>359</v>
      </c>
      <c r="I10" s="839">
        <v>613277</v>
      </c>
      <c r="J10" s="837">
        <v>35983</v>
      </c>
      <c r="K10" s="838">
        <v>4518</v>
      </c>
      <c r="L10" s="838">
        <v>112409</v>
      </c>
      <c r="M10" s="839">
        <v>152910</v>
      </c>
      <c r="N10" s="34"/>
      <c r="O10" s="34"/>
      <c r="P10" s="34"/>
      <c r="Q10" s="34"/>
      <c r="R10" s="34"/>
      <c r="S10" s="34"/>
    </row>
    <row r="11" spans="1:19" s="504" customFormat="1" ht="9.9499999999999993" customHeight="1">
      <c r="A11" s="398"/>
      <c r="B11" s="534"/>
      <c r="C11" s="534"/>
      <c r="D11" s="534"/>
      <c r="E11" s="534"/>
      <c r="F11" s="534"/>
      <c r="G11" s="534"/>
      <c r="H11" s="534"/>
      <c r="I11" s="105"/>
      <c r="J11" s="534"/>
      <c r="K11" s="534"/>
      <c r="L11" s="534"/>
      <c r="M11" s="534"/>
    </row>
    <row r="12" spans="1:19" s="504" customFormat="1" ht="20.100000000000001" customHeight="1" thickBot="1">
      <c r="A12" s="387" t="s">
        <v>993</v>
      </c>
      <c r="F12" s="207"/>
      <c r="G12" s="207"/>
      <c r="H12" s="34"/>
      <c r="I12" s="34"/>
      <c r="J12" s="425" t="s">
        <v>979</v>
      </c>
      <c r="L12" s="534"/>
      <c r="M12" s="534"/>
    </row>
    <row r="13" spans="1:19" s="504" customFormat="1" ht="17.25" customHeight="1">
      <c r="A13" s="1473" t="s">
        <v>274</v>
      </c>
      <c r="B13" s="1474"/>
      <c r="C13" s="1328" t="s">
        <v>981</v>
      </c>
      <c r="D13" s="1217"/>
      <c r="E13" s="1217"/>
      <c r="F13" s="1329"/>
      <c r="G13" s="1328" t="s">
        <v>982</v>
      </c>
      <c r="H13" s="1217"/>
      <c r="I13" s="1217"/>
      <c r="J13" s="1217"/>
      <c r="K13" s="1217"/>
      <c r="L13" s="388"/>
      <c r="M13" s="97"/>
    </row>
    <row r="14" spans="1:19" s="504" customFormat="1" ht="17.25" customHeight="1">
      <c r="A14" s="1205"/>
      <c r="B14" s="1327"/>
      <c r="C14" s="532" t="s">
        <v>983</v>
      </c>
      <c r="D14" s="532" t="s">
        <v>984</v>
      </c>
      <c r="E14" s="532" t="s">
        <v>994</v>
      </c>
      <c r="F14" s="391" t="s">
        <v>319</v>
      </c>
      <c r="G14" s="1479" t="s">
        <v>989</v>
      </c>
      <c r="H14" s="1480"/>
      <c r="I14" s="541" t="s">
        <v>990</v>
      </c>
      <c r="J14" s="541" t="s">
        <v>991</v>
      </c>
      <c r="K14" s="391" t="s">
        <v>319</v>
      </c>
      <c r="L14" s="388"/>
      <c r="M14" s="97"/>
    </row>
    <row r="15" spans="1:19" s="504" customFormat="1" ht="17.25" customHeight="1">
      <c r="A15" s="1463" t="s">
        <v>995</v>
      </c>
      <c r="B15" s="1464"/>
      <c r="C15" s="399">
        <v>1261</v>
      </c>
      <c r="D15" s="400">
        <v>20112</v>
      </c>
      <c r="E15" s="400">
        <v>22</v>
      </c>
      <c r="F15" s="401">
        <v>21395</v>
      </c>
      <c r="G15" s="1488">
        <v>8779</v>
      </c>
      <c r="H15" s="1489"/>
      <c r="I15" s="400">
        <v>8</v>
      </c>
      <c r="J15" s="400">
        <v>323</v>
      </c>
      <c r="K15" s="401">
        <v>9110</v>
      </c>
      <c r="L15" s="34"/>
      <c r="M15" s="97"/>
    </row>
    <row r="16" spans="1:19" s="504" customFormat="1" ht="17.25" customHeight="1">
      <c r="A16" s="1361" t="s">
        <v>341</v>
      </c>
      <c r="B16" s="1362"/>
      <c r="C16" s="399">
        <v>981</v>
      </c>
      <c r="D16" s="400">
        <v>19075</v>
      </c>
      <c r="E16" s="402">
        <v>17</v>
      </c>
      <c r="F16" s="401">
        <v>20073</v>
      </c>
      <c r="G16" s="1484">
        <v>9111</v>
      </c>
      <c r="H16" s="1485"/>
      <c r="I16" s="400">
        <v>33</v>
      </c>
      <c r="J16" s="400">
        <v>350</v>
      </c>
      <c r="K16" s="401">
        <v>9494</v>
      </c>
      <c r="L16" s="34"/>
      <c r="M16" s="97"/>
    </row>
    <row r="17" spans="1:15" s="504" customFormat="1" ht="17.25" customHeight="1">
      <c r="A17" s="1361" t="s">
        <v>342</v>
      </c>
      <c r="B17" s="1362"/>
      <c r="C17" s="399">
        <v>1138</v>
      </c>
      <c r="D17" s="400">
        <v>18349</v>
      </c>
      <c r="E17" s="400">
        <v>19</v>
      </c>
      <c r="F17" s="401">
        <v>19506</v>
      </c>
      <c r="G17" s="1484">
        <v>8636</v>
      </c>
      <c r="H17" s="1485"/>
      <c r="I17" s="400">
        <v>18</v>
      </c>
      <c r="J17" s="400">
        <v>410</v>
      </c>
      <c r="K17" s="401">
        <v>9064</v>
      </c>
      <c r="L17" s="34"/>
      <c r="M17" s="97"/>
    </row>
    <row r="18" spans="1:15" s="504" customFormat="1" ht="17.25" customHeight="1">
      <c r="A18" s="1361" t="s">
        <v>343</v>
      </c>
      <c r="B18" s="1362"/>
      <c r="C18" s="399">
        <v>929</v>
      </c>
      <c r="D18" s="400">
        <v>19365</v>
      </c>
      <c r="E18" s="400">
        <v>32</v>
      </c>
      <c r="F18" s="401">
        <v>20326</v>
      </c>
      <c r="G18" s="1484">
        <v>9542</v>
      </c>
      <c r="H18" s="1485"/>
      <c r="I18" s="400">
        <v>18</v>
      </c>
      <c r="J18" s="400">
        <v>313</v>
      </c>
      <c r="K18" s="401">
        <v>9873</v>
      </c>
      <c r="L18" s="34"/>
      <c r="M18" s="97"/>
    </row>
    <row r="19" spans="1:15" s="504" customFormat="1" ht="17.25" customHeight="1" thickBot="1">
      <c r="A19" s="1459" t="s">
        <v>996</v>
      </c>
      <c r="B19" s="1460"/>
      <c r="C19" s="840">
        <v>895</v>
      </c>
      <c r="D19" s="841">
        <v>19857</v>
      </c>
      <c r="E19" s="841">
        <v>30</v>
      </c>
      <c r="F19" s="842">
        <v>20782</v>
      </c>
      <c r="G19" s="1486">
        <v>9706</v>
      </c>
      <c r="H19" s="1487"/>
      <c r="I19" s="841">
        <v>26</v>
      </c>
      <c r="J19" s="841">
        <v>267</v>
      </c>
      <c r="K19" s="842">
        <v>9999</v>
      </c>
      <c r="L19" s="34"/>
      <c r="M19" s="97"/>
    </row>
    <row r="20" spans="1:15" s="504" customFormat="1" ht="9.9499999999999993" customHeight="1">
      <c r="D20" s="534"/>
      <c r="E20" s="534"/>
      <c r="L20" s="534"/>
      <c r="M20" s="534"/>
    </row>
    <row r="21" spans="1:15" s="504" customFormat="1" ht="20.100000000000001" customHeight="1" thickBot="1">
      <c r="A21" s="387" t="s">
        <v>997</v>
      </c>
      <c r="F21" s="207"/>
      <c r="G21" s="207"/>
      <c r="I21" s="539"/>
      <c r="K21" s="97"/>
      <c r="L21" s="425"/>
      <c r="M21" s="540" t="s">
        <v>998</v>
      </c>
    </row>
    <row r="22" spans="1:15" s="504" customFormat="1" ht="17.25" customHeight="1">
      <c r="A22" s="1473" t="s">
        <v>274</v>
      </c>
      <c r="B22" s="1474"/>
      <c r="C22" s="1475" t="s">
        <v>980</v>
      </c>
      <c r="D22" s="1328" t="s">
        <v>981</v>
      </c>
      <c r="E22" s="1217"/>
      <c r="F22" s="1217"/>
      <c r="G22" s="1217"/>
      <c r="H22" s="1217"/>
      <c r="I22" s="1329"/>
      <c r="J22" s="1328" t="s">
        <v>982</v>
      </c>
      <c r="K22" s="1217"/>
      <c r="L22" s="1217"/>
      <c r="M22" s="1217"/>
      <c r="N22" s="97"/>
      <c r="O22" s="403"/>
    </row>
    <row r="23" spans="1:15" s="504" customFormat="1" ht="17.25" customHeight="1">
      <c r="A23" s="1205"/>
      <c r="B23" s="1327"/>
      <c r="C23" s="1476"/>
      <c r="D23" s="532" t="s">
        <v>983</v>
      </c>
      <c r="E23" s="532" t="s">
        <v>984</v>
      </c>
      <c r="F23" s="532" t="s">
        <v>985</v>
      </c>
      <c r="G23" s="1367" t="s">
        <v>999</v>
      </c>
      <c r="H23" s="1470"/>
      <c r="I23" s="391" t="s">
        <v>319</v>
      </c>
      <c r="J23" s="541" t="s">
        <v>989</v>
      </c>
      <c r="K23" s="541" t="s">
        <v>990</v>
      </c>
      <c r="L23" s="541" t="s">
        <v>991</v>
      </c>
      <c r="M23" s="391" t="s">
        <v>319</v>
      </c>
      <c r="N23" s="97"/>
    </row>
    <row r="24" spans="1:15" s="504" customFormat="1" ht="17.25" customHeight="1">
      <c r="A24" s="1463" t="s">
        <v>995</v>
      </c>
      <c r="B24" s="1464"/>
      <c r="C24" s="404">
        <v>288</v>
      </c>
      <c r="D24" s="394">
        <v>108210</v>
      </c>
      <c r="E24" s="395">
        <v>79890</v>
      </c>
      <c r="F24" s="395">
        <v>8320</v>
      </c>
      <c r="G24" s="1465">
        <v>23381</v>
      </c>
      <c r="H24" s="1466"/>
      <c r="I24" s="405">
        <v>219801</v>
      </c>
      <c r="J24" s="394">
        <v>8571</v>
      </c>
      <c r="K24" s="395">
        <v>1735</v>
      </c>
      <c r="L24" s="395">
        <v>37221</v>
      </c>
      <c r="M24" s="396">
        <v>47527</v>
      </c>
      <c r="N24" s="97"/>
    </row>
    <row r="25" spans="1:15" s="504" customFormat="1" ht="17.25" customHeight="1">
      <c r="A25" s="1361" t="s">
        <v>341</v>
      </c>
      <c r="B25" s="1362"/>
      <c r="C25" s="404">
        <v>286</v>
      </c>
      <c r="D25" s="394">
        <v>104559</v>
      </c>
      <c r="E25" s="395">
        <v>77643</v>
      </c>
      <c r="F25" s="395">
        <v>7379</v>
      </c>
      <c r="G25" s="1458">
        <v>21100</v>
      </c>
      <c r="H25" s="1467"/>
      <c r="I25" s="405">
        <v>210681</v>
      </c>
      <c r="J25" s="394">
        <v>7683</v>
      </c>
      <c r="K25" s="395">
        <v>1745</v>
      </c>
      <c r="L25" s="395">
        <v>36022</v>
      </c>
      <c r="M25" s="396">
        <v>45450</v>
      </c>
      <c r="N25" s="97"/>
    </row>
    <row r="26" spans="1:15" s="504" customFormat="1" ht="17.25" customHeight="1">
      <c r="A26" s="1361" t="s">
        <v>342</v>
      </c>
      <c r="B26" s="1362"/>
      <c r="C26" s="404">
        <v>288</v>
      </c>
      <c r="D26" s="394">
        <v>99191</v>
      </c>
      <c r="E26" s="395">
        <v>81512</v>
      </c>
      <c r="F26" s="395">
        <v>7525</v>
      </c>
      <c r="G26" s="1458">
        <v>21968</v>
      </c>
      <c r="H26" s="1467"/>
      <c r="I26" s="405">
        <v>210196</v>
      </c>
      <c r="J26" s="394">
        <v>8046</v>
      </c>
      <c r="K26" s="395">
        <v>1695</v>
      </c>
      <c r="L26" s="395">
        <v>35539</v>
      </c>
      <c r="M26" s="396">
        <v>45280</v>
      </c>
      <c r="N26" s="97"/>
    </row>
    <row r="27" spans="1:15" s="504" customFormat="1" ht="17.25" customHeight="1">
      <c r="A27" s="1361" t="s">
        <v>343</v>
      </c>
      <c r="B27" s="1362"/>
      <c r="C27" s="406">
        <v>285</v>
      </c>
      <c r="D27" s="394">
        <v>89612</v>
      </c>
      <c r="E27" s="395">
        <v>75974</v>
      </c>
      <c r="F27" s="395">
        <v>6635</v>
      </c>
      <c r="G27" s="1458">
        <v>17798</v>
      </c>
      <c r="H27" s="1467"/>
      <c r="I27" s="405">
        <v>190019</v>
      </c>
      <c r="J27" s="394">
        <v>7973</v>
      </c>
      <c r="K27" s="395">
        <v>1336</v>
      </c>
      <c r="L27" s="395">
        <v>33203</v>
      </c>
      <c r="M27" s="396">
        <v>42512</v>
      </c>
      <c r="N27" s="97"/>
    </row>
    <row r="28" spans="1:15" s="504" customFormat="1" ht="17.25" customHeight="1" thickBot="1">
      <c r="A28" s="1459" t="s">
        <v>996</v>
      </c>
      <c r="B28" s="1460"/>
      <c r="C28" s="836">
        <v>286</v>
      </c>
      <c r="D28" s="837">
        <v>89141</v>
      </c>
      <c r="E28" s="838">
        <v>78949</v>
      </c>
      <c r="F28" s="838">
        <v>6783</v>
      </c>
      <c r="G28" s="1483">
        <v>17635</v>
      </c>
      <c r="H28" s="1483"/>
      <c r="I28" s="843">
        <v>192508</v>
      </c>
      <c r="J28" s="837">
        <v>8442</v>
      </c>
      <c r="K28" s="838">
        <v>1111</v>
      </c>
      <c r="L28" s="844">
        <v>34225</v>
      </c>
      <c r="M28" s="839">
        <v>43778</v>
      </c>
      <c r="N28" s="97"/>
    </row>
    <row r="29" spans="1:15" s="504" customFormat="1" ht="9.9499999999999993" customHeight="1">
      <c r="A29" s="104"/>
      <c r="B29" s="540"/>
      <c r="C29" s="537"/>
      <c r="D29" s="537"/>
      <c r="E29" s="537"/>
      <c r="F29" s="537"/>
      <c r="G29" s="537"/>
      <c r="H29" s="537"/>
      <c r="I29" s="537"/>
      <c r="J29" s="537"/>
      <c r="K29" s="537"/>
      <c r="L29" s="540"/>
      <c r="M29" s="540"/>
    </row>
    <row r="30" spans="1:15" s="504" customFormat="1" ht="20.100000000000001" customHeight="1" thickBot="1">
      <c r="A30" s="387" t="s">
        <v>1000</v>
      </c>
      <c r="F30" s="207"/>
      <c r="G30" s="207"/>
      <c r="H30" s="34"/>
      <c r="I30" s="34"/>
      <c r="J30" s="425" t="s">
        <v>979</v>
      </c>
      <c r="L30" s="534"/>
      <c r="M30" s="534"/>
    </row>
    <row r="31" spans="1:15" s="504" customFormat="1" ht="17.25" customHeight="1">
      <c r="A31" s="1473" t="s">
        <v>274</v>
      </c>
      <c r="B31" s="1474"/>
      <c r="C31" s="1328" t="s">
        <v>981</v>
      </c>
      <c r="D31" s="1217"/>
      <c r="E31" s="1217"/>
      <c r="F31" s="1329"/>
      <c r="G31" s="1328" t="s">
        <v>982</v>
      </c>
      <c r="H31" s="1217"/>
      <c r="I31" s="1217"/>
      <c r="J31" s="1217"/>
      <c r="K31" s="1217"/>
      <c r="L31" s="534"/>
      <c r="M31" s="97"/>
    </row>
    <row r="32" spans="1:15" s="504" customFormat="1" ht="17.25" customHeight="1">
      <c r="A32" s="1205"/>
      <c r="B32" s="1327"/>
      <c r="C32" s="532" t="s">
        <v>983</v>
      </c>
      <c r="D32" s="532" t="s">
        <v>984</v>
      </c>
      <c r="E32" s="532" t="s">
        <v>994</v>
      </c>
      <c r="F32" s="391" t="s">
        <v>319</v>
      </c>
      <c r="G32" s="1479" t="s">
        <v>989</v>
      </c>
      <c r="H32" s="1480"/>
      <c r="I32" s="541" t="s">
        <v>990</v>
      </c>
      <c r="J32" s="541" t="s">
        <v>991</v>
      </c>
      <c r="K32" s="391" t="s">
        <v>319</v>
      </c>
      <c r="L32" s="534"/>
      <c r="M32" s="97"/>
    </row>
    <row r="33" spans="1:25" s="504" customFormat="1" ht="17.25" customHeight="1">
      <c r="A33" s="1463" t="s">
        <v>995</v>
      </c>
      <c r="B33" s="1464"/>
      <c r="C33" s="399">
        <v>1358</v>
      </c>
      <c r="D33" s="400">
        <v>9440</v>
      </c>
      <c r="E33" s="400">
        <v>190</v>
      </c>
      <c r="F33" s="401">
        <v>10988</v>
      </c>
      <c r="G33" s="1481">
        <v>4044</v>
      </c>
      <c r="H33" s="1482"/>
      <c r="I33" s="400">
        <v>7</v>
      </c>
      <c r="J33" s="400">
        <v>433</v>
      </c>
      <c r="K33" s="401">
        <v>4484</v>
      </c>
      <c r="L33" s="534"/>
      <c r="M33" s="97"/>
    </row>
    <row r="34" spans="1:25" s="504" customFormat="1" ht="17.25" customHeight="1">
      <c r="A34" s="1361" t="s">
        <v>341</v>
      </c>
      <c r="B34" s="1362"/>
      <c r="C34" s="399">
        <v>1130</v>
      </c>
      <c r="D34" s="400">
        <v>8036</v>
      </c>
      <c r="E34" s="400">
        <v>218</v>
      </c>
      <c r="F34" s="401">
        <v>9384</v>
      </c>
      <c r="G34" s="1471">
        <v>3560</v>
      </c>
      <c r="H34" s="1472"/>
      <c r="I34" s="400">
        <v>21</v>
      </c>
      <c r="J34" s="400">
        <v>340</v>
      </c>
      <c r="K34" s="401">
        <v>3921</v>
      </c>
      <c r="L34" s="534"/>
      <c r="M34" s="97"/>
    </row>
    <row r="35" spans="1:25" s="504" customFormat="1" ht="17.25" customHeight="1">
      <c r="A35" s="1361" t="s">
        <v>342</v>
      </c>
      <c r="B35" s="1362"/>
      <c r="C35" s="399">
        <v>1387</v>
      </c>
      <c r="D35" s="400">
        <v>8630</v>
      </c>
      <c r="E35" s="400">
        <v>178</v>
      </c>
      <c r="F35" s="401">
        <v>10195</v>
      </c>
      <c r="G35" s="1471">
        <v>3721</v>
      </c>
      <c r="H35" s="1472"/>
      <c r="I35" s="400">
        <v>6</v>
      </c>
      <c r="J35" s="400">
        <v>363</v>
      </c>
      <c r="K35" s="401">
        <v>4090</v>
      </c>
      <c r="L35" s="534"/>
      <c r="M35" s="97"/>
    </row>
    <row r="36" spans="1:25" s="504" customFormat="1" ht="17.25" customHeight="1">
      <c r="A36" s="1361" t="s">
        <v>343</v>
      </c>
      <c r="B36" s="1362"/>
      <c r="C36" s="399">
        <v>1361</v>
      </c>
      <c r="D36" s="400">
        <v>9324</v>
      </c>
      <c r="E36" s="400">
        <v>303</v>
      </c>
      <c r="F36" s="401">
        <v>10988</v>
      </c>
      <c r="G36" s="1471">
        <v>4272</v>
      </c>
      <c r="H36" s="1472"/>
      <c r="I36" s="400">
        <v>6</v>
      </c>
      <c r="J36" s="400">
        <v>355</v>
      </c>
      <c r="K36" s="401">
        <v>4633</v>
      </c>
      <c r="L36" s="534"/>
      <c r="M36" s="97"/>
    </row>
    <row r="37" spans="1:25" s="504" customFormat="1" ht="17.25" customHeight="1" thickBot="1">
      <c r="A37" s="1459" t="s">
        <v>1001</v>
      </c>
      <c r="B37" s="1460"/>
      <c r="C37" s="840">
        <v>1472</v>
      </c>
      <c r="D37" s="841">
        <v>10277</v>
      </c>
      <c r="E37" s="841">
        <v>323</v>
      </c>
      <c r="F37" s="842">
        <v>12072</v>
      </c>
      <c r="G37" s="1477">
        <v>4247</v>
      </c>
      <c r="H37" s="1478"/>
      <c r="I37" s="841">
        <v>4</v>
      </c>
      <c r="J37" s="841">
        <v>384</v>
      </c>
      <c r="K37" s="842">
        <v>4635</v>
      </c>
      <c r="L37" s="534"/>
      <c r="M37" s="97"/>
    </row>
    <row r="38" spans="1:25" s="504" customFormat="1" ht="9.9499999999999993" customHeight="1">
      <c r="A38" s="104"/>
      <c r="B38" s="540"/>
      <c r="C38" s="97"/>
      <c r="D38" s="537"/>
      <c r="E38" s="97"/>
      <c r="F38" s="97"/>
      <c r="G38" s="540"/>
      <c r="H38" s="97"/>
      <c r="I38" s="97"/>
      <c r="J38" s="537"/>
      <c r="K38" s="97"/>
      <c r="L38" s="97"/>
      <c r="M38" s="537"/>
    </row>
    <row r="39" spans="1:25" s="504" customFormat="1" ht="20.100000000000001" customHeight="1" thickBot="1">
      <c r="A39" s="387" t="s">
        <v>1002</v>
      </c>
      <c r="F39" s="207"/>
      <c r="G39" s="207"/>
      <c r="I39" s="539"/>
      <c r="K39" s="425"/>
      <c r="L39" s="425" t="s">
        <v>979</v>
      </c>
      <c r="M39" s="534"/>
    </row>
    <row r="40" spans="1:25" s="504" customFormat="1" ht="17.25" customHeight="1">
      <c r="A40" s="1473" t="s">
        <v>274</v>
      </c>
      <c r="B40" s="1474"/>
      <c r="C40" s="1475" t="s">
        <v>980</v>
      </c>
      <c r="D40" s="1328" t="s">
        <v>981</v>
      </c>
      <c r="E40" s="1217"/>
      <c r="F40" s="1217"/>
      <c r="G40" s="1217"/>
      <c r="H40" s="1217"/>
      <c r="I40" s="1329"/>
      <c r="J40" s="1328" t="s">
        <v>982</v>
      </c>
      <c r="K40" s="1217"/>
      <c r="L40" s="1217"/>
      <c r="M40" s="1217"/>
      <c r="N40" s="97"/>
      <c r="Q40" s="1468"/>
      <c r="R40" s="1468"/>
      <c r="S40" s="1468"/>
      <c r="T40" s="1468"/>
      <c r="U40" s="1468"/>
      <c r="V40" s="1468"/>
      <c r="W40" s="1468"/>
      <c r="X40" s="1468"/>
      <c r="Y40" s="1468"/>
    </row>
    <row r="41" spans="1:25" s="504" customFormat="1" ht="17.25" customHeight="1">
      <c r="A41" s="1205"/>
      <c r="B41" s="1327"/>
      <c r="C41" s="1476"/>
      <c r="D41" s="532" t="s">
        <v>983</v>
      </c>
      <c r="E41" s="532" t="s">
        <v>984</v>
      </c>
      <c r="F41" s="532" t="s">
        <v>985</v>
      </c>
      <c r="G41" s="1367" t="s">
        <v>999</v>
      </c>
      <c r="H41" s="1470"/>
      <c r="I41" s="391" t="s">
        <v>319</v>
      </c>
      <c r="J41" s="541" t="s">
        <v>989</v>
      </c>
      <c r="K41" s="541" t="s">
        <v>990</v>
      </c>
      <c r="L41" s="541" t="s">
        <v>991</v>
      </c>
      <c r="M41" s="391" t="s">
        <v>319</v>
      </c>
      <c r="N41" s="97"/>
      <c r="Q41" s="1469"/>
      <c r="R41" s="1469"/>
      <c r="S41" s="1469"/>
      <c r="T41" s="1469"/>
      <c r="U41" s="1469"/>
      <c r="V41" s="1469"/>
      <c r="W41" s="1469"/>
      <c r="X41" s="1469"/>
      <c r="Y41" s="1469"/>
    </row>
    <row r="42" spans="1:25" s="504" customFormat="1" ht="23.1" customHeight="1">
      <c r="A42" s="1463" t="s">
        <v>995</v>
      </c>
      <c r="B42" s="1464"/>
      <c r="C42" s="408">
        <v>288</v>
      </c>
      <c r="D42" s="394">
        <v>33069</v>
      </c>
      <c r="E42" s="395">
        <v>51584</v>
      </c>
      <c r="F42" s="395">
        <v>5136</v>
      </c>
      <c r="G42" s="1465">
        <v>9631</v>
      </c>
      <c r="H42" s="1466"/>
      <c r="I42" s="405">
        <v>99420</v>
      </c>
      <c r="J42" s="394">
        <v>5205</v>
      </c>
      <c r="K42" s="395">
        <v>761</v>
      </c>
      <c r="L42" s="395">
        <v>15003</v>
      </c>
      <c r="M42" s="396">
        <v>20969</v>
      </c>
      <c r="N42" s="97"/>
    </row>
    <row r="43" spans="1:25" s="504" customFormat="1" ht="23.1" customHeight="1">
      <c r="A43" s="1361" t="s">
        <v>341</v>
      </c>
      <c r="B43" s="1362"/>
      <c r="C43" s="408">
        <v>287</v>
      </c>
      <c r="D43" s="394">
        <v>33157</v>
      </c>
      <c r="E43" s="395">
        <v>46202</v>
      </c>
      <c r="F43" s="395">
        <v>5080</v>
      </c>
      <c r="G43" s="1458">
        <v>8391</v>
      </c>
      <c r="H43" s="1467"/>
      <c r="I43" s="405">
        <v>92830</v>
      </c>
      <c r="J43" s="394">
        <v>4439</v>
      </c>
      <c r="K43" s="395">
        <v>493</v>
      </c>
      <c r="L43" s="395">
        <v>14732</v>
      </c>
      <c r="M43" s="396">
        <v>19664</v>
      </c>
      <c r="N43" s="97"/>
    </row>
    <row r="44" spans="1:25" s="504" customFormat="1" ht="23.1" customHeight="1">
      <c r="A44" s="1361" t="s">
        <v>342</v>
      </c>
      <c r="B44" s="1362"/>
      <c r="C44" s="408">
        <v>288</v>
      </c>
      <c r="D44" s="394">
        <v>32605</v>
      </c>
      <c r="E44" s="395">
        <v>47319</v>
      </c>
      <c r="F44" s="395">
        <v>5132</v>
      </c>
      <c r="G44" s="1458">
        <v>8190</v>
      </c>
      <c r="H44" s="1467"/>
      <c r="I44" s="405">
        <v>93246</v>
      </c>
      <c r="J44" s="394">
        <v>4367</v>
      </c>
      <c r="K44" s="395">
        <v>524</v>
      </c>
      <c r="L44" s="395">
        <v>14853</v>
      </c>
      <c r="M44" s="396">
        <v>19744</v>
      </c>
      <c r="N44" s="97"/>
    </row>
    <row r="45" spans="1:25" s="504" customFormat="1" ht="23.1" customHeight="1">
      <c r="A45" s="1361" t="s">
        <v>343</v>
      </c>
      <c r="B45" s="1362"/>
      <c r="C45" s="409">
        <v>283</v>
      </c>
      <c r="D45" s="394">
        <v>30976</v>
      </c>
      <c r="E45" s="395">
        <v>46475</v>
      </c>
      <c r="F45" s="395">
        <v>4717</v>
      </c>
      <c r="G45" s="1458">
        <v>7495</v>
      </c>
      <c r="H45" s="1458"/>
      <c r="I45" s="405">
        <v>89663</v>
      </c>
      <c r="J45" s="394">
        <v>4170</v>
      </c>
      <c r="K45" s="395">
        <v>516</v>
      </c>
      <c r="L45" s="410">
        <v>14410</v>
      </c>
      <c r="M45" s="396">
        <v>19096</v>
      </c>
      <c r="N45" s="97"/>
    </row>
    <row r="46" spans="1:25" s="504" customFormat="1" ht="23.1" customHeight="1" thickBot="1">
      <c r="A46" s="1459" t="s">
        <v>1001</v>
      </c>
      <c r="B46" s="1460"/>
      <c r="C46" s="845">
        <v>286</v>
      </c>
      <c r="D46" s="837">
        <v>31748</v>
      </c>
      <c r="E46" s="838">
        <v>46700</v>
      </c>
      <c r="F46" s="838">
        <v>4026</v>
      </c>
      <c r="G46" s="1461">
        <v>7310</v>
      </c>
      <c r="H46" s="1462"/>
      <c r="I46" s="843">
        <v>89784</v>
      </c>
      <c r="J46" s="837">
        <v>4297</v>
      </c>
      <c r="K46" s="838">
        <v>532</v>
      </c>
      <c r="L46" s="838">
        <v>14566</v>
      </c>
      <c r="M46" s="839">
        <v>19395</v>
      </c>
      <c r="N46" s="97"/>
    </row>
    <row r="47" spans="1:25" s="504" customFormat="1" ht="49.5" customHeight="1">
      <c r="A47" s="534"/>
      <c r="B47" s="534"/>
      <c r="C47" s="534"/>
      <c r="D47" s="534"/>
      <c r="E47" s="534"/>
      <c r="F47" s="534"/>
      <c r="J47" s="534"/>
      <c r="K47" s="534"/>
      <c r="L47" s="534"/>
      <c r="M47" s="534"/>
    </row>
    <row r="48" spans="1:25" ht="23.85" customHeight="1">
      <c r="A48" s="78"/>
      <c r="B48" s="78"/>
      <c r="C48" s="395"/>
      <c r="D48" s="78"/>
      <c r="E48" s="78"/>
      <c r="F48" s="78"/>
      <c r="N48" s="145"/>
    </row>
    <row r="49" spans="1:14" ht="23.85" customHeight="1">
      <c r="A49" s="523"/>
      <c r="B49" s="111"/>
      <c r="C49" s="386"/>
      <c r="D49" s="386"/>
      <c r="E49" s="386"/>
      <c r="F49" s="386"/>
      <c r="G49" s="386"/>
      <c r="H49" s="411"/>
      <c r="I49" s="411"/>
      <c r="J49" s="411"/>
      <c r="K49" s="411"/>
      <c r="L49" s="411"/>
      <c r="M49" s="386"/>
      <c r="N49" s="145"/>
    </row>
    <row r="50" spans="1:14" ht="23.85" customHeight="1">
      <c r="A50" s="412"/>
      <c r="B50" s="413"/>
      <c r="C50" s="414"/>
      <c r="D50" s="414"/>
      <c r="E50" s="414"/>
      <c r="F50" s="414"/>
      <c r="G50" s="414"/>
      <c r="H50" s="415"/>
      <c r="I50" s="415"/>
      <c r="J50" s="415"/>
      <c r="K50" s="415"/>
      <c r="L50" s="415"/>
      <c r="M50" s="416"/>
      <c r="N50" s="145"/>
    </row>
    <row r="51" spans="1:14" ht="23.85" customHeight="1">
      <c r="A51" s="111"/>
      <c r="B51" s="111"/>
      <c r="C51" s="111"/>
      <c r="D51" s="111"/>
      <c r="E51" s="111"/>
      <c r="F51" s="111"/>
      <c r="G51" s="111"/>
      <c r="H51" s="105"/>
      <c r="I51" s="111"/>
      <c r="J51" s="111"/>
      <c r="K51" s="105"/>
      <c r="L51" s="111"/>
      <c r="M51" s="111"/>
      <c r="N51" s="145"/>
    </row>
    <row r="52" spans="1:14" ht="23.85" customHeight="1">
      <c r="A52" s="111"/>
      <c r="B52" s="111"/>
      <c r="C52" s="111"/>
      <c r="D52" s="111"/>
      <c r="E52" s="111"/>
      <c r="F52" s="111"/>
      <c r="G52" s="111"/>
      <c r="H52" s="111"/>
      <c r="I52" s="111"/>
      <c r="J52" s="111"/>
      <c r="K52" s="111"/>
      <c r="L52" s="111"/>
      <c r="M52" s="111"/>
      <c r="N52" s="145"/>
    </row>
    <row r="53" spans="1:14" ht="23.85" customHeight="1">
      <c r="A53" s="111"/>
      <c r="B53" s="111"/>
      <c r="C53" s="111"/>
      <c r="D53" s="111"/>
      <c r="E53" s="111"/>
      <c r="F53" s="111"/>
      <c r="G53" s="111"/>
      <c r="H53" s="111"/>
      <c r="I53" s="111"/>
      <c r="J53" s="111"/>
      <c r="K53" s="111"/>
      <c r="L53" s="111"/>
      <c r="M53" s="111"/>
      <c r="N53" s="145"/>
    </row>
    <row r="54" spans="1:14" ht="23.85" customHeight="1">
      <c r="A54" s="145"/>
      <c r="B54" s="145"/>
      <c r="C54" s="145"/>
      <c r="D54" s="145"/>
      <c r="E54" s="145"/>
      <c r="F54" s="145"/>
      <c r="G54" s="145"/>
      <c r="H54" s="145"/>
      <c r="I54" s="145"/>
      <c r="J54" s="145"/>
      <c r="K54" s="145"/>
      <c r="L54" s="145"/>
      <c r="M54" s="145"/>
      <c r="N54" s="145"/>
    </row>
    <row r="55" spans="1:14" ht="23.85" customHeight="1">
      <c r="A55" s="145"/>
      <c r="B55" s="145"/>
      <c r="C55" s="145"/>
      <c r="D55" s="145"/>
      <c r="E55" s="145"/>
      <c r="F55" s="145"/>
      <c r="G55" s="145"/>
      <c r="H55" s="145"/>
      <c r="I55" s="145"/>
      <c r="J55" s="145"/>
      <c r="K55" s="145"/>
      <c r="L55" s="145"/>
      <c r="M55" s="145"/>
      <c r="N55" s="145"/>
    </row>
    <row r="56" spans="1:14" ht="23.85" customHeight="1">
      <c r="A56" s="145"/>
      <c r="B56" s="145"/>
      <c r="C56" s="145"/>
      <c r="D56" s="145"/>
      <c r="E56" s="145"/>
      <c r="F56" s="145"/>
      <c r="G56" s="145"/>
      <c r="H56" s="145"/>
      <c r="I56" s="145"/>
      <c r="J56" s="145"/>
      <c r="K56" s="145"/>
      <c r="L56" s="145"/>
      <c r="M56" s="145"/>
      <c r="N56" s="145"/>
    </row>
    <row r="57" spans="1:14" ht="23.85" customHeight="1">
      <c r="A57" s="145"/>
      <c r="B57" s="145"/>
      <c r="C57" s="145"/>
      <c r="D57" s="145"/>
      <c r="E57" s="145"/>
      <c r="F57" s="145"/>
      <c r="G57" s="145"/>
      <c r="H57" s="145"/>
      <c r="I57" s="145"/>
      <c r="J57" s="145"/>
      <c r="K57" s="145"/>
      <c r="L57" s="145"/>
      <c r="M57" s="145"/>
      <c r="N57" s="145"/>
    </row>
    <row r="58" spans="1:14" ht="23.85" customHeight="1">
      <c r="A58" s="145"/>
      <c r="B58" s="145"/>
      <c r="C58" s="145"/>
      <c r="D58" s="145"/>
      <c r="E58" s="145"/>
      <c r="F58" s="145"/>
      <c r="G58" s="145"/>
      <c r="H58" s="145"/>
      <c r="I58" s="145"/>
      <c r="J58" s="145"/>
      <c r="K58" s="145"/>
      <c r="L58" s="145"/>
      <c r="M58" s="145"/>
      <c r="N58" s="145"/>
    </row>
    <row r="59" spans="1:14" ht="23.85" customHeight="1">
      <c r="A59" s="145"/>
      <c r="B59" s="145"/>
      <c r="C59" s="145"/>
      <c r="D59" s="145"/>
      <c r="E59" s="145"/>
      <c r="F59" s="145"/>
      <c r="G59" s="145"/>
      <c r="H59" s="145"/>
      <c r="I59" s="145"/>
      <c r="J59" s="145"/>
      <c r="K59" s="145"/>
      <c r="L59" s="145"/>
      <c r="M59" s="145"/>
      <c r="N59" s="145"/>
    </row>
    <row r="60" spans="1:14" ht="23.85" customHeight="1">
      <c r="A60" s="145"/>
      <c r="B60" s="145"/>
      <c r="C60" s="145"/>
      <c r="D60" s="145"/>
      <c r="E60" s="145"/>
      <c r="F60" s="145"/>
      <c r="G60" s="145"/>
      <c r="H60" s="145"/>
      <c r="I60" s="145"/>
      <c r="J60" s="145"/>
      <c r="K60" s="145"/>
      <c r="L60" s="145"/>
      <c r="M60" s="145"/>
      <c r="N60" s="145"/>
    </row>
    <row r="61" spans="1:14" ht="23.85" customHeight="1">
      <c r="A61" s="145"/>
      <c r="B61" s="145"/>
      <c r="C61" s="145"/>
      <c r="D61" s="145"/>
      <c r="E61" s="145"/>
      <c r="F61" s="145"/>
      <c r="G61" s="145"/>
      <c r="H61" s="145"/>
      <c r="I61" s="145"/>
      <c r="J61" s="145"/>
      <c r="K61" s="145"/>
      <c r="L61" s="145"/>
      <c r="M61" s="145"/>
      <c r="N61" s="145"/>
    </row>
    <row r="62" spans="1:14" ht="23.85" customHeight="1">
      <c r="A62" s="145"/>
      <c r="B62" s="145"/>
      <c r="C62" s="145"/>
      <c r="D62" s="145"/>
      <c r="E62" s="145"/>
      <c r="F62" s="145"/>
      <c r="G62" s="145"/>
      <c r="H62" s="145"/>
      <c r="I62" s="145"/>
      <c r="J62" s="145"/>
      <c r="K62" s="145"/>
      <c r="L62" s="145"/>
      <c r="M62" s="145"/>
      <c r="N62" s="145"/>
    </row>
  </sheetData>
  <customSheetViews>
    <customSheetView guid="{93AD3119-4B9E-4DD3-92AC-14DD93F7352A}" scale="85" showPageBreaks="1" fitToPage="1" printArea="1" view="pageBreakPreview" topLeftCell="A16">
      <selection activeCell="L26" sqref="L26"/>
      <pageMargins left="0.67" right="0.74803149606299213" top="0.78740157480314965" bottom="0.78740157480314965" header="0.2" footer="0"/>
      <pageSetup paperSize="9" scale="97" firstPageNumber="190" pageOrder="overThenDown" orientation="portrait" useFirstPageNumber="1" r:id="rId1"/>
      <headerFooter alignWithMargins="0"/>
    </customSheetView>
    <customSheetView guid="{53ABA5C2-131F-4519-ADBD-143B4641C355}"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2"/>
      <headerFooter alignWithMargins="0"/>
    </customSheetView>
    <customSheetView guid="{088E71DE-B7B4-46D8-A92F-2B36F5DE4D60}" scale="85" showPageBreaks="1" fitToPage="1" printArea="1" view="pageBreakPreview">
      <selection activeCell="J10" sqref="J10"/>
      <pageMargins left="0.67" right="0.74803149606299213" top="0.78740157480314965" bottom="0.78740157480314965" header="0.2" footer="0"/>
      <pageSetup paperSize="9" scale="89" firstPageNumber="190" pageOrder="overThenDown" orientation="portrait" useFirstPageNumber="1" r:id="rId3"/>
      <headerFooter alignWithMargins="0"/>
    </customSheetView>
    <customSheetView guid="{9B74B00A-A640-416F-A432-6A34C75E3BAB}"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4"/>
      <headerFooter alignWithMargins="0"/>
    </customSheetView>
    <customSheetView guid="{4B660A93-3844-409A-B1B8-F0D2E63212C8}" scale="85" showPageBreaks="1" fitToPage="1" printArea="1" view="pageBreakPreview">
      <selection activeCell="J10" sqref="J10"/>
      <pageMargins left="0.67" right="0.74803149606299213" top="0.78740157480314965" bottom="0.78740157480314965" header="0.2" footer="0"/>
      <pageSetup paperSize="9" scale="96" firstPageNumber="190" pageOrder="overThenDown" orientation="portrait" useFirstPageNumber="1" r:id="rId5"/>
      <headerFooter alignWithMargins="0"/>
    </customSheetView>
    <customSheetView guid="{54E8C2A0-7B52-4DAB-8ABD-D0AD26D0A0DB}"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6"/>
      <headerFooter alignWithMargins="0"/>
    </customSheetView>
    <customSheetView guid="{F9820D02-85B6-432B-AB25-E79E6E3CE8BD}"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7"/>
      <headerFooter alignWithMargins="0"/>
    </customSheetView>
    <customSheetView guid="{6C8CA477-863E-484A-88AC-2F7B34BF5742}"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8"/>
      <headerFooter alignWithMargins="0"/>
    </customSheetView>
    <customSheetView guid="{C35433B0-31B6-4088-8FE4-5880F028D902}" scale="85" showPageBreaks="1" fitToPage="1" printArea="1" view="pageBreakPreview">
      <selection activeCell="J10" sqref="J10"/>
      <pageMargins left="0.67" right="0.74803149606299213" top="0.78740157480314965" bottom="0.78740157480314965" header="0.2" footer="0"/>
      <pageSetup paperSize="9" scale="96" firstPageNumber="190" pageOrder="overThenDown" orientation="portrait" useFirstPageNumber="1" r:id="rId9"/>
      <headerFooter alignWithMargins="0"/>
    </customSheetView>
    <customSheetView guid="{ACCC9A1C-74E4-4A07-8C69-201B2C75F995}"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0"/>
      <headerFooter alignWithMargins="0"/>
    </customSheetView>
    <customSheetView guid="{D244CBD3-20C8-4E64-93F1-8305B8033E05}" scale="85" showPageBreaks="1" fitToPage="1" printArea="1" view="pageBreakPreview">
      <pageMargins left="0.67" right="0.74803149606299213" top="0.78740157480314965" bottom="0.78740157480314965" header="0.2" footer="0"/>
      <pageSetup paperSize="9" scale="88" firstPageNumber="190" pageOrder="overThenDown" orientation="portrait" useFirstPageNumber="1" r:id="rId11"/>
      <headerFooter alignWithMargins="0"/>
    </customSheetView>
    <customSheetView guid="{A9FAE077-5C36-4502-A307-F5F7DF354F81}"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2"/>
      <headerFooter alignWithMargins="0"/>
    </customSheetView>
    <customSheetView guid="{676DC416-CC6C-4663-B2BC-E7307C535C80}"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3"/>
      <headerFooter alignWithMargins="0"/>
    </customSheetView>
  </customSheetViews>
  <mergeCells count="63">
    <mergeCell ref="A4:A5"/>
    <mergeCell ref="B4:B5"/>
    <mergeCell ref="C4:I4"/>
    <mergeCell ref="J4:M4"/>
    <mergeCell ref="A13:B14"/>
    <mergeCell ref="C13:F13"/>
    <mergeCell ref="G13:K13"/>
    <mergeCell ref="G14:H14"/>
    <mergeCell ref="A15:B15"/>
    <mergeCell ref="G15:H15"/>
    <mergeCell ref="A16:B16"/>
    <mergeCell ref="G16:H16"/>
    <mergeCell ref="A17:B17"/>
    <mergeCell ref="G17:H17"/>
    <mergeCell ref="A18:B18"/>
    <mergeCell ref="G18:H18"/>
    <mergeCell ref="A19:B19"/>
    <mergeCell ref="A22:B23"/>
    <mergeCell ref="C22:C23"/>
    <mergeCell ref="D22:I22"/>
    <mergeCell ref="G19:H19"/>
    <mergeCell ref="J22:M22"/>
    <mergeCell ref="G23:H23"/>
    <mergeCell ref="A24:B24"/>
    <mergeCell ref="G24:H24"/>
    <mergeCell ref="A25:B25"/>
    <mergeCell ref="G25:H25"/>
    <mergeCell ref="A26:B26"/>
    <mergeCell ref="G26:H26"/>
    <mergeCell ref="A27:B27"/>
    <mergeCell ref="G27:H27"/>
    <mergeCell ref="A28:B28"/>
    <mergeCell ref="G28:H28"/>
    <mergeCell ref="A31:B32"/>
    <mergeCell ref="C31:F31"/>
    <mergeCell ref="G31:K31"/>
    <mergeCell ref="G32:H32"/>
    <mergeCell ref="A33:B33"/>
    <mergeCell ref="G33:H33"/>
    <mergeCell ref="Q40:Y41"/>
    <mergeCell ref="G41:H41"/>
    <mergeCell ref="A34:B34"/>
    <mergeCell ref="G34:H34"/>
    <mergeCell ref="A35:B35"/>
    <mergeCell ref="G35:H35"/>
    <mergeCell ref="A36:B36"/>
    <mergeCell ref="G36:H36"/>
    <mergeCell ref="A37:B37"/>
    <mergeCell ref="A40:B41"/>
    <mergeCell ref="C40:C41"/>
    <mergeCell ref="D40:I40"/>
    <mergeCell ref="J40:M40"/>
    <mergeCell ref="G37:H37"/>
    <mergeCell ref="A45:B45"/>
    <mergeCell ref="G45:H45"/>
    <mergeCell ref="A46:B46"/>
    <mergeCell ref="G46:H46"/>
    <mergeCell ref="A42:B42"/>
    <mergeCell ref="G42:H42"/>
    <mergeCell ref="A43:B43"/>
    <mergeCell ref="G43:H43"/>
    <mergeCell ref="A44:B44"/>
    <mergeCell ref="G44:H44"/>
  </mergeCells>
  <phoneticPr fontId="2"/>
  <printOptions gridLinesSet="0"/>
  <pageMargins left="0.67" right="0.74803149606299213" top="0.78740157480314965" bottom="0.78740157480314965" header="0.2" footer="0"/>
  <pageSetup paperSize="9" scale="88" firstPageNumber="190" pageOrder="overThenDown" orientation="portrait" useFirstPageNumber="1" r:id="rId14"/>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view="pageBreakPreview" zoomScaleNormal="100" zoomScaleSheetLayoutView="100" workbookViewId="0"/>
  </sheetViews>
  <sheetFormatPr defaultColWidth="10.375" defaultRowHeight="17.100000000000001" customHeight="1"/>
  <cols>
    <col min="1" max="11" width="7.75" style="504" customWidth="1"/>
    <col min="12" max="12" width="4.125" style="79" customWidth="1"/>
    <col min="13" max="13" width="8.375" style="79" customWidth="1"/>
    <col min="14" max="14" width="7.25" style="79" customWidth="1"/>
    <col min="15" max="15" width="7.625" style="79" customWidth="1"/>
    <col min="16" max="16" width="9.375" style="79" customWidth="1"/>
    <col min="17" max="17" width="11.25" style="79" customWidth="1"/>
    <col min="18" max="18" width="10.375" style="79"/>
    <col min="19" max="19" width="11.125" style="79" customWidth="1"/>
    <col min="20" max="20" width="9.125" style="79" customWidth="1"/>
    <col min="21" max="21" width="9.25" style="79" customWidth="1"/>
    <col min="22" max="256" width="10.375" style="79"/>
    <col min="257" max="267" width="7.75" style="79" customWidth="1"/>
    <col min="268" max="268" width="4.125" style="79" customWidth="1"/>
    <col min="269" max="269" width="8.375" style="79" customWidth="1"/>
    <col min="270" max="270" width="7.25" style="79" customWidth="1"/>
    <col min="271" max="271" width="7.625" style="79" customWidth="1"/>
    <col min="272" max="272" width="9.375" style="79" customWidth="1"/>
    <col min="273" max="273" width="11.25" style="79" customWidth="1"/>
    <col min="274" max="274" width="10.375" style="79"/>
    <col min="275" max="275" width="11.125" style="79" customWidth="1"/>
    <col min="276" max="276" width="9.125" style="79" customWidth="1"/>
    <col min="277" max="277" width="9.25" style="79" customWidth="1"/>
    <col min="278" max="512" width="10.375" style="79"/>
    <col min="513" max="523" width="7.75" style="79" customWidth="1"/>
    <col min="524" max="524" width="4.125" style="79" customWidth="1"/>
    <col min="525" max="525" width="8.375" style="79" customWidth="1"/>
    <col min="526" max="526" width="7.25" style="79" customWidth="1"/>
    <col min="527" max="527" width="7.625" style="79" customWidth="1"/>
    <col min="528" max="528" width="9.375" style="79" customWidth="1"/>
    <col min="529" max="529" width="11.25" style="79" customWidth="1"/>
    <col min="530" max="530" width="10.375" style="79"/>
    <col min="531" max="531" width="11.125" style="79" customWidth="1"/>
    <col min="532" max="532" width="9.125" style="79" customWidth="1"/>
    <col min="533" max="533" width="9.25" style="79" customWidth="1"/>
    <col min="534" max="768" width="10.375" style="79"/>
    <col min="769" max="779" width="7.75" style="79" customWidth="1"/>
    <col min="780" max="780" width="4.125" style="79" customWidth="1"/>
    <col min="781" max="781" width="8.375" style="79" customWidth="1"/>
    <col min="782" max="782" width="7.25" style="79" customWidth="1"/>
    <col min="783" max="783" width="7.625" style="79" customWidth="1"/>
    <col min="784" max="784" width="9.375" style="79" customWidth="1"/>
    <col min="785" max="785" width="11.25" style="79" customWidth="1"/>
    <col min="786" max="786" width="10.375" style="79"/>
    <col min="787" max="787" width="11.125" style="79" customWidth="1"/>
    <col min="788" max="788" width="9.125" style="79" customWidth="1"/>
    <col min="789" max="789" width="9.25" style="79" customWidth="1"/>
    <col min="790" max="1024" width="10.375" style="79"/>
    <col min="1025" max="1035" width="7.75" style="79" customWidth="1"/>
    <col min="1036" max="1036" width="4.125" style="79" customWidth="1"/>
    <col min="1037" max="1037" width="8.375" style="79" customWidth="1"/>
    <col min="1038" max="1038" width="7.25" style="79" customWidth="1"/>
    <col min="1039" max="1039" width="7.625" style="79" customWidth="1"/>
    <col min="1040" max="1040" width="9.375" style="79" customWidth="1"/>
    <col min="1041" max="1041" width="11.25" style="79" customWidth="1"/>
    <col min="1042" max="1042" width="10.375" style="79"/>
    <col min="1043" max="1043" width="11.125" style="79" customWidth="1"/>
    <col min="1044" max="1044" width="9.125" style="79" customWidth="1"/>
    <col min="1045" max="1045" width="9.25" style="79" customWidth="1"/>
    <col min="1046" max="1280" width="10.375" style="79"/>
    <col min="1281" max="1291" width="7.75" style="79" customWidth="1"/>
    <col min="1292" max="1292" width="4.125" style="79" customWidth="1"/>
    <col min="1293" max="1293" width="8.375" style="79" customWidth="1"/>
    <col min="1294" max="1294" width="7.25" style="79" customWidth="1"/>
    <col min="1295" max="1295" width="7.625" style="79" customWidth="1"/>
    <col min="1296" max="1296" width="9.375" style="79" customWidth="1"/>
    <col min="1297" max="1297" width="11.25" style="79" customWidth="1"/>
    <col min="1298" max="1298" width="10.375" style="79"/>
    <col min="1299" max="1299" width="11.125" style="79" customWidth="1"/>
    <col min="1300" max="1300" width="9.125" style="79" customWidth="1"/>
    <col min="1301" max="1301" width="9.25" style="79" customWidth="1"/>
    <col min="1302" max="1536" width="10.375" style="79"/>
    <col min="1537" max="1547" width="7.75" style="79" customWidth="1"/>
    <col min="1548" max="1548" width="4.125" style="79" customWidth="1"/>
    <col min="1549" max="1549" width="8.375" style="79" customWidth="1"/>
    <col min="1550" max="1550" width="7.25" style="79" customWidth="1"/>
    <col min="1551" max="1551" width="7.625" style="79" customWidth="1"/>
    <col min="1552" max="1552" width="9.375" style="79" customWidth="1"/>
    <col min="1553" max="1553" width="11.25" style="79" customWidth="1"/>
    <col min="1554" max="1554" width="10.375" style="79"/>
    <col min="1555" max="1555" width="11.125" style="79" customWidth="1"/>
    <col min="1556" max="1556" width="9.125" style="79" customWidth="1"/>
    <col min="1557" max="1557" width="9.25" style="79" customWidth="1"/>
    <col min="1558" max="1792" width="10.375" style="79"/>
    <col min="1793" max="1803" width="7.75" style="79" customWidth="1"/>
    <col min="1804" max="1804" width="4.125" style="79" customWidth="1"/>
    <col min="1805" max="1805" width="8.375" style="79" customWidth="1"/>
    <col min="1806" max="1806" width="7.25" style="79" customWidth="1"/>
    <col min="1807" max="1807" width="7.625" style="79" customWidth="1"/>
    <col min="1808" max="1808" width="9.375" style="79" customWidth="1"/>
    <col min="1809" max="1809" width="11.25" style="79" customWidth="1"/>
    <col min="1810" max="1810" width="10.375" style="79"/>
    <col min="1811" max="1811" width="11.125" style="79" customWidth="1"/>
    <col min="1812" max="1812" width="9.125" style="79" customWidth="1"/>
    <col min="1813" max="1813" width="9.25" style="79" customWidth="1"/>
    <col min="1814" max="2048" width="10.375" style="79"/>
    <col min="2049" max="2059" width="7.75" style="79" customWidth="1"/>
    <col min="2060" max="2060" width="4.125" style="79" customWidth="1"/>
    <col min="2061" max="2061" width="8.375" style="79" customWidth="1"/>
    <col min="2062" max="2062" width="7.25" style="79" customWidth="1"/>
    <col min="2063" max="2063" width="7.625" style="79" customWidth="1"/>
    <col min="2064" max="2064" width="9.375" style="79" customWidth="1"/>
    <col min="2065" max="2065" width="11.25" style="79" customWidth="1"/>
    <col min="2066" max="2066" width="10.375" style="79"/>
    <col min="2067" max="2067" width="11.125" style="79" customWidth="1"/>
    <col min="2068" max="2068" width="9.125" style="79" customWidth="1"/>
    <col min="2069" max="2069" width="9.25" style="79" customWidth="1"/>
    <col min="2070" max="2304" width="10.375" style="79"/>
    <col min="2305" max="2315" width="7.75" style="79" customWidth="1"/>
    <col min="2316" max="2316" width="4.125" style="79" customWidth="1"/>
    <col min="2317" max="2317" width="8.375" style="79" customWidth="1"/>
    <col min="2318" max="2318" width="7.25" style="79" customWidth="1"/>
    <col min="2319" max="2319" width="7.625" style="79" customWidth="1"/>
    <col min="2320" max="2320" width="9.375" style="79" customWidth="1"/>
    <col min="2321" max="2321" width="11.25" style="79" customWidth="1"/>
    <col min="2322" max="2322" width="10.375" style="79"/>
    <col min="2323" max="2323" width="11.125" style="79" customWidth="1"/>
    <col min="2324" max="2324" width="9.125" style="79" customWidth="1"/>
    <col min="2325" max="2325" width="9.25" style="79" customWidth="1"/>
    <col min="2326" max="2560" width="10.375" style="79"/>
    <col min="2561" max="2571" width="7.75" style="79" customWidth="1"/>
    <col min="2572" max="2572" width="4.125" style="79" customWidth="1"/>
    <col min="2573" max="2573" width="8.375" style="79" customWidth="1"/>
    <col min="2574" max="2574" width="7.25" style="79" customWidth="1"/>
    <col min="2575" max="2575" width="7.625" style="79" customWidth="1"/>
    <col min="2576" max="2576" width="9.375" style="79" customWidth="1"/>
    <col min="2577" max="2577" width="11.25" style="79" customWidth="1"/>
    <col min="2578" max="2578" width="10.375" style="79"/>
    <col min="2579" max="2579" width="11.125" style="79" customWidth="1"/>
    <col min="2580" max="2580" width="9.125" style="79" customWidth="1"/>
    <col min="2581" max="2581" width="9.25" style="79" customWidth="1"/>
    <col min="2582" max="2816" width="10.375" style="79"/>
    <col min="2817" max="2827" width="7.75" style="79" customWidth="1"/>
    <col min="2828" max="2828" width="4.125" style="79" customWidth="1"/>
    <col min="2829" max="2829" width="8.375" style="79" customWidth="1"/>
    <col min="2830" max="2830" width="7.25" style="79" customWidth="1"/>
    <col min="2831" max="2831" width="7.625" style="79" customWidth="1"/>
    <col min="2832" max="2832" width="9.375" style="79" customWidth="1"/>
    <col min="2833" max="2833" width="11.25" style="79" customWidth="1"/>
    <col min="2834" max="2834" width="10.375" style="79"/>
    <col min="2835" max="2835" width="11.125" style="79" customWidth="1"/>
    <col min="2836" max="2836" width="9.125" style="79" customWidth="1"/>
    <col min="2837" max="2837" width="9.25" style="79" customWidth="1"/>
    <col min="2838" max="3072" width="10.375" style="79"/>
    <col min="3073" max="3083" width="7.75" style="79" customWidth="1"/>
    <col min="3084" max="3084" width="4.125" style="79" customWidth="1"/>
    <col min="3085" max="3085" width="8.375" style="79" customWidth="1"/>
    <col min="3086" max="3086" width="7.25" style="79" customWidth="1"/>
    <col min="3087" max="3087" width="7.625" style="79" customWidth="1"/>
    <col min="3088" max="3088" width="9.375" style="79" customWidth="1"/>
    <col min="3089" max="3089" width="11.25" style="79" customWidth="1"/>
    <col min="3090" max="3090" width="10.375" style="79"/>
    <col min="3091" max="3091" width="11.125" style="79" customWidth="1"/>
    <col min="3092" max="3092" width="9.125" style="79" customWidth="1"/>
    <col min="3093" max="3093" width="9.25" style="79" customWidth="1"/>
    <col min="3094" max="3328" width="10.375" style="79"/>
    <col min="3329" max="3339" width="7.75" style="79" customWidth="1"/>
    <col min="3340" max="3340" width="4.125" style="79" customWidth="1"/>
    <col min="3341" max="3341" width="8.375" style="79" customWidth="1"/>
    <col min="3342" max="3342" width="7.25" style="79" customWidth="1"/>
    <col min="3343" max="3343" width="7.625" style="79" customWidth="1"/>
    <col min="3344" max="3344" width="9.375" style="79" customWidth="1"/>
    <col min="3345" max="3345" width="11.25" style="79" customWidth="1"/>
    <col min="3346" max="3346" width="10.375" style="79"/>
    <col min="3347" max="3347" width="11.125" style="79" customWidth="1"/>
    <col min="3348" max="3348" width="9.125" style="79" customWidth="1"/>
    <col min="3349" max="3349" width="9.25" style="79" customWidth="1"/>
    <col min="3350" max="3584" width="10.375" style="79"/>
    <col min="3585" max="3595" width="7.75" style="79" customWidth="1"/>
    <col min="3596" max="3596" width="4.125" style="79" customWidth="1"/>
    <col min="3597" max="3597" width="8.375" style="79" customWidth="1"/>
    <col min="3598" max="3598" width="7.25" style="79" customWidth="1"/>
    <col min="3599" max="3599" width="7.625" style="79" customWidth="1"/>
    <col min="3600" max="3600" width="9.375" style="79" customWidth="1"/>
    <col min="3601" max="3601" width="11.25" style="79" customWidth="1"/>
    <col min="3602" max="3602" width="10.375" style="79"/>
    <col min="3603" max="3603" width="11.125" style="79" customWidth="1"/>
    <col min="3604" max="3604" width="9.125" style="79" customWidth="1"/>
    <col min="3605" max="3605" width="9.25" style="79" customWidth="1"/>
    <col min="3606" max="3840" width="10.375" style="79"/>
    <col min="3841" max="3851" width="7.75" style="79" customWidth="1"/>
    <col min="3852" max="3852" width="4.125" style="79" customWidth="1"/>
    <col min="3853" max="3853" width="8.375" style="79" customWidth="1"/>
    <col min="3854" max="3854" width="7.25" style="79" customWidth="1"/>
    <col min="3855" max="3855" width="7.625" style="79" customWidth="1"/>
    <col min="3856" max="3856" width="9.375" style="79" customWidth="1"/>
    <col min="3857" max="3857" width="11.25" style="79" customWidth="1"/>
    <col min="3858" max="3858" width="10.375" style="79"/>
    <col min="3859" max="3859" width="11.125" style="79" customWidth="1"/>
    <col min="3860" max="3860" width="9.125" style="79" customWidth="1"/>
    <col min="3861" max="3861" width="9.25" style="79" customWidth="1"/>
    <col min="3862" max="4096" width="10.375" style="79"/>
    <col min="4097" max="4107" width="7.75" style="79" customWidth="1"/>
    <col min="4108" max="4108" width="4.125" style="79" customWidth="1"/>
    <col min="4109" max="4109" width="8.375" style="79" customWidth="1"/>
    <col min="4110" max="4110" width="7.25" style="79" customWidth="1"/>
    <col min="4111" max="4111" width="7.625" style="79" customWidth="1"/>
    <col min="4112" max="4112" width="9.375" style="79" customWidth="1"/>
    <col min="4113" max="4113" width="11.25" style="79" customWidth="1"/>
    <col min="4114" max="4114" width="10.375" style="79"/>
    <col min="4115" max="4115" width="11.125" style="79" customWidth="1"/>
    <col min="4116" max="4116" width="9.125" style="79" customWidth="1"/>
    <col min="4117" max="4117" width="9.25" style="79" customWidth="1"/>
    <col min="4118" max="4352" width="10.375" style="79"/>
    <col min="4353" max="4363" width="7.75" style="79" customWidth="1"/>
    <col min="4364" max="4364" width="4.125" style="79" customWidth="1"/>
    <col min="4365" max="4365" width="8.375" style="79" customWidth="1"/>
    <col min="4366" max="4366" width="7.25" style="79" customWidth="1"/>
    <col min="4367" max="4367" width="7.625" style="79" customWidth="1"/>
    <col min="4368" max="4368" width="9.375" style="79" customWidth="1"/>
    <col min="4369" max="4369" width="11.25" style="79" customWidth="1"/>
    <col min="4370" max="4370" width="10.375" style="79"/>
    <col min="4371" max="4371" width="11.125" style="79" customWidth="1"/>
    <col min="4372" max="4372" width="9.125" style="79" customWidth="1"/>
    <col min="4373" max="4373" width="9.25" style="79" customWidth="1"/>
    <col min="4374" max="4608" width="10.375" style="79"/>
    <col min="4609" max="4619" width="7.75" style="79" customWidth="1"/>
    <col min="4620" max="4620" width="4.125" style="79" customWidth="1"/>
    <col min="4621" max="4621" width="8.375" style="79" customWidth="1"/>
    <col min="4622" max="4622" width="7.25" style="79" customWidth="1"/>
    <col min="4623" max="4623" width="7.625" style="79" customWidth="1"/>
    <col min="4624" max="4624" width="9.375" style="79" customWidth="1"/>
    <col min="4625" max="4625" width="11.25" style="79" customWidth="1"/>
    <col min="4626" max="4626" width="10.375" style="79"/>
    <col min="4627" max="4627" width="11.125" style="79" customWidth="1"/>
    <col min="4628" max="4628" width="9.125" style="79" customWidth="1"/>
    <col min="4629" max="4629" width="9.25" style="79" customWidth="1"/>
    <col min="4630" max="4864" width="10.375" style="79"/>
    <col min="4865" max="4875" width="7.75" style="79" customWidth="1"/>
    <col min="4876" max="4876" width="4.125" style="79" customWidth="1"/>
    <col min="4877" max="4877" width="8.375" style="79" customWidth="1"/>
    <col min="4878" max="4878" width="7.25" style="79" customWidth="1"/>
    <col min="4879" max="4879" width="7.625" style="79" customWidth="1"/>
    <col min="4880" max="4880" width="9.375" style="79" customWidth="1"/>
    <col min="4881" max="4881" width="11.25" style="79" customWidth="1"/>
    <col min="4882" max="4882" width="10.375" style="79"/>
    <col min="4883" max="4883" width="11.125" style="79" customWidth="1"/>
    <col min="4884" max="4884" width="9.125" style="79" customWidth="1"/>
    <col min="4885" max="4885" width="9.25" style="79" customWidth="1"/>
    <col min="4886" max="5120" width="10.375" style="79"/>
    <col min="5121" max="5131" width="7.75" style="79" customWidth="1"/>
    <col min="5132" max="5132" width="4.125" style="79" customWidth="1"/>
    <col min="5133" max="5133" width="8.375" style="79" customWidth="1"/>
    <col min="5134" max="5134" width="7.25" style="79" customWidth="1"/>
    <col min="5135" max="5135" width="7.625" style="79" customWidth="1"/>
    <col min="5136" max="5136" width="9.375" style="79" customWidth="1"/>
    <col min="5137" max="5137" width="11.25" style="79" customWidth="1"/>
    <col min="5138" max="5138" width="10.375" style="79"/>
    <col min="5139" max="5139" width="11.125" style="79" customWidth="1"/>
    <col min="5140" max="5140" width="9.125" style="79" customWidth="1"/>
    <col min="5141" max="5141" width="9.25" style="79" customWidth="1"/>
    <col min="5142" max="5376" width="10.375" style="79"/>
    <col min="5377" max="5387" width="7.75" style="79" customWidth="1"/>
    <col min="5388" max="5388" width="4.125" style="79" customWidth="1"/>
    <col min="5389" max="5389" width="8.375" style="79" customWidth="1"/>
    <col min="5390" max="5390" width="7.25" style="79" customWidth="1"/>
    <col min="5391" max="5391" width="7.625" style="79" customWidth="1"/>
    <col min="5392" max="5392" width="9.375" style="79" customWidth="1"/>
    <col min="5393" max="5393" width="11.25" style="79" customWidth="1"/>
    <col min="5394" max="5394" width="10.375" style="79"/>
    <col min="5395" max="5395" width="11.125" style="79" customWidth="1"/>
    <col min="5396" max="5396" width="9.125" style="79" customWidth="1"/>
    <col min="5397" max="5397" width="9.25" style="79" customWidth="1"/>
    <col min="5398" max="5632" width="10.375" style="79"/>
    <col min="5633" max="5643" width="7.75" style="79" customWidth="1"/>
    <col min="5644" max="5644" width="4.125" style="79" customWidth="1"/>
    <col min="5645" max="5645" width="8.375" style="79" customWidth="1"/>
    <col min="5646" max="5646" width="7.25" style="79" customWidth="1"/>
    <col min="5647" max="5647" width="7.625" style="79" customWidth="1"/>
    <col min="5648" max="5648" width="9.375" style="79" customWidth="1"/>
    <col min="5649" max="5649" width="11.25" style="79" customWidth="1"/>
    <col min="5650" max="5650" width="10.375" style="79"/>
    <col min="5651" max="5651" width="11.125" style="79" customWidth="1"/>
    <col min="5652" max="5652" width="9.125" style="79" customWidth="1"/>
    <col min="5653" max="5653" width="9.25" style="79" customWidth="1"/>
    <col min="5654" max="5888" width="10.375" style="79"/>
    <col min="5889" max="5899" width="7.75" style="79" customWidth="1"/>
    <col min="5900" max="5900" width="4.125" style="79" customWidth="1"/>
    <col min="5901" max="5901" width="8.375" style="79" customWidth="1"/>
    <col min="5902" max="5902" width="7.25" style="79" customWidth="1"/>
    <col min="5903" max="5903" width="7.625" style="79" customWidth="1"/>
    <col min="5904" max="5904" width="9.375" style="79" customWidth="1"/>
    <col min="5905" max="5905" width="11.25" style="79" customWidth="1"/>
    <col min="5906" max="5906" width="10.375" style="79"/>
    <col min="5907" max="5907" width="11.125" style="79" customWidth="1"/>
    <col min="5908" max="5908" width="9.125" style="79" customWidth="1"/>
    <col min="5909" max="5909" width="9.25" style="79" customWidth="1"/>
    <col min="5910" max="6144" width="10.375" style="79"/>
    <col min="6145" max="6155" width="7.75" style="79" customWidth="1"/>
    <col min="6156" max="6156" width="4.125" style="79" customWidth="1"/>
    <col min="6157" max="6157" width="8.375" style="79" customWidth="1"/>
    <col min="6158" max="6158" width="7.25" style="79" customWidth="1"/>
    <col min="6159" max="6159" width="7.625" style="79" customWidth="1"/>
    <col min="6160" max="6160" width="9.375" style="79" customWidth="1"/>
    <col min="6161" max="6161" width="11.25" style="79" customWidth="1"/>
    <col min="6162" max="6162" width="10.375" style="79"/>
    <col min="6163" max="6163" width="11.125" style="79" customWidth="1"/>
    <col min="6164" max="6164" width="9.125" style="79" customWidth="1"/>
    <col min="6165" max="6165" width="9.25" style="79" customWidth="1"/>
    <col min="6166" max="6400" width="10.375" style="79"/>
    <col min="6401" max="6411" width="7.75" style="79" customWidth="1"/>
    <col min="6412" max="6412" width="4.125" style="79" customWidth="1"/>
    <col min="6413" max="6413" width="8.375" style="79" customWidth="1"/>
    <col min="6414" max="6414" width="7.25" style="79" customWidth="1"/>
    <col min="6415" max="6415" width="7.625" style="79" customWidth="1"/>
    <col min="6416" max="6416" width="9.375" style="79" customWidth="1"/>
    <col min="6417" max="6417" width="11.25" style="79" customWidth="1"/>
    <col min="6418" max="6418" width="10.375" style="79"/>
    <col min="6419" max="6419" width="11.125" style="79" customWidth="1"/>
    <col min="6420" max="6420" width="9.125" style="79" customWidth="1"/>
    <col min="6421" max="6421" width="9.25" style="79" customWidth="1"/>
    <col min="6422" max="6656" width="10.375" style="79"/>
    <col min="6657" max="6667" width="7.75" style="79" customWidth="1"/>
    <col min="6668" max="6668" width="4.125" style="79" customWidth="1"/>
    <col min="6669" max="6669" width="8.375" style="79" customWidth="1"/>
    <col min="6670" max="6670" width="7.25" style="79" customWidth="1"/>
    <col min="6671" max="6671" width="7.625" style="79" customWidth="1"/>
    <col min="6672" max="6672" width="9.375" style="79" customWidth="1"/>
    <col min="6673" max="6673" width="11.25" style="79" customWidth="1"/>
    <col min="6674" max="6674" width="10.375" style="79"/>
    <col min="6675" max="6675" width="11.125" style="79" customWidth="1"/>
    <col min="6676" max="6676" width="9.125" style="79" customWidth="1"/>
    <col min="6677" max="6677" width="9.25" style="79" customWidth="1"/>
    <col min="6678" max="6912" width="10.375" style="79"/>
    <col min="6913" max="6923" width="7.75" style="79" customWidth="1"/>
    <col min="6924" max="6924" width="4.125" style="79" customWidth="1"/>
    <col min="6925" max="6925" width="8.375" style="79" customWidth="1"/>
    <col min="6926" max="6926" width="7.25" style="79" customWidth="1"/>
    <col min="6927" max="6927" width="7.625" style="79" customWidth="1"/>
    <col min="6928" max="6928" width="9.375" style="79" customWidth="1"/>
    <col min="6929" max="6929" width="11.25" style="79" customWidth="1"/>
    <col min="6930" max="6930" width="10.375" style="79"/>
    <col min="6931" max="6931" width="11.125" style="79" customWidth="1"/>
    <col min="6932" max="6932" width="9.125" style="79" customWidth="1"/>
    <col min="6933" max="6933" width="9.25" style="79" customWidth="1"/>
    <col min="6934" max="7168" width="10.375" style="79"/>
    <col min="7169" max="7179" width="7.75" style="79" customWidth="1"/>
    <col min="7180" max="7180" width="4.125" style="79" customWidth="1"/>
    <col min="7181" max="7181" width="8.375" style="79" customWidth="1"/>
    <col min="7182" max="7182" width="7.25" style="79" customWidth="1"/>
    <col min="7183" max="7183" width="7.625" style="79" customWidth="1"/>
    <col min="7184" max="7184" width="9.375" style="79" customWidth="1"/>
    <col min="7185" max="7185" width="11.25" style="79" customWidth="1"/>
    <col min="7186" max="7186" width="10.375" style="79"/>
    <col min="7187" max="7187" width="11.125" style="79" customWidth="1"/>
    <col min="7188" max="7188" width="9.125" style="79" customWidth="1"/>
    <col min="7189" max="7189" width="9.25" style="79" customWidth="1"/>
    <col min="7190" max="7424" width="10.375" style="79"/>
    <col min="7425" max="7435" width="7.75" style="79" customWidth="1"/>
    <col min="7436" max="7436" width="4.125" style="79" customWidth="1"/>
    <col min="7437" max="7437" width="8.375" style="79" customWidth="1"/>
    <col min="7438" max="7438" width="7.25" style="79" customWidth="1"/>
    <col min="7439" max="7439" width="7.625" style="79" customWidth="1"/>
    <col min="7440" max="7440" width="9.375" style="79" customWidth="1"/>
    <col min="7441" max="7441" width="11.25" style="79" customWidth="1"/>
    <col min="7442" max="7442" width="10.375" style="79"/>
    <col min="7443" max="7443" width="11.125" style="79" customWidth="1"/>
    <col min="7444" max="7444" width="9.125" style="79" customWidth="1"/>
    <col min="7445" max="7445" width="9.25" style="79" customWidth="1"/>
    <col min="7446" max="7680" width="10.375" style="79"/>
    <col min="7681" max="7691" width="7.75" style="79" customWidth="1"/>
    <col min="7692" max="7692" width="4.125" style="79" customWidth="1"/>
    <col min="7693" max="7693" width="8.375" style="79" customWidth="1"/>
    <col min="7694" max="7694" width="7.25" style="79" customWidth="1"/>
    <col min="7695" max="7695" width="7.625" style="79" customWidth="1"/>
    <col min="7696" max="7696" width="9.375" style="79" customWidth="1"/>
    <col min="7697" max="7697" width="11.25" style="79" customWidth="1"/>
    <col min="7698" max="7698" width="10.375" style="79"/>
    <col min="7699" max="7699" width="11.125" style="79" customWidth="1"/>
    <col min="7700" max="7700" width="9.125" style="79" customWidth="1"/>
    <col min="7701" max="7701" width="9.25" style="79" customWidth="1"/>
    <col min="7702" max="7936" width="10.375" style="79"/>
    <col min="7937" max="7947" width="7.75" style="79" customWidth="1"/>
    <col min="7948" max="7948" width="4.125" style="79" customWidth="1"/>
    <col min="7949" max="7949" width="8.375" style="79" customWidth="1"/>
    <col min="7950" max="7950" width="7.25" style="79" customWidth="1"/>
    <col min="7951" max="7951" width="7.625" style="79" customWidth="1"/>
    <col min="7952" max="7952" width="9.375" style="79" customWidth="1"/>
    <col min="7953" max="7953" width="11.25" style="79" customWidth="1"/>
    <col min="7954" max="7954" width="10.375" style="79"/>
    <col min="7955" max="7955" width="11.125" style="79" customWidth="1"/>
    <col min="7956" max="7956" width="9.125" style="79" customWidth="1"/>
    <col min="7957" max="7957" width="9.25" style="79" customWidth="1"/>
    <col min="7958" max="8192" width="10.375" style="79"/>
    <col min="8193" max="8203" width="7.75" style="79" customWidth="1"/>
    <col min="8204" max="8204" width="4.125" style="79" customWidth="1"/>
    <col min="8205" max="8205" width="8.375" style="79" customWidth="1"/>
    <col min="8206" max="8206" width="7.25" style="79" customWidth="1"/>
    <col min="8207" max="8207" width="7.625" style="79" customWidth="1"/>
    <col min="8208" max="8208" width="9.375" style="79" customWidth="1"/>
    <col min="8209" max="8209" width="11.25" style="79" customWidth="1"/>
    <col min="8210" max="8210" width="10.375" style="79"/>
    <col min="8211" max="8211" width="11.125" style="79" customWidth="1"/>
    <col min="8212" max="8212" width="9.125" style="79" customWidth="1"/>
    <col min="8213" max="8213" width="9.25" style="79" customWidth="1"/>
    <col min="8214" max="8448" width="10.375" style="79"/>
    <col min="8449" max="8459" width="7.75" style="79" customWidth="1"/>
    <col min="8460" max="8460" width="4.125" style="79" customWidth="1"/>
    <col min="8461" max="8461" width="8.375" style="79" customWidth="1"/>
    <col min="8462" max="8462" width="7.25" style="79" customWidth="1"/>
    <col min="8463" max="8463" width="7.625" style="79" customWidth="1"/>
    <col min="8464" max="8464" width="9.375" style="79" customWidth="1"/>
    <col min="8465" max="8465" width="11.25" style="79" customWidth="1"/>
    <col min="8466" max="8466" width="10.375" style="79"/>
    <col min="8467" max="8467" width="11.125" style="79" customWidth="1"/>
    <col min="8468" max="8468" width="9.125" style="79" customWidth="1"/>
    <col min="8469" max="8469" width="9.25" style="79" customWidth="1"/>
    <col min="8470" max="8704" width="10.375" style="79"/>
    <col min="8705" max="8715" width="7.75" style="79" customWidth="1"/>
    <col min="8716" max="8716" width="4.125" style="79" customWidth="1"/>
    <col min="8717" max="8717" width="8.375" style="79" customWidth="1"/>
    <col min="8718" max="8718" width="7.25" style="79" customWidth="1"/>
    <col min="8719" max="8719" width="7.625" style="79" customWidth="1"/>
    <col min="8720" max="8720" width="9.375" style="79" customWidth="1"/>
    <col min="8721" max="8721" width="11.25" style="79" customWidth="1"/>
    <col min="8722" max="8722" width="10.375" style="79"/>
    <col min="8723" max="8723" width="11.125" style="79" customWidth="1"/>
    <col min="8724" max="8724" width="9.125" style="79" customWidth="1"/>
    <col min="8725" max="8725" width="9.25" style="79" customWidth="1"/>
    <col min="8726" max="8960" width="10.375" style="79"/>
    <col min="8961" max="8971" width="7.75" style="79" customWidth="1"/>
    <col min="8972" max="8972" width="4.125" style="79" customWidth="1"/>
    <col min="8973" max="8973" width="8.375" style="79" customWidth="1"/>
    <col min="8974" max="8974" width="7.25" style="79" customWidth="1"/>
    <col min="8975" max="8975" width="7.625" style="79" customWidth="1"/>
    <col min="8976" max="8976" width="9.375" style="79" customWidth="1"/>
    <col min="8977" max="8977" width="11.25" style="79" customWidth="1"/>
    <col min="8978" max="8978" width="10.375" style="79"/>
    <col min="8979" max="8979" width="11.125" style="79" customWidth="1"/>
    <col min="8980" max="8980" width="9.125" style="79" customWidth="1"/>
    <col min="8981" max="8981" width="9.25" style="79" customWidth="1"/>
    <col min="8982" max="9216" width="10.375" style="79"/>
    <col min="9217" max="9227" width="7.75" style="79" customWidth="1"/>
    <col min="9228" max="9228" width="4.125" style="79" customWidth="1"/>
    <col min="9229" max="9229" width="8.375" style="79" customWidth="1"/>
    <col min="9230" max="9230" width="7.25" style="79" customWidth="1"/>
    <col min="9231" max="9231" width="7.625" style="79" customWidth="1"/>
    <col min="9232" max="9232" width="9.375" style="79" customWidth="1"/>
    <col min="9233" max="9233" width="11.25" style="79" customWidth="1"/>
    <col min="9234" max="9234" width="10.375" style="79"/>
    <col min="9235" max="9235" width="11.125" style="79" customWidth="1"/>
    <col min="9236" max="9236" width="9.125" style="79" customWidth="1"/>
    <col min="9237" max="9237" width="9.25" style="79" customWidth="1"/>
    <col min="9238" max="9472" width="10.375" style="79"/>
    <col min="9473" max="9483" width="7.75" style="79" customWidth="1"/>
    <col min="9484" max="9484" width="4.125" style="79" customWidth="1"/>
    <col min="9485" max="9485" width="8.375" style="79" customWidth="1"/>
    <col min="9486" max="9486" width="7.25" style="79" customWidth="1"/>
    <col min="9487" max="9487" width="7.625" style="79" customWidth="1"/>
    <col min="9488" max="9488" width="9.375" style="79" customWidth="1"/>
    <col min="9489" max="9489" width="11.25" style="79" customWidth="1"/>
    <col min="9490" max="9490" width="10.375" style="79"/>
    <col min="9491" max="9491" width="11.125" style="79" customWidth="1"/>
    <col min="9492" max="9492" width="9.125" style="79" customWidth="1"/>
    <col min="9493" max="9493" width="9.25" style="79" customWidth="1"/>
    <col min="9494" max="9728" width="10.375" style="79"/>
    <col min="9729" max="9739" width="7.75" style="79" customWidth="1"/>
    <col min="9740" max="9740" width="4.125" style="79" customWidth="1"/>
    <col min="9741" max="9741" width="8.375" style="79" customWidth="1"/>
    <col min="9742" max="9742" width="7.25" style="79" customWidth="1"/>
    <col min="9743" max="9743" width="7.625" style="79" customWidth="1"/>
    <col min="9744" max="9744" width="9.375" style="79" customWidth="1"/>
    <col min="9745" max="9745" width="11.25" style="79" customWidth="1"/>
    <col min="9746" max="9746" width="10.375" style="79"/>
    <col min="9747" max="9747" width="11.125" style="79" customWidth="1"/>
    <col min="9748" max="9748" width="9.125" style="79" customWidth="1"/>
    <col min="9749" max="9749" width="9.25" style="79" customWidth="1"/>
    <col min="9750" max="9984" width="10.375" style="79"/>
    <col min="9985" max="9995" width="7.75" style="79" customWidth="1"/>
    <col min="9996" max="9996" width="4.125" style="79" customWidth="1"/>
    <col min="9997" max="9997" width="8.375" style="79" customWidth="1"/>
    <col min="9998" max="9998" width="7.25" style="79" customWidth="1"/>
    <col min="9999" max="9999" width="7.625" style="79" customWidth="1"/>
    <col min="10000" max="10000" width="9.375" style="79" customWidth="1"/>
    <col min="10001" max="10001" width="11.25" style="79" customWidth="1"/>
    <col min="10002" max="10002" width="10.375" style="79"/>
    <col min="10003" max="10003" width="11.125" style="79" customWidth="1"/>
    <col min="10004" max="10004" width="9.125" style="79" customWidth="1"/>
    <col min="10005" max="10005" width="9.25" style="79" customWidth="1"/>
    <col min="10006" max="10240" width="10.375" style="79"/>
    <col min="10241" max="10251" width="7.75" style="79" customWidth="1"/>
    <col min="10252" max="10252" width="4.125" style="79" customWidth="1"/>
    <col min="10253" max="10253" width="8.375" style="79" customWidth="1"/>
    <col min="10254" max="10254" width="7.25" style="79" customWidth="1"/>
    <col min="10255" max="10255" width="7.625" style="79" customWidth="1"/>
    <col min="10256" max="10256" width="9.375" style="79" customWidth="1"/>
    <col min="10257" max="10257" width="11.25" style="79" customWidth="1"/>
    <col min="10258" max="10258" width="10.375" style="79"/>
    <col min="10259" max="10259" width="11.125" style="79" customWidth="1"/>
    <col min="10260" max="10260" width="9.125" style="79" customWidth="1"/>
    <col min="10261" max="10261" width="9.25" style="79" customWidth="1"/>
    <col min="10262" max="10496" width="10.375" style="79"/>
    <col min="10497" max="10507" width="7.75" style="79" customWidth="1"/>
    <col min="10508" max="10508" width="4.125" style="79" customWidth="1"/>
    <col min="10509" max="10509" width="8.375" style="79" customWidth="1"/>
    <col min="10510" max="10510" width="7.25" style="79" customWidth="1"/>
    <col min="10511" max="10511" width="7.625" style="79" customWidth="1"/>
    <col min="10512" max="10512" width="9.375" style="79" customWidth="1"/>
    <col min="10513" max="10513" width="11.25" style="79" customWidth="1"/>
    <col min="10514" max="10514" width="10.375" style="79"/>
    <col min="10515" max="10515" width="11.125" style="79" customWidth="1"/>
    <col min="10516" max="10516" width="9.125" style="79" customWidth="1"/>
    <col min="10517" max="10517" width="9.25" style="79" customWidth="1"/>
    <col min="10518" max="10752" width="10.375" style="79"/>
    <col min="10753" max="10763" width="7.75" style="79" customWidth="1"/>
    <col min="10764" max="10764" width="4.125" style="79" customWidth="1"/>
    <col min="10765" max="10765" width="8.375" style="79" customWidth="1"/>
    <col min="10766" max="10766" width="7.25" style="79" customWidth="1"/>
    <col min="10767" max="10767" width="7.625" style="79" customWidth="1"/>
    <col min="10768" max="10768" width="9.375" style="79" customWidth="1"/>
    <col min="10769" max="10769" width="11.25" style="79" customWidth="1"/>
    <col min="10770" max="10770" width="10.375" style="79"/>
    <col min="10771" max="10771" width="11.125" style="79" customWidth="1"/>
    <col min="10772" max="10772" width="9.125" style="79" customWidth="1"/>
    <col min="10773" max="10773" width="9.25" style="79" customWidth="1"/>
    <col min="10774" max="11008" width="10.375" style="79"/>
    <col min="11009" max="11019" width="7.75" style="79" customWidth="1"/>
    <col min="11020" max="11020" width="4.125" style="79" customWidth="1"/>
    <col min="11021" max="11021" width="8.375" style="79" customWidth="1"/>
    <col min="11022" max="11022" width="7.25" style="79" customWidth="1"/>
    <col min="11023" max="11023" width="7.625" style="79" customWidth="1"/>
    <col min="11024" max="11024" width="9.375" style="79" customWidth="1"/>
    <col min="11025" max="11025" width="11.25" style="79" customWidth="1"/>
    <col min="11026" max="11026" width="10.375" style="79"/>
    <col min="11027" max="11027" width="11.125" style="79" customWidth="1"/>
    <col min="11028" max="11028" width="9.125" style="79" customWidth="1"/>
    <col min="11029" max="11029" width="9.25" style="79" customWidth="1"/>
    <col min="11030" max="11264" width="10.375" style="79"/>
    <col min="11265" max="11275" width="7.75" style="79" customWidth="1"/>
    <col min="11276" max="11276" width="4.125" style="79" customWidth="1"/>
    <col min="11277" max="11277" width="8.375" style="79" customWidth="1"/>
    <col min="11278" max="11278" width="7.25" style="79" customWidth="1"/>
    <col min="11279" max="11279" width="7.625" style="79" customWidth="1"/>
    <col min="11280" max="11280" width="9.375" style="79" customWidth="1"/>
    <col min="11281" max="11281" width="11.25" style="79" customWidth="1"/>
    <col min="11282" max="11282" width="10.375" style="79"/>
    <col min="11283" max="11283" width="11.125" style="79" customWidth="1"/>
    <col min="11284" max="11284" width="9.125" style="79" customWidth="1"/>
    <col min="11285" max="11285" width="9.25" style="79" customWidth="1"/>
    <col min="11286" max="11520" width="10.375" style="79"/>
    <col min="11521" max="11531" width="7.75" style="79" customWidth="1"/>
    <col min="11532" max="11532" width="4.125" style="79" customWidth="1"/>
    <col min="11533" max="11533" width="8.375" style="79" customWidth="1"/>
    <col min="11534" max="11534" width="7.25" style="79" customWidth="1"/>
    <col min="11535" max="11535" width="7.625" style="79" customWidth="1"/>
    <col min="11536" max="11536" width="9.375" style="79" customWidth="1"/>
    <col min="11537" max="11537" width="11.25" style="79" customWidth="1"/>
    <col min="11538" max="11538" width="10.375" style="79"/>
    <col min="11539" max="11539" width="11.125" style="79" customWidth="1"/>
    <col min="11540" max="11540" width="9.125" style="79" customWidth="1"/>
    <col min="11541" max="11541" width="9.25" style="79" customWidth="1"/>
    <col min="11542" max="11776" width="10.375" style="79"/>
    <col min="11777" max="11787" width="7.75" style="79" customWidth="1"/>
    <col min="11788" max="11788" width="4.125" style="79" customWidth="1"/>
    <col min="11789" max="11789" width="8.375" style="79" customWidth="1"/>
    <col min="11790" max="11790" width="7.25" style="79" customWidth="1"/>
    <col min="11791" max="11791" width="7.625" style="79" customWidth="1"/>
    <col min="11792" max="11792" width="9.375" style="79" customWidth="1"/>
    <col min="11793" max="11793" width="11.25" style="79" customWidth="1"/>
    <col min="11794" max="11794" width="10.375" style="79"/>
    <col min="11795" max="11795" width="11.125" style="79" customWidth="1"/>
    <col min="11796" max="11796" width="9.125" style="79" customWidth="1"/>
    <col min="11797" max="11797" width="9.25" style="79" customWidth="1"/>
    <col min="11798" max="12032" width="10.375" style="79"/>
    <col min="12033" max="12043" width="7.75" style="79" customWidth="1"/>
    <col min="12044" max="12044" width="4.125" style="79" customWidth="1"/>
    <col min="12045" max="12045" width="8.375" style="79" customWidth="1"/>
    <col min="12046" max="12046" width="7.25" style="79" customWidth="1"/>
    <col min="12047" max="12047" width="7.625" style="79" customWidth="1"/>
    <col min="12048" max="12048" width="9.375" style="79" customWidth="1"/>
    <col min="12049" max="12049" width="11.25" style="79" customWidth="1"/>
    <col min="12050" max="12050" width="10.375" style="79"/>
    <col min="12051" max="12051" width="11.125" style="79" customWidth="1"/>
    <col min="12052" max="12052" width="9.125" style="79" customWidth="1"/>
    <col min="12053" max="12053" width="9.25" style="79" customWidth="1"/>
    <col min="12054" max="12288" width="10.375" style="79"/>
    <col min="12289" max="12299" width="7.75" style="79" customWidth="1"/>
    <col min="12300" max="12300" width="4.125" style="79" customWidth="1"/>
    <col min="12301" max="12301" width="8.375" style="79" customWidth="1"/>
    <col min="12302" max="12302" width="7.25" style="79" customWidth="1"/>
    <col min="12303" max="12303" width="7.625" style="79" customWidth="1"/>
    <col min="12304" max="12304" width="9.375" style="79" customWidth="1"/>
    <col min="12305" max="12305" width="11.25" style="79" customWidth="1"/>
    <col min="12306" max="12306" width="10.375" style="79"/>
    <col min="12307" max="12307" width="11.125" style="79" customWidth="1"/>
    <col min="12308" max="12308" width="9.125" style="79" customWidth="1"/>
    <col min="12309" max="12309" width="9.25" style="79" customWidth="1"/>
    <col min="12310" max="12544" width="10.375" style="79"/>
    <col min="12545" max="12555" width="7.75" style="79" customWidth="1"/>
    <col min="12556" max="12556" width="4.125" style="79" customWidth="1"/>
    <col min="12557" max="12557" width="8.375" style="79" customWidth="1"/>
    <col min="12558" max="12558" width="7.25" style="79" customWidth="1"/>
    <col min="12559" max="12559" width="7.625" style="79" customWidth="1"/>
    <col min="12560" max="12560" width="9.375" style="79" customWidth="1"/>
    <col min="12561" max="12561" width="11.25" style="79" customWidth="1"/>
    <col min="12562" max="12562" width="10.375" style="79"/>
    <col min="12563" max="12563" width="11.125" style="79" customWidth="1"/>
    <col min="12564" max="12564" width="9.125" style="79" customWidth="1"/>
    <col min="12565" max="12565" width="9.25" style="79" customWidth="1"/>
    <col min="12566" max="12800" width="10.375" style="79"/>
    <col min="12801" max="12811" width="7.75" style="79" customWidth="1"/>
    <col min="12812" max="12812" width="4.125" style="79" customWidth="1"/>
    <col min="12813" max="12813" width="8.375" style="79" customWidth="1"/>
    <col min="12814" max="12814" width="7.25" style="79" customWidth="1"/>
    <col min="12815" max="12815" width="7.625" style="79" customWidth="1"/>
    <col min="12816" max="12816" width="9.375" style="79" customWidth="1"/>
    <col min="12817" max="12817" width="11.25" style="79" customWidth="1"/>
    <col min="12818" max="12818" width="10.375" style="79"/>
    <col min="12819" max="12819" width="11.125" style="79" customWidth="1"/>
    <col min="12820" max="12820" width="9.125" style="79" customWidth="1"/>
    <col min="12821" max="12821" width="9.25" style="79" customWidth="1"/>
    <col min="12822" max="13056" width="10.375" style="79"/>
    <col min="13057" max="13067" width="7.75" style="79" customWidth="1"/>
    <col min="13068" max="13068" width="4.125" style="79" customWidth="1"/>
    <col min="13069" max="13069" width="8.375" style="79" customWidth="1"/>
    <col min="13070" max="13070" width="7.25" style="79" customWidth="1"/>
    <col min="13071" max="13071" width="7.625" style="79" customWidth="1"/>
    <col min="13072" max="13072" width="9.375" style="79" customWidth="1"/>
    <col min="13073" max="13073" width="11.25" style="79" customWidth="1"/>
    <col min="13074" max="13074" width="10.375" style="79"/>
    <col min="13075" max="13075" width="11.125" style="79" customWidth="1"/>
    <col min="13076" max="13076" width="9.125" style="79" customWidth="1"/>
    <col min="13077" max="13077" width="9.25" style="79" customWidth="1"/>
    <col min="13078" max="13312" width="10.375" style="79"/>
    <col min="13313" max="13323" width="7.75" style="79" customWidth="1"/>
    <col min="13324" max="13324" width="4.125" style="79" customWidth="1"/>
    <col min="13325" max="13325" width="8.375" style="79" customWidth="1"/>
    <col min="13326" max="13326" width="7.25" style="79" customWidth="1"/>
    <col min="13327" max="13327" width="7.625" style="79" customWidth="1"/>
    <col min="13328" max="13328" width="9.375" style="79" customWidth="1"/>
    <col min="13329" max="13329" width="11.25" style="79" customWidth="1"/>
    <col min="13330" max="13330" width="10.375" style="79"/>
    <col min="13331" max="13331" width="11.125" style="79" customWidth="1"/>
    <col min="13332" max="13332" width="9.125" style="79" customWidth="1"/>
    <col min="13333" max="13333" width="9.25" style="79" customWidth="1"/>
    <col min="13334" max="13568" width="10.375" style="79"/>
    <col min="13569" max="13579" width="7.75" style="79" customWidth="1"/>
    <col min="13580" max="13580" width="4.125" style="79" customWidth="1"/>
    <col min="13581" max="13581" width="8.375" style="79" customWidth="1"/>
    <col min="13582" max="13582" width="7.25" style="79" customWidth="1"/>
    <col min="13583" max="13583" width="7.625" style="79" customWidth="1"/>
    <col min="13584" max="13584" width="9.375" style="79" customWidth="1"/>
    <col min="13585" max="13585" width="11.25" style="79" customWidth="1"/>
    <col min="13586" max="13586" width="10.375" style="79"/>
    <col min="13587" max="13587" width="11.125" style="79" customWidth="1"/>
    <col min="13588" max="13588" width="9.125" style="79" customWidth="1"/>
    <col min="13589" max="13589" width="9.25" style="79" customWidth="1"/>
    <col min="13590" max="13824" width="10.375" style="79"/>
    <col min="13825" max="13835" width="7.75" style="79" customWidth="1"/>
    <col min="13836" max="13836" width="4.125" style="79" customWidth="1"/>
    <col min="13837" max="13837" width="8.375" style="79" customWidth="1"/>
    <col min="13838" max="13838" width="7.25" style="79" customWidth="1"/>
    <col min="13839" max="13839" width="7.625" style="79" customWidth="1"/>
    <col min="13840" max="13840" width="9.375" style="79" customWidth="1"/>
    <col min="13841" max="13841" width="11.25" style="79" customWidth="1"/>
    <col min="13842" max="13842" width="10.375" style="79"/>
    <col min="13843" max="13843" width="11.125" style="79" customWidth="1"/>
    <col min="13844" max="13844" width="9.125" style="79" customWidth="1"/>
    <col min="13845" max="13845" width="9.25" style="79" customWidth="1"/>
    <col min="13846" max="14080" width="10.375" style="79"/>
    <col min="14081" max="14091" width="7.75" style="79" customWidth="1"/>
    <col min="14092" max="14092" width="4.125" style="79" customWidth="1"/>
    <col min="14093" max="14093" width="8.375" style="79" customWidth="1"/>
    <col min="14094" max="14094" width="7.25" style="79" customWidth="1"/>
    <col min="14095" max="14095" width="7.625" style="79" customWidth="1"/>
    <col min="14096" max="14096" width="9.375" style="79" customWidth="1"/>
    <col min="14097" max="14097" width="11.25" style="79" customWidth="1"/>
    <col min="14098" max="14098" width="10.375" style="79"/>
    <col min="14099" max="14099" width="11.125" style="79" customWidth="1"/>
    <col min="14100" max="14100" width="9.125" style="79" customWidth="1"/>
    <col min="14101" max="14101" width="9.25" style="79" customWidth="1"/>
    <col min="14102" max="14336" width="10.375" style="79"/>
    <col min="14337" max="14347" width="7.75" style="79" customWidth="1"/>
    <col min="14348" max="14348" width="4.125" style="79" customWidth="1"/>
    <col min="14349" max="14349" width="8.375" style="79" customWidth="1"/>
    <col min="14350" max="14350" width="7.25" style="79" customWidth="1"/>
    <col min="14351" max="14351" width="7.625" style="79" customWidth="1"/>
    <col min="14352" max="14352" width="9.375" style="79" customWidth="1"/>
    <col min="14353" max="14353" width="11.25" style="79" customWidth="1"/>
    <col min="14354" max="14354" width="10.375" style="79"/>
    <col min="14355" max="14355" width="11.125" style="79" customWidth="1"/>
    <col min="14356" max="14356" width="9.125" style="79" customWidth="1"/>
    <col min="14357" max="14357" width="9.25" style="79" customWidth="1"/>
    <col min="14358" max="14592" width="10.375" style="79"/>
    <col min="14593" max="14603" width="7.75" style="79" customWidth="1"/>
    <col min="14604" max="14604" width="4.125" style="79" customWidth="1"/>
    <col min="14605" max="14605" width="8.375" style="79" customWidth="1"/>
    <col min="14606" max="14606" width="7.25" style="79" customWidth="1"/>
    <col min="14607" max="14607" width="7.625" style="79" customWidth="1"/>
    <col min="14608" max="14608" width="9.375" style="79" customWidth="1"/>
    <col min="14609" max="14609" width="11.25" style="79" customWidth="1"/>
    <col min="14610" max="14610" width="10.375" style="79"/>
    <col min="14611" max="14611" width="11.125" style="79" customWidth="1"/>
    <col min="14612" max="14612" width="9.125" style="79" customWidth="1"/>
    <col min="14613" max="14613" width="9.25" style="79" customWidth="1"/>
    <col min="14614" max="14848" width="10.375" style="79"/>
    <col min="14849" max="14859" width="7.75" style="79" customWidth="1"/>
    <col min="14860" max="14860" width="4.125" style="79" customWidth="1"/>
    <col min="14861" max="14861" width="8.375" style="79" customWidth="1"/>
    <col min="14862" max="14862" width="7.25" style="79" customWidth="1"/>
    <col min="14863" max="14863" width="7.625" style="79" customWidth="1"/>
    <col min="14864" max="14864" width="9.375" style="79" customWidth="1"/>
    <col min="14865" max="14865" width="11.25" style="79" customWidth="1"/>
    <col min="14866" max="14866" width="10.375" style="79"/>
    <col min="14867" max="14867" width="11.125" style="79" customWidth="1"/>
    <col min="14868" max="14868" width="9.125" style="79" customWidth="1"/>
    <col min="14869" max="14869" width="9.25" style="79" customWidth="1"/>
    <col min="14870" max="15104" width="10.375" style="79"/>
    <col min="15105" max="15115" width="7.75" style="79" customWidth="1"/>
    <col min="15116" max="15116" width="4.125" style="79" customWidth="1"/>
    <col min="15117" max="15117" width="8.375" style="79" customWidth="1"/>
    <col min="15118" max="15118" width="7.25" style="79" customWidth="1"/>
    <col min="15119" max="15119" width="7.625" style="79" customWidth="1"/>
    <col min="15120" max="15120" width="9.375" style="79" customWidth="1"/>
    <col min="15121" max="15121" width="11.25" style="79" customWidth="1"/>
    <col min="15122" max="15122" width="10.375" style="79"/>
    <col min="15123" max="15123" width="11.125" style="79" customWidth="1"/>
    <col min="15124" max="15124" width="9.125" style="79" customWidth="1"/>
    <col min="15125" max="15125" width="9.25" style="79" customWidth="1"/>
    <col min="15126" max="15360" width="10.375" style="79"/>
    <col min="15361" max="15371" width="7.75" style="79" customWidth="1"/>
    <col min="15372" max="15372" width="4.125" style="79" customWidth="1"/>
    <col min="15373" max="15373" width="8.375" style="79" customWidth="1"/>
    <col min="15374" max="15374" width="7.25" style="79" customWidth="1"/>
    <col min="15375" max="15375" width="7.625" style="79" customWidth="1"/>
    <col min="15376" max="15376" width="9.375" style="79" customWidth="1"/>
    <col min="15377" max="15377" width="11.25" style="79" customWidth="1"/>
    <col min="15378" max="15378" width="10.375" style="79"/>
    <col min="15379" max="15379" width="11.125" style="79" customWidth="1"/>
    <col min="15380" max="15380" width="9.125" style="79" customWidth="1"/>
    <col min="15381" max="15381" width="9.25" style="79" customWidth="1"/>
    <col min="15382" max="15616" width="10.375" style="79"/>
    <col min="15617" max="15627" width="7.75" style="79" customWidth="1"/>
    <col min="15628" max="15628" width="4.125" style="79" customWidth="1"/>
    <col min="15629" max="15629" width="8.375" style="79" customWidth="1"/>
    <col min="15630" max="15630" width="7.25" style="79" customWidth="1"/>
    <col min="15631" max="15631" width="7.625" style="79" customWidth="1"/>
    <col min="15632" max="15632" width="9.375" style="79" customWidth="1"/>
    <col min="15633" max="15633" width="11.25" style="79" customWidth="1"/>
    <col min="15634" max="15634" width="10.375" style="79"/>
    <col min="15635" max="15635" width="11.125" style="79" customWidth="1"/>
    <col min="15636" max="15636" width="9.125" style="79" customWidth="1"/>
    <col min="15637" max="15637" width="9.25" style="79" customWidth="1"/>
    <col min="15638" max="15872" width="10.375" style="79"/>
    <col min="15873" max="15883" width="7.75" style="79" customWidth="1"/>
    <col min="15884" max="15884" width="4.125" style="79" customWidth="1"/>
    <col min="15885" max="15885" width="8.375" style="79" customWidth="1"/>
    <col min="15886" max="15886" width="7.25" style="79" customWidth="1"/>
    <col min="15887" max="15887" width="7.625" style="79" customWidth="1"/>
    <col min="15888" max="15888" width="9.375" style="79" customWidth="1"/>
    <col min="15889" max="15889" width="11.25" style="79" customWidth="1"/>
    <col min="15890" max="15890" width="10.375" style="79"/>
    <col min="15891" max="15891" width="11.125" style="79" customWidth="1"/>
    <col min="15892" max="15892" width="9.125" style="79" customWidth="1"/>
    <col min="15893" max="15893" width="9.25" style="79" customWidth="1"/>
    <col min="15894" max="16128" width="10.375" style="79"/>
    <col min="16129" max="16139" width="7.75" style="79" customWidth="1"/>
    <col min="16140" max="16140" width="4.125" style="79" customWidth="1"/>
    <col min="16141" max="16141" width="8.375" style="79" customWidth="1"/>
    <col min="16142" max="16142" width="7.25" style="79" customWidth="1"/>
    <col min="16143" max="16143" width="7.625" style="79" customWidth="1"/>
    <col min="16144" max="16144" width="9.375" style="79" customWidth="1"/>
    <col min="16145" max="16145" width="11.25" style="79" customWidth="1"/>
    <col min="16146" max="16146" width="10.375" style="79"/>
    <col min="16147" max="16147" width="11.125" style="79" customWidth="1"/>
    <col min="16148" max="16148" width="9.125" style="79" customWidth="1"/>
    <col min="16149" max="16149" width="9.25" style="79" customWidth="1"/>
    <col min="16150" max="16384" width="10.375" style="79"/>
  </cols>
  <sheetData>
    <row r="1" spans="1:21" s="504" customFormat="1" ht="20.100000000000001" customHeight="1" thickBot="1">
      <c r="A1" s="387" t="s">
        <v>1003</v>
      </c>
      <c r="H1" s="1499" t="s">
        <v>1004</v>
      </c>
      <c r="I1" s="1499"/>
      <c r="J1" s="1499"/>
      <c r="K1" s="1499"/>
      <c r="R1" s="463"/>
      <c r="S1" s="463"/>
      <c r="T1" s="463"/>
      <c r="U1" s="463"/>
    </row>
    <row r="2" spans="1:21" ht="15.75" customHeight="1">
      <c r="A2" s="1079" t="s">
        <v>934</v>
      </c>
      <c r="B2" s="1498"/>
      <c r="C2" s="1229" t="s">
        <v>935</v>
      </c>
      <c r="D2" s="1099"/>
      <c r="E2" s="1099"/>
      <c r="F2" s="1229" t="s">
        <v>936</v>
      </c>
      <c r="G2" s="1099"/>
      <c r="H2" s="1382"/>
      <c r="I2" s="1229" t="s">
        <v>937</v>
      </c>
      <c r="J2" s="1099"/>
      <c r="K2" s="1099"/>
    </row>
    <row r="3" spans="1:21" ht="15.75" customHeight="1">
      <c r="A3" s="1101"/>
      <c r="B3" s="1101"/>
      <c r="C3" s="505" t="s">
        <v>938</v>
      </c>
      <c r="D3" s="505" t="s">
        <v>939</v>
      </c>
      <c r="E3" s="505" t="s">
        <v>940</v>
      </c>
      <c r="F3" s="505" t="s">
        <v>938</v>
      </c>
      <c r="G3" s="505" t="s">
        <v>939</v>
      </c>
      <c r="H3" s="224" t="s">
        <v>1005</v>
      </c>
      <c r="I3" s="84" t="s">
        <v>938</v>
      </c>
      <c r="J3" s="84" t="s">
        <v>939</v>
      </c>
      <c r="K3" s="84" t="s">
        <v>940</v>
      </c>
    </row>
    <row r="4" spans="1:21" ht="17.100000000000001" customHeight="1">
      <c r="A4" s="1491" t="s">
        <v>1006</v>
      </c>
      <c r="B4" s="1491"/>
      <c r="C4" s="759">
        <v>163</v>
      </c>
      <c r="D4" s="819">
        <v>60</v>
      </c>
      <c r="E4" s="819">
        <v>56</v>
      </c>
      <c r="F4" s="759">
        <v>127</v>
      </c>
      <c r="G4" s="819">
        <v>32</v>
      </c>
      <c r="H4" s="858">
        <v>35</v>
      </c>
      <c r="I4" s="859">
        <v>50</v>
      </c>
      <c r="J4" s="860">
        <v>11</v>
      </c>
      <c r="K4" s="861">
        <v>15</v>
      </c>
    </row>
    <row r="5" spans="1:21" ht="17.100000000000001" customHeight="1">
      <c r="A5" s="1101" t="s">
        <v>943</v>
      </c>
      <c r="B5" s="1101"/>
      <c r="C5" s="763">
        <v>176</v>
      </c>
      <c r="D5" s="824">
        <v>22</v>
      </c>
      <c r="E5" s="824">
        <v>8</v>
      </c>
      <c r="F5" s="763">
        <v>100</v>
      </c>
      <c r="G5" s="824">
        <v>31</v>
      </c>
      <c r="H5" s="862">
        <v>24</v>
      </c>
      <c r="I5" s="236">
        <v>50</v>
      </c>
      <c r="J5" s="238">
        <v>12</v>
      </c>
      <c r="K5" s="863">
        <v>0</v>
      </c>
    </row>
    <row r="6" spans="1:21" ht="17.100000000000001" customHeight="1">
      <c r="A6" s="1101" t="s">
        <v>944</v>
      </c>
      <c r="B6" s="1101"/>
      <c r="C6" s="763">
        <v>319</v>
      </c>
      <c r="D6" s="824">
        <v>53</v>
      </c>
      <c r="E6" s="824">
        <v>65</v>
      </c>
      <c r="F6" s="763">
        <v>257</v>
      </c>
      <c r="G6" s="824">
        <v>46</v>
      </c>
      <c r="H6" s="862">
        <v>77</v>
      </c>
      <c r="I6" s="236">
        <v>206</v>
      </c>
      <c r="J6" s="238">
        <v>27</v>
      </c>
      <c r="K6" s="238">
        <v>44</v>
      </c>
    </row>
    <row r="7" spans="1:21" ht="17.100000000000001" customHeight="1">
      <c r="A7" s="1101" t="s">
        <v>1007</v>
      </c>
      <c r="B7" s="1101"/>
      <c r="C7" s="763">
        <v>565</v>
      </c>
      <c r="D7" s="824">
        <v>112</v>
      </c>
      <c r="E7" s="824">
        <v>67</v>
      </c>
      <c r="F7" s="763">
        <v>508</v>
      </c>
      <c r="G7" s="824">
        <v>81</v>
      </c>
      <c r="H7" s="862">
        <v>110</v>
      </c>
      <c r="I7" s="236">
        <v>167</v>
      </c>
      <c r="J7" s="238">
        <v>44</v>
      </c>
      <c r="K7" s="238">
        <v>64</v>
      </c>
    </row>
    <row r="8" spans="1:21" ht="17.100000000000001" customHeight="1">
      <c r="A8" s="1101" t="s">
        <v>946</v>
      </c>
      <c r="B8" s="1101"/>
      <c r="C8" s="763">
        <v>331</v>
      </c>
      <c r="D8" s="824">
        <v>158</v>
      </c>
      <c r="E8" s="824">
        <v>16</v>
      </c>
      <c r="F8" s="763">
        <v>257</v>
      </c>
      <c r="G8" s="824">
        <v>112</v>
      </c>
      <c r="H8" s="862">
        <v>13</v>
      </c>
      <c r="I8" s="236">
        <v>106</v>
      </c>
      <c r="J8" s="238">
        <v>79</v>
      </c>
      <c r="K8" s="863">
        <v>12</v>
      </c>
    </row>
    <row r="9" spans="1:21" ht="17.100000000000001" customHeight="1">
      <c r="A9" s="1101" t="s">
        <v>947</v>
      </c>
      <c r="B9" s="1101"/>
      <c r="C9" s="763">
        <v>359</v>
      </c>
      <c r="D9" s="824">
        <v>91</v>
      </c>
      <c r="E9" s="824">
        <v>17</v>
      </c>
      <c r="F9" s="763">
        <v>355</v>
      </c>
      <c r="G9" s="824">
        <v>63</v>
      </c>
      <c r="H9" s="862">
        <v>21</v>
      </c>
      <c r="I9" s="236">
        <v>170</v>
      </c>
      <c r="J9" s="238">
        <v>67</v>
      </c>
      <c r="K9" s="238">
        <v>10</v>
      </c>
    </row>
    <row r="10" spans="1:21" ht="17.100000000000001" customHeight="1">
      <c r="A10" s="1101" t="s">
        <v>948</v>
      </c>
      <c r="B10" s="1101"/>
      <c r="C10" s="763">
        <v>99</v>
      </c>
      <c r="D10" s="824">
        <v>39</v>
      </c>
      <c r="E10" s="824">
        <v>13</v>
      </c>
      <c r="F10" s="763">
        <v>141</v>
      </c>
      <c r="G10" s="824">
        <v>33</v>
      </c>
      <c r="H10" s="862">
        <v>13</v>
      </c>
      <c r="I10" s="236">
        <v>65</v>
      </c>
      <c r="J10" s="238">
        <v>20</v>
      </c>
      <c r="K10" s="863">
        <v>4</v>
      </c>
    </row>
    <row r="11" spans="1:21" ht="17.100000000000001" customHeight="1">
      <c r="A11" s="1101" t="s">
        <v>949</v>
      </c>
      <c r="B11" s="1101"/>
      <c r="C11" s="763">
        <v>332</v>
      </c>
      <c r="D11" s="824">
        <v>91</v>
      </c>
      <c r="E11" s="824">
        <v>31</v>
      </c>
      <c r="F11" s="763">
        <v>264</v>
      </c>
      <c r="G11" s="824">
        <v>73</v>
      </c>
      <c r="H11" s="862">
        <v>6</v>
      </c>
      <c r="I11" s="236">
        <v>134</v>
      </c>
      <c r="J11" s="238">
        <v>53</v>
      </c>
      <c r="K11" s="863">
        <v>14</v>
      </c>
    </row>
    <row r="12" spans="1:21" ht="17.100000000000001" customHeight="1">
      <c r="A12" s="1101" t="s">
        <v>1008</v>
      </c>
      <c r="B12" s="1101"/>
      <c r="C12" s="763">
        <v>45</v>
      </c>
      <c r="D12" s="824">
        <v>17</v>
      </c>
      <c r="E12" s="824">
        <v>2</v>
      </c>
      <c r="F12" s="763">
        <v>35</v>
      </c>
      <c r="G12" s="824">
        <v>27</v>
      </c>
      <c r="H12" s="862">
        <v>1</v>
      </c>
      <c r="I12" s="236">
        <v>19</v>
      </c>
      <c r="J12" s="238">
        <v>8</v>
      </c>
      <c r="K12" s="863">
        <v>7</v>
      </c>
    </row>
    <row r="13" spans="1:21" ht="17.100000000000001" customHeight="1">
      <c r="A13" s="1101" t="s">
        <v>951</v>
      </c>
      <c r="B13" s="1101"/>
      <c r="C13" s="763">
        <v>711</v>
      </c>
      <c r="D13" s="824">
        <v>354</v>
      </c>
      <c r="E13" s="824">
        <v>19</v>
      </c>
      <c r="F13" s="763">
        <v>1038</v>
      </c>
      <c r="G13" s="824">
        <v>314</v>
      </c>
      <c r="H13" s="862">
        <v>37</v>
      </c>
      <c r="I13" s="236">
        <v>337</v>
      </c>
      <c r="J13" s="238">
        <v>160</v>
      </c>
      <c r="K13" s="863">
        <v>10</v>
      </c>
    </row>
    <row r="14" spans="1:21" ht="17.100000000000001" customHeight="1">
      <c r="A14" s="1074" t="s">
        <v>1009</v>
      </c>
      <c r="B14" s="1101"/>
      <c r="C14" s="767">
        <v>671</v>
      </c>
      <c r="D14" s="771">
        <v>72</v>
      </c>
      <c r="E14" s="771">
        <v>3</v>
      </c>
      <c r="F14" s="767">
        <v>479</v>
      </c>
      <c r="G14" s="771">
        <v>62</v>
      </c>
      <c r="H14" s="864">
        <v>1</v>
      </c>
      <c r="I14" s="865">
        <v>317</v>
      </c>
      <c r="J14" s="866">
        <v>79</v>
      </c>
      <c r="K14" s="866">
        <v>3</v>
      </c>
    </row>
    <row r="15" spans="1:21" ht="18" customHeight="1">
      <c r="A15" s="1123" t="s">
        <v>952</v>
      </c>
      <c r="B15" s="1495"/>
      <c r="C15" s="848">
        <f t="shared" ref="C15:K15" si="0">SUM(C4:C14)</f>
        <v>3771</v>
      </c>
      <c r="D15" s="650">
        <f t="shared" si="0"/>
        <v>1069</v>
      </c>
      <c r="E15" s="849">
        <f t="shared" si="0"/>
        <v>297</v>
      </c>
      <c r="F15" s="848">
        <f t="shared" si="0"/>
        <v>3561</v>
      </c>
      <c r="G15" s="650">
        <f t="shared" si="0"/>
        <v>874</v>
      </c>
      <c r="H15" s="849">
        <f t="shared" si="0"/>
        <v>338</v>
      </c>
      <c r="I15" s="848">
        <f t="shared" si="0"/>
        <v>1621</v>
      </c>
      <c r="J15" s="646">
        <f t="shared" si="0"/>
        <v>560</v>
      </c>
      <c r="K15" s="849">
        <f t="shared" si="0"/>
        <v>183</v>
      </c>
      <c r="L15" s="221"/>
    </row>
    <row r="16" spans="1:21" ht="17.100000000000001" customHeight="1">
      <c r="A16" s="1491" t="s">
        <v>953</v>
      </c>
      <c r="B16" s="1491"/>
      <c r="C16" s="867"/>
      <c r="D16" s="819">
        <v>1157</v>
      </c>
      <c r="E16" s="868"/>
      <c r="F16" s="867"/>
      <c r="G16" s="819">
        <v>687</v>
      </c>
      <c r="H16" s="41"/>
      <c r="I16" s="867"/>
      <c r="J16" s="869">
        <v>564</v>
      </c>
      <c r="K16" s="868"/>
    </row>
    <row r="17" spans="1:15" ht="17.100000000000001" customHeight="1">
      <c r="A17" s="1497" t="s">
        <v>1010</v>
      </c>
      <c r="B17" s="1497"/>
      <c r="C17" s="870"/>
      <c r="D17" s="824">
        <v>48</v>
      </c>
      <c r="E17" s="871"/>
      <c r="F17" s="870"/>
      <c r="G17" s="824">
        <v>58</v>
      </c>
      <c r="H17" s="871"/>
      <c r="I17" s="870"/>
      <c r="J17" s="824">
        <v>27</v>
      </c>
      <c r="K17" s="871"/>
    </row>
    <row r="18" spans="1:15" ht="17.100000000000001" customHeight="1">
      <c r="A18" s="1123" t="s">
        <v>952</v>
      </c>
      <c r="B18" s="1495"/>
      <c r="C18" s="852">
        <v>0</v>
      </c>
      <c r="D18" s="650">
        <f t="shared" ref="D18:K18" si="1">SUM(D16:D17)</f>
        <v>1205</v>
      </c>
      <c r="E18" s="650">
        <f t="shared" si="1"/>
        <v>0</v>
      </c>
      <c r="F18" s="649">
        <f t="shared" si="1"/>
        <v>0</v>
      </c>
      <c r="G18" s="650">
        <f t="shared" si="1"/>
        <v>745</v>
      </c>
      <c r="H18" s="650">
        <f t="shared" si="1"/>
        <v>0</v>
      </c>
      <c r="I18" s="649">
        <f t="shared" si="1"/>
        <v>0</v>
      </c>
      <c r="J18" s="650">
        <f t="shared" si="1"/>
        <v>591</v>
      </c>
      <c r="K18" s="650">
        <f t="shared" si="1"/>
        <v>0</v>
      </c>
    </row>
    <row r="19" spans="1:15" ht="18" customHeight="1">
      <c r="A19" s="1068" t="s">
        <v>955</v>
      </c>
      <c r="B19" s="1491"/>
      <c r="C19" s="325"/>
      <c r="D19" s="872">
        <f>C15+D15+E15+D18</f>
        <v>6342</v>
      </c>
      <c r="E19" s="873"/>
      <c r="F19" s="325"/>
      <c r="G19" s="872">
        <f>F15+G15+H15+G18</f>
        <v>5518</v>
      </c>
      <c r="H19" s="873"/>
      <c r="I19" s="853"/>
      <c r="J19" s="872">
        <f>I15+J15+K15+J18</f>
        <v>2955</v>
      </c>
      <c r="K19" s="46"/>
      <c r="N19" s="78"/>
      <c r="O19" s="78"/>
    </row>
    <row r="20" spans="1:15" ht="16.5" customHeight="1">
      <c r="A20" s="1492" t="s">
        <v>1011</v>
      </c>
      <c r="B20" s="1492"/>
      <c r="C20" s="855"/>
      <c r="D20" s="874">
        <v>897</v>
      </c>
      <c r="E20" s="856"/>
      <c r="F20" s="324"/>
      <c r="G20" s="875">
        <v>182</v>
      </c>
      <c r="H20" s="55"/>
      <c r="I20" s="855"/>
      <c r="J20" s="169">
        <v>107</v>
      </c>
      <c r="K20" s="856"/>
      <c r="N20" s="78"/>
      <c r="O20" s="78"/>
    </row>
    <row r="21" spans="1:15" ht="15" customHeight="1" thickBot="1">
      <c r="A21" s="1493" t="s">
        <v>1012</v>
      </c>
      <c r="B21" s="1494"/>
      <c r="C21" s="99"/>
      <c r="D21" s="32">
        <v>13</v>
      </c>
      <c r="F21" s="99"/>
      <c r="G21" s="32">
        <v>2</v>
      </c>
      <c r="I21" s="99"/>
      <c r="J21" s="876">
        <v>0</v>
      </c>
      <c r="N21" s="78"/>
      <c r="O21" s="78"/>
    </row>
    <row r="22" spans="1:15" ht="21" customHeight="1" thickTop="1" thickBot="1">
      <c r="A22" s="1220" t="s">
        <v>964</v>
      </c>
      <c r="B22" s="1220"/>
      <c r="C22" s="846"/>
      <c r="D22" s="847">
        <f>SUM(D19:D21)</f>
        <v>7252</v>
      </c>
      <c r="E22" s="847"/>
      <c r="F22" s="846"/>
      <c r="G22" s="847">
        <f>SUM(G19:G21)</f>
        <v>5702</v>
      </c>
      <c r="H22" s="877"/>
      <c r="I22" s="846"/>
      <c r="J22" s="847">
        <f>SUM(J19:J21)</f>
        <v>3062</v>
      </c>
      <c r="K22" s="847"/>
      <c r="N22" s="78"/>
      <c r="O22" s="78"/>
    </row>
    <row r="23" spans="1:15" ht="15" customHeight="1" thickBot="1">
      <c r="A23" s="499"/>
      <c r="B23" s="499"/>
      <c r="C23" s="534"/>
      <c r="D23" s="46"/>
      <c r="E23" s="534"/>
      <c r="F23" s="534"/>
      <c r="G23" s="46"/>
      <c r="H23" s="534"/>
      <c r="I23" s="534"/>
      <c r="J23" s="46"/>
      <c r="K23" s="534"/>
      <c r="N23" s="78"/>
      <c r="O23" s="78"/>
    </row>
    <row r="24" spans="1:15" ht="15.75" customHeight="1">
      <c r="A24" s="1079" t="s">
        <v>934</v>
      </c>
      <c r="B24" s="1498"/>
      <c r="C24" s="1229" t="s">
        <v>965</v>
      </c>
      <c r="D24" s="1099"/>
      <c r="E24" s="1099"/>
      <c r="F24" s="1229" t="s">
        <v>1013</v>
      </c>
      <c r="G24" s="1099"/>
      <c r="H24" s="1382"/>
      <c r="I24" s="1229" t="s">
        <v>1014</v>
      </c>
      <c r="J24" s="1099"/>
      <c r="K24" s="1099"/>
      <c r="N24" s="78"/>
      <c r="O24" s="78"/>
    </row>
    <row r="25" spans="1:15" ht="15.75" customHeight="1">
      <c r="A25" s="1101"/>
      <c r="B25" s="1101"/>
      <c r="C25" s="505" t="s">
        <v>938</v>
      </c>
      <c r="D25" s="505" t="s">
        <v>939</v>
      </c>
      <c r="E25" s="505" t="s">
        <v>940</v>
      </c>
      <c r="F25" s="505" t="s">
        <v>938</v>
      </c>
      <c r="G25" s="505" t="s">
        <v>939</v>
      </c>
      <c r="H25" s="224" t="s">
        <v>1015</v>
      </c>
      <c r="I25" s="84" t="s">
        <v>938</v>
      </c>
      <c r="J25" s="84" t="s">
        <v>939</v>
      </c>
      <c r="K25" s="84" t="s">
        <v>940</v>
      </c>
    </row>
    <row r="26" spans="1:15" ht="17.100000000000001" customHeight="1">
      <c r="A26" s="1491" t="s">
        <v>1016</v>
      </c>
      <c r="B26" s="1491"/>
      <c r="C26" s="759">
        <v>2</v>
      </c>
      <c r="D26" s="819">
        <v>0</v>
      </c>
      <c r="E26" s="858">
        <v>0</v>
      </c>
      <c r="F26" s="759">
        <v>1</v>
      </c>
      <c r="G26" s="819">
        <v>0</v>
      </c>
      <c r="H26" s="858">
        <v>0</v>
      </c>
      <c r="I26" s="238">
        <f>C4+F4+I4+C26+F26</f>
        <v>343</v>
      </c>
      <c r="J26" s="238">
        <f>D4+G4+J4+D26+G26</f>
        <v>103</v>
      </c>
      <c r="K26" s="238">
        <f>E4+H4+K4+E26+H26</f>
        <v>106</v>
      </c>
    </row>
    <row r="27" spans="1:15" ht="17.100000000000001" customHeight="1">
      <c r="A27" s="1101" t="s">
        <v>1017</v>
      </c>
      <c r="B27" s="1101"/>
      <c r="C27" s="763">
        <v>1</v>
      </c>
      <c r="D27" s="824">
        <v>6</v>
      </c>
      <c r="E27" s="862">
        <v>0</v>
      </c>
      <c r="F27" s="763">
        <v>6</v>
      </c>
      <c r="G27" s="824">
        <v>0</v>
      </c>
      <c r="H27" s="862">
        <v>0</v>
      </c>
      <c r="I27" s="238">
        <f t="shared" ref="I27:I36" si="2">C5+F5+I5+C27+F27</f>
        <v>333</v>
      </c>
      <c r="J27" s="238">
        <f t="shared" ref="I27:K39" si="3">D5+G5+J5+D27+G27</f>
        <v>71</v>
      </c>
      <c r="K27" s="238">
        <f t="shared" ref="K27:K35" si="4">E5+H5+K5+E27+H27</f>
        <v>32</v>
      </c>
    </row>
    <row r="28" spans="1:15" ht="17.100000000000001" customHeight="1">
      <c r="A28" s="1101" t="s">
        <v>1018</v>
      </c>
      <c r="B28" s="1101"/>
      <c r="C28" s="763">
        <v>1</v>
      </c>
      <c r="D28" s="824">
        <v>8</v>
      </c>
      <c r="E28" s="862">
        <v>0</v>
      </c>
      <c r="F28" s="763">
        <v>2</v>
      </c>
      <c r="G28" s="824">
        <v>20</v>
      </c>
      <c r="H28" s="862">
        <v>0</v>
      </c>
      <c r="I28" s="238">
        <f t="shared" si="2"/>
        <v>785</v>
      </c>
      <c r="J28" s="238">
        <f t="shared" si="3"/>
        <v>154</v>
      </c>
      <c r="K28" s="238">
        <f t="shared" si="4"/>
        <v>186</v>
      </c>
    </row>
    <row r="29" spans="1:15" ht="17.100000000000001" customHeight="1">
      <c r="A29" s="1101" t="s">
        <v>1019</v>
      </c>
      <c r="B29" s="1101"/>
      <c r="C29" s="763">
        <v>1</v>
      </c>
      <c r="D29" s="824">
        <v>4</v>
      </c>
      <c r="E29" s="862">
        <v>0</v>
      </c>
      <c r="F29" s="763">
        <v>1</v>
      </c>
      <c r="G29" s="824">
        <v>4</v>
      </c>
      <c r="H29" s="862">
        <v>0</v>
      </c>
      <c r="I29" s="238">
        <f t="shared" si="2"/>
        <v>1242</v>
      </c>
      <c r="J29" s="238">
        <f t="shared" si="3"/>
        <v>245</v>
      </c>
      <c r="K29" s="238">
        <f t="shared" si="4"/>
        <v>241</v>
      </c>
    </row>
    <row r="30" spans="1:15" ht="17.100000000000001" customHeight="1">
      <c r="A30" s="1101" t="s">
        <v>1020</v>
      </c>
      <c r="B30" s="1101"/>
      <c r="C30" s="763">
        <v>1</v>
      </c>
      <c r="D30" s="824">
        <v>16</v>
      </c>
      <c r="E30" s="862">
        <v>0</v>
      </c>
      <c r="F30" s="763">
        <v>1</v>
      </c>
      <c r="G30" s="824">
        <v>56</v>
      </c>
      <c r="H30" s="862">
        <v>0</v>
      </c>
      <c r="I30" s="238">
        <f t="shared" si="2"/>
        <v>696</v>
      </c>
      <c r="J30" s="238">
        <f t="shared" si="3"/>
        <v>421</v>
      </c>
      <c r="K30" s="238">
        <f t="shared" si="4"/>
        <v>41</v>
      </c>
    </row>
    <row r="31" spans="1:15" ht="17.100000000000001" customHeight="1">
      <c r="A31" s="1101" t="s">
        <v>947</v>
      </c>
      <c r="B31" s="1101"/>
      <c r="C31" s="763">
        <v>1</v>
      </c>
      <c r="D31" s="824">
        <v>5</v>
      </c>
      <c r="E31" s="862">
        <v>0</v>
      </c>
      <c r="F31" s="763">
        <v>6</v>
      </c>
      <c r="G31" s="824">
        <v>12</v>
      </c>
      <c r="H31" s="862">
        <v>0</v>
      </c>
      <c r="I31" s="238">
        <f t="shared" si="2"/>
        <v>891</v>
      </c>
      <c r="J31" s="238">
        <f t="shared" si="3"/>
        <v>238</v>
      </c>
      <c r="K31" s="238">
        <f t="shared" si="4"/>
        <v>48</v>
      </c>
    </row>
    <row r="32" spans="1:15" ht="17.100000000000001" customHeight="1">
      <c r="A32" s="1101" t="s">
        <v>948</v>
      </c>
      <c r="B32" s="1101"/>
      <c r="C32" s="763">
        <v>0</v>
      </c>
      <c r="D32" s="824">
        <v>3</v>
      </c>
      <c r="E32" s="862">
        <v>0</v>
      </c>
      <c r="F32" s="763">
        <v>3</v>
      </c>
      <c r="G32" s="824">
        <v>3</v>
      </c>
      <c r="H32" s="862">
        <v>0</v>
      </c>
      <c r="I32" s="238">
        <f t="shared" si="2"/>
        <v>308</v>
      </c>
      <c r="J32" s="238">
        <f t="shared" si="3"/>
        <v>98</v>
      </c>
      <c r="K32" s="238">
        <f t="shared" si="4"/>
        <v>30</v>
      </c>
    </row>
    <row r="33" spans="1:12" ht="17.100000000000001" customHeight="1">
      <c r="A33" s="1101" t="s">
        <v>1021</v>
      </c>
      <c r="B33" s="1101"/>
      <c r="C33" s="763">
        <v>3</v>
      </c>
      <c r="D33" s="824">
        <v>19</v>
      </c>
      <c r="E33" s="862">
        <v>0</v>
      </c>
      <c r="F33" s="763">
        <v>13</v>
      </c>
      <c r="G33" s="824">
        <v>38</v>
      </c>
      <c r="H33" s="862">
        <v>0</v>
      </c>
      <c r="I33" s="238">
        <f t="shared" si="2"/>
        <v>746</v>
      </c>
      <c r="J33" s="238">
        <f t="shared" si="3"/>
        <v>274</v>
      </c>
      <c r="K33" s="238">
        <f t="shared" si="4"/>
        <v>51</v>
      </c>
    </row>
    <row r="34" spans="1:12" ht="17.100000000000001" customHeight="1">
      <c r="A34" s="1101" t="s">
        <v>1008</v>
      </c>
      <c r="B34" s="1101"/>
      <c r="C34" s="763">
        <v>0</v>
      </c>
      <c r="D34" s="824">
        <v>1</v>
      </c>
      <c r="E34" s="862">
        <v>0</v>
      </c>
      <c r="F34" s="763">
        <v>1</v>
      </c>
      <c r="G34" s="824">
        <v>1</v>
      </c>
      <c r="H34" s="862">
        <v>0</v>
      </c>
      <c r="I34" s="238">
        <f t="shared" si="2"/>
        <v>100</v>
      </c>
      <c r="J34" s="238">
        <f t="shared" si="3"/>
        <v>54</v>
      </c>
      <c r="K34" s="238">
        <f t="shared" si="4"/>
        <v>10</v>
      </c>
    </row>
    <row r="35" spans="1:12" ht="17.100000000000001" customHeight="1">
      <c r="A35" s="1101" t="s">
        <v>1022</v>
      </c>
      <c r="B35" s="1101"/>
      <c r="C35" s="763">
        <v>16</v>
      </c>
      <c r="D35" s="824">
        <v>109</v>
      </c>
      <c r="E35" s="862">
        <v>0</v>
      </c>
      <c r="F35" s="763">
        <v>21</v>
      </c>
      <c r="G35" s="824">
        <v>55</v>
      </c>
      <c r="H35" s="862">
        <v>0</v>
      </c>
      <c r="I35" s="238">
        <f t="shared" si="2"/>
        <v>2123</v>
      </c>
      <c r="J35" s="238">
        <f t="shared" si="3"/>
        <v>992</v>
      </c>
      <c r="K35" s="238">
        <f t="shared" si="4"/>
        <v>66</v>
      </c>
    </row>
    <row r="36" spans="1:12" ht="17.100000000000001" customHeight="1">
      <c r="A36" s="1074" t="s">
        <v>1023</v>
      </c>
      <c r="B36" s="1101"/>
      <c r="C36" s="767">
        <v>12</v>
      </c>
      <c r="D36" s="771">
        <v>11</v>
      </c>
      <c r="E36" s="864">
        <v>0</v>
      </c>
      <c r="F36" s="767">
        <v>17</v>
      </c>
      <c r="G36" s="771">
        <v>0</v>
      </c>
      <c r="H36" s="864">
        <v>0</v>
      </c>
      <c r="I36" s="238">
        <f t="shared" si="2"/>
        <v>1496</v>
      </c>
      <c r="J36" s="238">
        <f t="shared" si="3"/>
        <v>224</v>
      </c>
      <c r="K36" s="238">
        <f t="shared" si="3"/>
        <v>7</v>
      </c>
    </row>
    <row r="37" spans="1:12" ht="18" customHeight="1">
      <c r="A37" s="1123" t="s">
        <v>952</v>
      </c>
      <c r="B37" s="1495"/>
      <c r="C37" s="848">
        <f t="shared" ref="C37:K37" si="5">SUM(C26:C36)</f>
        <v>38</v>
      </c>
      <c r="D37" s="650">
        <f t="shared" si="5"/>
        <v>182</v>
      </c>
      <c r="E37" s="849">
        <f t="shared" si="5"/>
        <v>0</v>
      </c>
      <c r="F37" s="848">
        <f t="shared" si="5"/>
        <v>72</v>
      </c>
      <c r="G37" s="650">
        <f t="shared" si="5"/>
        <v>189</v>
      </c>
      <c r="H37" s="849">
        <f t="shared" si="5"/>
        <v>0</v>
      </c>
      <c r="I37" s="848">
        <f t="shared" si="5"/>
        <v>9063</v>
      </c>
      <c r="J37" s="849">
        <f t="shared" si="5"/>
        <v>2874</v>
      </c>
      <c r="K37" s="849">
        <f t="shared" si="5"/>
        <v>818</v>
      </c>
      <c r="L37" s="221"/>
    </row>
    <row r="38" spans="1:12" ht="17.100000000000001" customHeight="1">
      <c r="A38" s="1491" t="s">
        <v>1024</v>
      </c>
      <c r="B38" s="1496"/>
      <c r="C38" s="867"/>
      <c r="D38" s="819">
        <v>148</v>
      </c>
      <c r="E38" s="868"/>
      <c r="F38" s="867"/>
      <c r="G38" s="819">
        <v>48</v>
      </c>
      <c r="H38" s="868"/>
      <c r="I38" s="850">
        <f t="shared" si="3"/>
        <v>0</v>
      </c>
      <c r="J38" s="238">
        <f t="shared" si="3"/>
        <v>2604</v>
      </c>
      <c r="K38" s="238">
        <f t="shared" si="3"/>
        <v>0</v>
      </c>
    </row>
    <row r="39" spans="1:12" ht="17.100000000000001" customHeight="1">
      <c r="A39" s="1497" t="s">
        <v>1010</v>
      </c>
      <c r="B39" s="1187"/>
      <c r="C39" s="870"/>
      <c r="D39" s="824">
        <v>1</v>
      </c>
      <c r="E39" s="871"/>
      <c r="F39" s="870"/>
      <c r="G39" s="824">
        <v>1</v>
      </c>
      <c r="H39" s="871"/>
      <c r="I39" s="851">
        <f t="shared" si="3"/>
        <v>0</v>
      </c>
      <c r="J39" s="238">
        <f t="shared" si="3"/>
        <v>135</v>
      </c>
      <c r="K39" s="238">
        <f t="shared" si="3"/>
        <v>0</v>
      </c>
    </row>
    <row r="40" spans="1:12" ht="17.100000000000001" customHeight="1">
      <c r="A40" s="1123" t="s">
        <v>952</v>
      </c>
      <c r="B40" s="1495"/>
      <c r="C40" s="852">
        <v>0</v>
      </c>
      <c r="D40" s="650">
        <f>SUM(D38:D39)</f>
        <v>149</v>
      </c>
      <c r="E40" s="650">
        <f>SUM(E38:E39)</f>
        <v>0</v>
      </c>
      <c r="F40" s="852">
        <v>0</v>
      </c>
      <c r="G40" s="650">
        <f>SUM(G38:G39)</f>
        <v>49</v>
      </c>
      <c r="H40" s="650">
        <f>SUM(H38:H39)</f>
        <v>0</v>
      </c>
      <c r="I40" s="852">
        <v>0</v>
      </c>
      <c r="J40" s="650">
        <f>SUM(J38:J39)</f>
        <v>2739</v>
      </c>
      <c r="K40" s="650">
        <f>SUM(K38:K39)</f>
        <v>0</v>
      </c>
    </row>
    <row r="41" spans="1:12" ht="18" customHeight="1">
      <c r="A41" s="1068" t="s">
        <v>955</v>
      </c>
      <c r="B41" s="1491"/>
      <c r="C41" s="878"/>
      <c r="D41" s="46">
        <f>C37+D37+D40+E37</f>
        <v>369</v>
      </c>
      <c r="E41" s="46"/>
      <c r="F41" s="878"/>
      <c r="G41" s="46">
        <f>F37+G37+G40+H37</f>
        <v>310</v>
      </c>
      <c r="H41" s="46"/>
      <c r="I41" s="853"/>
      <c r="J41" s="854">
        <f>D19+G19+J19+D41+G41</f>
        <v>15494</v>
      </c>
      <c r="K41" s="46"/>
    </row>
    <row r="42" spans="1:12" ht="16.5" customHeight="1">
      <c r="A42" s="1492" t="s">
        <v>1011</v>
      </c>
      <c r="B42" s="1492"/>
      <c r="C42" s="855"/>
      <c r="D42" s="879">
        <v>0</v>
      </c>
      <c r="E42" s="880"/>
      <c r="F42" s="881"/>
      <c r="G42" s="879">
        <v>0</v>
      </c>
      <c r="H42" s="856"/>
      <c r="I42" s="855"/>
      <c r="J42" s="854">
        <f>D20+G20+J20+D42+G42</f>
        <v>1186</v>
      </c>
      <c r="K42" s="856"/>
    </row>
    <row r="43" spans="1:12" ht="15" customHeight="1" thickBot="1">
      <c r="A43" s="1493" t="s">
        <v>1012</v>
      </c>
      <c r="B43" s="1494"/>
      <c r="C43" s="99"/>
      <c r="D43" s="32">
        <v>0</v>
      </c>
      <c r="F43" s="99"/>
      <c r="G43" s="32">
        <v>0</v>
      </c>
      <c r="I43" s="99"/>
      <c r="J43" s="857">
        <f>D21+G21+J21+D43+G43</f>
        <v>15</v>
      </c>
      <c r="K43" s="41"/>
    </row>
    <row r="44" spans="1:12" ht="21" customHeight="1" thickTop="1" thickBot="1">
      <c r="A44" s="1220" t="s">
        <v>964</v>
      </c>
      <c r="B44" s="1221"/>
      <c r="C44" s="846"/>
      <c r="D44" s="847">
        <f>SUM(D41:D43)</f>
        <v>369</v>
      </c>
      <c r="E44" s="847"/>
      <c r="F44" s="846"/>
      <c r="G44" s="847">
        <f>SUM(G41:G43)</f>
        <v>310</v>
      </c>
      <c r="H44" s="847"/>
      <c r="I44" s="212"/>
      <c r="J44" s="46">
        <f>D22+G22+J22+D44+G44</f>
        <v>16695</v>
      </c>
      <c r="K44" s="847"/>
    </row>
    <row r="45" spans="1:12" ht="15" customHeight="1">
      <c r="A45" s="34"/>
      <c r="B45" s="499"/>
      <c r="C45" s="208"/>
      <c r="D45" s="417"/>
      <c r="E45" s="208"/>
      <c r="F45" s="208"/>
      <c r="G45" s="417"/>
      <c r="H45" s="208"/>
      <c r="I45" s="208"/>
      <c r="J45" s="417"/>
      <c r="K45" s="208"/>
    </row>
    <row r="46" spans="1:12" ht="20.100000000000001" customHeight="1">
      <c r="A46" s="387" t="s">
        <v>1025</v>
      </c>
    </row>
    <row r="47" spans="1:12" ht="7.5" customHeight="1">
      <c r="A47" s="387"/>
    </row>
    <row r="48" spans="1:12" ht="20.100000000000001" customHeight="1" thickBot="1">
      <c r="A48" s="387" t="s">
        <v>978</v>
      </c>
      <c r="D48" s="29"/>
      <c r="I48" s="539"/>
      <c r="J48" s="539" t="s">
        <v>1026</v>
      </c>
      <c r="K48" s="534"/>
    </row>
    <row r="49" spans="1:12" ht="18" customHeight="1">
      <c r="A49" s="1099" t="s">
        <v>274</v>
      </c>
      <c r="B49" s="1100"/>
      <c r="C49" s="1099" t="s">
        <v>1027</v>
      </c>
      <c r="D49" s="1099"/>
      <c r="E49" s="1229" t="s">
        <v>1028</v>
      </c>
      <c r="F49" s="1382"/>
      <c r="G49" s="1229" t="s">
        <v>1029</v>
      </c>
      <c r="H49" s="1100"/>
      <c r="I49" s="1315" t="s">
        <v>1030</v>
      </c>
      <c r="J49" s="1099"/>
      <c r="K49" s="534"/>
      <c r="L49" s="534"/>
    </row>
    <row r="50" spans="1:12" ht="18" customHeight="1">
      <c r="A50" s="499" t="s">
        <v>1031</v>
      </c>
      <c r="B50" s="418" t="s">
        <v>51</v>
      </c>
      <c r="C50" s="419"/>
      <c r="D50" s="238">
        <v>875</v>
      </c>
      <c r="E50" s="238"/>
      <c r="F50" s="238">
        <v>37</v>
      </c>
      <c r="G50" s="238"/>
      <c r="H50" s="238">
        <v>1026</v>
      </c>
      <c r="I50" s="238"/>
      <c r="J50" s="238">
        <v>1938</v>
      </c>
      <c r="K50" s="534"/>
      <c r="L50" s="534"/>
    </row>
    <row r="51" spans="1:12" ht="18" customHeight="1">
      <c r="A51" s="499">
        <v>26</v>
      </c>
      <c r="B51" s="1" t="s">
        <v>52</v>
      </c>
      <c r="C51" s="238"/>
      <c r="D51" s="238">
        <v>889</v>
      </c>
      <c r="E51" s="238"/>
      <c r="F51" s="238">
        <v>32</v>
      </c>
      <c r="G51" s="238"/>
      <c r="H51" s="238">
        <v>951</v>
      </c>
      <c r="I51" s="238"/>
      <c r="J51" s="238">
        <v>1872</v>
      </c>
      <c r="K51" s="534"/>
      <c r="L51" s="534"/>
    </row>
    <row r="52" spans="1:12" ht="18" customHeight="1">
      <c r="A52" s="499">
        <v>27</v>
      </c>
      <c r="B52" s="1" t="s">
        <v>53</v>
      </c>
      <c r="C52" s="238"/>
      <c r="D52" s="238">
        <v>991</v>
      </c>
      <c r="E52" s="238"/>
      <c r="F52" s="238">
        <v>46</v>
      </c>
      <c r="G52" s="238"/>
      <c r="H52" s="238">
        <v>968</v>
      </c>
      <c r="I52" s="238"/>
      <c r="J52" s="238">
        <v>2005</v>
      </c>
      <c r="K52" s="534"/>
      <c r="L52" s="534"/>
    </row>
    <row r="53" spans="1:12" ht="18" customHeight="1">
      <c r="A53" s="499">
        <v>28</v>
      </c>
      <c r="B53" s="1" t="s">
        <v>54</v>
      </c>
      <c r="C53" s="238"/>
      <c r="D53" s="238">
        <v>927</v>
      </c>
      <c r="E53" s="238"/>
      <c r="F53" s="238">
        <v>28</v>
      </c>
      <c r="G53" s="238"/>
      <c r="H53" s="238">
        <v>869</v>
      </c>
      <c r="I53" s="238"/>
      <c r="J53" s="238">
        <v>1824</v>
      </c>
      <c r="K53" s="534"/>
      <c r="L53" s="534"/>
    </row>
    <row r="54" spans="1:12" s="78" customFormat="1" ht="18" customHeight="1" thickBot="1">
      <c r="A54" s="512">
        <v>29</v>
      </c>
      <c r="B54" s="420" t="s">
        <v>1032</v>
      </c>
      <c r="C54" s="709"/>
      <c r="D54" s="709">
        <v>957</v>
      </c>
      <c r="E54" s="709"/>
      <c r="F54" s="709">
        <v>38</v>
      </c>
      <c r="G54" s="709"/>
      <c r="H54" s="709">
        <v>897</v>
      </c>
      <c r="I54" s="709"/>
      <c r="J54" s="882">
        <v>1892</v>
      </c>
      <c r="K54" s="534"/>
      <c r="L54" s="534"/>
    </row>
    <row r="55" spans="1:12" ht="7.5" customHeight="1">
      <c r="A55" s="508"/>
      <c r="B55" s="508"/>
      <c r="C55" s="417"/>
      <c r="D55" s="208"/>
      <c r="E55" s="208"/>
      <c r="F55" s="208"/>
      <c r="G55" s="417"/>
      <c r="H55" s="208"/>
      <c r="I55" s="208"/>
      <c r="J55" s="417"/>
      <c r="K55" s="534"/>
      <c r="L55" s="534"/>
    </row>
    <row r="56" spans="1:12" ht="20.100000000000001" customHeight="1" thickBot="1">
      <c r="A56" s="421" t="s">
        <v>997</v>
      </c>
      <c r="B56" s="421"/>
      <c r="C56" s="534"/>
      <c r="D56" s="534"/>
      <c r="E56" s="422"/>
      <c r="F56" s="534"/>
      <c r="G56" s="534"/>
      <c r="H56" s="534"/>
      <c r="I56" s="534"/>
      <c r="J56" s="540" t="s">
        <v>1033</v>
      </c>
      <c r="K56" s="540"/>
      <c r="L56" s="540"/>
    </row>
    <row r="57" spans="1:12" ht="18" customHeight="1">
      <c r="A57" s="1099" t="s">
        <v>274</v>
      </c>
      <c r="B57" s="1100"/>
      <c r="C57" s="1099" t="s">
        <v>1027</v>
      </c>
      <c r="D57" s="1099"/>
      <c r="E57" s="1229" t="s">
        <v>1028</v>
      </c>
      <c r="F57" s="1382"/>
      <c r="G57" s="1229" t="s">
        <v>1029</v>
      </c>
      <c r="H57" s="1100"/>
      <c r="I57" s="1315" t="s">
        <v>1030</v>
      </c>
      <c r="J57" s="1099"/>
      <c r="K57" s="534"/>
      <c r="L57" s="534"/>
    </row>
    <row r="58" spans="1:12" ht="18" customHeight="1">
      <c r="A58" s="499" t="s">
        <v>1031</v>
      </c>
      <c r="B58" s="418" t="s">
        <v>51</v>
      </c>
      <c r="C58" s="238"/>
      <c r="D58" s="238">
        <v>257</v>
      </c>
      <c r="E58" s="238"/>
      <c r="F58" s="238">
        <v>8</v>
      </c>
      <c r="G58" s="238"/>
      <c r="H58" s="238">
        <v>315</v>
      </c>
      <c r="I58" s="238"/>
      <c r="J58" s="238">
        <v>580</v>
      </c>
      <c r="K58" s="534"/>
      <c r="L58" s="534"/>
    </row>
    <row r="59" spans="1:12" s="78" customFormat="1" ht="18" customHeight="1">
      <c r="A59" s="499">
        <v>26</v>
      </c>
      <c r="B59" s="1" t="s">
        <v>52</v>
      </c>
      <c r="C59" s="238"/>
      <c r="D59" s="238">
        <v>245</v>
      </c>
      <c r="E59" s="238"/>
      <c r="F59" s="238">
        <v>5</v>
      </c>
      <c r="G59" s="238"/>
      <c r="H59" s="238">
        <v>280</v>
      </c>
      <c r="I59" s="238"/>
      <c r="J59" s="238">
        <v>530</v>
      </c>
      <c r="K59" s="534"/>
      <c r="L59" s="534"/>
    </row>
    <row r="60" spans="1:12" s="78" customFormat="1" ht="18" customHeight="1">
      <c r="A60" s="499">
        <v>27</v>
      </c>
      <c r="B60" s="1" t="s">
        <v>53</v>
      </c>
      <c r="C60" s="238"/>
      <c r="D60" s="238">
        <v>205</v>
      </c>
      <c r="E60" s="238"/>
      <c r="F60" s="238">
        <v>3</v>
      </c>
      <c r="G60" s="238"/>
      <c r="H60" s="238">
        <v>272</v>
      </c>
      <c r="I60" s="238"/>
      <c r="J60" s="238">
        <v>480</v>
      </c>
      <c r="K60" s="534"/>
      <c r="L60" s="534"/>
    </row>
    <row r="61" spans="1:12" s="78" customFormat="1" ht="18" customHeight="1">
      <c r="A61" s="499">
        <v>28</v>
      </c>
      <c r="B61" s="1" t="s">
        <v>54</v>
      </c>
      <c r="C61" s="238"/>
      <c r="D61" s="238">
        <v>241</v>
      </c>
      <c r="E61" s="238"/>
      <c r="F61" s="238">
        <v>6</v>
      </c>
      <c r="G61" s="238"/>
      <c r="H61" s="238">
        <v>230</v>
      </c>
      <c r="I61" s="238"/>
      <c r="J61" s="238">
        <v>477</v>
      </c>
      <c r="K61" s="534"/>
      <c r="L61" s="534"/>
    </row>
    <row r="62" spans="1:12" s="78" customFormat="1" ht="18" customHeight="1" thickBot="1">
      <c r="A62" s="512">
        <v>29</v>
      </c>
      <c r="B62" s="420" t="s">
        <v>1034</v>
      </c>
      <c r="C62" s="709"/>
      <c r="D62" s="709">
        <v>266</v>
      </c>
      <c r="E62" s="709"/>
      <c r="F62" s="709">
        <v>1</v>
      </c>
      <c r="G62" s="709"/>
      <c r="H62" s="709">
        <v>238</v>
      </c>
      <c r="I62" s="709"/>
      <c r="J62" s="882">
        <v>505</v>
      </c>
      <c r="K62" s="534"/>
      <c r="L62" s="534"/>
    </row>
    <row r="63" spans="1:12" ht="7.5" customHeight="1">
      <c r="A63" s="423"/>
      <c r="B63" s="423"/>
      <c r="C63" s="238"/>
      <c r="D63" s="238"/>
      <c r="E63" s="534"/>
      <c r="F63" s="534"/>
      <c r="G63" s="534"/>
      <c r="H63" s="534"/>
      <c r="I63" s="534"/>
      <c r="J63" s="180"/>
      <c r="K63" s="534"/>
      <c r="L63" s="534"/>
    </row>
    <row r="64" spans="1:12" ht="20.100000000000001" customHeight="1" thickBot="1">
      <c r="A64" s="421" t="s">
        <v>1002</v>
      </c>
      <c r="B64" s="421"/>
      <c r="C64" s="534"/>
      <c r="D64" s="534"/>
      <c r="E64" s="422"/>
      <c r="F64" s="534"/>
      <c r="G64" s="534"/>
      <c r="H64" s="534"/>
      <c r="I64" s="534"/>
      <c r="J64" s="540" t="s">
        <v>1033</v>
      </c>
      <c r="K64" s="540"/>
      <c r="L64" s="540"/>
    </row>
    <row r="65" spans="1:12" ht="18" customHeight="1">
      <c r="A65" s="1099" t="s">
        <v>274</v>
      </c>
      <c r="B65" s="1100"/>
      <c r="C65" s="1099" t="s">
        <v>1035</v>
      </c>
      <c r="D65" s="1099"/>
      <c r="E65" s="1229" t="s">
        <v>1028</v>
      </c>
      <c r="F65" s="1382"/>
      <c r="G65" s="1229" t="s">
        <v>1029</v>
      </c>
      <c r="H65" s="1100"/>
      <c r="I65" s="1315" t="s">
        <v>1030</v>
      </c>
      <c r="J65" s="1099"/>
      <c r="K65" s="534"/>
      <c r="L65" s="534"/>
    </row>
    <row r="66" spans="1:12" ht="18" customHeight="1">
      <c r="A66" s="499" t="s">
        <v>1031</v>
      </c>
      <c r="B66" s="418" t="s">
        <v>51</v>
      </c>
      <c r="C66" s="238"/>
      <c r="D66" s="238">
        <v>82</v>
      </c>
      <c r="E66" s="534"/>
      <c r="F66" s="534">
        <v>3</v>
      </c>
      <c r="G66" s="534"/>
      <c r="H66" s="534">
        <v>81</v>
      </c>
      <c r="I66" s="534"/>
      <c r="J66" s="180">
        <v>166</v>
      </c>
      <c r="K66" s="534"/>
      <c r="L66" s="534"/>
    </row>
    <row r="67" spans="1:12" s="78" customFormat="1" ht="18" customHeight="1">
      <c r="A67" s="499">
        <v>26</v>
      </c>
      <c r="B67" s="1" t="s">
        <v>52</v>
      </c>
      <c r="C67" s="238"/>
      <c r="D67" s="238">
        <v>52</v>
      </c>
      <c r="E67" s="534"/>
      <c r="F67" s="534">
        <v>3</v>
      </c>
      <c r="G67" s="534"/>
      <c r="H67" s="534">
        <v>74</v>
      </c>
      <c r="I67" s="534"/>
      <c r="J67" s="180">
        <v>129</v>
      </c>
      <c r="K67" s="534"/>
      <c r="L67" s="534"/>
    </row>
    <row r="68" spans="1:12" s="78" customFormat="1" ht="18" customHeight="1">
      <c r="A68" s="499">
        <v>27</v>
      </c>
      <c r="B68" s="1" t="s">
        <v>53</v>
      </c>
      <c r="C68" s="238"/>
      <c r="D68" s="238">
        <v>77</v>
      </c>
      <c r="E68" s="534"/>
      <c r="F68" s="534">
        <v>2</v>
      </c>
      <c r="G68" s="534"/>
      <c r="H68" s="534">
        <v>76</v>
      </c>
      <c r="I68" s="534"/>
      <c r="J68" s="180">
        <v>155</v>
      </c>
      <c r="K68" s="534"/>
      <c r="L68" s="534"/>
    </row>
    <row r="69" spans="1:12" s="78" customFormat="1" ht="18" customHeight="1">
      <c r="A69" s="499">
        <v>28</v>
      </c>
      <c r="B69" s="1" t="s">
        <v>54</v>
      </c>
      <c r="C69" s="238"/>
      <c r="D69" s="238">
        <v>102</v>
      </c>
      <c r="E69" s="534"/>
      <c r="F69" s="534">
        <v>2</v>
      </c>
      <c r="G69" s="534"/>
      <c r="H69" s="534">
        <v>97</v>
      </c>
      <c r="I69" s="534"/>
      <c r="J69" s="180">
        <v>201</v>
      </c>
      <c r="K69" s="534"/>
      <c r="L69" s="534"/>
    </row>
    <row r="70" spans="1:12" s="78" customFormat="1" ht="18" customHeight="1" thickBot="1">
      <c r="A70" s="512">
        <v>29</v>
      </c>
      <c r="B70" s="420" t="s">
        <v>1034</v>
      </c>
      <c r="C70" s="709"/>
      <c r="D70" s="709">
        <v>32</v>
      </c>
      <c r="E70" s="107"/>
      <c r="F70" s="107">
        <v>0</v>
      </c>
      <c r="G70" s="107"/>
      <c r="H70" s="107">
        <v>80</v>
      </c>
      <c r="I70" s="107"/>
      <c r="J70" s="882">
        <v>112</v>
      </c>
      <c r="K70" s="534"/>
      <c r="L70" s="534"/>
    </row>
    <row r="71" spans="1:12" ht="18" customHeight="1">
      <c r="A71" s="421"/>
      <c r="B71" s="534"/>
      <c r="C71" s="534"/>
      <c r="D71" s="422"/>
      <c r="E71" s="534"/>
      <c r="F71" s="534"/>
      <c r="G71" s="534"/>
      <c r="H71" s="534"/>
      <c r="I71" s="540"/>
      <c r="J71" s="540"/>
      <c r="K71" s="540"/>
    </row>
    <row r="72" spans="1:12" ht="20.100000000000001" customHeight="1" thickBot="1">
      <c r="A72" s="424" t="s">
        <v>1036</v>
      </c>
      <c r="B72" s="107"/>
      <c r="C72" s="107"/>
      <c r="D72" s="107"/>
      <c r="E72" s="107"/>
      <c r="F72" s="407"/>
      <c r="G72" s="407" t="s">
        <v>1037</v>
      </c>
    </row>
    <row r="73" spans="1:12" ht="18" customHeight="1">
      <c r="A73" s="1217" t="s">
        <v>1038</v>
      </c>
      <c r="B73" s="1217"/>
      <c r="C73" s="1217" t="s">
        <v>1039</v>
      </c>
      <c r="D73" s="1217"/>
      <c r="E73" s="1329"/>
      <c r="F73" s="1217" t="s">
        <v>1040</v>
      </c>
      <c r="G73" s="1217"/>
    </row>
    <row r="74" spans="1:12" ht="18" customHeight="1">
      <c r="A74" s="1361" t="s">
        <v>935</v>
      </c>
      <c r="B74" s="1361"/>
      <c r="C74" s="393" t="s">
        <v>1041</v>
      </c>
      <c r="D74" s="425"/>
      <c r="E74" s="106"/>
      <c r="F74" s="540"/>
      <c r="G74" s="883">
        <v>2612</v>
      </c>
      <c r="H74" s="425"/>
      <c r="I74" s="425"/>
      <c r="J74" s="425"/>
      <c r="K74" s="425"/>
    </row>
    <row r="75" spans="1:12" ht="18" customHeight="1">
      <c r="A75" s="1361"/>
      <c r="B75" s="1361"/>
      <c r="C75" s="393" t="s">
        <v>1042</v>
      </c>
      <c r="D75" s="425"/>
      <c r="E75" s="106"/>
      <c r="F75" s="540"/>
      <c r="G75" s="425">
        <v>705</v>
      </c>
      <c r="H75" s="425"/>
      <c r="I75" s="425"/>
      <c r="J75" s="425"/>
      <c r="K75" s="425"/>
    </row>
    <row r="76" spans="1:12" ht="18" customHeight="1">
      <c r="A76" s="1361"/>
      <c r="B76" s="1361"/>
      <c r="C76" s="393" t="s">
        <v>1043</v>
      </c>
      <c r="D76" s="425"/>
      <c r="E76" s="106"/>
      <c r="F76" s="540"/>
      <c r="G76" s="425">
        <v>633</v>
      </c>
      <c r="H76" s="539"/>
      <c r="I76" s="425"/>
      <c r="J76" s="425"/>
      <c r="K76" s="425"/>
    </row>
    <row r="77" spans="1:12" ht="18" customHeight="1">
      <c r="A77" s="1205"/>
      <c r="B77" s="1205"/>
      <c r="C77" s="426" t="s">
        <v>1044</v>
      </c>
      <c r="D77" s="427"/>
      <c r="E77" s="428"/>
      <c r="F77" s="429"/>
      <c r="G77" s="884">
        <v>2231</v>
      </c>
      <c r="H77" s="425"/>
      <c r="I77" s="425"/>
      <c r="J77" s="425"/>
      <c r="K77" s="425"/>
    </row>
    <row r="78" spans="1:12" ht="18" customHeight="1">
      <c r="A78" s="1361" t="s">
        <v>936</v>
      </c>
      <c r="B78" s="1361"/>
      <c r="C78" s="393" t="s">
        <v>1041</v>
      </c>
      <c r="D78" s="425"/>
      <c r="E78" s="106"/>
      <c r="F78" s="540"/>
      <c r="G78" s="883">
        <v>2145</v>
      </c>
      <c r="H78" s="425"/>
      <c r="I78" s="425"/>
      <c r="J78" s="425"/>
      <c r="K78" s="425"/>
    </row>
    <row r="79" spans="1:12" ht="18" customHeight="1">
      <c r="A79" s="1361"/>
      <c r="B79" s="1361"/>
      <c r="C79" s="393" t="s">
        <v>1042</v>
      </c>
      <c r="D79" s="425"/>
      <c r="E79" s="106"/>
      <c r="F79" s="540"/>
      <c r="G79" s="425">
        <v>6</v>
      </c>
      <c r="H79" s="425"/>
      <c r="I79" s="425"/>
      <c r="J79" s="425"/>
      <c r="K79" s="425"/>
    </row>
    <row r="80" spans="1:12" ht="18" customHeight="1">
      <c r="A80" s="1361"/>
      <c r="B80" s="1361"/>
      <c r="C80" s="393" t="s">
        <v>1043</v>
      </c>
      <c r="D80" s="425"/>
      <c r="E80" s="106"/>
      <c r="F80" s="540"/>
      <c r="G80" s="425">
        <v>24</v>
      </c>
      <c r="H80" s="425"/>
      <c r="I80" s="425"/>
      <c r="J80" s="425"/>
      <c r="K80" s="425"/>
    </row>
    <row r="81" spans="1:11" ht="18" customHeight="1">
      <c r="A81" s="1205"/>
      <c r="B81" s="1205"/>
      <c r="C81" s="426" t="s">
        <v>1044</v>
      </c>
      <c r="D81" s="427"/>
      <c r="E81" s="428"/>
      <c r="F81" s="429"/>
      <c r="G81" s="427">
        <v>861</v>
      </c>
      <c r="H81" s="425"/>
      <c r="I81" s="425"/>
      <c r="J81" s="425"/>
      <c r="K81" s="425"/>
    </row>
    <row r="82" spans="1:11" ht="18" customHeight="1">
      <c r="A82" s="1361" t="s">
        <v>937</v>
      </c>
      <c r="B82" s="1361"/>
      <c r="C82" s="393" t="s">
        <v>1041</v>
      </c>
      <c r="D82" s="97"/>
      <c r="E82" s="106"/>
      <c r="F82" s="540"/>
      <c r="G82" s="97">
        <v>420</v>
      </c>
      <c r="H82" s="425"/>
      <c r="I82" s="425"/>
      <c r="J82" s="425"/>
      <c r="K82" s="425"/>
    </row>
    <row r="83" spans="1:11" ht="18" customHeight="1">
      <c r="A83" s="1361"/>
      <c r="B83" s="1361"/>
      <c r="C83" s="393" t="s">
        <v>1042</v>
      </c>
      <c r="D83" s="97"/>
      <c r="E83" s="106"/>
      <c r="F83" s="530"/>
      <c r="G83" s="540">
        <v>33</v>
      </c>
      <c r="H83" s="425"/>
      <c r="I83" s="425"/>
      <c r="J83" s="425"/>
      <c r="K83" s="425"/>
    </row>
    <row r="84" spans="1:11" ht="18" customHeight="1">
      <c r="A84" s="1361"/>
      <c r="B84" s="1361"/>
      <c r="C84" s="393" t="s">
        <v>1043</v>
      </c>
      <c r="D84" s="97"/>
      <c r="E84" s="106"/>
      <c r="F84" s="530"/>
      <c r="G84" s="540">
        <v>5</v>
      </c>
      <c r="H84" s="425"/>
      <c r="I84" s="425"/>
      <c r="J84" s="425"/>
      <c r="K84" s="425"/>
    </row>
    <row r="85" spans="1:11" ht="18" customHeight="1" thickBot="1">
      <c r="A85" s="1459"/>
      <c r="B85" s="1459"/>
      <c r="C85" s="430" t="s">
        <v>1044</v>
      </c>
      <c r="D85" s="108"/>
      <c r="E85" s="109"/>
      <c r="F85" s="407"/>
      <c r="G85" s="108">
        <v>422</v>
      </c>
      <c r="H85" s="425"/>
      <c r="I85" s="425"/>
      <c r="J85" s="425"/>
      <c r="K85" s="425"/>
    </row>
    <row r="86" spans="1:11" ht="17.100000000000001" customHeight="1">
      <c r="A86" s="97" t="s">
        <v>1045</v>
      </c>
      <c r="B86" s="425"/>
      <c r="C86" s="425"/>
      <c r="D86" s="425"/>
      <c r="E86" s="425"/>
      <c r="F86" s="425"/>
      <c r="G86" s="425"/>
      <c r="H86" s="425"/>
      <c r="I86" s="425"/>
      <c r="J86" s="425"/>
      <c r="K86" s="425"/>
    </row>
  </sheetData>
  <customSheetViews>
    <customSheetView guid="{93AD3119-4B9E-4DD3-92AC-14DD93F7352A}" showPageBreaks="1" printArea="1" view="pageBreakPreview" topLeftCell="A50">
      <selection activeCell="I76" sqref="I76"/>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
      <headerFooter alignWithMargins="0"/>
    </customSheetView>
    <customSheetView guid="{53ABA5C2-131F-4519-ADBD-143B4641C355}"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2"/>
      <headerFooter alignWithMargins="0"/>
    </customSheetView>
    <customSheetView guid="{088E71DE-B7B4-46D8-A92F-2B36F5DE4D60}"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3"/>
      <headerFooter alignWithMargins="0"/>
    </customSheetView>
    <customSheetView guid="{9B74B00A-A640-416F-A432-6A34C75E3BAB}"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4"/>
      <headerFooter alignWithMargins="0"/>
    </customSheetView>
    <customSheetView guid="{4B660A93-3844-409A-B1B8-F0D2E63212C8}"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5"/>
      <headerFooter alignWithMargins="0"/>
    </customSheetView>
    <customSheetView guid="{54E8C2A0-7B52-4DAB-8ABD-D0AD26D0A0DB}"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6"/>
      <headerFooter alignWithMargins="0"/>
    </customSheetView>
    <customSheetView guid="{F9820D02-85B6-432B-AB25-E79E6E3CE8BD}"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7"/>
      <headerFooter alignWithMargins="0"/>
    </customSheetView>
    <customSheetView guid="{6C8CA477-863E-484A-88AC-2F7B34BF5742}"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8"/>
      <headerFooter alignWithMargins="0"/>
    </customSheetView>
    <customSheetView guid="{C35433B0-31B6-4088-8FE4-5880F028D902}"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9"/>
      <headerFooter alignWithMargins="0"/>
    </customSheetView>
    <customSheetView guid="{ACCC9A1C-74E4-4A07-8C69-201B2C75F995}"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0"/>
      <headerFooter alignWithMargins="0"/>
    </customSheetView>
    <customSheetView guid="{D244CBD3-20C8-4E64-93F1-8305B8033E05}" showPageBreaks="1" printArea="1" view="pageBreakPreview">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1"/>
      <headerFooter alignWithMargins="0"/>
    </customSheetView>
    <customSheetView guid="{A9FAE077-5C36-4502-A307-F5F7DF354F81}"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2"/>
      <headerFooter alignWithMargins="0"/>
    </customSheetView>
    <customSheetView guid="{676DC416-CC6C-4663-B2BC-E7307C535C80}"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3"/>
      <headerFooter alignWithMargins="0"/>
    </customSheetView>
  </customSheetViews>
  <mergeCells count="68">
    <mergeCell ref="H1:K1"/>
    <mergeCell ref="A5:B5"/>
    <mergeCell ref="A2:B3"/>
    <mergeCell ref="C2:E2"/>
    <mergeCell ref="F2:H2"/>
    <mergeCell ref="I2:K2"/>
    <mergeCell ref="A4:B4"/>
    <mergeCell ref="A17:B17"/>
    <mergeCell ref="A6:B6"/>
    <mergeCell ref="A7:B7"/>
    <mergeCell ref="A8:B8"/>
    <mergeCell ref="A9:B9"/>
    <mergeCell ref="A10:B10"/>
    <mergeCell ref="A11:B11"/>
    <mergeCell ref="A12:B12"/>
    <mergeCell ref="A13:B13"/>
    <mergeCell ref="A14:B14"/>
    <mergeCell ref="A15:B15"/>
    <mergeCell ref="A16:B16"/>
    <mergeCell ref="A28:B28"/>
    <mergeCell ref="A18:B18"/>
    <mergeCell ref="A19:B19"/>
    <mergeCell ref="A20:B20"/>
    <mergeCell ref="A21:B21"/>
    <mergeCell ref="A22:B22"/>
    <mergeCell ref="A24:B25"/>
    <mergeCell ref="C24:E24"/>
    <mergeCell ref="F24:H24"/>
    <mergeCell ref="I24:K24"/>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41:B41"/>
    <mergeCell ref="A42:B42"/>
    <mergeCell ref="A43:B43"/>
    <mergeCell ref="A44:B44"/>
    <mergeCell ref="A49:B49"/>
    <mergeCell ref="E49:F49"/>
    <mergeCell ref="G49:H49"/>
    <mergeCell ref="I49:J49"/>
    <mergeCell ref="A57:B57"/>
    <mergeCell ref="C57:D57"/>
    <mergeCell ref="E57:F57"/>
    <mergeCell ref="G57:H57"/>
    <mergeCell ref="I57:J57"/>
    <mergeCell ref="C49:D49"/>
    <mergeCell ref="E65:F65"/>
    <mergeCell ref="G65:H65"/>
    <mergeCell ref="I65:J65"/>
    <mergeCell ref="A73:B73"/>
    <mergeCell ref="C73:E73"/>
    <mergeCell ref="F73:G73"/>
    <mergeCell ref="A74:B77"/>
    <mergeCell ref="A78:B81"/>
    <mergeCell ref="A82:B85"/>
    <mergeCell ref="A65:B65"/>
    <mergeCell ref="C65:D65"/>
  </mergeCells>
  <phoneticPr fontId="2"/>
  <printOptions gridLinesSet="0"/>
  <pageMargins left="0.78740157480314965" right="0.78740157480314965" top="0.78740157480314965" bottom="0.78740157480314965" header="0" footer="0"/>
  <pageSetup paperSize="9" scale="92" firstPageNumber="192" pageOrder="overThenDown" orientation="portrait" useFirstPageNumber="1" r:id="rId14"/>
  <headerFooter alignWithMargins="0"/>
  <rowBreaks count="2" manualBreakCount="2">
    <brk id="45" max="10" man="1"/>
    <brk id="9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Normal="100" zoomScaleSheetLayoutView="100" workbookViewId="0"/>
  </sheetViews>
  <sheetFormatPr defaultColWidth="10.375" defaultRowHeight="9.9499999999999993" customHeight="1"/>
  <cols>
    <col min="1" max="1" width="6.75" style="28" customWidth="1"/>
    <col min="2" max="2" width="5.875" style="28" customWidth="1"/>
    <col min="3" max="15" width="8.5" style="28" customWidth="1"/>
    <col min="16" max="16" width="12.75" style="28" customWidth="1"/>
    <col min="17" max="19" width="8.5" style="28" customWidth="1"/>
    <col min="20" max="256" width="10.375" style="28"/>
    <col min="257" max="257" width="6.75" style="28" customWidth="1"/>
    <col min="258" max="258" width="5.875" style="28" customWidth="1"/>
    <col min="259" max="271" width="8.5" style="28" customWidth="1"/>
    <col min="272" max="272" width="12.75" style="28" customWidth="1"/>
    <col min="273" max="275" width="8.5" style="28" customWidth="1"/>
    <col min="276" max="512" width="10.375" style="28"/>
    <col min="513" max="513" width="6.75" style="28" customWidth="1"/>
    <col min="514" max="514" width="5.875" style="28" customWidth="1"/>
    <col min="515" max="527" width="8.5" style="28" customWidth="1"/>
    <col min="528" max="528" width="12.75" style="28" customWidth="1"/>
    <col min="529" max="531" width="8.5" style="28" customWidth="1"/>
    <col min="532" max="768" width="10.375" style="28"/>
    <col min="769" max="769" width="6.75" style="28" customWidth="1"/>
    <col min="770" max="770" width="5.875" style="28" customWidth="1"/>
    <col min="771" max="783" width="8.5" style="28" customWidth="1"/>
    <col min="784" max="784" width="12.75" style="28" customWidth="1"/>
    <col min="785" max="787" width="8.5" style="28" customWidth="1"/>
    <col min="788" max="1024" width="10.375" style="28"/>
    <col min="1025" max="1025" width="6.75" style="28" customWidth="1"/>
    <col min="1026" max="1026" width="5.875" style="28" customWidth="1"/>
    <col min="1027" max="1039" width="8.5" style="28" customWidth="1"/>
    <col min="1040" max="1040" width="12.75" style="28" customWidth="1"/>
    <col min="1041" max="1043" width="8.5" style="28" customWidth="1"/>
    <col min="1044" max="1280" width="10.375" style="28"/>
    <col min="1281" max="1281" width="6.75" style="28" customWidth="1"/>
    <col min="1282" max="1282" width="5.875" style="28" customWidth="1"/>
    <col min="1283" max="1295" width="8.5" style="28" customWidth="1"/>
    <col min="1296" max="1296" width="12.75" style="28" customWidth="1"/>
    <col min="1297" max="1299" width="8.5" style="28" customWidth="1"/>
    <col min="1300" max="1536" width="10.375" style="28"/>
    <col min="1537" max="1537" width="6.75" style="28" customWidth="1"/>
    <col min="1538" max="1538" width="5.875" style="28" customWidth="1"/>
    <col min="1539" max="1551" width="8.5" style="28" customWidth="1"/>
    <col min="1552" max="1552" width="12.75" style="28" customWidth="1"/>
    <col min="1553" max="1555" width="8.5" style="28" customWidth="1"/>
    <col min="1556" max="1792" width="10.375" style="28"/>
    <col min="1793" max="1793" width="6.75" style="28" customWidth="1"/>
    <col min="1794" max="1794" width="5.875" style="28" customWidth="1"/>
    <col min="1795" max="1807" width="8.5" style="28" customWidth="1"/>
    <col min="1808" max="1808" width="12.75" style="28" customWidth="1"/>
    <col min="1809" max="1811" width="8.5" style="28" customWidth="1"/>
    <col min="1812" max="2048" width="10.375" style="28"/>
    <col min="2049" max="2049" width="6.75" style="28" customWidth="1"/>
    <col min="2050" max="2050" width="5.875" style="28" customWidth="1"/>
    <col min="2051" max="2063" width="8.5" style="28" customWidth="1"/>
    <col min="2064" max="2064" width="12.75" style="28" customWidth="1"/>
    <col min="2065" max="2067" width="8.5" style="28" customWidth="1"/>
    <col min="2068" max="2304" width="10.375" style="28"/>
    <col min="2305" max="2305" width="6.75" style="28" customWidth="1"/>
    <col min="2306" max="2306" width="5.875" style="28" customWidth="1"/>
    <col min="2307" max="2319" width="8.5" style="28" customWidth="1"/>
    <col min="2320" max="2320" width="12.75" style="28" customWidth="1"/>
    <col min="2321" max="2323" width="8.5" style="28" customWidth="1"/>
    <col min="2324" max="2560" width="10.375" style="28"/>
    <col min="2561" max="2561" width="6.75" style="28" customWidth="1"/>
    <col min="2562" max="2562" width="5.875" style="28" customWidth="1"/>
    <col min="2563" max="2575" width="8.5" style="28" customWidth="1"/>
    <col min="2576" max="2576" width="12.75" style="28" customWidth="1"/>
    <col min="2577" max="2579" width="8.5" style="28" customWidth="1"/>
    <col min="2580" max="2816" width="10.375" style="28"/>
    <col min="2817" max="2817" width="6.75" style="28" customWidth="1"/>
    <col min="2818" max="2818" width="5.875" style="28" customWidth="1"/>
    <col min="2819" max="2831" width="8.5" style="28" customWidth="1"/>
    <col min="2832" max="2832" width="12.75" style="28" customWidth="1"/>
    <col min="2833" max="2835" width="8.5" style="28" customWidth="1"/>
    <col min="2836" max="3072" width="10.375" style="28"/>
    <col min="3073" max="3073" width="6.75" style="28" customWidth="1"/>
    <col min="3074" max="3074" width="5.875" style="28" customWidth="1"/>
    <col min="3075" max="3087" width="8.5" style="28" customWidth="1"/>
    <col min="3088" max="3088" width="12.75" style="28" customWidth="1"/>
    <col min="3089" max="3091" width="8.5" style="28" customWidth="1"/>
    <col min="3092" max="3328" width="10.375" style="28"/>
    <col min="3329" max="3329" width="6.75" style="28" customWidth="1"/>
    <col min="3330" max="3330" width="5.875" style="28" customWidth="1"/>
    <col min="3331" max="3343" width="8.5" style="28" customWidth="1"/>
    <col min="3344" max="3344" width="12.75" style="28" customWidth="1"/>
    <col min="3345" max="3347" width="8.5" style="28" customWidth="1"/>
    <col min="3348" max="3584" width="10.375" style="28"/>
    <col min="3585" max="3585" width="6.75" style="28" customWidth="1"/>
    <col min="3586" max="3586" width="5.875" style="28" customWidth="1"/>
    <col min="3587" max="3599" width="8.5" style="28" customWidth="1"/>
    <col min="3600" max="3600" width="12.75" style="28" customWidth="1"/>
    <col min="3601" max="3603" width="8.5" style="28" customWidth="1"/>
    <col min="3604" max="3840" width="10.375" style="28"/>
    <col min="3841" max="3841" width="6.75" style="28" customWidth="1"/>
    <col min="3842" max="3842" width="5.875" style="28" customWidth="1"/>
    <col min="3843" max="3855" width="8.5" style="28" customWidth="1"/>
    <col min="3856" max="3856" width="12.75" style="28" customWidth="1"/>
    <col min="3857" max="3859" width="8.5" style="28" customWidth="1"/>
    <col min="3860" max="4096" width="10.375" style="28"/>
    <col min="4097" max="4097" width="6.75" style="28" customWidth="1"/>
    <col min="4098" max="4098" width="5.875" style="28" customWidth="1"/>
    <col min="4099" max="4111" width="8.5" style="28" customWidth="1"/>
    <col min="4112" max="4112" width="12.75" style="28" customWidth="1"/>
    <col min="4113" max="4115" width="8.5" style="28" customWidth="1"/>
    <col min="4116" max="4352" width="10.375" style="28"/>
    <col min="4353" max="4353" width="6.75" style="28" customWidth="1"/>
    <col min="4354" max="4354" width="5.875" style="28" customWidth="1"/>
    <col min="4355" max="4367" width="8.5" style="28" customWidth="1"/>
    <col min="4368" max="4368" width="12.75" style="28" customWidth="1"/>
    <col min="4369" max="4371" width="8.5" style="28" customWidth="1"/>
    <col min="4372" max="4608" width="10.375" style="28"/>
    <col min="4609" max="4609" width="6.75" style="28" customWidth="1"/>
    <col min="4610" max="4610" width="5.875" style="28" customWidth="1"/>
    <col min="4611" max="4623" width="8.5" style="28" customWidth="1"/>
    <col min="4624" max="4624" width="12.75" style="28" customWidth="1"/>
    <col min="4625" max="4627" width="8.5" style="28" customWidth="1"/>
    <col min="4628" max="4864" width="10.375" style="28"/>
    <col min="4865" max="4865" width="6.75" style="28" customWidth="1"/>
    <col min="4866" max="4866" width="5.875" style="28" customWidth="1"/>
    <col min="4867" max="4879" width="8.5" style="28" customWidth="1"/>
    <col min="4880" max="4880" width="12.75" style="28" customWidth="1"/>
    <col min="4881" max="4883" width="8.5" style="28" customWidth="1"/>
    <col min="4884" max="5120" width="10.375" style="28"/>
    <col min="5121" max="5121" width="6.75" style="28" customWidth="1"/>
    <col min="5122" max="5122" width="5.875" style="28" customWidth="1"/>
    <col min="5123" max="5135" width="8.5" style="28" customWidth="1"/>
    <col min="5136" max="5136" width="12.75" style="28" customWidth="1"/>
    <col min="5137" max="5139" width="8.5" style="28" customWidth="1"/>
    <col min="5140" max="5376" width="10.375" style="28"/>
    <col min="5377" max="5377" width="6.75" style="28" customWidth="1"/>
    <col min="5378" max="5378" width="5.875" style="28" customWidth="1"/>
    <col min="5379" max="5391" width="8.5" style="28" customWidth="1"/>
    <col min="5392" max="5392" width="12.75" style="28" customWidth="1"/>
    <col min="5393" max="5395" width="8.5" style="28" customWidth="1"/>
    <col min="5396" max="5632" width="10.375" style="28"/>
    <col min="5633" max="5633" width="6.75" style="28" customWidth="1"/>
    <col min="5634" max="5634" width="5.875" style="28" customWidth="1"/>
    <col min="5635" max="5647" width="8.5" style="28" customWidth="1"/>
    <col min="5648" max="5648" width="12.75" style="28" customWidth="1"/>
    <col min="5649" max="5651" width="8.5" style="28" customWidth="1"/>
    <col min="5652" max="5888" width="10.375" style="28"/>
    <col min="5889" max="5889" width="6.75" style="28" customWidth="1"/>
    <col min="5890" max="5890" width="5.875" style="28" customWidth="1"/>
    <col min="5891" max="5903" width="8.5" style="28" customWidth="1"/>
    <col min="5904" max="5904" width="12.75" style="28" customWidth="1"/>
    <col min="5905" max="5907" width="8.5" style="28" customWidth="1"/>
    <col min="5908" max="6144" width="10.375" style="28"/>
    <col min="6145" max="6145" width="6.75" style="28" customWidth="1"/>
    <col min="6146" max="6146" width="5.875" style="28" customWidth="1"/>
    <col min="6147" max="6159" width="8.5" style="28" customWidth="1"/>
    <col min="6160" max="6160" width="12.75" style="28" customWidth="1"/>
    <col min="6161" max="6163" width="8.5" style="28" customWidth="1"/>
    <col min="6164" max="6400" width="10.375" style="28"/>
    <col min="6401" max="6401" width="6.75" style="28" customWidth="1"/>
    <col min="6402" max="6402" width="5.875" style="28" customWidth="1"/>
    <col min="6403" max="6415" width="8.5" style="28" customWidth="1"/>
    <col min="6416" max="6416" width="12.75" style="28" customWidth="1"/>
    <col min="6417" max="6419" width="8.5" style="28" customWidth="1"/>
    <col min="6420" max="6656" width="10.375" style="28"/>
    <col min="6657" max="6657" width="6.75" style="28" customWidth="1"/>
    <col min="6658" max="6658" width="5.875" style="28" customWidth="1"/>
    <col min="6659" max="6671" width="8.5" style="28" customWidth="1"/>
    <col min="6672" max="6672" width="12.75" style="28" customWidth="1"/>
    <col min="6673" max="6675" width="8.5" style="28" customWidth="1"/>
    <col min="6676" max="6912" width="10.375" style="28"/>
    <col min="6913" max="6913" width="6.75" style="28" customWidth="1"/>
    <col min="6914" max="6914" width="5.875" style="28" customWidth="1"/>
    <col min="6915" max="6927" width="8.5" style="28" customWidth="1"/>
    <col min="6928" max="6928" width="12.75" style="28" customWidth="1"/>
    <col min="6929" max="6931" width="8.5" style="28" customWidth="1"/>
    <col min="6932" max="7168" width="10.375" style="28"/>
    <col min="7169" max="7169" width="6.75" style="28" customWidth="1"/>
    <col min="7170" max="7170" width="5.875" style="28" customWidth="1"/>
    <col min="7171" max="7183" width="8.5" style="28" customWidth="1"/>
    <col min="7184" max="7184" width="12.75" style="28" customWidth="1"/>
    <col min="7185" max="7187" width="8.5" style="28" customWidth="1"/>
    <col min="7188" max="7424" width="10.375" style="28"/>
    <col min="7425" max="7425" width="6.75" style="28" customWidth="1"/>
    <col min="7426" max="7426" width="5.875" style="28" customWidth="1"/>
    <col min="7427" max="7439" width="8.5" style="28" customWidth="1"/>
    <col min="7440" max="7440" width="12.75" style="28" customWidth="1"/>
    <col min="7441" max="7443" width="8.5" style="28" customWidth="1"/>
    <col min="7444" max="7680" width="10.375" style="28"/>
    <col min="7681" max="7681" width="6.75" style="28" customWidth="1"/>
    <col min="7682" max="7682" width="5.875" style="28" customWidth="1"/>
    <col min="7683" max="7695" width="8.5" style="28" customWidth="1"/>
    <col min="7696" max="7696" width="12.75" style="28" customWidth="1"/>
    <col min="7697" max="7699" width="8.5" style="28" customWidth="1"/>
    <col min="7700" max="7936" width="10.375" style="28"/>
    <col min="7937" max="7937" width="6.75" style="28" customWidth="1"/>
    <col min="7938" max="7938" width="5.875" style="28" customWidth="1"/>
    <col min="7939" max="7951" width="8.5" style="28" customWidth="1"/>
    <col min="7952" max="7952" width="12.75" style="28" customWidth="1"/>
    <col min="7953" max="7955" width="8.5" style="28" customWidth="1"/>
    <col min="7956" max="8192" width="10.375" style="28"/>
    <col min="8193" max="8193" width="6.75" style="28" customWidth="1"/>
    <col min="8194" max="8194" width="5.875" style="28" customWidth="1"/>
    <col min="8195" max="8207" width="8.5" style="28" customWidth="1"/>
    <col min="8208" max="8208" width="12.75" style="28" customWidth="1"/>
    <col min="8209" max="8211" width="8.5" style="28" customWidth="1"/>
    <col min="8212" max="8448" width="10.375" style="28"/>
    <col min="8449" max="8449" width="6.75" style="28" customWidth="1"/>
    <col min="8450" max="8450" width="5.875" style="28" customWidth="1"/>
    <col min="8451" max="8463" width="8.5" style="28" customWidth="1"/>
    <col min="8464" max="8464" width="12.75" style="28" customWidth="1"/>
    <col min="8465" max="8467" width="8.5" style="28" customWidth="1"/>
    <col min="8468" max="8704" width="10.375" style="28"/>
    <col min="8705" max="8705" width="6.75" style="28" customWidth="1"/>
    <col min="8706" max="8706" width="5.875" style="28" customWidth="1"/>
    <col min="8707" max="8719" width="8.5" style="28" customWidth="1"/>
    <col min="8720" max="8720" width="12.75" style="28" customWidth="1"/>
    <col min="8721" max="8723" width="8.5" style="28" customWidth="1"/>
    <col min="8724" max="8960" width="10.375" style="28"/>
    <col min="8961" max="8961" width="6.75" style="28" customWidth="1"/>
    <col min="8962" max="8962" width="5.875" style="28" customWidth="1"/>
    <col min="8963" max="8975" width="8.5" style="28" customWidth="1"/>
    <col min="8976" max="8976" width="12.75" style="28" customWidth="1"/>
    <col min="8977" max="8979" width="8.5" style="28" customWidth="1"/>
    <col min="8980" max="9216" width="10.375" style="28"/>
    <col min="9217" max="9217" width="6.75" style="28" customWidth="1"/>
    <col min="9218" max="9218" width="5.875" style="28" customWidth="1"/>
    <col min="9219" max="9231" width="8.5" style="28" customWidth="1"/>
    <col min="9232" max="9232" width="12.75" style="28" customWidth="1"/>
    <col min="9233" max="9235" width="8.5" style="28" customWidth="1"/>
    <col min="9236" max="9472" width="10.375" style="28"/>
    <col min="9473" max="9473" width="6.75" style="28" customWidth="1"/>
    <col min="9474" max="9474" width="5.875" style="28" customWidth="1"/>
    <col min="9475" max="9487" width="8.5" style="28" customWidth="1"/>
    <col min="9488" max="9488" width="12.75" style="28" customWidth="1"/>
    <col min="9489" max="9491" width="8.5" style="28" customWidth="1"/>
    <col min="9492" max="9728" width="10.375" style="28"/>
    <col min="9729" max="9729" width="6.75" style="28" customWidth="1"/>
    <col min="9730" max="9730" width="5.875" style="28" customWidth="1"/>
    <col min="9731" max="9743" width="8.5" style="28" customWidth="1"/>
    <col min="9744" max="9744" width="12.75" style="28" customWidth="1"/>
    <col min="9745" max="9747" width="8.5" style="28" customWidth="1"/>
    <col min="9748" max="9984" width="10.375" style="28"/>
    <col min="9985" max="9985" width="6.75" style="28" customWidth="1"/>
    <col min="9986" max="9986" width="5.875" style="28" customWidth="1"/>
    <col min="9987" max="9999" width="8.5" style="28" customWidth="1"/>
    <col min="10000" max="10000" width="12.75" style="28" customWidth="1"/>
    <col min="10001" max="10003" width="8.5" style="28" customWidth="1"/>
    <col min="10004" max="10240" width="10.375" style="28"/>
    <col min="10241" max="10241" width="6.75" style="28" customWidth="1"/>
    <col min="10242" max="10242" width="5.875" style="28" customWidth="1"/>
    <col min="10243" max="10255" width="8.5" style="28" customWidth="1"/>
    <col min="10256" max="10256" width="12.75" style="28" customWidth="1"/>
    <col min="10257" max="10259" width="8.5" style="28" customWidth="1"/>
    <col min="10260" max="10496" width="10.375" style="28"/>
    <col min="10497" max="10497" width="6.75" style="28" customWidth="1"/>
    <col min="10498" max="10498" width="5.875" style="28" customWidth="1"/>
    <col min="10499" max="10511" width="8.5" style="28" customWidth="1"/>
    <col min="10512" max="10512" width="12.75" style="28" customWidth="1"/>
    <col min="10513" max="10515" width="8.5" style="28" customWidth="1"/>
    <col min="10516" max="10752" width="10.375" style="28"/>
    <col min="10753" max="10753" width="6.75" style="28" customWidth="1"/>
    <col min="10754" max="10754" width="5.875" style="28" customWidth="1"/>
    <col min="10755" max="10767" width="8.5" style="28" customWidth="1"/>
    <col min="10768" max="10768" width="12.75" style="28" customWidth="1"/>
    <col min="10769" max="10771" width="8.5" style="28" customWidth="1"/>
    <col min="10772" max="11008" width="10.375" style="28"/>
    <col min="11009" max="11009" width="6.75" style="28" customWidth="1"/>
    <col min="11010" max="11010" width="5.875" style="28" customWidth="1"/>
    <col min="11011" max="11023" width="8.5" style="28" customWidth="1"/>
    <col min="11024" max="11024" width="12.75" style="28" customWidth="1"/>
    <col min="11025" max="11027" width="8.5" style="28" customWidth="1"/>
    <col min="11028" max="11264" width="10.375" style="28"/>
    <col min="11265" max="11265" width="6.75" style="28" customWidth="1"/>
    <col min="11266" max="11266" width="5.875" style="28" customWidth="1"/>
    <col min="11267" max="11279" width="8.5" style="28" customWidth="1"/>
    <col min="11280" max="11280" width="12.75" style="28" customWidth="1"/>
    <col min="11281" max="11283" width="8.5" style="28" customWidth="1"/>
    <col min="11284" max="11520" width="10.375" style="28"/>
    <col min="11521" max="11521" width="6.75" style="28" customWidth="1"/>
    <col min="11522" max="11522" width="5.875" style="28" customWidth="1"/>
    <col min="11523" max="11535" width="8.5" style="28" customWidth="1"/>
    <col min="11536" max="11536" width="12.75" style="28" customWidth="1"/>
    <col min="11537" max="11539" width="8.5" style="28" customWidth="1"/>
    <col min="11540" max="11776" width="10.375" style="28"/>
    <col min="11777" max="11777" width="6.75" style="28" customWidth="1"/>
    <col min="11778" max="11778" width="5.875" style="28" customWidth="1"/>
    <col min="11779" max="11791" width="8.5" style="28" customWidth="1"/>
    <col min="11792" max="11792" width="12.75" style="28" customWidth="1"/>
    <col min="11793" max="11795" width="8.5" style="28" customWidth="1"/>
    <col min="11796" max="12032" width="10.375" style="28"/>
    <col min="12033" max="12033" width="6.75" style="28" customWidth="1"/>
    <col min="12034" max="12034" width="5.875" style="28" customWidth="1"/>
    <col min="12035" max="12047" width="8.5" style="28" customWidth="1"/>
    <col min="12048" max="12048" width="12.75" style="28" customWidth="1"/>
    <col min="12049" max="12051" width="8.5" style="28" customWidth="1"/>
    <col min="12052" max="12288" width="10.375" style="28"/>
    <col min="12289" max="12289" width="6.75" style="28" customWidth="1"/>
    <col min="12290" max="12290" width="5.875" style="28" customWidth="1"/>
    <col min="12291" max="12303" width="8.5" style="28" customWidth="1"/>
    <col min="12304" max="12304" width="12.75" style="28" customWidth="1"/>
    <col min="12305" max="12307" width="8.5" style="28" customWidth="1"/>
    <col min="12308" max="12544" width="10.375" style="28"/>
    <col min="12545" max="12545" width="6.75" style="28" customWidth="1"/>
    <col min="12546" max="12546" width="5.875" style="28" customWidth="1"/>
    <col min="12547" max="12559" width="8.5" style="28" customWidth="1"/>
    <col min="12560" max="12560" width="12.75" style="28" customWidth="1"/>
    <col min="12561" max="12563" width="8.5" style="28" customWidth="1"/>
    <col min="12564" max="12800" width="10.375" style="28"/>
    <col min="12801" max="12801" width="6.75" style="28" customWidth="1"/>
    <col min="12802" max="12802" width="5.875" style="28" customWidth="1"/>
    <col min="12803" max="12815" width="8.5" style="28" customWidth="1"/>
    <col min="12816" max="12816" width="12.75" style="28" customWidth="1"/>
    <col min="12817" max="12819" width="8.5" style="28" customWidth="1"/>
    <col min="12820" max="13056" width="10.375" style="28"/>
    <col min="13057" max="13057" width="6.75" style="28" customWidth="1"/>
    <col min="13058" max="13058" width="5.875" style="28" customWidth="1"/>
    <col min="13059" max="13071" width="8.5" style="28" customWidth="1"/>
    <col min="13072" max="13072" width="12.75" style="28" customWidth="1"/>
    <col min="13073" max="13075" width="8.5" style="28" customWidth="1"/>
    <col min="13076" max="13312" width="10.375" style="28"/>
    <col min="13313" max="13313" width="6.75" style="28" customWidth="1"/>
    <col min="13314" max="13314" width="5.875" style="28" customWidth="1"/>
    <col min="13315" max="13327" width="8.5" style="28" customWidth="1"/>
    <col min="13328" max="13328" width="12.75" style="28" customWidth="1"/>
    <col min="13329" max="13331" width="8.5" style="28" customWidth="1"/>
    <col min="13332" max="13568" width="10.375" style="28"/>
    <col min="13569" max="13569" width="6.75" style="28" customWidth="1"/>
    <col min="13570" max="13570" width="5.875" style="28" customWidth="1"/>
    <col min="13571" max="13583" width="8.5" style="28" customWidth="1"/>
    <col min="13584" max="13584" width="12.75" style="28" customWidth="1"/>
    <col min="13585" max="13587" width="8.5" style="28" customWidth="1"/>
    <col min="13588" max="13824" width="10.375" style="28"/>
    <col min="13825" max="13825" width="6.75" style="28" customWidth="1"/>
    <col min="13826" max="13826" width="5.875" style="28" customWidth="1"/>
    <col min="13827" max="13839" width="8.5" style="28" customWidth="1"/>
    <col min="13840" max="13840" width="12.75" style="28" customWidth="1"/>
    <col min="13841" max="13843" width="8.5" style="28" customWidth="1"/>
    <col min="13844" max="14080" width="10.375" style="28"/>
    <col min="14081" max="14081" width="6.75" style="28" customWidth="1"/>
    <col min="14082" max="14082" width="5.875" style="28" customWidth="1"/>
    <col min="14083" max="14095" width="8.5" style="28" customWidth="1"/>
    <col min="14096" max="14096" width="12.75" style="28" customWidth="1"/>
    <col min="14097" max="14099" width="8.5" style="28" customWidth="1"/>
    <col min="14100" max="14336" width="10.375" style="28"/>
    <col min="14337" max="14337" width="6.75" style="28" customWidth="1"/>
    <col min="14338" max="14338" width="5.875" style="28" customWidth="1"/>
    <col min="14339" max="14351" width="8.5" style="28" customWidth="1"/>
    <col min="14352" max="14352" width="12.75" style="28" customWidth="1"/>
    <col min="14353" max="14355" width="8.5" style="28" customWidth="1"/>
    <col min="14356" max="14592" width="10.375" style="28"/>
    <col min="14593" max="14593" width="6.75" style="28" customWidth="1"/>
    <col min="14594" max="14594" width="5.875" style="28" customWidth="1"/>
    <col min="14595" max="14607" width="8.5" style="28" customWidth="1"/>
    <col min="14608" max="14608" width="12.75" style="28" customWidth="1"/>
    <col min="14609" max="14611" width="8.5" style="28" customWidth="1"/>
    <col min="14612" max="14848" width="10.375" style="28"/>
    <col min="14849" max="14849" width="6.75" style="28" customWidth="1"/>
    <col min="14850" max="14850" width="5.875" style="28" customWidth="1"/>
    <col min="14851" max="14863" width="8.5" style="28" customWidth="1"/>
    <col min="14864" max="14864" width="12.75" style="28" customWidth="1"/>
    <col min="14865" max="14867" width="8.5" style="28" customWidth="1"/>
    <col min="14868" max="15104" width="10.375" style="28"/>
    <col min="15105" max="15105" width="6.75" style="28" customWidth="1"/>
    <col min="15106" max="15106" width="5.875" style="28" customWidth="1"/>
    <col min="15107" max="15119" width="8.5" style="28" customWidth="1"/>
    <col min="15120" max="15120" width="12.75" style="28" customWidth="1"/>
    <col min="15121" max="15123" width="8.5" style="28" customWidth="1"/>
    <col min="15124" max="15360" width="10.375" style="28"/>
    <col min="15361" max="15361" width="6.75" style="28" customWidth="1"/>
    <col min="15362" max="15362" width="5.875" style="28" customWidth="1"/>
    <col min="15363" max="15375" width="8.5" style="28" customWidth="1"/>
    <col min="15376" max="15376" width="12.75" style="28" customWidth="1"/>
    <col min="15377" max="15379" width="8.5" style="28" customWidth="1"/>
    <col min="15380" max="15616" width="10.375" style="28"/>
    <col min="15617" max="15617" width="6.75" style="28" customWidth="1"/>
    <col min="15618" max="15618" width="5.875" style="28" customWidth="1"/>
    <col min="15619" max="15631" width="8.5" style="28" customWidth="1"/>
    <col min="15632" max="15632" width="12.75" style="28" customWidth="1"/>
    <col min="15633" max="15635" width="8.5" style="28" customWidth="1"/>
    <col min="15636" max="15872" width="10.375" style="28"/>
    <col min="15873" max="15873" width="6.75" style="28" customWidth="1"/>
    <col min="15874" max="15874" width="5.875" style="28" customWidth="1"/>
    <col min="15875" max="15887" width="8.5" style="28" customWidth="1"/>
    <col min="15888" max="15888" width="12.75" style="28" customWidth="1"/>
    <col min="15889" max="15891" width="8.5" style="28" customWidth="1"/>
    <col min="15892" max="16128" width="10.375" style="28"/>
    <col min="16129" max="16129" width="6.75" style="28" customWidth="1"/>
    <col min="16130" max="16130" width="5.875" style="28" customWidth="1"/>
    <col min="16131" max="16143" width="8.5" style="28" customWidth="1"/>
    <col min="16144" max="16144" width="12.75" style="28" customWidth="1"/>
    <col min="16145" max="16147" width="8.5" style="28" customWidth="1"/>
    <col min="16148" max="16384" width="10.375" style="28"/>
  </cols>
  <sheetData>
    <row r="1" spans="1:19" s="5" customFormat="1" ht="25.5" customHeight="1" thickBot="1">
      <c r="A1" s="2" t="s">
        <v>72</v>
      </c>
      <c r="B1" s="3"/>
      <c r="C1" s="3"/>
      <c r="D1" s="3"/>
      <c r="E1" s="3"/>
      <c r="F1" s="4"/>
      <c r="G1" s="3"/>
      <c r="H1" s="3"/>
      <c r="I1" s="3"/>
      <c r="J1" s="3"/>
      <c r="K1" s="3"/>
      <c r="L1" s="3"/>
      <c r="M1" s="3"/>
      <c r="N1" s="3"/>
      <c r="O1" s="3"/>
      <c r="P1" s="3"/>
      <c r="Q1" s="3"/>
      <c r="R1" s="3"/>
      <c r="S1" s="442" t="s">
        <v>1081</v>
      </c>
    </row>
    <row r="2" spans="1:19" s="5" customFormat="1" ht="18.75" customHeight="1">
      <c r="A2" s="6" t="s">
        <v>1</v>
      </c>
      <c r="B2" s="1063" t="s">
        <v>2</v>
      </c>
      <c r="C2" s="1061" t="s">
        <v>73</v>
      </c>
      <c r="D2" s="1062"/>
      <c r="E2" s="1065"/>
      <c r="F2" s="1061" t="s">
        <v>74</v>
      </c>
      <c r="G2" s="1062"/>
      <c r="H2" s="1065"/>
      <c r="I2" s="1061" t="s">
        <v>75</v>
      </c>
      <c r="J2" s="1062"/>
      <c r="K2" s="1065"/>
      <c r="L2" s="1061" t="s">
        <v>76</v>
      </c>
      <c r="M2" s="1062"/>
      <c r="N2" s="1065"/>
      <c r="O2" s="1063" t="s">
        <v>10</v>
      </c>
      <c r="P2" s="7" t="s">
        <v>77</v>
      </c>
      <c r="Q2" s="1061" t="s">
        <v>12</v>
      </c>
      <c r="R2" s="1062"/>
      <c r="S2" s="1062"/>
    </row>
    <row r="3" spans="1:19" s="5" customFormat="1" ht="18.75" customHeight="1">
      <c r="A3" s="8" t="s">
        <v>1075</v>
      </c>
      <c r="B3" s="1064"/>
      <c r="C3" s="9" t="s">
        <v>13</v>
      </c>
      <c r="D3" s="9" t="s">
        <v>14</v>
      </c>
      <c r="E3" s="9" t="s">
        <v>15</v>
      </c>
      <c r="F3" s="9" t="s">
        <v>17</v>
      </c>
      <c r="G3" s="9" t="s">
        <v>14</v>
      </c>
      <c r="H3" s="9" t="s">
        <v>15</v>
      </c>
      <c r="I3" s="9" t="s">
        <v>17</v>
      </c>
      <c r="J3" s="10" t="s">
        <v>14</v>
      </c>
      <c r="K3" s="11" t="s">
        <v>15</v>
      </c>
      <c r="L3" s="9" t="s">
        <v>17</v>
      </c>
      <c r="M3" s="9" t="s">
        <v>14</v>
      </c>
      <c r="N3" s="9" t="s">
        <v>15</v>
      </c>
      <c r="O3" s="1064"/>
      <c r="P3" s="12" t="s">
        <v>78</v>
      </c>
      <c r="Q3" s="9" t="s">
        <v>17</v>
      </c>
      <c r="R3" s="9" t="s">
        <v>14</v>
      </c>
      <c r="S3" s="9" t="s">
        <v>15</v>
      </c>
    </row>
    <row r="4" spans="1:19" s="5" customFormat="1" ht="27" customHeight="1">
      <c r="A4" s="13" t="s">
        <v>79</v>
      </c>
      <c r="B4" s="14">
        <v>9</v>
      </c>
      <c r="C4" s="15">
        <v>3118</v>
      </c>
      <c r="D4" s="16">
        <v>1571</v>
      </c>
      <c r="E4" s="16">
        <v>1547</v>
      </c>
      <c r="F4" s="15">
        <v>1064</v>
      </c>
      <c r="G4" s="16">
        <v>552</v>
      </c>
      <c r="H4" s="16">
        <v>512</v>
      </c>
      <c r="I4" s="16">
        <v>1037</v>
      </c>
      <c r="J4" s="16">
        <v>503</v>
      </c>
      <c r="K4" s="16">
        <v>534</v>
      </c>
      <c r="L4" s="16">
        <v>1017</v>
      </c>
      <c r="M4" s="16">
        <v>516</v>
      </c>
      <c r="N4" s="16">
        <v>501</v>
      </c>
      <c r="O4" s="15">
        <v>102</v>
      </c>
      <c r="P4" s="17">
        <v>30.568627450980394</v>
      </c>
      <c r="Q4" s="15">
        <v>229</v>
      </c>
      <c r="R4" s="16">
        <v>141</v>
      </c>
      <c r="S4" s="16">
        <v>88</v>
      </c>
    </row>
    <row r="5" spans="1:19" s="5" customFormat="1" ht="27" customHeight="1">
      <c r="A5" s="13" t="s">
        <v>20</v>
      </c>
      <c r="B5" s="14">
        <v>9</v>
      </c>
      <c r="C5" s="15">
        <v>3161</v>
      </c>
      <c r="D5" s="16">
        <v>1621</v>
      </c>
      <c r="E5" s="16">
        <v>1540</v>
      </c>
      <c r="F5" s="15">
        <v>1064</v>
      </c>
      <c r="G5" s="16">
        <v>569</v>
      </c>
      <c r="H5" s="16">
        <v>495</v>
      </c>
      <c r="I5" s="16">
        <v>1065</v>
      </c>
      <c r="J5" s="16">
        <v>553</v>
      </c>
      <c r="K5" s="16">
        <v>512</v>
      </c>
      <c r="L5" s="16">
        <v>1032</v>
      </c>
      <c r="M5" s="16">
        <v>499</v>
      </c>
      <c r="N5" s="16">
        <v>533</v>
      </c>
      <c r="O5" s="15">
        <v>103</v>
      </c>
      <c r="P5" s="17">
        <v>30.7</v>
      </c>
      <c r="Q5" s="15">
        <v>236</v>
      </c>
      <c r="R5" s="16">
        <v>149</v>
      </c>
      <c r="S5" s="16">
        <v>87</v>
      </c>
    </row>
    <row r="6" spans="1:19" s="3" customFormat="1" ht="27" customHeight="1">
      <c r="A6" s="13" t="s">
        <v>21</v>
      </c>
      <c r="B6" s="14">
        <v>9</v>
      </c>
      <c r="C6" s="15">
        <v>3155</v>
      </c>
      <c r="D6" s="16">
        <v>1671</v>
      </c>
      <c r="E6" s="16">
        <v>1484</v>
      </c>
      <c r="F6" s="15">
        <v>1020</v>
      </c>
      <c r="G6" s="16">
        <v>548</v>
      </c>
      <c r="H6" s="16">
        <v>472</v>
      </c>
      <c r="I6" s="16">
        <v>1069</v>
      </c>
      <c r="J6" s="16">
        <v>569</v>
      </c>
      <c r="K6" s="16">
        <v>500</v>
      </c>
      <c r="L6" s="16">
        <v>1066</v>
      </c>
      <c r="M6" s="16">
        <v>554</v>
      </c>
      <c r="N6" s="16">
        <v>512</v>
      </c>
      <c r="O6" s="15">
        <v>102</v>
      </c>
      <c r="P6" s="17">
        <v>30.9</v>
      </c>
      <c r="Q6" s="15">
        <v>235</v>
      </c>
      <c r="R6" s="16">
        <v>150</v>
      </c>
      <c r="S6" s="16">
        <v>85</v>
      </c>
    </row>
    <row r="7" spans="1:19" s="3" customFormat="1" ht="27" customHeight="1">
      <c r="A7" s="13" t="s">
        <v>22</v>
      </c>
      <c r="B7" s="14">
        <v>9</v>
      </c>
      <c r="C7" s="15">
        <v>3225</v>
      </c>
      <c r="D7" s="16">
        <v>1702</v>
      </c>
      <c r="E7" s="16">
        <v>1523</v>
      </c>
      <c r="F7" s="15">
        <v>1134</v>
      </c>
      <c r="G7" s="16">
        <v>587</v>
      </c>
      <c r="H7" s="16">
        <v>547</v>
      </c>
      <c r="I7" s="16">
        <v>1020</v>
      </c>
      <c r="J7" s="16">
        <v>548</v>
      </c>
      <c r="K7" s="16">
        <v>472</v>
      </c>
      <c r="L7" s="16">
        <v>1071</v>
      </c>
      <c r="M7" s="16">
        <v>567</v>
      </c>
      <c r="N7" s="16">
        <v>504</v>
      </c>
      <c r="O7" s="15">
        <v>106</v>
      </c>
      <c r="P7" s="17">
        <v>30.424528301886792</v>
      </c>
      <c r="Q7" s="15">
        <v>240</v>
      </c>
      <c r="R7" s="16">
        <v>152</v>
      </c>
      <c r="S7" s="16">
        <v>88</v>
      </c>
    </row>
    <row r="8" spans="1:19" s="3" customFormat="1" ht="27" customHeight="1">
      <c r="A8" s="13" t="s">
        <v>23</v>
      </c>
      <c r="B8" s="14">
        <v>9</v>
      </c>
      <c r="C8" s="15">
        <v>3183</v>
      </c>
      <c r="D8" s="16">
        <v>1652</v>
      </c>
      <c r="E8" s="16">
        <v>1531</v>
      </c>
      <c r="F8" s="15">
        <v>1036</v>
      </c>
      <c r="G8" s="16">
        <v>519</v>
      </c>
      <c r="H8" s="16">
        <v>517</v>
      </c>
      <c r="I8" s="16">
        <v>1127</v>
      </c>
      <c r="J8" s="16">
        <v>584</v>
      </c>
      <c r="K8" s="16">
        <v>543</v>
      </c>
      <c r="L8" s="16">
        <v>1020</v>
      </c>
      <c r="M8" s="16">
        <v>549</v>
      </c>
      <c r="N8" s="16">
        <v>471</v>
      </c>
      <c r="O8" s="15">
        <v>117</v>
      </c>
      <c r="P8" s="17">
        <v>27.205128205128204</v>
      </c>
      <c r="Q8" s="15">
        <v>231</v>
      </c>
      <c r="R8" s="16">
        <v>141</v>
      </c>
      <c r="S8" s="16">
        <v>90</v>
      </c>
    </row>
    <row r="9" spans="1:19" s="3" customFormat="1" ht="27" customHeight="1">
      <c r="A9" s="18" t="s">
        <v>24</v>
      </c>
      <c r="B9" s="945">
        <v>9</v>
      </c>
      <c r="C9" s="946">
        <v>3169</v>
      </c>
      <c r="D9" s="947">
        <v>1636</v>
      </c>
      <c r="E9" s="947">
        <v>1533</v>
      </c>
      <c r="F9" s="946">
        <v>999</v>
      </c>
      <c r="G9" s="947">
        <v>529</v>
      </c>
      <c r="H9" s="947">
        <v>470</v>
      </c>
      <c r="I9" s="947">
        <v>1041</v>
      </c>
      <c r="J9" s="947">
        <v>522</v>
      </c>
      <c r="K9" s="947">
        <v>519</v>
      </c>
      <c r="L9" s="947">
        <v>1129</v>
      </c>
      <c r="M9" s="947">
        <v>585</v>
      </c>
      <c r="N9" s="947">
        <v>544</v>
      </c>
      <c r="O9" s="946">
        <v>118</v>
      </c>
      <c r="P9" s="948">
        <v>26.9</v>
      </c>
      <c r="Q9" s="946">
        <v>230</v>
      </c>
      <c r="R9" s="947">
        <v>142</v>
      </c>
      <c r="S9" s="947">
        <v>88</v>
      </c>
    </row>
    <row r="10" spans="1:19" s="5" customFormat="1" ht="18.75" customHeight="1">
      <c r="A10" s="19" t="s">
        <v>80</v>
      </c>
      <c r="B10" s="19"/>
      <c r="C10" s="949">
        <v>94</v>
      </c>
      <c r="D10" s="3">
        <v>46</v>
      </c>
      <c r="E10" s="19">
        <v>48</v>
      </c>
      <c r="F10" s="950">
        <v>28</v>
      </c>
      <c r="G10" s="951">
        <v>14</v>
      </c>
      <c r="H10" s="951">
        <v>14</v>
      </c>
      <c r="I10" s="951">
        <v>29</v>
      </c>
      <c r="J10" s="951">
        <v>17</v>
      </c>
      <c r="K10" s="19">
        <v>12</v>
      </c>
      <c r="L10" s="951">
        <v>37</v>
      </c>
      <c r="M10" s="951">
        <v>15</v>
      </c>
      <c r="N10" s="19">
        <v>22</v>
      </c>
      <c r="O10" s="952">
        <v>4</v>
      </c>
      <c r="P10" s="953">
        <v>23.5</v>
      </c>
      <c r="Q10" s="949">
        <v>12</v>
      </c>
      <c r="R10" s="19">
        <v>8</v>
      </c>
      <c r="S10" s="19">
        <v>4</v>
      </c>
    </row>
    <row r="11" spans="1:19" s="5" customFormat="1" ht="18.75" customHeight="1">
      <c r="A11" s="3" t="s">
        <v>81</v>
      </c>
      <c r="B11" s="3"/>
      <c r="C11" s="949">
        <v>547</v>
      </c>
      <c r="D11" s="3">
        <v>277</v>
      </c>
      <c r="E11" s="3">
        <v>270</v>
      </c>
      <c r="F11" s="949">
        <v>184</v>
      </c>
      <c r="G11" s="954">
        <v>86</v>
      </c>
      <c r="H11" s="954">
        <v>98</v>
      </c>
      <c r="I11" s="954">
        <v>179</v>
      </c>
      <c r="J11" s="954">
        <v>93</v>
      </c>
      <c r="K11" s="3">
        <v>86</v>
      </c>
      <c r="L11" s="954">
        <v>184</v>
      </c>
      <c r="M11" s="954">
        <v>98</v>
      </c>
      <c r="N11" s="3">
        <v>86</v>
      </c>
      <c r="O11" s="952">
        <v>20</v>
      </c>
      <c r="P11" s="953">
        <v>27.4</v>
      </c>
      <c r="Q11" s="949">
        <v>45</v>
      </c>
      <c r="R11" s="3">
        <v>27</v>
      </c>
      <c r="S11" s="3">
        <v>18</v>
      </c>
    </row>
    <row r="12" spans="1:19" s="5" customFormat="1" ht="18.75" customHeight="1">
      <c r="A12" s="3" t="s">
        <v>82</v>
      </c>
      <c r="B12" s="3"/>
      <c r="C12" s="949">
        <v>633</v>
      </c>
      <c r="D12" s="3">
        <v>338</v>
      </c>
      <c r="E12" s="3">
        <v>295</v>
      </c>
      <c r="F12" s="949">
        <v>191</v>
      </c>
      <c r="G12" s="954">
        <v>103</v>
      </c>
      <c r="H12" s="954">
        <v>88</v>
      </c>
      <c r="I12" s="954">
        <v>227</v>
      </c>
      <c r="J12" s="954">
        <v>124</v>
      </c>
      <c r="K12" s="3">
        <v>103</v>
      </c>
      <c r="L12" s="954">
        <v>215</v>
      </c>
      <c r="M12" s="954">
        <v>111</v>
      </c>
      <c r="N12" s="3">
        <v>104</v>
      </c>
      <c r="O12" s="952">
        <v>23</v>
      </c>
      <c r="P12" s="953">
        <v>27.5</v>
      </c>
      <c r="Q12" s="949">
        <v>38</v>
      </c>
      <c r="R12" s="3">
        <v>20</v>
      </c>
      <c r="S12" s="3">
        <v>18</v>
      </c>
    </row>
    <row r="13" spans="1:19" s="5" customFormat="1" ht="18.75" customHeight="1">
      <c r="A13" s="3" t="s">
        <v>83</v>
      </c>
      <c r="B13" s="3"/>
      <c r="C13" s="949">
        <v>424</v>
      </c>
      <c r="D13" s="3">
        <v>225</v>
      </c>
      <c r="E13" s="3">
        <v>199</v>
      </c>
      <c r="F13" s="949">
        <v>142</v>
      </c>
      <c r="G13" s="954">
        <v>75</v>
      </c>
      <c r="H13" s="954">
        <v>67</v>
      </c>
      <c r="I13" s="954">
        <v>124</v>
      </c>
      <c r="J13" s="954">
        <v>58</v>
      </c>
      <c r="K13" s="3">
        <v>66</v>
      </c>
      <c r="L13" s="954">
        <v>158</v>
      </c>
      <c r="M13" s="954">
        <v>92</v>
      </c>
      <c r="N13" s="3">
        <v>66</v>
      </c>
      <c r="O13" s="952">
        <v>15</v>
      </c>
      <c r="P13" s="953">
        <v>28.3</v>
      </c>
      <c r="Q13" s="949">
        <v>28</v>
      </c>
      <c r="R13" s="3">
        <v>18</v>
      </c>
      <c r="S13" s="3">
        <v>10</v>
      </c>
    </row>
    <row r="14" spans="1:19" s="5" customFormat="1" ht="18.75" customHeight="1">
      <c r="A14" s="5" t="s">
        <v>84</v>
      </c>
      <c r="B14" s="3"/>
      <c r="C14" s="949">
        <v>121</v>
      </c>
      <c r="D14" s="3">
        <v>67</v>
      </c>
      <c r="E14" s="3">
        <v>54</v>
      </c>
      <c r="F14" s="949">
        <v>47</v>
      </c>
      <c r="G14" s="954">
        <v>27</v>
      </c>
      <c r="H14" s="954">
        <v>20</v>
      </c>
      <c r="I14" s="954">
        <v>35</v>
      </c>
      <c r="J14" s="954">
        <v>25</v>
      </c>
      <c r="K14" s="3">
        <v>10</v>
      </c>
      <c r="L14" s="954">
        <v>39</v>
      </c>
      <c r="M14" s="954">
        <v>15</v>
      </c>
      <c r="N14" s="5">
        <v>24</v>
      </c>
      <c r="O14" s="952">
        <v>6</v>
      </c>
      <c r="P14" s="953">
        <v>20.2</v>
      </c>
      <c r="Q14" s="949">
        <v>13</v>
      </c>
      <c r="R14" s="3">
        <v>11</v>
      </c>
      <c r="S14" s="3">
        <v>2</v>
      </c>
    </row>
    <row r="15" spans="1:19" s="5" customFormat="1" ht="18.75" customHeight="1">
      <c r="A15" s="5" t="s">
        <v>85</v>
      </c>
      <c r="B15" s="3"/>
      <c r="C15" s="949">
        <v>524</v>
      </c>
      <c r="D15" s="3">
        <v>257</v>
      </c>
      <c r="E15" s="3">
        <v>267</v>
      </c>
      <c r="F15" s="949">
        <v>158</v>
      </c>
      <c r="G15" s="954">
        <v>84</v>
      </c>
      <c r="H15" s="954">
        <v>74</v>
      </c>
      <c r="I15" s="954">
        <v>179</v>
      </c>
      <c r="J15" s="954">
        <v>79</v>
      </c>
      <c r="K15" s="3">
        <v>100</v>
      </c>
      <c r="L15" s="954">
        <v>187</v>
      </c>
      <c r="M15" s="954">
        <v>94</v>
      </c>
      <c r="N15" s="3">
        <v>93</v>
      </c>
      <c r="O15" s="952">
        <v>19</v>
      </c>
      <c r="P15" s="953">
        <v>27.6</v>
      </c>
      <c r="Q15" s="949">
        <v>33</v>
      </c>
      <c r="R15" s="3">
        <v>21</v>
      </c>
      <c r="S15" s="3">
        <v>12</v>
      </c>
    </row>
    <row r="16" spans="1:19" s="5" customFormat="1" ht="18.75" customHeight="1">
      <c r="A16" s="3" t="s">
        <v>86</v>
      </c>
      <c r="B16" s="3"/>
      <c r="C16" s="949">
        <v>208</v>
      </c>
      <c r="D16" s="3">
        <v>104</v>
      </c>
      <c r="E16" s="955">
        <v>104</v>
      </c>
      <c r="F16" s="949">
        <v>59</v>
      </c>
      <c r="G16" s="954">
        <v>37</v>
      </c>
      <c r="H16" s="954">
        <v>22</v>
      </c>
      <c r="I16" s="954">
        <v>64</v>
      </c>
      <c r="J16" s="954">
        <v>29</v>
      </c>
      <c r="K16" s="3">
        <v>35</v>
      </c>
      <c r="L16" s="954">
        <v>85</v>
      </c>
      <c r="M16" s="954">
        <v>38</v>
      </c>
      <c r="N16" s="3">
        <v>47</v>
      </c>
      <c r="O16" s="956">
        <v>7</v>
      </c>
      <c r="P16" s="953">
        <v>29.7</v>
      </c>
      <c r="Q16" s="949">
        <v>16</v>
      </c>
      <c r="R16" s="3">
        <v>9</v>
      </c>
      <c r="S16" s="3">
        <v>7</v>
      </c>
    </row>
    <row r="17" spans="1:19" s="5" customFormat="1" ht="18.75" customHeight="1">
      <c r="A17" s="3" t="s">
        <v>87</v>
      </c>
      <c r="B17" s="3"/>
      <c r="C17" s="949">
        <v>321</v>
      </c>
      <c r="D17" s="3">
        <v>178</v>
      </c>
      <c r="E17" s="955">
        <v>143</v>
      </c>
      <c r="F17" s="949">
        <v>90</v>
      </c>
      <c r="G17" s="954">
        <v>59</v>
      </c>
      <c r="H17" s="954">
        <v>31</v>
      </c>
      <c r="I17" s="954">
        <v>111</v>
      </c>
      <c r="J17" s="954">
        <v>54</v>
      </c>
      <c r="K17" s="3">
        <v>57</v>
      </c>
      <c r="L17" s="954">
        <v>120</v>
      </c>
      <c r="M17" s="954">
        <v>65</v>
      </c>
      <c r="N17" s="3">
        <v>55</v>
      </c>
      <c r="O17" s="956">
        <v>12</v>
      </c>
      <c r="P17" s="953">
        <v>26.8</v>
      </c>
      <c r="Q17" s="949">
        <v>24</v>
      </c>
      <c r="R17" s="3">
        <v>16</v>
      </c>
      <c r="S17" s="3">
        <v>8</v>
      </c>
    </row>
    <row r="18" spans="1:19" s="5" customFormat="1" ht="18.75" customHeight="1" thickBot="1">
      <c r="A18" s="20" t="s">
        <v>88</v>
      </c>
      <c r="B18" s="21"/>
      <c r="C18" s="957">
        <v>297</v>
      </c>
      <c r="D18" s="20">
        <v>144</v>
      </c>
      <c r="E18" s="20">
        <v>153</v>
      </c>
      <c r="F18" s="958">
        <v>100</v>
      </c>
      <c r="G18" s="959">
        <v>44</v>
      </c>
      <c r="H18" s="959">
        <v>56</v>
      </c>
      <c r="I18" s="959">
        <v>93</v>
      </c>
      <c r="J18" s="959">
        <v>43</v>
      </c>
      <c r="K18" s="20">
        <v>50</v>
      </c>
      <c r="L18" s="959">
        <v>104</v>
      </c>
      <c r="M18" s="959">
        <v>57</v>
      </c>
      <c r="N18" s="20">
        <v>47</v>
      </c>
      <c r="O18" s="960">
        <v>12</v>
      </c>
      <c r="P18" s="961">
        <v>24.8</v>
      </c>
      <c r="Q18" s="958">
        <v>21</v>
      </c>
      <c r="R18" s="20">
        <v>12</v>
      </c>
      <c r="S18" s="20">
        <v>9</v>
      </c>
    </row>
    <row r="19" spans="1:19" s="5" customFormat="1" ht="11.25" customHeight="1">
      <c r="A19" s="22" t="s">
        <v>47</v>
      </c>
      <c r="B19" s="3"/>
      <c r="C19" s="3"/>
      <c r="D19" s="3"/>
      <c r="E19" s="3"/>
      <c r="F19" s="3"/>
      <c r="G19" s="3"/>
      <c r="H19" s="3"/>
      <c r="I19" s="3"/>
      <c r="J19" s="3"/>
      <c r="K19" s="3"/>
      <c r="L19" s="3"/>
      <c r="M19" s="3"/>
      <c r="N19" s="3"/>
      <c r="O19" s="3"/>
      <c r="P19" s="3"/>
      <c r="Q19" s="3"/>
      <c r="R19" s="3"/>
      <c r="S19" s="3"/>
    </row>
    <row r="20" spans="1:19" s="5" customFormat="1" ht="14.25" customHeight="1"/>
    <row r="21" spans="1:19" s="5" customFormat="1" ht="25.5" customHeight="1" thickBot="1">
      <c r="A21" s="23" t="s">
        <v>89</v>
      </c>
      <c r="Q21" s="24"/>
      <c r="R21" s="24"/>
      <c r="S21" s="443" t="s">
        <v>1081</v>
      </c>
    </row>
    <row r="22" spans="1:19" s="5" customFormat="1" ht="18.75" customHeight="1">
      <c r="A22" s="6" t="s">
        <v>1</v>
      </c>
      <c r="B22" s="1063" t="s">
        <v>2</v>
      </c>
      <c r="C22" s="1061" t="s">
        <v>73</v>
      </c>
      <c r="D22" s="1062"/>
      <c r="E22" s="1065"/>
      <c r="F22" s="1061" t="s">
        <v>74</v>
      </c>
      <c r="G22" s="1062"/>
      <c r="H22" s="1065"/>
      <c r="I22" s="1061" t="s">
        <v>75</v>
      </c>
      <c r="J22" s="1062"/>
      <c r="K22" s="1065"/>
      <c r="L22" s="1061" t="s">
        <v>76</v>
      </c>
      <c r="M22" s="1062"/>
      <c r="N22" s="1065"/>
      <c r="O22" s="1063" t="s">
        <v>10</v>
      </c>
      <c r="P22" s="7" t="s">
        <v>77</v>
      </c>
      <c r="Q22" s="1061" t="s">
        <v>12</v>
      </c>
      <c r="R22" s="1062"/>
      <c r="S22" s="1062"/>
    </row>
    <row r="23" spans="1:19" s="5" customFormat="1" ht="18.75" customHeight="1">
      <c r="A23" s="8" t="s">
        <v>1075</v>
      </c>
      <c r="B23" s="1064"/>
      <c r="C23" s="9" t="s">
        <v>13</v>
      </c>
      <c r="D23" s="9" t="s">
        <v>14</v>
      </c>
      <c r="E23" s="9" t="s">
        <v>15</v>
      </c>
      <c r="F23" s="9" t="s">
        <v>17</v>
      </c>
      <c r="G23" s="9" t="s">
        <v>14</v>
      </c>
      <c r="H23" s="9" t="s">
        <v>15</v>
      </c>
      <c r="I23" s="9" t="s">
        <v>17</v>
      </c>
      <c r="J23" s="9" t="s">
        <v>14</v>
      </c>
      <c r="K23" s="25" t="s">
        <v>15</v>
      </c>
      <c r="L23" s="9" t="s">
        <v>17</v>
      </c>
      <c r="M23" s="9" t="s">
        <v>14</v>
      </c>
      <c r="N23" s="9" t="s">
        <v>15</v>
      </c>
      <c r="O23" s="1064"/>
      <c r="P23" s="12" t="s">
        <v>78</v>
      </c>
      <c r="Q23" s="9" t="s">
        <v>17</v>
      </c>
      <c r="R23" s="9" t="s">
        <v>14</v>
      </c>
      <c r="S23" s="9" t="s">
        <v>15</v>
      </c>
    </row>
    <row r="24" spans="1:19" s="5" customFormat="1" ht="27" customHeight="1">
      <c r="A24" s="13" t="s">
        <v>79</v>
      </c>
      <c r="B24" s="26">
        <v>4</v>
      </c>
      <c r="C24" s="558">
        <v>2821</v>
      </c>
      <c r="D24" s="559">
        <v>1674</v>
      </c>
      <c r="E24" s="559">
        <v>1147</v>
      </c>
      <c r="F24" s="558">
        <v>939</v>
      </c>
      <c r="G24" s="559">
        <v>542</v>
      </c>
      <c r="H24" s="560">
        <v>397</v>
      </c>
      <c r="I24" s="559">
        <v>934</v>
      </c>
      <c r="J24" s="559">
        <v>573</v>
      </c>
      <c r="K24" s="560">
        <v>361</v>
      </c>
      <c r="L24" s="559">
        <v>948</v>
      </c>
      <c r="M24" s="559">
        <v>559</v>
      </c>
      <c r="N24" s="559">
        <v>389</v>
      </c>
      <c r="O24" s="558">
        <v>71</v>
      </c>
      <c r="P24" s="561">
        <v>39.732394366197184</v>
      </c>
      <c r="Q24" s="558">
        <v>198</v>
      </c>
      <c r="R24" s="559">
        <v>134</v>
      </c>
      <c r="S24" s="559">
        <v>64</v>
      </c>
    </row>
    <row r="25" spans="1:19" s="5" customFormat="1" ht="27" customHeight="1">
      <c r="A25" s="13" t="s">
        <v>20</v>
      </c>
      <c r="B25" s="26">
        <v>4</v>
      </c>
      <c r="C25" s="558">
        <v>2775</v>
      </c>
      <c r="D25" s="559">
        <v>1641</v>
      </c>
      <c r="E25" s="559">
        <v>1134</v>
      </c>
      <c r="F25" s="558">
        <v>919</v>
      </c>
      <c r="G25" s="559">
        <v>536</v>
      </c>
      <c r="H25" s="562">
        <v>383</v>
      </c>
      <c r="I25" s="559">
        <v>931</v>
      </c>
      <c r="J25" s="559">
        <v>535</v>
      </c>
      <c r="K25" s="562">
        <v>396</v>
      </c>
      <c r="L25" s="559">
        <v>925</v>
      </c>
      <c r="M25" s="559">
        <v>570</v>
      </c>
      <c r="N25" s="559">
        <v>355</v>
      </c>
      <c r="O25" s="558">
        <v>71</v>
      </c>
      <c r="P25" s="561">
        <v>39.08</v>
      </c>
      <c r="Q25" s="558">
        <v>204</v>
      </c>
      <c r="R25" s="559">
        <v>136</v>
      </c>
      <c r="S25" s="559">
        <v>68</v>
      </c>
    </row>
    <row r="26" spans="1:19" s="3" customFormat="1" ht="27" customHeight="1">
      <c r="A26" s="13" t="s">
        <v>21</v>
      </c>
      <c r="B26" s="26">
        <v>4</v>
      </c>
      <c r="C26" s="558">
        <v>3155</v>
      </c>
      <c r="D26" s="559">
        <v>1591</v>
      </c>
      <c r="E26" s="559">
        <v>1155</v>
      </c>
      <c r="F26" s="558">
        <v>924</v>
      </c>
      <c r="G26" s="559">
        <v>537</v>
      </c>
      <c r="H26" s="562">
        <v>387</v>
      </c>
      <c r="I26" s="559">
        <v>909</v>
      </c>
      <c r="J26" s="559">
        <v>530</v>
      </c>
      <c r="K26" s="562">
        <v>379</v>
      </c>
      <c r="L26" s="559">
        <v>913</v>
      </c>
      <c r="M26" s="559">
        <v>524</v>
      </c>
      <c r="N26" s="559">
        <v>389</v>
      </c>
      <c r="O26" s="558">
        <v>71</v>
      </c>
      <c r="P26" s="561">
        <v>38.299999999999997</v>
      </c>
      <c r="Q26" s="558">
        <v>194</v>
      </c>
      <c r="R26" s="559">
        <v>134</v>
      </c>
      <c r="S26" s="559">
        <v>60</v>
      </c>
    </row>
    <row r="27" spans="1:19" s="3" customFormat="1" ht="27" customHeight="1">
      <c r="A27" s="13" t="s">
        <v>22</v>
      </c>
      <c r="B27" s="26">
        <v>4</v>
      </c>
      <c r="C27" s="558">
        <v>2779</v>
      </c>
      <c r="D27" s="559">
        <v>1626</v>
      </c>
      <c r="E27" s="559">
        <v>1153</v>
      </c>
      <c r="F27" s="563">
        <v>967</v>
      </c>
      <c r="G27" s="559">
        <v>571</v>
      </c>
      <c r="H27" s="562">
        <v>396</v>
      </c>
      <c r="I27" s="559">
        <v>917</v>
      </c>
      <c r="J27" s="559">
        <v>533</v>
      </c>
      <c r="K27" s="562">
        <v>384</v>
      </c>
      <c r="L27" s="559">
        <v>895</v>
      </c>
      <c r="M27" s="559">
        <v>522</v>
      </c>
      <c r="N27" s="559">
        <v>373</v>
      </c>
      <c r="O27" s="558">
        <v>71</v>
      </c>
      <c r="P27" s="561">
        <v>39.1</v>
      </c>
      <c r="Q27" s="558">
        <v>195</v>
      </c>
      <c r="R27" s="559">
        <v>131</v>
      </c>
      <c r="S27" s="559">
        <v>64</v>
      </c>
    </row>
    <row r="28" spans="1:19" s="3" customFormat="1" ht="27" customHeight="1">
      <c r="A28" s="13" t="s">
        <v>23</v>
      </c>
      <c r="B28" s="26">
        <v>4</v>
      </c>
      <c r="C28" s="558">
        <v>2813</v>
      </c>
      <c r="D28" s="559">
        <v>1635</v>
      </c>
      <c r="E28" s="559">
        <v>1178</v>
      </c>
      <c r="F28" s="563">
        <v>960</v>
      </c>
      <c r="G28" s="559">
        <v>546</v>
      </c>
      <c r="H28" s="562">
        <v>414</v>
      </c>
      <c r="I28" s="559">
        <v>951</v>
      </c>
      <c r="J28" s="559">
        <v>563</v>
      </c>
      <c r="K28" s="562">
        <v>388</v>
      </c>
      <c r="L28" s="559">
        <v>902</v>
      </c>
      <c r="M28" s="559">
        <v>526</v>
      </c>
      <c r="N28" s="559">
        <v>376</v>
      </c>
      <c r="O28" s="558">
        <v>72</v>
      </c>
      <c r="P28" s="561">
        <v>39.069444444444443</v>
      </c>
      <c r="Q28" s="558">
        <v>197</v>
      </c>
      <c r="R28" s="559">
        <v>130</v>
      </c>
      <c r="S28" s="559">
        <v>67</v>
      </c>
    </row>
    <row r="29" spans="1:19" s="3" customFormat="1" ht="27" customHeight="1">
      <c r="A29" s="18" t="s">
        <v>24</v>
      </c>
      <c r="B29" s="564">
        <v>4</v>
      </c>
      <c r="C29" s="565">
        <f t="shared" ref="C29:O29" si="0">SUM(C30:C33)</f>
        <v>2774</v>
      </c>
      <c r="D29" s="566">
        <f t="shared" si="0"/>
        <v>1614</v>
      </c>
      <c r="E29" s="567">
        <f t="shared" si="0"/>
        <v>1160</v>
      </c>
      <c r="F29" s="566">
        <f t="shared" si="0"/>
        <v>903</v>
      </c>
      <c r="G29" s="566">
        <f t="shared" si="0"/>
        <v>530</v>
      </c>
      <c r="H29" s="567">
        <f t="shared" si="0"/>
        <v>373</v>
      </c>
      <c r="I29" s="566">
        <f t="shared" si="0"/>
        <v>940</v>
      </c>
      <c r="J29" s="566">
        <f t="shared" si="0"/>
        <v>531</v>
      </c>
      <c r="K29" s="567">
        <f t="shared" si="0"/>
        <v>409</v>
      </c>
      <c r="L29" s="566">
        <f t="shared" si="0"/>
        <v>931</v>
      </c>
      <c r="M29" s="566">
        <f t="shared" si="0"/>
        <v>553</v>
      </c>
      <c r="N29" s="567">
        <f t="shared" si="0"/>
        <v>378</v>
      </c>
      <c r="O29" s="566">
        <f t="shared" si="0"/>
        <v>72</v>
      </c>
      <c r="P29" s="568">
        <f>C29/O29</f>
        <v>38.527777777777779</v>
      </c>
      <c r="Q29" s="566">
        <f>SUM(Q30:Q33)</f>
        <v>195</v>
      </c>
      <c r="R29" s="566">
        <f>SUM(R30:R33)</f>
        <v>132</v>
      </c>
      <c r="S29" s="566">
        <f>SUM(S30:S33)</f>
        <v>63</v>
      </c>
    </row>
    <row r="30" spans="1:19" s="5" customFormat="1" ht="18.75" customHeight="1">
      <c r="A30" s="1066" t="s">
        <v>90</v>
      </c>
      <c r="B30" s="1067"/>
      <c r="C30" s="569">
        <f>D30+E30</f>
        <v>733</v>
      </c>
      <c r="D30" s="570">
        <v>291</v>
      </c>
      <c r="E30" s="570">
        <v>442</v>
      </c>
      <c r="F30" s="569">
        <f>G30+H30</f>
        <v>246</v>
      </c>
      <c r="G30" s="570">
        <v>109</v>
      </c>
      <c r="H30" s="571">
        <v>137</v>
      </c>
      <c r="I30" s="570">
        <f>J30+K30</f>
        <v>244</v>
      </c>
      <c r="J30" s="570">
        <v>87</v>
      </c>
      <c r="K30" s="570">
        <v>157</v>
      </c>
      <c r="L30" s="569">
        <f>M30+N30</f>
        <v>243</v>
      </c>
      <c r="M30" s="570">
        <v>95</v>
      </c>
      <c r="N30" s="570">
        <v>148</v>
      </c>
      <c r="O30" s="569">
        <v>18</v>
      </c>
      <c r="P30" s="561">
        <f>C30/O30</f>
        <v>40.722222222222221</v>
      </c>
      <c r="Q30" s="569">
        <f>R30+S30</f>
        <v>49</v>
      </c>
      <c r="R30" s="570">
        <v>28</v>
      </c>
      <c r="S30" s="570">
        <v>21</v>
      </c>
    </row>
    <row r="31" spans="1:19" s="5" customFormat="1" ht="18.75" customHeight="1">
      <c r="A31" s="1066" t="s">
        <v>91</v>
      </c>
      <c r="B31" s="1067"/>
      <c r="C31" s="26">
        <f>D31+E31</f>
        <v>967</v>
      </c>
      <c r="D31" s="559">
        <v>482</v>
      </c>
      <c r="E31" s="489">
        <v>485</v>
      </c>
      <c r="F31" s="26">
        <f>G31+H31</f>
        <v>326</v>
      </c>
      <c r="G31" s="559">
        <v>168</v>
      </c>
      <c r="H31" s="559">
        <v>158</v>
      </c>
      <c r="I31" s="26">
        <f>J31+K31</f>
        <v>322</v>
      </c>
      <c r="J31" s="559">
        <v>150</v>
      </c>
      <c r="K31" s="559">
        <v>172</v>
      </c>
      <c r="L31" s="26">
        <f>M31+N31</f>
        <v>319</v>
      </c>
      <c r="M31" s="559">
        <v>164</v>
      </c>
      <c r="N31" s="489">
        <v>155</v>
      </c>
      <c r="O31" s="26">
        <v>24</v>
      </c>
      <c r="P31" s="561">
        <f>C31/O31</f>
        <v>40.291666666666664</v>
      </c>
      <c r="Q31" s="26">
        <f>R31+S31</f>
        <v>53</v>
      </c>
      <c r="R31" s="559">
        <v>37</v>
      </c>
      <c r="S31" s="559">
        <v>16</v>
      </c>
    </row>
    <row r="32" spans="1:19" s="5" customFormat="1" ht="18.75" customHeight="1">
      <c r="A32" s="1066" t="s">
        <v>92</v>
      </c>
      <c r="B32" s="1067"/>
      <c r="C32" s="26">
        <f>D32+E32</f>
        <v>620</v>
      </c>
      <c r="D32" s="559">
        <v>575</v>
      </c>
      <c r="E32" s="489">
        <v>45</v>
      </c>
      <c r="F32" s="26">
        <f>G32+H32</f>
        <v>169</v>
      </c>
      <c r="G32" s="559">
        <v>157</v>
      </c>
      <c r="H32" s="559">
        <v>12</v>
      </c>
      <c r="I32" s="26">
        <f>J32+K32</f>
        <v>232</v>
      </c>
      <c r="J32" s="559">
        <v>209</v>
      </c>
      <c r="K32" s="559">
        <v>23</v>
      </c>
      <c r="L32" s="26">
        <f>M32+N32</f>
        <v>219</v>
      </c>
      <c r="M32" s="559">
        <v>209</v>
      </c>
      <c r="N32" s="489">
        <v>10</v>
      </c>
      <c r="O32" s="26">
        <v>17</v>
      </c>
      <c r="P32" s="561">
        <f>C32/O32</f>
        <v>36.470588235294116</v>
      </c>
      <c r="Q32" s="26">
        <f>R32+S32</f>
        <v>57</v>
      </c>
      <c r="R32" s="559">
        <v>45</v>
      </c>
      <c r="S32" s="559">
        <v>12</v>
      </c>
    </row>
    <row r="33" spans="1:19" s="5" customFormat="1" ht="18.75" customHeight="1" thickBot="1">
      <c r="A33" s="1059" t="s">
        <v>93</v>
      </c>
      <c r="B33" s="1060"/>
      <c r="C33" s="572">
        <f>D33+E33</f>
        <v>454</v>
      </c>
      <c r="D33" s="490">
        <v>266</v>
      </c>
      <c r="E33" s="490">
        <v>188</v>
      </c>
      <c r="F33" s="573">
        <f>G33+H33</f>
        <v>162</v>
      </c>
      <c r="G33" s="574">
        <v>96</v>
      </c>
      <c r="H33" s="574">
        <v>66</v>
      </c>
      <c r="I33" s="573">
        <f>J33+K33</f>
        <v>142</v>
      </c>
      <c r="J33" s="574">
        <v>85</v>
      </c>
      <c r="K33" s="574">
        <v>57</v>
      </c>
      <c r="L33" s="573">
        <f>M33+N33</f>
        <v>150</v>
      </c>
      <c r="M33" s="574">
        <v>85</v>
      </c>
      <c r="N33" s="574">
        <v>65</v>
      </c>
      <c r="O33" s="573">
        <v>13</v>
      </c>
      <c r="P33" s="575">
        <f>C33/O33</f>
        <v>34.92307692307692</v>
      </c>
      <c r="Q33" s="573">
        <f>R33+S33</f>
        <v>36</v>
      </c>
      <c r="R33" s="490">
        <v>22</v>
      </c>
      <c r="S33" s="490">
        <v>14</v>
      </c>
    </row>
    <row r="34" spans="1:19" s="5" customFormat="1" ht="13.5" customHeight="1">
      <c r="A34" s="22" t="s">
        <v>94</v>
      </c>
      <c r="B34" s="3"/>
      <c r="C34" s="3"/>
      <c r="D34" s="3"/>
      <c r="E34" s="3"/>
      <c r="F34" s="3"/>
      <c r="G34" s="3"/>
      <c r="H34" s="3"/>
      <c r="I34" s="3"/>
      <c r="J34" s="3"/>
      <c r="K34" s="3"/>
      <c r="L34" s="3"/>
      <c r="M34" s="3"/>
      <c r="N34" s="3"/>
      <c r="O34" s="3" t="s">
        <v>95</v>
      </c>
      <c r="P34" s="3"/>
      <c r="Q34" s="3"/>
      <c r="R34" s="27"/>
      <c r="S34" s="27"/>
    </row>
  </sheetData>
  <customSheetViews>
    <customSheetView guid="{93AD3119-4B9E-4DD3-92AC-14DD93F7352A}" showPageBreaks="1" printArea="1" view="pageBreakPreview">
      <selection activeCell="I10" sqref="I10"/>
      <pageMargins left="0.78740157480314965" right="0.78740157480314965" top="0.78740157480314965" bottom="0.39370078740157483" header="0" footer="0"/>
      <pageSetup paperSize="9" scale="70" firstPageNumber="166" pageOrder="overThenDown" orientation="landscape" useFirstPageNumber="1" r:id="rId1"/>
      <headerFooter alignWithMargins="0"/>
    </customSheetView>
    <customSheetView guid="{53ABA5C2-131F-4519-ADBD-143B4641C355}"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2"/>
      <headerFooter alignWithMargins="0"/>
    </customSheetView>
    <customSheetView guid="{088E71DE-B7B4-46D8-A92F-2B36F5DE4D60}"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3"/>
      <headerFooter alignWithMargins="0"/>
    </customSheetView>
    <customSheetView guid="{9B74B00A-A640-416F-A432-6A34C75E3BAB}"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4"/>
      <headerFooter alignWithMargins="0"/>
    </customSheetView>
    <customSheetView guid="{4B660A93-3844-409A-B1B8-F0D2E63212C8}"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5"/>
      <headerFooter alignWithMargins="0"/>
    </customSheetView>
    <customSheetView guid="{54E8C2A0-7B52-4DAB-8ABD-D0AD26D0A0DB}"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6"/>
      <headerFooter alignWithMargins="0"/>
    </customSheetView>
    <customSheetView guid="{F9820D02-85B6-432B-AB25-E79E6E3CE8BD}"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7"/>
      <headerFooter alignWithMargins="0"/>
    </customSheetView>
    <customSheetView guid="{6C8CA477-863E-484A-88AC-2F7B34BF5742}"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8"/>
      <headerFooter alignWithMargins="0"/>
    </customSheetView>
    <customSheetView guid="{C35433B0-31B6-4088-8FE4-5880F028D902}"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9"/>
      <headerFooter alignWithMargins="0"/>
    </customSheetView>
    <customSheetView guid="{ACCC9A1C-74E4-4A07-8C69-201B2C75F995}"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0"/>
      <headerFooter alignWithMargins="0"/>
    </customSheetView>
    <customSheetView guid="{D244CBD3-20C8-4E64-93F1-8305B8033E05}" showPageBreaks="1" printArea="1" view="pageBreakPreview">
      <pageMargins left="0.78740157480314965" right="0.78740157480314965" top="0.78740157480314965" bottom="0.39370078740157483" header="0" footer="0"/>
      <pageSetup paperSize="9" scale="70" firstPageNumber="166" pageOrder="overThenDown" orientation="landscape" useFirstPageNumber="1" r:id="rId11"/>
      <headerFooter alignWithMargins="0"/>
    </customSheetView>
    <customSheetView guid="{A9FAE077-5C36-4502-A307-F5F7DF354F81}"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2"/>
      <headerFooter alignWithMargins="0"/>
    </customSheetView>
    <customSheetView guid="{676DC416-CC6C-4663-B2BC-E7307C535C80}" showPageBreaks="1" printArea="1" view="pageBreakPreview">
      <selection activeCell="I10" sqref="I10"/>
      <pageMargins left="0.78740157480314965" right="0.78740157480314965" top="0.78740157480314965" bottom="0.39370078740157483" header="0" footer="0"/>
      <pageSetup paperSize="9" scale="70" firstPageNumber="166" pageOrder="overThenDown" orientation="landscape" useFirstPageNumber="1" r:id="rId13"/>
      <headerFooter alignWithMargins="0"/>
    </customSheetView>
  </customSheetViews>
  <mergeCells count="18">
    <mergeCell ref="A31:B31"/>
    <mergeCell ref="A32:B32"/>
    <mergeCell ref="A33:B33"/>
    <mergeCell ref="Q2:S2"/>
    <mergeCell ref="B22:B23"/>
    <mergeCell ref="C22:E22"/>
    <mergeCell ref="F22:H22"/>
    <mergeCell ref="I22:K22"/>
    <mergeCell ref="L22:N22"/>
    <mergeCell ref="O22:O23"/>
    <mergeCell ref="Q22:S22"/>
    <mergeCell ref="B2:B3"/>
    <mergeCell ref="C2:E2"/>
    <mergeCell ref="F2:H2"/>
    <mergeCell ref="I2:K2"/>
    <mergeCell ref="L2:N2"/>
    <mergeCell ref="O2:O3"/>
    <mergeCell ref="A30:B30"/>
  </mergeCells>
  <phoneticPr fontId="2"/>
  <printOptions gridLinesSet="0"/>
  <pageMargins left="0.78740157480314965" right="0.78740157480314965" top="0.78740157480314965" bottom="0.39370078740157483" header="0" footer="0"/>
  <pageSetup paperSize="9" scale="70" firstPageNumber="166" pageOrder="overThenDown" orientation="landscape" useFirstPageNumber="1"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view="pageBreakPreview" zoomScaleNormal="100" zoomScaleSheetLayoutView="100" workbookViewId="0"/>
  </sheetViews>
  <sheetFormatPr defaultColWidth="10.375" defaultRowHeight="20.45" customHeight="1"/>
  <cols>
    <col min="1" max="8" width="9.875" style="79" customWidth="1"/>
    <col min="9" max="9" width="7.75" style="79" customWidth="1"/>
    <col min="10" max="256" width="10.375" style="79"/>
    <col min="257" max="264" width="9.875" style="79" customWidth="1"/>
    <col min="265" max="265" width="7.75" style="79" customWidth="1"/>
    <col min="266" max="512" width="10.375" style="79"/>
    <col min="513" max="520" width="9.875" style="79" customWidth="1"/>
    <col min="521" max="521" width="7.75" style="79" customWidth="1"/>
    <col min="522" max="768" width="10.375" style="79"/>
    <col min="769" max="776" width="9.875" style="79" customWidth="1"/>
    <col min="777" max="777" width="7.75" style="79" customWidth="1"/>
    <col min="778" max="1024" width="10.375" style="79"/>
    <col min="1025" max="1032" width="9.875" style="79" customWidth="1"/>
    <col min="1033" max="1033" width="7.75" style="79" customWidth="1"/>
    <col min="1034" max="1280" width="10.375" style="79"/>
    <col min="1281" max="1288" width="9.875" style="79" customWidth="1"/>
    <col min="1289" max="1289" width="7.75" style="79" customWidth="1"/>
    <col min="1290" max="1536" width="10.375" style="79"/>
    <col min="1537" max="1544" width="9.875" style="79" customWidth="1"/>
    <col min="1545" max="1545" width="7.75" style="79" customWidth="1"/>
    <col min="1546" max="1792" width="10.375" style="79"/>
    <col min="1793" max="1800" width="9.875" style="79" customWidth="1"/>
    <col min="1801" max="1801" width="7.75" style="79" customWidth="1"/>
    <col min="1802" max="2048" width="10.375" style="79"/>
    <col min="2049" max="2056" width="9.875" style="79" customWidth="1"/>
    <col min="2057" max="2057" width="7.75" style="79" customWidth="1"/>
    <col min="2058" max="2304" width="10.375" style="79"/>
    <col min="2305" max="2312" width="9.875" style="79" customWidth="1"/>
    <col min="2313" max="2313" width="7.75" style="79" customWidth="1"/>
    <col min="2314" max="2560" width="10.375" style="79"/>
    <col min="2561" max="2568" width="9.875" style="79" customWidth="1"/>
    <col min="2569" max="2569" width="7.75" style="79" customWidth="1"/>
    <col min="2570" max="2816" width="10.375" style="79"/>
    <col min="2817" max="2824" width="9.875" style="79" customWidth="1"/>
    <col min="2825" max="2825" width="7.75" style="79" customWidth="1"/>
    <col min="2826" max="3072" width="10.375" style="79"/>
    <col min="3073" max="3080" width="9.875" style="79" customWidth="1"/>
    <col min="3081" max="3081" width="7.75" style="79" customWidth="1"/>
    <col min="3082" max="3328" width="10.375" style="79"/>
    <col min="3329" max="3336" width="9.875" style="79" customWidth="1"/>
    <col min="3337" max="3337" width="7.75" style="79" customWidth="1"/>
    <col min="3338" max="3584" width="10.375" style="79"/>
    <col min="3585" max="3592" width="9.875" style="79" customWidth="1"/>
    <col min="3593" max="3593" width="7.75" style="79" customWidth="1"/>
    <col min="3594" max="3840" width="10.375" style="79"/>
    <col min="3841" max="3848" width="9.875" style="79" customWidth="1"/>
    <col min="3849" max="3849" width="7.75" style="79" customWidth="1"/>
    <col min="3850" max="4096" width="10.375" style="79"/>
    <col min="4097" max="4104" width="9.875" style="79" customWidth="1"/>
    <col min="4105" max="4105" width="7.75" style="79" customWidth="1"/>
    <col min="4106" max="4352" width="10.375" style="79"/>
    <col min="4353" max="4360" width="9.875" style="79" customWidth="1"/>
    <col min="4361" max="4361" width="7.75" style="79" customWidth="1"/>
    <col min="4362" max="4608" width="10.375" style="79"/>
    <col min="4609" max="4616" width="9.875" style="79" customWidth="1"/>
    <col min="4617" max="4617" width="7.75" style="79" customWidth="1"/>
    <col min="4618" max="4864" width="10.375" style="79"/>
    <col min="4865" max="4872" width="9.875" style="79" customWidth="1"/>
    <col min="4873" max="4873" width="7.75" style="79" customWidth="1"/>
    <col min="4874" max="5120" width="10.375" style="79"/>
    <col min="5121" max="5128" width="9.875" style="79" customWidth="1"/>
    <col min="5129" max="5129" width="7.75" style="79" customWidth="1"/>
    <col min="5130" max="5376" width="10.375" style="79"/>
    <col min="5377" max="5384" width="9.875" style="79" customWidth="1"/>
    <col min="5385" max="5385" width="7.75" style="79" customWidth="1"/>
    <col min="5386" max="5632" width="10.375" style="79"/>
    <col min="5633" max="5640" width="9.875" style="79" customWidth="1"/>
    <col min="5641" max="5641" width="7.75" style="79" customWidth="1"/>
    <col min="5642" max="5888" width="10.375" style="79"/>
    <col min="5889" max="5896" width="9.875" style="79" customWidth="1"/>
    <col min="5897" max="5897" width="7.75" style="79" customWidth="1"/>
    <col min="5898" max="6144" width="10.375" style="79"/>
    <col min="6145" max="6152" width="9.875" style="79" customWidth="1"/>
    <col min="6153" max="6153" width="7.75" style="79" customWidth="1"/>
    <col min="6154" max="6400" width="10.375" style="79"/>
    <col min="6401" max="6408" width="9.875" style="79" customWidth="1"/>
    <col min="6409" max="6409" width="7.75" style="79" customWidth="1"/>
    <col min="6410" max="6656" width="10.375" style="79"/>
    <col min="6657" max="6664" width="9.875" style="79" customWidth="1"/>
    <col min="6665" max="6665" width="7.75" style="79" customWidth="1"/>
    <col min="6666" max="6912" width="10.375" style="79"/>
    <col min="6913" max="6920" width="9.875" style="79" customWidth="1"/>
    <col min="6921" max="6921" width="7.75" style="79" customWidth="1"/>
    <col min="6922" max="7168" width="10.375" style="79"/>
    <col min="7169" max="7176" width="9.875" style="79" customWidth="1"/>
    <col min="7177" max="7177" width="7.75" style="79" customWidth="1"/>
    <col min="7178" max="7424" width="10.375" style="79"/>
    <col min="7425" max="7432" width="9.875" style="79" customWidth="1"/>
    <col min="7433" max="7433" width="7.75" style="79" customWidth="1"/>
    <col min="7434" max="7680" width="10.375" style="79"/>
    <col min="7681" max="7688" width="9.875" style="79" customWidth="1"/>
    <col min="7689" max="7689" width="7.75" style="79" customWidth="1"/>
    <col min="7690" max="7936" width="10.375" style="79"/>
    <col min="7937" max="7944" width="9.875" style="79" customWidth="1"/>
    <col min="7945" max="7945" width="7.75" style="79" customWidth="1"/>
    <col min="7946" max="8192" width="10.375" style="79"/>
    <col min="8193" max="8200" width="9.875" style="79" customWidth="1"/>
    <col min="8201" max="8201" width="7.75" style="79" customWidth="1"/>
    <col min="8202" max="8448" width="10.375" style="79"/>
    <col min="8449" max="8456" width="9.875" style="79" customWidth="1"/>
    <col min="8457" max="8457" width="7.75" style="79" customWidth="1"/>
    <col min="8458" max="8704" width="10.375" style="79"/>
    <col min="8705" max="8712" width="9.875" style="79" customWidth="1"/>
    <col min="8713" max="8713" width="7.75" style="79" customWidth="1"/>
    <col min="8714" max="8960" width="10.375" style="79"/>
    <col min="8961" max="8968" width="9.875" style="79" customWidth="1"/>
    <col min="8969" max="8969" width="7.75" style="79" customWidth="1"/>
    <col min="8970" max="9216" width="10.375" style="79"/>
    <col min="9217" max="9224" width="9.875" style="79" customWidth="1"/>
    <col min="9225" max="9225" width="7.75" style="79" customWidth="1"/>
    <col min="9226" max="9472" width="10.375" style="79"/>
    <col min="9473" max="9480" width="9.875" style="79" customWidth="1"/>
    <col min="9481" max="9481" width="7.75" style="79" customWidth="1"/>
    <col min="9482" max="9728" width="10.375" style="79"/>
    <col min="9729" max="9736" width="9.875" style="79" customWidth="1"/>
    <col min="9737" max="9737" width="7.75" style="79" customWidth="1"/>
    <col min="9738" max="9984" width="10.375" style="79"/>
    <col min="9985" max="9992" width="9.875" style="79" customWidth="1"/>
    <col min="9993" max="9993" width="7.75" style="79" customWidth="1"/>
    <col min="9994" max="10240" width="10.375" style="79"/>
    <col min="10241" max="10248" width="9.875" style="79" customWidth="1"/>
    <col min="10249" max="10249" width="7.75" style="79" customWidth="1"/>
    <col min="10250" max="10496" width="10.375" style="79"/>
    <col min="10497" max="10504" width="9.875" style="79" customWidth="1"/>
    <col min="10505" max="10505" width="7.75" style="79" customWidth="1"/>
    <col min="10506" max="10752" width="10.375" style="79"/>
    <col min="10753" max="10760" width="9.875" style="79" customWidth="1"/>
    <col min="10761" max="10761" width="7.75" style="79" customWidth="1"/>
    <col min="10762" max="11008" width="10.375" style="79"/>
    <col min="11009" max="11016" width="9.875" style="79" customWidth="1"/>
    <col min="11017" max="11017" width="7.75" style="79" customWidth="1"/>
    <col min="11018" max="11264" width="10.375" style="79"/>
    <col min="11265" max="11272" width="9.875" style="79" customWidth="1"/>
    <col min="11273" max="11273" width="7.75" style="79" customWidth="1"/>
    <col min="11274" max="11520" width="10.375" style="79"/>
    <col min="11521" max="11528" width="9.875" style="79" customWidth="1"/>
    <col min="11529" max="11529" width="7.75" style="79" customWidth="1"/>
    <col min="11530" max="11776" width="10.375" style="79"/>
    <col min="11777" max="11784" width="9.875" style="79" customWidth="1"/>
    <col min="11785" max="11785" width="7.75" style="79" customWidth="1"/>
    <col min="11786" max="12032" width="10.375" style="79"/>
    <col min="12033" max="12040" width="9.875" style="79" customWidth="1"/>
    <col min="12041" max="12041" width="7.75" style="79" customWidth="1"/>
    <col min="12042" max="12288" width="10.375" style="79"/>
    <col min="12289" max="12296" width="9.875" style="79" customWidth="1"/>
    <col min="12297" max="12297" width="7.75" style="79" customWidth="1"/>
    <col min="12298" max="12544" width="10.375" style="79"/>
    <col min="12545" max="12552" width="9.875" style="79" customWidth="1"/>
    <col min="12553" max="12553" width="7.75" style="79" customWidth="1"/>
    <col min="12554" max="12800" width="10.375" style="79"/>
    <col min="12801" max="12808" width="9.875" style="79" customWidth="1"/>
    <col min="12809" max="12809" width="7.75" style="79" customWidth="1"/>
    <col min="12810" max="13056" width="10.375" style="79"/>
    <col min="13057" max="13064" width="9.875" style="79" customWidth="1"/>
    <col min="13065" max="13065" width="7.75" style="79" customWidth="1"/>
    <col min="13066" max="13312" width="10.375" style="79"/>
    <col min="13313" max="13320" width="9.875" style="79" customWidth="1"/>
    <col min="13321" max="13321" width="7.75" style="79" customWidth="1"/>
    <col min="13322" max="13568" width="10.375" style="79"/>
    <col min="13569" max="13576" width="9.875" style="79" customWidth="1"/>
    <col min="13577" max="13577" width="7.75" style="79" customWidth="1"/>
    <col min="13578" max="13824" width="10.375" style="79"/>
    <col min="13825" max="13832" width="9.875" style="79" customWidth="1"/>
    <col min="13833" max="13833" width="7.75" style="79" customWidth="1"/>
    <col min="13834" max="14080" width="10.375" style="79"/>
    <col min="14081" max="14088" width="9.875" style="79" customWidth="1"/>
    <col min="14089" max="14089" width="7.75" style="79" customWidth="1"/>
    <col min="14090" max="14336" width="10.375" style="79"/>
    <col min="14337" max="14344" width="9.875" style="79" customWidth="1"/>
    <col min="14345" max="14345" width="7.75" style="79" customWidth="1"/>
    <col min="14346" max="14592" width="10.375" style="79"/>
    <col min="14593" max="14600" width="9.875" style="79" customWidth="1"/>
    <col min="14601" max="14601" width="7.75" style="79" customWidth="1"/>
    <col min="14602" max="14848" width="10.375" style="79"/>
    <col min="14849" max="14856" width="9.875" style="79" customWidth="1"/>
    <col min="14857" max="14857" width="7.75" style="79" customWidth="1"/>
    <col min="14858" max="15104" width="10.375" style="79"/>
    <col min="15105" max="15112" width="9.875" style="79" customWidth="1"/>
    <col min="15113" max="15113" width="7.75" style="79" customWidth="1"/>
    <col min="15114" max="15360" width="10.375" style="79"/>
    <col min="15361" max="15368" width="9.875" style="79" customWidth="1"/>
    <col min="15369" max="15369" width="7.75" style="79" customWidth="1"/>
    <col min="15370" max="15616" width="10.375" style="79"/>
    <col min="15617" max="15624" width="9.875" style="79" customWidth="1"/>
    <col min="15625" max="15625" width="7.75" style="79" customWidth="1"/>
    <col min="15626" max="15872" width="10.375" style="79"/>
    <col min="15873" max="15880" width="9.875" style="79" customWidth="1"/>
    <col min="15881" max="15881" width="7.75" style="79" customWidth="1"/>
    <col min="15882" max="16128" width="10.375" style="79"/>
    <col min="16129" max="16136" width="9.875" style="79" customWidth="1"/>
    <col min="16137" max="16137" width="7.75" style="79" customWidth="1"/>
    <col min="16138" max="16384" width="10.375" style="79"/>
  </cols>
  <sheetData>
    <row r="1" spans="1:8" s="576" customFormat="1" ht="17.25">
      <c r="A1" s="577" t="s">
        <v>1156</v>
      </c>
      <c r="B1" s="577"/>
      <c r="G1" s="1285" t="s">
        <v>1046</v>
      </c>
      <c r="H1" s="1285"/>
    </row>
    <row r="2" spans="1:8" ht="7.5" customHeight="1" thickBot="1">
      <c r="G2" s="1286"/>
      <c r="H2" s="1286"/>
    </row>
    <row r="3" spans="1:8" s="576" customFormat="1" ht="15" customHeight="1">
      <c r="A3" s="578" t="s">
        <v>1047</v>
      </c>
      <c r="B3" s="1509" t="s">
        <v>1048</v>
      </c>
      <c r="C3" s="1510"/>
      <c r="D3" s="1511" t="s">
        <v>1049</v>
      </c>
      <c r="E3" s="1512"/>
      <c r="F3" s="1513" t="s">
        <v>1050</v>
      </c>
      <c r="G3" s="1512"/>
      <c r="H3" s="581" t="s">
        <v>1051</v>
      </c>
    </row>
    <row r="4" spans="1:8" s="894" customFormat="1" ht="21.95" customHeight="1">
      <c r="A4" s="392" t="s">
        <v>79</v>
      </c>
      <c r="B4" s="352"/>
      <c r="C4" s="921">
        <v>109857</v>
      </c>
      <c r="D4" s="922"/>
      <c r="E4" s="915">
        <v>91639</v>
      </c>
      <c r="F4" s="897"/>
      <c r="G4" s="915">
        <v>8108</v>
      </c>
      <c r="H4" s="895">
        <v>10110</v>
      </c>
    </row>
    <row r="5" spans="1:8" s="894" customFormat="1" ht="21.95" customHeight="1">
      <c r="A5" s="392" t="s">
        <v>20</v>
      </c>
      <c r="B5" s="352"/>
      <c r="C5" s="921">
        <v>117374</v>
      </c>
      <c r="D5" s="923"/>
      <c r="E5" s="915">
        <v>96228</v>
      </c>
      <c r="F5" s="897"/>
      <c r="G5" s="915">
        <v>9435</v>
      </c>
      <c r="H5" s="895">
        <v>11711</v>
      </c>
    </row>
    <row r="6" spans="1:8" s="894" customFormat="1" ht="21.95" customHeight="1">
      <c r="A6" s="392" t="s">
        <v>21</v>
      </c>
      <c r="B6" s="352"/>
      <c r="C6" s="924">
        <v>129660</v>
      </c>
      <c r="D6" s="897"/>
      <c r="E6" s="915">
        <v>109525</v>
      </c>
      <c r="F6" s="897"/>
      <c r="G6" s="915">
        <v>11602</v>
      </c>
      <c r="H6" s="895">
        <v>8533</v>
      </c>
    </row>
    <row r="7" spans="1:8" s="894" customFormat="1" ht="21.95" customHeight="1">
      <c r="A7" s="392" t="s">
        <v>22</v>
      </c>
      <c r="B7" s="352"/>
      <c r="C7" s="921">
        <v>140975</v>
      </c>
      <c r="D7" s="923"/>
      <c r="E7" s="915">
        <v>117305</v>
      </c>
      <c r="F7" s="897"/>
      <c r="G7" s="915">
        <v>15820</v>
      </c>
      <c r="H7" s="895">
        <v>7850</v>
      </c>
    </row>
    <row r="8" spans="1:8" s="894" customFormat="1" ht="21.95" customHeight="1" thickBot="1">
      <c r="A8" s="397" t="s">
        <v>1052</v>
      </c>
      <c r="B8" s="358"/>
      <c r="C8" s="925">
        <f>SUM(E8,G8,H8)</f>
        <v>148868</v>
      </c>
      <c r="D8" s="926"/>
      <c r="E8" s="927">
        <f>93563+29957+5104</f>
        <v>128624</v>
      </c>
      <c r="F8" s="897"/>
      <c r="G8" s="915">
        <f>11304+5720+1927</f>
        <v>18951</v>
      </c>
      <c r="H8" s="895">
        <v>1293</v>
      </c>
    </row>
    <row r="9" spans="1:8" s="576" customFormat="1" ht="14.25" customHeight="1">
      <c r="A9" s="105" t="s">
        <v>1053</v>
      </c>
      <c r="B9" s="448"/>
      <c r="C9" s="448" t="s">
        <v>1054</v>
      </c>
      <c r="D9" s="449"/>
      <c r="E9" s="450"/>
      <c r="F9" s="451"/>
      <c r="G9" s="450"/>
      <c r="H9" s="449"/>
    </row>
    <row r="10" spans="1:8" ht="12" customHeight="1">
      <c r="A10" s="77"/>
      <c r="B10" s="385"/>
      <c r="C10" s="221"/>
      <c r="D10" s="385"/>
      <c r="E10" s="221"/>
      <c r="F10" s="385"/>
      <c r="G10" s="221"/>
      <c r="H10" s="385"/>
    </row>
    <row r="11" spans="1:8" s="576" customFormat="1" ht="16.5" customHeight="1">
      <c r="A11" s="577" t="s">
        <v>1157</v>
      </c>
      <c r="B11" s="452"/>
      <c r="C11" s="453"/>
      <c r="D11" s="453"/>
      <c r="E11" s="453"/>
      <c r="F11" s="453"/>
      <c r="G11" s="1507" t="s">
        <v>1046</v>
      </c>
      <c r="H11" s="1507"/>
    </row>
    <row r="12" spans="1:8" ht="7.5" customHeight="1" thickBot="1">
      <c r="B12" s="431"/>
      <c r="C12" s="431"/>
      <c r="D12" s="431"/>
      <c r="E12" s="431"/>
      <c r="F12" s="431"/>
      <c r="G12" s="1508"/>
      <c r="H12" s="1508"/>
    </row>
    <row r="13" spans="1:8" s="576" customFormat="1" ht="15" customHeight="1">
      <c r="A13" s="578" t="s">
        <v>1047</v>
      </c>
      <c r="B13" s="1509" t="s">
        <v>1048</v>
      </c>
      <c r="C13" s="1510"/>
      <c r="D13" s="1511" t="s">
        <v>1049</v>
      </c>
      <c r="E13" s="1512"/>
      <c r="F13" s="1513" t="s">
        <v>1055</v>
      </c>
      <c r="G13" s="1512"/>
      <c r="H13" s="581" t="s">
        <v>1056</v>
      </c>
    </row>
    <row r="14" spans="1:8" s="894" customFormat="1" ht="21.95" customHeight="1">
      <c r="A14" s="392" t="s">
        <v>79</v>
      </c>
      <c r="B14" s="896"/>
      <c r="C14" s="915">
        <v>23126</v>
      </c>
      <c r="D14" s="920"/>
      <c r="E14" s="915">
        <v>16431</v>
      </c>
      <c r="F14" s="455"/>
      <c r="G14" s="915">
        <v>795</v>
      </c>
      <c r="H14" s="895">
        <v>5900</v>
      </c>
    </row>
    <row r="15" spans="1:8" s="894" customFormat="1" ht="21.95" customHeight="1">
      <c r="A15" s="392" t="s">
        <v>20</v>
      </c>
      <c r="B15" s="896"/>
      <c r="C15" s="914">
        <v>15857</v>
      </c>
      <c r="E15" s="915">
        <v>10010</v>
      </c>
      <c r="F15" s="455"/>
      <c r="G15" s="915">
        <v>502</v>
      </c>
      <c r="H15" s="895">
        <v>5345</v>
      </c>
    </row>
    <row r="16" spans="1:8" s="894" customFormat="1" ht="21.95" customHeight="1">
      <c r="A16" s="392" t="s">
        <v>21</v>
      </c>
      <c r="B16" s="896"/>
      <c r="C16" s="914">
        <v>23510</v>
      </c>
      <c r="E16" s="915">
        <v>14768</v>
      </c>
      <c r="F16" s="455"/>
      <c r="G16" s="915">
        <v>3231</v>
      </c>
      <c r="H16" s="895">
        <v>5511</v>
      </c>
    </row>
    <row r="17" spans="1:8" s="894" customFormat="1" ht="21.95" customHeight="1">
      <c r="A17" s="392" t="s">
        <v>22</v>
      </c>
      <c r="B17" s="896"/>
      <c r="C17" s="915">
        <v>21712</v>
      </c>
      <c r="D17" s="916"/>
      <c r="E17" s="915">
        <v>13479</v>
      </c>
      <c r="F17" s="455"/>
      <c r="G17" s="915">
        <v>3467</v>
      </c>
      <c r="H17" s="895">
        <v>4766</v>
      </c>
    </row>
    <row r="18" spans="1:8" s="894" customFormat="1" ht="21.95" customHeight="1" thickBot="1">
      <c r="A18" s="397" t="s">
        <v>1052</v>
      </c>
      <c r="B18" s="107"/>
      <c r="C18" s="917">
        <v>28249</v>
      </c>
      <c r="D18" s="107"/>
      <c r="E18" s="918">
        <v>18522</v>
      </c>
      <c r="F18" s="919"/>
      <c r="G18" s="918">
        <v>4282</v>
      </c>
      <c r="H18" s="911">
        <v>5445</v>
      </c>
    </row>
    <row r="19" spans="1:8" s="576" customFormat="1" ht="12.75" customHeight="1">
      <c r="A19" s="105" t="s">
        <v>315</v>
      </c>
      <c r="B19" s="105"/>
      <c r="C19" s="579"/>
      <c r="D19" s="579"/>
      <c r="E19" s="579"/>
      <c r="F19" s="105"/>
      <c r="G19" s="579"/>
      <c r="H19" s="105"/>
    </row>
    <row r="20" spans="1:8" ht="12" customHeight="1">
      <c r="A20" s="77"/>
      <c r="B20" s="385"/>
      <c r="C20" s="221"/>
      <c r="D20" s="385"/>
      <c r="E20" s="221"/>
      <c r="F20" s="385"/>
      <c r="G20" s="221"/>
      <c r="H20" s="385"/>
    </row>
    <row r="21" spans="1:8" s="576" customFormat="1" ht="16.5" customHeight="1">
      <c r="A21" s="577" t="s">
        <v>1158</v>
      </c>
      <c r="B21" s="452"/>
      <c r="C21" s="453"/>
      <c r="D21" s="453"/>
      <c r="E21" s="453"/>
      <c r="F21" s="453"/>
      <c r="G21" s="1507" t="s">
        <v>1116</v>
      </c>
      <c r="H21" s="1507"/>
    </row>
    <row r="22" spans="1:8" ht="7.5" customHeight="1" thickBot="1">
      <c r="B22" s="431"/>
      <c r="C22" s="431"/>
      <c r="D22" s="431"/>
      <c r="E22" s="431"/>
      <c r="F22" s="431"/>
      <c r="G22" s="1508"/>
      <c r="H22" s="1508"/>
    </row>
    <row r="23" spans="1:8" s="576" customFormat="1" ht="15" customHeight="1">
      <c r="A23" s="578" t="s">
        <v>1047</v>
      </c>
      <c r="B23" s="1509" t="s">
        <v>1117</v>
      </c>
      <c r="C23" s="1510"/>
      <c r="D23" s="1511" t="s">
        <v>1049</v>
      </c>
      <c r="E23" s="1512"/>
      <c r="F23" s="1513" t="s">
        <v>1050</v>
      </c>
      <c r="G23" s="1512"/>
      <c r="H23" s="581" t="s">
        <v>1051</v>
      </c>
    </row>
    <row r="24" spans="1:8" s="894" customFormat="1" ht="21.95" customHeight="1">
      <c r="A24" s="392" t="s">
        <v>1224</v>
      </c>
      <c r="B24" s="896"/>
      <c r="C24" s="914">
        <v>52210</v>
      </c>
      <c r="E24" s="915">
        <v>41105</v>
      </c>
      <c r="F24" s="455"/>
      <c r="G24" s="915">
        <v>6247</v>
      </c>
      <c r="H24" s="895">
        <v>4858</v>
      </c>
    </row>
    <row r="25" spans="1:8" s="894" customFormat="1" ht="21.95" customHeight="1">
      <c r="A25" s="392" t="s">
        <v>22</v>
      </c>
      <c r="B25" s="896"/>
      <c r="C25" s="915">
        <v>33816</v>
      </c>
      <c r="D25" s="916"/>
      <c r="E25" s="915">
        <v>25096</v>
      </c>
      <c r="F25" s="455"/>
      <c r="G25" s="915">
        <v>5419</v>
      </c>
      <c r="H25" s="895">
        <v>3301</v>
      </c>
    </row>
    <row r="26" spans="1:8" s="894" customFormat="1" ht="21.95" customHeight="1" thickBot="1">
      <c r="A26" s="397" t="s">
        <v>914</v>
      </c>
      <c r="B26" s="107"/>
      <c r="C26" s="917">
        <v>30005</v>
      </c>
      <c r="D26" s="107"/>
      <c r="E26" s="918">
        <v>20303</v>
      </c>
      <c r="F26" s="919"/>
      <c r="G26" s="918">
        <v>5517</v>
      </c>
      <c r="H26" s="911">
        <v>4185</v>
      </c>
    </row>
    <row r="27" spans="1:8" s="576" customFormat="1" ht="12.75" customHeight="1">
      <c r="A27" s="105" t="s">
        <v>315</v>
      </c>
      <c r="B27" s="105"/>
      <c r="C27" s="105" t="s">
        <v>1225</v>
      </c>
      <c r="D27" s="579"/>
      <c r="E27" s="579"/>
      <c r="F27" s="105"/>
      <c r="G27" s="579"/>
      <c r="H27" s="105"/>
    </row>
    <row r="28" spans="1:8" ht="12" customHeight="1">
      <c r="A28" s="77"/>
      <c r="B28" s="385"/>
      <c r="C28" s="221"/>
      <c r="D28" s="385"/>
      <c r="E28" s="221"/>
      <c r="F28" s="385"/>
      <c r="G28" s="221"/>
      <c r="H28" s="385"/>
    </row>
    <row r="29" spans="1:8" s="576" customFormat="1" ht="15.75" customHeight="1">
      <c r="A29" s="577" t="s">
        <v>1159</v>
      </c>
      <c r="E29" s="579"/>
      <c r="G29" s="1507" t="s">
        <v>1057</v>
      </c>
      <c r="H29" s="1507"/>
    </row>
    <row r="30" spans="1:8" ht="7.5" customHeight="1" thickBot="1">
      <c r="G30" s="1508"/>
      <c r="H30" s="1508"/>
    </row>
    <row r="31" spans="1:8" s="576" customFormat="1" ht="15" customHeight="1">
      <c r="A31" s="1129" t="s">
        <v>1047</v>
      </c>
      <c r="B31" s="1501" t="s">
        <v>1058</v>
      </c>
      <c r="C31" s="1502"/>
      <c r="D31" s="580"/>
      <c r="E31" s="580"/>
      <c r="F31" s="1503" t="s">
        <v>1059</v>
      </c>
      <c r="G31" s="1505" t="s">
        <v>1060</v>
      </c>
      <c r="H31" s="1079" t="s">
        <v>13</v>
      </c>
    </row>
    <row r="32" spans="1:8" s="576" customFormat="1" ht="15" customHeight="1">
      <c r="A32" s="1500"/>
      <c r="B32" s="438"/>
      <c r="C32" s="439" t="s">
        <v>1061</v>
      </c>
      <c r="D32" s="440" t="s">
        <v>1062</v>
      </c>
      <c r="E32" s="441" t="s">
        <v>1063</v>
      </c>
      <c r="F32" s="1504"/>
      <c r="G32" s="1506"/>
      <c r="H32" s="1096"/>
    </row>
    <row r="33" spans="1:8" s="894" customFormat="1" ht="21.95" customHeight="1">
      <c r="A33" s="392" t="s">
        <v>79</v>
      </c>
      <c r="B33" s="904">
        <v>13082</v>
      </c>
      <c r="C33" s="895">
        <v>9049</v>
      </c>
      <c r="D33" s="895">
        <v>2619</v>
      </c>
      <c r="E33" s="895">
        <v>1414</v>
      </c>
      <c r="F33" s="895">
        <v>58</v>
      </c>
      <c r="G33" s="905">
        <v>2000</v>
      </c>
      <c r="H33" s="906">
        <v>15082</v>
      </c>
    </row>
    <row r="34" spans="1:8" s="894" customFormat="1" ht="21.95" customHeight="1">
      <c r="A34" s="392" t="s">
        <v>20</v>
      </c>
      <c r="B34" s="904">
        <v>13658</v>
      </c>
      <c r="C34" s="895">
        <v>10309</v>
      </c>
      <c r="D34" s="895">
        <v>2960</v>
      </c>
      <c r="E34" s="895">
        <v>389</v>
      </c>
      <c r="F34" s="895">
        <v>39</v>
      </c>
      <c r="G34" s="905">
        <v>1211</v>
      </c>
      <c r="H34" s="907">
        <v>14869</v>
      </c>
    </row>
    <row r="35" spans="1:8" s="894" customFormat="1" ht="21.95" customHeight="1">
      <c r="A35" s="392" t="s">
        <v>21</v>
      </c>
      <c r="B35" s="904">
        <v>16589</v>
      </c>
      <c r="C35" s="895">
        <v>13222</v>
      </c>
      <c r="D35" s="895">
        <v>2972</v>
      </c>
      <c r="E35" s="895">
        <v>395</v>
      </c>
      <c r="F35" s="895">
        <v>101</v>
      </c>
      <c r="G35" s="905">
        <v>1301</v>
      </c>
      <c r="H35" s="906">
        <v>17890</v>
      </c>
    </row>
    <row r="36" spans="1:8" s="894" customFormat="1" ht="21.95" customHeight="1">
      <c r="A36" s="392" t="s">
        <v>22</v>
      </c>
      <c r="B36" s="904">
        <v>18123</v>
      </c>
      <c r="C36" s="908">
        <v>14560</v>
      </c>
      <c r="D36" s="895">
        <v>2966</v>
      </c>
      <c r="E36" s="895">
        <v>597</v>
      </c>
      <c r="F36" s="895">
        <v>59</v>
      </c>
      <c r="G36" s="905">
        <v>1129</v>
      </c>
      <c r="H36" s="907">
        <v>19252</v>
      </c>
    </row>
    <row r="37" spans="1:8" s="894" customFormat="1" ht="21.95" customHeight="1" thickBot="1">
      <c r="A37" s="397" t="s">
        <v>1052</v>
      </c>
      <c r="B37" s="909">
        <f>SUM(C37:E37)</f>
        <v>21033</v>
      </c>
      <c r="C37" s="910">
        <v>17109</v>
      </c>
      <c r="D37" s="910">
        <v>3285</v>
      </c>
      <c r="E37" s="911">
        <v>639</v>
      </c>
      <c r="F37" s="910">
        <v>62</v>
      </c>
      <c r="G37" s="912">
        <v>1155</v>
      </c>
      <c r="H37" s="913">
        <f>SUM(C37:E37,G37)</f>
        <v>22188</v>
      </c>
    </row>
    <row r="38" spans="1:8" s="576" customFormat="1" ht="12.75" customHeight="1">
      <c r="A38" s="195" t="s">
        <v>315</v>
      </c>
      <c r="B38" s="195"/>
      <c r="C38" s="580"/>
      <c r="D38" s="580"/>
      <c r="E38" s="451"/>
      <c r="F38" s="195"/>
      <c r="G38" s="580"/>
      <c r="H38" s="195"/>
    </row>
    <row r="39" spans="1:8" ht="12" customHeight="1">
      <c r="A39" s="77"/>
      <c r="B39" s="77"/>
      <c r="C39" s="78"/>
      <c r="D39" s="78"/>
      <c r="E39" s="78"/>
      <c r="F39" s="77"/>
      <c r="G39" s="78"/>
      <c r="H39" s="77"/>
    </row>
    <row r="56" spans="8:8" ht="20.45" customHeight="1">
      <c r="H56" s="78"/>
    </row>
  </sheetData>
  <customSheetViews>
    <customSheetView guid="{93AD3119-4B9E-4DD3-92AC-14DD93F7352A}" showPageBreaks="1" view="pageBreakPreview" topLeftCell="A16">
      <selection activeCell="H30" sqref="H30"/>
      <pageMargins left="0.78740157480314965" right="0.78740157480314965" top="0.59055118110236227" bottom="0.45" header="0" footer="0"/>
      <pageSetup paperSize="9" scale="97" firstPageNumber="143" orientation="portrait" r:id="rId1"/>
      <headerFooter alignWithMargins="0"/>
    </customSheetView>
    <customSheetView guid="{53ABA5C2-131F-4519-ADBD-143B4641C355}" showPageBreaks="1" view="pageBreakPreview">
      <selection activeCell="A45" sqref="A45:XFD45"/>
      <pageMargins left="0.78740157480314965" right="0.78740157480314965" top="0.59055118110236227" bottom="0.45" header="0" footer="0"/>
      <pageSetup paperSize="9" scale="97" firstPageNumber="143" orientation="portrait" r:id="rId2"/>
      <headerFooter alignWithMargins="0"/>
    </customSheetView>
    <customSheetView guid="{088E71DE-B7B4-46D8-A92F-2B36F5DE4D60}" showPageBreaks="1" view="pageBreakPreview" topLeftCell="A31">
      <selection activeCell="A45" sqref="A45:XFD45"/>
      <pageMargins left="0.78740157480314965" right="0.78740157480314965" top="0.59055118110236227" bottom="0.45" header="0" footer="0"/>
      <pageSetup paperSize="9" scale="97" firstPageNumber="143" orientation="portrait" r:id="rId3"/>
      <headerFooter alignWithMargins="0"/>
    </customSheetView>
    <customSheetView guid="{9B74B00A-A640-416F-A432-6A34C75E3BAB}" showPageBreaks="1" view="pageBreakPreview" topLeftCell="A31">
      <selection activeCell="A45" sqref="A45:XFD45"/>
      <pageMargins left="0.78740157480314965" right="0.78740157480314965" top="0.59055118110236227" bottom="0.45" header="0" footer="0"/>
      <pageSetup paperSize="9" scale="97" firstPageNumber="143" orientation="portrait" r:id="rId4"/>
      <headerFooter alignWithMargins="0"/>
    </customSheetView>
    <customSheetView guid="{4B660A93-3844-409A-B1B8-F0D2E63212C8}" showPageBreaks="1" view="pageBreakPreview">
      <selection activeCell="A45" sqref="A45:XFD45"/>
      <pageMargins left="0.78740157480314965" right="0.78740157480314965" top="0.59055118110236227" bottom="0.45" header="0" footer="0"/>
      <pageSetup paperSize="9" scale="97" firstPageNumber="143" orientation="portrait" r:id="rId5"/>
      <headerFooter alignWithMargins="0"/>
    </customSheetView>
    <customSheetView guid="{54E8C2A0-7B52-4DAB-8ABD-D0AD26D0A0DB}" showPageBreaks="1" view="pageBreakPreview">
      <selection activeCell="A45" sqref="A45:XFD45"/>
      <pageMargins left="0.78740157480314965" right="0.78740157480314965" top="0.59055118110236227" bottom="0.45" header="0" footer="0"/>
      <pageSetup paperSize="9" scale="97" firstPageNumber="143" orientation="portrait" r:id="rId6"/>
      <headerFooter alignWithMargins="0"/>
    </customSheetView>
    <customSheetView guid="{F9820D02-85B6-432B-AB25-E79E6E3CE8BD}" showPageBreaks="1" view="pageBreakPreview">
      <selection activeCell="A45" sqref="A45:XFD45"/>
      <pageMargins left="0.78740157480314965" right="0.78740157480314965" top="0.59055118110236227" bottom="0.45" header="0" footer="0"/>
      <pageSetup paperSize="9" scale="97" firstPageNumber="143" orientation="portrait" r:id="rId7"/>
      <headerFooter alignWithMargins="0"/>
    </customSheetView>
    <customSheetView guid="{6C8CA477-863E-484A-88AC-2F7B34BF5742}" showPageBreaks="1" view="pageBreakPreview" topLeftCell="A31">
      <selection activeCell="A45" sqref="A45:XFD45"/>
      <pageMargins left="0.78740157480314965" right="0.78740157480314965" top="0.59055118110236227" bottom="0.45" header="0" footer="0"/>
      <pageSetup paperSize="9" scale="97" firstPageNumber="143" orientation="portrait" r:id="rId8"/>
      <headerFooter alignWithMargins="0"/>
    </customSheetView>
    <customSheetView guid="{C35433B0-31B6-4088-8FE4-5880F028D902}" showPageBreaks="1" view="pageBreakPreview" topLeftCell="A31">
      <selection activeCell="A45" sqref="A45:XFD45"/>
      <pageMargins left="0.78740157480314965" right="0.78740157480314965" top="0.59055118110236227" bottom="0.45" header="0" footer="0"/>
      <pageSetup paperSize="9" scale="97" firstPageNumber="143" orientation="portrait" r:id="rId9"/>
      <headerFooter alignWithMargins="0"/>
    </customSheetView>
    <customSheetView guid="{ACCC9A1C-74E4-4A07-8C69-201B2C75F995}" showPageBreaks="1" view="pageBreakPreview" topLeftCell="A31">
      <selection activeCell="A45" sqref="A45:XFD45"/>
      <pageMargins left="0.78740157480314965" right="0.78740157480314965" top="0.59055118110236227" bottom="0.45" header="0" footer="0"/>
      <pageSetup paperSize="9" scale="97" firstPageNumber="143" orientation="portrait" r:id="rId10"/>
      <headerFooter alignWithMargins="0"/>
    </customSheetView>
    <customSheetView guid="{D244CBD3-20C8-4E64-93F1-8305B8033E05}" showPageBreaks="1" view="pageBreakPreview">
      <pageMargins left="0.78740157480314965" right="0.78740157480314965" top="0.59055118110236227" bottom="0.45" header="0" footer="0"/>
      <pageSetup paperSize="9" scale="97" firstPageNumber="143" orientation="portrait" r:id="rId11"/>
      <headerFooter alignWithMargins="0"/>
    </customSheetView>
    <customSheetView guid="{A9FAE077-5C36-4502-A307-F5F7DF354F81}" showPageBreaks="1" view="pageBreakPreview">
      <selection activeCell="A45" sqref="A45:XFD45"/>
      <pageMargins left="0.78740157480314965" right="0.78740157480314965" top="0.59055118110236227" bottom="0.45" header="0" footer="0"/>
      <pageSetup paperSize="9" scale="97" firstPageNumber="143" orientation="portrait" r:id="rId12"/>
      <headerFooter alignWithMargins="0"/>
    </customSheetView>
    <customSheetView guid="{676DC416-CC6C-4663-B2BC-E7307C535C80}" showPageBreaks="1" view="pageBreakPreview" topLeftCell="A16">
      <selection activeCell="H30" sqref="H30"/>
      <pageMargins left="0.78740157480314965" right="0.78740157480314965" top="0.59055118110236227" bottom="0.45" header="0" footer="0"/>
      <pageSetup paperSize="9" scale="97" firstPageNumber="143" orientation="portrait" r:id="rId13"/>
      <headerFooter alignWithMargins="0"/>
    </customSheetView>
  </customSheetViews>
  <mergeCells count="18">
    <mergeCell ref="B13:C13"/>
    <mergeCell ref="D13:E13"/>
    <mergeCell ref="F13:G13"/>
    <mergeCell ref="G1:H2"/>
    <mergeCell ref="B3:C3"/>
    <mergeCell ref="D3:E3"/>
    <mergeCell ref="F3:G3"/>
    <mergeCell ref="G11:H12"/>
    <mergeCell ref="G29:H30"/>
    <mergeCell ref="G21:H22"/>
    <mergeCell ref="B23:C23"/>
    <mergeCell ref="D23:E23"/>
    <mergeCell ref="F23:G23"/>
    <mergeCell ref="A31:A32"/>
    <mergeCell ref="B31:C31"/>
    <mergeCell ref="F31:F32"/>
    <mergeCell ref="G31:G32"/>
    <mergeCell ref="H31:H32"/>
  </mergeCells>
  <phoneticPr fontId="2"/>
  <conditionalFormatting sqref="A4:A8">
    <cfRule type="duplicateValues" dxfId="4" priority="5" stopIfTrue="1"/>
  </conditionalFormatting>
  <conditionalFormatting sqref="A14:A18">
    <cfRule type="duplicateValues" dxfId="3" priority="4" stopIfTrue="1"/>
  </conditionalFormatting>
  <conditionalFormatting sqref="A33:A37">
    <cfRule type="duplicateValues" dxfId="2" priority="3" stopIfTrue="1"/>
  </conditionalFormatting>
  <conditionalFormatting sqref="A24:A26">
    <cfRule type="duplicateValues" dxfId="1" priority="1" stopIfTrue="1"/>
  </conditionalFormatting>
  <printOptions gridLinesSet="0"/>
  <pageMargins left="0.78740157480314965" right="0.78740157480314965" top="0.59055118110236227" bottom="0.45" header="0" footer="0"/>
  <pageSetup paperSize="9" scale="97" firstPageNumber="143" orientation="portrait" r:id="rId14"/>
  <headerFooter alignWithMargins="0"/>
  <rowBreaks count="1" manualBreakCount="1">
    <brk id="3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zoomScaleNormal="100" workbookViewId="0"/>
  </sheetViews>
  <sheetFormatPr defaultColWidth="10.375" defaultRowHeight="20.45" customHeight="1"/>
  <cols>
    <col min="1" max="1" width="8.25" style="79" customWidth="1"/>
    <col min="2" max="2" width="8.125" style="79" customWidth="1"/>
    <col min="3" max="6" width="11.125" style="79" customWidth="1"/>
    <col min="7" max="256" width="10.375" style="79"/>
    <col min="257" max="257" width="8.25" style="79" customWidth="1"/>
    <col min="258" max="258" width="8.125" style="79" customWidth="1"/>
    <col min="259" max="262" width="11.125" style="79" customWidth="1"/>
    <col min="263" max="512" width="10.375" style="79"/>
    <col min="513" max="513" width="8.25" style="79" customWidth="1"/>
    <col min="514" max="514" width="8.125" style="79" customWidth="1"/>
    <col min="515" max="518" width="11.125" style="79" customWidth="1"/>
    <col min="519" max="768" width="10.375" style="79"/>
    <col min="769" max="769" width="8.25" style="79" customWidth="1"/>
    <col min="770" max="770" width="8.125" style="79" customWidth="1"/>
    <col min="771" max="774" width="11.125" style="79" customWidth="1"/>
    <col min="775" max="1024" width="10.375" style="79"/>
    <col min="1025" max="1025" width="8.25" style="79" customWidth="1"/>
    <col min="1026" max="1026" width="8.125" style="79" customWidth="1"/>
    <col min="1027" max="1030" width="11.125" style="79" customWidth="1"/>
    <col min="1031" max="1280" width="10.375" style="79"/>
    <col min="1281" max="1281" width="8.25" style="79" customWidth="1"/>
    <col min="1282" max="1282" width="8.125" style="79" customWidth="1"/>
    <col min="1283" max="1286" width="11.125" style="79" customWidth="1"/>
    <col min="1287" max="1536" width="10.375" style="79"/>
    <col min="1537" max="1537" width="8.25" style="79" customWidth="1"/>
    <col min="1538" max="1538" width="8.125" style="79" customWidth="1"/>
    <col min="1539" max="1542" width="11.125" style="79" customWidth="1"/>
    <col min="1543" max="1792" width="10.375" style="79"/>
    <col min="1793" max="1793" width="8.25" style="79" customWidth="1"/>
    <col min="1794" max="1794" width="8.125" style="79" customWidth="1"/>
    <col min="1795" max="1798" width="11.125" style="79" customWidth="1"/>
    <col min="1799" max="2048" width="10.375" style="79"/>
    <col min="2049" max="2049" width="8.25" style="79" customWidth="1"/>
    <col min="2050" max="2050" width="8.125" style="79" customWidth="1"/>
    <col min="2051" max="2054" width="11.125" style="79" customWidth="1"/>
    <col min="2055" max="2304" width="10.375" style="79"/>
    <col min="2305" max="2305" width="8.25" style="79" customWidth="1"/>
    <col min="2306" max="2306" width="8.125" style="79" customWidth="1"/>
    <col min="2307" max="2310" width="11.125" style="79" customWidth="1"/>
    <col min="2311" max="2560" width="10.375" style="79"/>
    <col min="2561" max="2561" width="8.25" style="79" customWidth="1"/>
    <col min="2562" max="2562" width="8.125" style="79" customWidth="1"/>
    <col min="2563" max="2566" width="11.125" style="79" customWidth="1"/>
    <col min="2567" max="2816" width="10.375" style="79"/>
    <col min="2817" max="2817" width="8.25" style="79" customWidth="1"/>
    <col min="2818" max="2818" width="8.125" style="79" customWidth="1"/>
    <col min="2819" max="2822" width="11.125" style="79" customWidth="1"/>
    <col min="2823" max="3072" width="10.375" style="79"/>
    <col min="3073" max="3073" width="8.25" style="79" customWidth="1"/>
    <col min="3074" max="3074" width="8.125" style="79" customWidth="1"/>
    <col min="3075" max="3078" width="11.125" style="79" customWidth="1"/>
    <col min="3079" max="3328" width="10.375" style="79"/>
    <col min="3329" max="3329" width="8.25" style="79" customWidth="1"/>
    <col min="3330" max="3330" width="8.125" style="79" customWidth="1"/>
    <col min="3331" max="3334" width="11.125" style="79" customWidth="1"/>
    <col min="3335" max="3584" width="10.375" style="79"/>
    <col min="3585" max="3585" width="8.25" style="79" customWidth="1"/>
    <col min="3586" max="3586" width="8.125" style="79" customWidth="1"/>
    <col min="3587" max="3590" width="11.125" style="79" customWidth="1"/>
    <col min="3591" max="3840" width="10.375" style="79"/>
    <col min="3841" max="3841" width="8.25" style="79" customWidth="1"/>
    <col min="3842" max="3842" width="8.125" style="79" customWidth="1"/>
    <col min="3843" max="3846" width="11.125" style="79" customWidth="1"/>
    <col min="3847" max="4096" width="10.375" style="79"/>
    <col min="4097" max="4097" width="8.25" style="79" customWidth="1"/>
    <col min="4098" max="4098" width="8.125" style="79" customWidth="1"/>
    <col min="4099" max="4102" width="11.125" style="79" customWidth="1"/>
    <col min="4103" max="4352" width="10.375" style="79"/>
    <col min="4353" max="4353" width="8.25" style="79" customWidth="1"/>
    <col min="4354" max="4354" width="8.125" style="79" customWidth="1"/>
    <col min="4355" max="4358" width="11.125" style="79" customWidth="1"/>
    <col min="4359" max="4608" width="10.375" style="79"/>
    <col min="4609" max="4609" width="8.25" style="79" customWidth="1"/>
    <col min="4610" max="4610" width="8.125" style="79" customWidth="1"/>
    <col min="4611" max="4614" width="11.125" style="79" customWidth="1"/>
    <col min="4615" max="4864" width="10.375" style="79"/>
    <col min="4865" max="4865" width="8.25" style="79" customWidth="1"/>
    <col min="4866" max="4866" width="8.125" style="79" customWidth="1"/>
    <col min="4867" max="4870" width="11.125" style="79" customWidth="1"/>
    <col min="4871" max="5120" width="10.375" style="79"/>
    <col min="5121" max="5121" width="8.25" style="79" customWidth="1"/>
    <col min="5122" max="5122" width="8.125" style="79" customWidth="1"/>
    <col min="5123" max="5126" width="11.125" style="79" customWidth="1"/>
    <col min="5127" max="5376" width="10.375" style="79"/>
    <col min="5377" max="5377" width="8.25" style="79" customWidth="1"/>
    <col min="5378" max="5378" width="8.125" style="79" customWidth="1"/>
    <col min="5379" max="5382" width="11.125" style="79" customWidth="1"/>
    <col min="5383" max="5632" width="10.375" style="79"/>
    <col min="5633" max="5633" width="8.25" style="79" customWidth="1"/>
    <col min="5634" max="5634" width="8.125" style="79" customWidth="1"/>
    <col min="5635" max="5638" width="11.125" style="79" customWidth="1"/>
    <col min="5639" max="5888" width="10.375" style="79"/>
    <col min="5889" max="5889" width="8.25" style="79" customWidth="1"/>
    <col min="5890" max="5890" width="8.125" style="79" customWidth="1"/>
    <col min="5891" max="5894" width="11.125" style="79" customWidth="1"/>
    <col min="5895" max="6144" width="10.375" style="79"/>
    <col min="6145" max="6145" width="8.25" style="79" customWidth="1"/>
    <col min="6146" max="6146" width="8.125" style="79" customWidth="1"/>
    <col min="6147" max="6150" width="11.125" style="79" customWidth="1"/>
    <col min="6151" max="6400" width="10.375" style="79"/>
    <col min="6401" max="6401" width="8.25" style="79" customWidth="1"/>
    <col min="6402" max="6402" width="8.125" style="79" customWidth="1"/>
    <col min="6403" max="6406" width="11.125" style="79" customWidth="1"/>
    <col min="6407" max="6656" width="10.375" style="79"/>
    <col min="6657" max="6657" width="8.25" style="79" customWidth="1"/>
    <col min="6658" max="6658" width="8.125" style="79" customWidth="1"/>
    <col min="6659" max="6662" width="11.125" style="79" customWidth="1"/>
    <col min="6663" max="6912" width="10.375" style="79"/>
    <col min="6913" max="6913" width="8.25" style="79" customWidth="1"/>
    <col min="6914" max="6914" width="8.125" style="79" customWidth="1"/>
    <col min="6915" max="6918" width="11.125" style="79" customWidth="1"/>
    <col min="6919" max="7168" width="10.375" style="79"/>
    <col min="7169" max="7169" width="8.25" style="79" customWidth="1"/>
    <col min="7170" max="7170" width="8.125" style="79" customWidth="1"/>
    <col min="7171" max="7174" width="11.125" style="79" customWidth="1"/>
    <col min="7175" max="7424" width="10.375" style="79"/>
    <col min="7425" max="7425" width="8.25" style="79" customWidth="1"/>
    <col min="7426" max="7426" width="8.125" style="79" customWidth="1"/>
    <col min="7427" max="7430" width="11.125" style="79" customWidth="1"/>
    <col min="7431" max="7680" width="10.375" style="79"/>
    <col min="7681" max="7681" width="8.25" style="79" customWidth="1"/>
    <col min="7682" max="7682" width="8.125" style="79" customWidth="1"/>
    <col min="7683" max="7686" width="11.125" style="79" customWidth="1"/>
    <col min="7687" max="7936" width="10.375" style="79"/>
    <col min="7937" max="7937" width="8.25" style="79" customWidth="1"/>
    <col min="7938" max="7938" width="8.125" style="79" customWidth="1"/>
    <col min="7939" max="7942" width="11.125" style="79" customWidth="1"/>
    <col min="7943" max="8192" width="10.375" style="79"/>
    <col min="8193" max="8193" width="8.25" style="79" customWidth="1"/>
    <col min="8194" max="8194" width="8.125" style="79" customWidth="1"/>
    <col min="8195" max="8198" width="11.125" style="79" customWidth="1"/>
    <col min="8199" max="8448" width="10.375" style="79"/>
    <col min="8449" max="8449" width="8.25" style="79" customWidth="1"/>
    <col min="8450" max="8450" width="8.125" style="79" customWidth="1"/>
    <col min="8451" max="8454" width="11.125" style="79" customWidth="1"/>
    <col min="8455" max="8704" width="10.375" style="79"/>
    <col min="8705" max="8705" width="8.25" style="79" customWidth="1"/>
    <col min="8706" max="8706" width="8.125" style="79" customWidth="1"/>
    <col min="8707" max="8710" width="11.125" style="79" customWidth="1"/>
    <col min="8711" max="8960" width="10.375" style="79"/>
    <col min="8961" max="8961" width="8.25" style="79" customWidth="1"/>
    <col min="8962" max="8962" width="8.125" style="79" customWidth="1"/>
    <col min="8963" max="8966" width="11.125" style="79" customWidth="1"/>
    <col min="8967" max="9216" width="10.375" style="79"/>
    <col min="9217" max="9217" width="8.25" style="79" customWidth="1"/>
    <col min="9218" max="9218" width="8.125" style="79" customWidth="1"/>
    <col min="9219" max="9222" width="11.125" style="79" customWidth="1"/>
    <col min="9223" max="9472" width="10.375" style="79"/>
    <col min="9473" max="9473" width="8.25" style="79" customWidth="1"/>
    <col min="9474" max="9474" width="8.125" style="79" customWidth="1"/>
    <col min="9475" max="9478" width="11.125" style="79" customWidth="1"/>
    <col min="9479" max="9728" width="10.375" style="79"/>
    <col min="9729" max="9729" width="8.25" style="79" customWidth="1"/>
    <col min="9730" max="9730" width="8.125" style="79" customWidth="1"/>
    <col min="9731" max="9734" width="11.125" style="79" customWidth="1"/>
    <col min="9735" max="9984" width="10.375" style="79"/>
    <col min="9985" max="9985" width="8.25" style="79" customWidth="1"/>
    <col min="9986" max="9986" width="8.125" style="79" customWidth="1"/>
    <col min="9987" max="9990" width="11.125" style="79" customWidth="1"/>
    <col min="9991" max="10240" width="10.375" style="79"/>
    <col min="10241" max="10241" width="8.25" style="79" customWidth="1"/>
    <col min="10242" max="10242" width="8.125" style="79" customWidth="1"/>
    <col min="10243" max="10246" width="11.125" style="79" customWidth="1"/>
    <col min="10247" max="10496" width="10.375" style="79"/>
    <col min="10497" max="10497" width="8.25" style="79" customWidth="1"/>
    <col min="10498" max="10498" width="8.125" style="79" customWidth="1"/>
    <col min="10499" max="10502" width="11.125" style="79" customWidth="1"/>
    <col min="10503" max="10752" width="10.375" style="79"/>
    <col min="10753" max="10753" width="8.25" style="79" customWidth="1"/>
    <col min="10754" max="10754" width="8.125" style="79" customWidth="1"/>
    <col min="10755" max="10758" width="11.125" style="79" customWidth="1"/>
    <col min="10759" max="11008" width="10.375" style="79"/>
    <col min="11009" max="11009" width="8.25" style="79" customWidth="1"/>
    <col min="11010" max="11010" width="8.125" style="79" customWidth="1"/>
    <col min="11011" max="11014" width="11.125" style="79" customWidth="1"/>
    <col min="11015" max="11264" width="10.375" style="79"/>
    <col min="11265" max="11265" width="8.25" style="79" customWidth="1"/>
    <col min="11266" max="11266" width="8.125" style="79" customWidth="1"/>
    <col min="11267" max="11270" width="11.125" style="79" customWidth="1"/>
    <col min="11271" max="11520" width="10.375" style="79"/>
    <col min="11521" max="11521" width="8.25" style="79" customWidth="1"/>
    <col min="11522" max="11522" width="8.125" style="79" customWidth="1"/>
    <col min="11523" max="11526" width="11.125" style="79" customWidth="1"/>
    <col min="11527" max="11776" width="10.375" style="79"/>
    <col min="11777" max="11777" width="8.25" style="79" customWidth="1"/>
    <col min="11778" max="11778" width="8.125" style="79" customWidth="1"/>
    <col min="11779" max="11782" width="11.125" style="79" customWidth="1"/>
    <col min="11783" max="12032" width="10.375" style="79"/>
    <col min="12033" max="12033" width="8.25" style="79" customWidth="1"/>
    <col min="12034" max="12034" width="8.125" style="79" customWidth="1"/>
    <col min="12035" max="12038" width="11.125" style="79" customWidth="1"/>
    <col min="12039" max="12288" width="10.375" style="79"/>
    <col min="12289" max="12289" width="8.25" style="79" customWidth="1"/>
    <col min="12290" max="12290" width="8.125" style="79" customWidth="1"/>
    <col min="12291" max="12294" width="11.125" style="79" customWidth="1"/>
    <col min="12295" max="12544" width="10.375" style="79"/>
    <col min="12545" max="12545" width="8.25" style="79" customWidth="1"/>
    <col min="12546" max="12546" width="8.125" style="79" customWidth="1"/>
    <col min="12547" max="12550" width="11.125" style="79" customWidth="1"/>
    <col min="12551" max="12800" width="10.375" style="79"/>
    <col min="12801" max="12801" width="8.25" style="79" customWidth="1"/>
    <col min="12802" max="12802" width="8.125" style="79" customWidth="1"/>
    <col min="12803" max="12806" width="11.125" style="79" customWidth="1"/>
    <col min="12807" max="13056" width="10.375" style="79"/>
    <col min="13057" max="13057" width="8.25" style="79" customWidth="1"/>
    <col min="13058" max="13058" width="8.125" style="79" customWidth="1"/>
    <col min="13059" max="13062" width="11.125" style="79" customWidth="1"/>
    <col min="13063" max="13312" width="10.375" style="79"/>
    <col min="13313" max="13313" width="8.25" style="79" customWidth="1"/>
    <col min="13314" max="13314" width="8.125" style="79" customWidth="1"/>
    <col min="13315" max="13318" width="11.125" style="79" customWidth="1"/>
    <col min="13319" max="13568" width="10.375" style="79"/>
    <col min="13569" max="13569" width="8.25" style="79" customWidth="1"/>
    <col min="13570" max="13570" width="8.125" style="79" customWidth="1"/>
    <col min="13571" max="13574" width="11.125" style="79" customWidth="1"/>
    <col min="13575" max="13824" width="10.375" style="79"/>
    <col min="13825" max="13825" width="8.25" style="79" customWidth="1"/>
    <col min="13826" max="13826" width="8.125" style="79" customWidth="1"/>
    <col min="13827" max="13830" width="11.125" style="79" customWidth="1"/>
    <col min="13831" max="14080" width="10.375" style="79"/>
    <col min="14081" max="14081" width="8.25" style="79" customWidth="1"/>
    <col min="14082" max="14082" width="8.125" style="79" customWidth="1"/>
    <col min="14083" max="14086" width="11.125" style="79" customWidth="1"/>
    <col min="14087" max="14336" width="10.375" style="79"/>
    <col min="14337" max="14337" width="8.25" style="79" customWidth="1"/>
    <col min="14338" max="14338" width="8.125" style="79" customWidth="1"/>
    <col min="14339" max="14342" width="11.125" style="79" customWidth="1"/>
    <col min="14343" max="14592" width="10.375" style="79"/>
    <col min="14593" max="14593" width="8.25" style="79" customWidth="1"/>
    <col min="14594" max="14594" width="8.125" style="79" customWidth="1"/>
    <col min="14595" max="14598" width="11.125" style="79" customWidth="1"/>
    <col min="14599" max="14848" width="10.375" style="79"/>
    <col min="14849" max="14849" width="8.25" style="79" customWidth="1"/>
    <col min="14850" max="14850" width="8.125" style="79" customWidth="1"/>
    <col min="14851" max="14854" width="11.125" style="79" customWidth="1"/>
    <col min="14855" max="15104" width="10.375" style="79"/>
    <col min="15105" max="15105" width="8.25" style="79" customWidth="1"/>
    <col min="15106" max="15106" width="8.125" style="79" customWidth="1"/>
    <col min="15107" max="15110" width="11.125" style="79" customWidth="1"/>
    <col min="15111" max="15360" width="10.375" style="79"/>
    <col min="15361" max="15361" width="8.25" style="79" customWidth="1"/>
    <col min="15362" max="15362" width="8.125" style="79" customWidth="1"/>
    <col min="15363" max="15366" width="11.125" style="79" customWidth="1"/>
    <col min="15367" max="15616" width="10.375" style="79"/>
    <col min="15617" max="15617" width="8.25" style="79" customWidth="1"/>
    <col min="15618" max="15618" width="8.125" style="79" customWidth="1"/>
    <col min="15619" max="15622" width="11.125" style="79" customWidth="1"/>
    <col min="15623" max="15872" width="10.375" style="79"/>
    <col min="15873" max="15873" width="8.25" style="79" customWidth="1"/>
    <col min="15874" max="15874" width="8.125" style="79" customWidth="1"/>
    <col min="15875" max="15878" width="11.125" style="79" customWidth="1"/>
    <col min="15879" max="16128" width="10.375" style="79"/>
    <col min="16129" max="16129" width="8.25" style="79" customWidth="1"/>
    <col min="16130" max="16130" width="8.125" style="79" customWidth="1"/>
    <col min="16131" max="16134" width="11.125" style="79" customWidth="1"/>
    <col min="16135" max="16384" width="10.375" style="79"/>
  </cols>
  <sheetData>
    <row r="1" spans="1:8" s="504" customFormat="1" ht="15.75" customHeight="1">
      <c r="A1" s="519" t="s">
        <v>1160</v>
      </c>
      <c r="G1" s="1507" t="s">
        <v>1064</v>
      </c>
      <c r="H1" s="1507"/>
    </row>
    <row r="2" spans="1:8" ht="7.5" customHeight="1" thickBot="1">
      <c r="G2" s="1508"/>
      <c r="H2" s="1508"/>
    </row>
    <row r="3" spans="1:8" s="504" customFormat="1" ht="15" customHeight="1">
      <c r="A3" s="1129" t="s">
        <v>1047</v>
      </c>
      <c r="B3" s="1501" t="s">
        <v>1058</v>
      </c>
      <c r="C3" s="1502"/>
      <c r="D3" s="543"/>
      <c r="E3" s="543"/>
      <c r="F3" s="1524" t="s">
        <v>1059</v>
      </c>
      <c r="G3" s="1526" t="s">
        <v>1060</v>
      </c>
      <c r="H3" s="1079" t="s">
        <v>13</v>
      </c>
    </row>
    <row r="4" spans="1:8" s="504" customFormat="1" ht="15" customHeight="1">
      <c r="A4" s="1500"/>
      <c r="B4" s="438"/>
      <c r="C4" s="439" t="s">
        <v>1061</v>
      </c>
      <c r="D4" s="440" t="s">
        <v>1062</v>
      </c>
      <c r="E4" s="440" t="s">
        <v>1063</v>
      </c>
      <c r="F4" s="1525"/>
      <c r="G4" s="1527"/>
      <c r="H4" s="1096"/>
    </row>
    <row r="5" spans="1:8" s="894" customFormat="1" ht="21.95" customHeight="1">
      <c r="A5" s="392" t="s">
        <v>79</v>
      </c>
      <c r="B5" s="904">
        <v>5327</v>
      </c>
      <c r="C5" s="895">
        <v>4773</v>
      </c>
      <c r="D5" s="895">
        <v>146</v>
      </c>
      <c r="E5" s="895">
        <v>408</v>
      </c>
      <c r="F5" s="928">
        <v>1340</v>
      </c>
      <c r="G5" s="929">
        <v>11677</v>
      </c>
      <c r="H5" s="906">
        <v>17004</v>
      </c>
    </row>
    <row r="6" spans="1:8" s="894" customFormat="1" ht="21.95" customHeight="1">
      <c r="A6" s="392" t="s">
        <v>20</v>
      </c>
      <c r="B6" s="904">
        <v>8822</v>
      </c>
      <c r="C6" s="895">
        <v>7732</v>
      </c>
      <c r="D6" s="895">
        <v>328</v>
      </c>
      <c r="E6" s="895">
        <v>762</v>
      </c>
      <c r="F6" s="928">
        <v>460</v>
      </c>
      <c r="G6" s="929">
        <v>4912</v>
      </c>
      <c r="H6" s="907">
        <v>13734</v>
      </c>
    </row>
    <row r="7" spans="1:8" s="894" customFormat="1" ht="21.95" customHeight="1">
      <c r="A7" s="392" t="s">
        <v>21</v>
      </c>
      <c r="B7" s="904">
        <v>13108</v>
      </c>
      <c r="C7" s="895">
        <v>11779</v>
      </c>
      <c r="D7" s="895">
        <v>812</v>
      </c>
      <c r="E7" s="895">
        <v>517</v>
      </c>
      <c r="F7" s="928">
        <v>685</v>
      </c>
      <c r="G7" s="929">
        <v>9284</v>
      </c>
      <c r="H7" s="906">
        <v>22392</v>
      </c>
    </row>
    <row r="8" spans="1:8" s="894" customFormat="1" ht="21.95" customHeight="1">
      <c r="A8" s="392" t="s">
        <v>22</v>
      </c>
      <c r="B8" s="904">
        <v>15774</v>
      </c>
      <c r="C8" s="895">
        <v>13822</v>
      </c>
      <c r="D8" s="895">
        <v>851</v>
      </c>
      <c r="E8" s="895">
        <v>1101</v>
      </c>
      <c r="F8" s="928">
        <v>850</v>
      </c>
      <c r="G8" s="929">
        <v>9077</v>
      </c>
      <c r="H8" s="906">
        <v>24851</v>
      </c>
    </row>
    <row r="9" spans="1:8" s="894" customFormat="1" ht="21.95" customHeight="1" thickBot="1">
      <c r="A9" s="397" t="s">
        <v>1052</v>
      </c>
      <c r="B9" s="909">
        <f>SUM(C9:E9)</f>
        <v>17643</v>
      </c>
      <c r="C9" s="930">
        <f>5761+9632</f>
        <v>15393</v>
      </c>
      <c r="D9" s="910">
        <f>832+194</f>
        <v>1026</v>
      </c>
      <c r="E9" s="931">
        <f>963+249+12</f>
        <v>1224</v>
      </c>
      <c r="F9" s="932">
        <v>924</v>
      </c>
      <c r="G9" s="933">
        <v>9062</v>
      </c>
      <c r="H9" s="934">
        <f>SUM(C9:E9,G9)</f>
        <v>26705</v>
      </c>
    </row>
    <row r="10" spans="1:8" s="504" customFormat="1" ht="12.75" customHeight="1">
      <c r="A10" s="105" t="s">
        <v>315</v>
      </c>
      <c r="B10" s="195"/>
      <c r="C10" s="451" t="s">
        <v>1065</v>
      </c>
      <c r="D10" s="543"/>
      <c r="E10" s="451"/>
      <c r="F10" s="195"/>
      <c r="G10" s="543"/>
      <c r="H10" s="195"/>
    </row>
    <row r="11" spans="1:8" ht="12" customHeight="1">
      <c r="A11" s="77"/>
      <c r="B11" s="77"/>
      <c r="C11" s="78"/>
      <c r="D11" s="78"/>
      <c r="E11" s="78"/>
      <c r="F11" s="77"/>
      <c r="G11" s="78"/>
      <c r="H11" s="77"/>
    </row>
    <row r="12" spans="1:8" s="504" customFormat="1" ht="19.5" customHeight="1">
      <c r="A12" s="519" t="s">
        <v>1161</v>
      </c>
      <c r="F12" s="448"/>
      <c r="G12" s="454"/>
      <c r="H12" s="1522" t="s">
        <v>1066</v>
      </c>
    </row>
    <row r="13" spans="1:8" ht="7.5" customHeight="1" thickBot="1">
      <c r="B13" s="432"/>
      <c r="C13" s="433"/>
      <c r="D13" s="189"/>
      <c r="E13" s="434"/>
      <c r="F13" s="434"/>
      <c r="H13" s="1523"/>
    </row>
    <row r="14" spans="1:8" s="504" customFormat="1" ht="22.5" customHeight="1">
      <c r="A14" s="520" t="s">
        <v>274</v>
      </c>
      <c r="B14" s="935" t="s">
        <v>1120</v>
      </c>
      <c r="C14" s="435" t="s">
        <v>1067</v>
      </c>
      <c r="D14" s="435" t="s">
        <v>1068</v>
      </c>
      <c r="E14" s="435" t="s">
        <v>1069</v>
      </c>
      <c r="F14" s="435" t="s">
        <v>1070</v>
      </c>
      <c r="G14" s="435" t="s">
        <v>1071</v>
      </c>
      <c r="H14" s="435" t="s">
        <v>1072</v>
      </c>
    </row>
    <row r="15" spans="1:8" s="1005" customFormat="1" ht="17.100000000000001" customHeight="1" thickBot="1">
      <c r="A15" s="1036" t="s">
        <v>1073</v>
      </c>
      <c r="B15" s="1037">
        <v>8124</v>
      </c>
      <c r="C15" s="1037">
        <v>7542</v>
      </c>
      <c r="D15" s="1037">
        <v>7914</v>
      </c>
      <c r="E15" s="1037">
        <v>8006</v>
      </c>
      <c r="F15" s="1037">
        <v>7498</v>
      </c>
      <c r="G15" s="1037">
        <v>10640</v>
      </c>
      <c r="H15" s="1037">
        <v>8676</v>
      </c>
    </row>
    <row r="16" spans="1:8" s="504" customFormat="1" ht="15" customHeight="1">
      <c r="A16" s="195" t="s">
        <v>315</v>
      </c>
      <c r="B16" s="195"/>
      <c r="H16" s="534"/>
    </row>
    <row r="17" spans="1:8" s="576" customFormat="1" ht="15" customHeight="1">
      <c r="A17" s="105"/>
      <c r="B17" s="105"/>
      <c r="H17" s="579"/>
    </row>
    <row r="18" spans="1:8" s="504" customFormat="1" ht="19.5" customHeight="1">
      <c r="A18" s="519" t="s">
        <v>1162</v>
      </c>
      <c r="B18" s="519"/>
      <c r="F18" s="1332" t="s">
        <v>521</v>
      </c>
    </row>
    <row r="19" spans="1:8" ht="9" customHeight="1" thickBot="1">
      <c r="A19" s="207"/>
      <c r="B19" s="207"/>
      <c r="C19" s="207"/>
      <c r="D19" s="207"/>
      <c r="E19" s="207"/>
      <c r="F19" s="1316"/>
      <c r="G19" s="207"/>
    </row>
    <row r="20" spans="1:8" s="271" customFormat="1" ht="15" customHeight="1">
      <c r="A20" s="1268" t="s">
        <v>522</v>
      </c>
      <c r="B20" s="1269"/>
      <c r="C20" s="1383" t="s">
        <v>523</v>
      </c>
      <c r="D20" s="1520" t="s">
        <v>524</v>
      </c>
      <c r="E20" s="1521" t="s">
        <v>525</v>
      </c>
      <c r="F20" s="1517" t="s">
        <v>526</v>
      </c>
    </row>
    <row r="21" spans="1:8" s="271" customFormat="1" ht="15" customHeight="1">
      <c r="A21" s="1270"/>
      <c r="B21" s="1271"/>
      <c r="C21" s="1384"/>
      <c r="D21" s="1384"/>
      <c r="E21" s="1271"/>
      <c r="F21" s="1273"/>
    </row>
    <row r="22" spans="1:8" s="262" customFormat="1" ht="18.75" customHeight="1">
      <c r="A22" s="191" t="s">
        <v>1099</v>
      </c>
      <c r="B22" s="464" t="s">
        <v>527</v>
      </c>
      <c r="C22" s="279">
        <v>97</v>
      </c>
      <c r="D22" s="280">
        <v>2908</v>
      </c>
      <c r="E22" s="281">
        <v>2447</v>
      </c>
      <c r="F22" s="281">
        <v>142</v>
      </c>
    </row>
    <row r="23" spans="1:8" s="262" customFormat="1" ht="18.75" customHeight="1">
      <c r="A23" s="191">
        <v>15</v>
      </c>
      <c r="B23" s="464" t="s">
        <v>528</v>
      </c>
      <c r="C23" s="282">
        <v>297</v>
      </c>
      <c r="D23" s="281">
        <v>4326</v>
      </c>
      <c r="E23" s="281">
        <v>3086</v>
      </c>
      <c r="F23" s="281">
        <v>184</v>
      </c>
    </row>
    <row r="24" spans="1:8" s="262" customFormat="1" ht="18.75" customHeight="1">
      <c r="A24" s="191">
        <v>20</v>
      </c>
      <c r="B24" s="465" t="s">
        <v>529</v>
      </c>
      <c r="C24" s="282">
        <v>291</v>
      </c>
      <c r="D24" s="281">
        <v>3452</v>
      </c>
      <c r="E24" s="281">
        <v>2222</v>
      </c>
      <c r="F24" s="281">
        <v>83</v>
      </c>
    </row>
    <row r="25" spans="1:8" s="283" customFormat="1" ht="18.75" hidden="1" customHeight="1">
      <c r="A25" s="133">
        <v>24</v>
      </c>
      <c r="B25" s="465" t="s">
        <v>530</v>
      </c>
      <c r="C25" s="274">
        <v>292</v>
      </c>
      <c r="D25" s="131">
        <v>2026</v>
      </c>
      <c r="E25" s="131">
        <v>1317</v>
      </c>
      <c r="F25" s="131">
        <v>26</v>
      </c>
    </row>
    <row r="26" spans="1:8" s="131" customFormat="1" ht="18.75" customHeight="1">
      <c r="A26" s="133">
        <v>25</v>
      </c>
      <c r="B26" s="465" t="s">
        <v>51</v>
      </c>
      <c r="C26" s="274">
        <v>289</v>
      </c>
      <c r="D26" s="131">
        <v>1946</v>
      </c>
      <c r="E26" s="131">
        <v>1079</v>
      </c>
      <c r="F26" s="131">
        <v>46</v>
      </c>
    </row>
    <row r="27" spans="1:8" s="131" customFormat="1" ht="18.75" customHeight="1">
      <c r="A27" s="133">
        <v>26</v>
      </c>
      <c r="B27" s="465" t="s">
        <v>52</v>
      </c>
      <c r="C27" s="274">
        <v>290</v>
      </c>
      <c r="D27" s="131">
        <v>1831</v>
      </c>
      <c r="E27" s="131">
        <v>1025</v>
      </c>
      <c r="F27" s="131">
        <v>38</v>
      </c>
    </row>
    <row r="28" spans="1:8" s="131" customFormat="1" ht="18.75" customHeight="1">
      <c r="A28" s="133">
        <v>27</v>
      </c>
      <c r="B28" s="465" t="s">
        <v>53</v>
      </c>
      <c r="C28" s="274">
        <v>243</v>
      </c>
      <c r="D28" s="131">
        <v>1944</v>
      </c>
      <c r="E28" s="131">
        <v>922</v>
      </c>
      <c r="F28" s="131">
        <v>44</v>
      </c>
    </row>
    <row r="29" spans="1:8" s="131" customFormat="1" ht="18.75" customHeight="1">
      <c r="A29" s="133">
        <v>28</v>
      </c>
      <c r="B29" s="465" t="s">
        <v>54</v>
      </c>
      <c r="C29" s="274">
        <v>294</v>
      </c>
      <c r="D29" s="131">
        <v>1872</v>
      </c>
      <c r="E29" s="131">
        <v>889</v>
      </c>
      <c r="F29" s="131">
        <v>0</v>
      </c>
    </row>
    <row r="30" spans="1:8" s="131" customFormat="1" ht="18.75" customHeight="1">
      <c r="A30" s="467">
        <v>29</v>
      </c>
      <c r="B30" s="466" t="s">
        <v>531</v>
      </c>
      <c r="C30" s="885">
        <v>288</v>
      </c>
      <c r="D30" s="886">
        <v>2644</v>
      </c>
      <c r="E30" s="886">
        <v>1023</v>
      </c>
      <c r="F30" s="886">
        <v>0</v>
      </c>
    </row>
    <row r="31" spans="1:8" s="271" customFormat="1" ht="16.5" customHeight="1">
      <c r="A31" s="1518" t="s">
        <v>532</v>
      </c>
      <c r="B31" s="1519"/>
      <c r="C31" s="887">
        <v>25</v>
      </c>
      <c r="D31" s="888">
        <v>449</v>
      </c>
      <c r="E31" s="889">
        <v>60</v>
      </c>
      <c r="F31" s="889">
        <v>0</v>
      </c>
    </row>
    <row r="32" spans="1:8" s="271" customFormat="1" ht="16.5" customHeight="1">
      <c r="A32" s="1259" t="s">
        <v>533</v>
      </c>
      <c r="B32" s="1514"/>
      <c r="C32" s="285">
        <v>25</v>
      </c>
      <c r="D32" s="288">
        <v>72</v>
      </c>
      <c r="E32" s="133">
        <v>45</v>
      </c>
      <c r="F32" s="133">
        <v>0</v>
      </c>
    </row>
    <row r="33" spans="1:7" s="271" customFormat="1" ht="16.5" customHeight="1">
      <c r="A33" s="1259" t="s">
        <v>534</v>
      </c>
      <c r="B33" s="1514"/>
      <c r="C33" s="285">
        <v>25</v>
      </c>
      <c r="D33" s="288">
        <v>110</v>
      </c>
      <c r="E33" s="133">
        <v>47</v>
      </c>
      <c r="F33" s="133">
        <v>0</v>
      </c>
    </row>
    <row r="34" spans="1:7" s="271" customFormat="1" ht="16.5" customHeight="1">
      <c r="A34" s="1259" t="s">
        <v>535</v>
      </c>
      <c r="B34" s="1514"/>
      <c r="C34" s="285">
        <v>25</v>
      </c>
      <c r="D34" s="288">
        <v>142</v>
      </c>
      <c r="E34" s="133">
        <v>62</v>
      </c>
      <c r="F34" s="133">
        <v>0</v>
      </c>
    </row>
    <row r="35" spans="1:7" s="271" customFormat="1" ht="16.5" customHeight="1">
      <c r="A35" s="1259" t="s">
        <v>536</v>
      </c>
      <c r="B35" s="1514"/>
      <c r="C35" s="285">
        <v>26</v>
      </c>
      <c r="D35" s="288">
        <v>369</v>
      </c>
      <c r="E35" s="133">
        <v>85</v>
      </c>
      <c r="F35" s="133">
        <v>0</v>
      </c>
    </row>
    <row r="36" spans="1:7" s="271" customFormat="1" ht="16.5" customHeight="1">
      <c r="A36" s="1259" t="s">
        <v>537</v>
      </c>
      <c r="B36" s="1514"/>
      <c r="C36" s="285">
        <v>19</v>
      </c>
      <c r="D36" s="288">
        <v>233</v>
      </c>
      <c r="E36" s="133">
        <v>43</v>
      </c>
      <c r="F36" s="133">
        <v>0</v>
      </c>
    </row>
    <row r="37" spans="1:7" s="271" customFormat="1" ht="16.5" customHeight="1">
      <c r="A37" s="1259" t="s">
        <v>538</v>
      </c>
      <c r="B37" s="1514"/>
      <c r="C37" s="285">
        <v>25</v>
      </c>
      <c r="D37" s="288">
        <v>366</v>
      </c>
      <c r="E37" s="133">
        <v>113</v>
      </c>
      <c r="F37" s="133">
        <v>0</v>
      </c>
    </row>
    <row r="38" spans="1:7" s="271" customFormat="1" ht="16.5" customHeight="1">
      <c r="A38" s="1259" t="s">
        <v>539</v>
      </c>
      <c r="B38" s="1514"/>
      <c r="C38" s="285">
        <v>25</v>
      </c>
      <c r="D38" s="288">
        <v>589</v>
      </c>
      <c r="E38" s="133">
        <v>387</v>
      </c>
      <c r="F38" s="133">
        <v>0</v>
      </c>
    </row>
    <row r="39" spans="1:7" s="271" customFormat="1" ht="16.5" customHeight="1">
      <c r="A39" s="1259" t="s">
        <v>540</v>
      </c>
      <c r="B39" s="1514"/>
      <c r="C39" s="285">
        <v>22</v>
      </c>
      <c r="D39" s="288">
        <v>30</v>
      </c>
      <c r="E39" s="133">
        <v>19</v>
      </c>
      <c r="F39" s="133">
        <v>0</v>
      </c>
    </row>
    <row r="40" spans="1:7" s="271" customFormat="1" ht="16.5" customHeight="1">
      <c r="A40" s="1259" t="s">
        <v>541</v>
      </c>
      <c r="B40" s="1514"/>
      <c r="C40" s="285">
        <v>22</v>
      </c>
      <c r="D40" s="288">
        <v>56</v>
      </c>
      <c r="E40" s="133">
        <v>45</v>
      </c>
      <c r="F40" s="133">
        <v>0</v>
      </c>
    </row>
    <row r="41" spans="1:7" s="271" customFormat="1" ht="16.5" customHeight="1">
      <c r="A41" s="1259" t="s">
        <v>542</v>
      </c>
      <c r="B41" s="1514"/>
      <c r="C41" s="285">
        <v>23</v>
      </c>
      <c r="D41" s="288">
        <v>93</v>
      </c>
      <c r="E41" s="133">
        <v>40</v>
      </c>
      <c r="F41" s="133">
        <v>0</v>
      </c>
    </row>
    <row r="42" spans="1:7" s="271" customFormat="1" ht="16.5" customHeight="1" thickBot="1">
      <c r="A42" s="1515" t="s">
        <v>543</v>
      </c>
      <c r="B42" s="1516"/>
      <c r="C42" s="890">
        <v>26</v>
      </c>
      <c r="D42" s="891">
        <v>135</v>
      </c>
      <c r="E42" s="717">
        <v>77</v>
      </c>
      <c r="F42" s="717">
        <v>0</v>
      </c>
    </row>
    <row r="43" spans="1:7" s="504" customFormat="1" ht="12.75" customHeight="1">
      <c r="A43" s="34" t="s">
        <v>544</v>
      </c>
      <c r="B43" s="34"/>
      <c r="C43" s="362"/>
      <c r="D43" s="362"/>
      <c r="E43" s="362"/>
      <c r="F43" s="362"/>
    </row>
    <row r="44" spans="1:7" s="504" customFormat="1" ht="12" customHeight="1">
      <c r="A44" s="207"/>
      <c r="B44" s="207"/>
      <c r="C44" s="207"/>
      <c r="D44" s="207"/>
      <c r="E44" s="207"/>
      <c r="F44" s="207"/>
      <c r="G44" s="284"/>
    </row>
    <row r="70" s="504" customFormat="1" ht="20.45" customHeight="1"/>
  </sheetData>
  <customSheetViews>
    <customSheetView guid="{93AD3119-4B9E-4DD3-92AC-14DD93F7352A}"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1"/>
      <headerFooter alignWithMargins="0"/>
    </customSheetView>
    <customSheetView guid="{53ABA5C2-131F-4519-ADBD-143B4641C355}"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2"/>
      <headerFooter alignWithMargins="0"/>
    </customSheetView>
    <customSheetView guid="{088E71DE-B7B4-46D8-A92F-2B36F5DE4D60}" showPageBreaks="1" printArea="1" hiddenRows="1" view="pageBreakPreview" topLeftCell="A6">
      <selection activeCell="H43" sqref="H43"/>
      <rowBreaks count="1" manualBreakCount="1">
        <brk id="52" max="5" man="1"/>
      </rowBreaks>
      <pageMargins left="0.81" right="0.78740157480314965" top="0.61" bottom="0.52" header="0.51181102362204722" footer="0"/>
      <pageSetup paperSize="9" scale="91" orientation="portrait" r:id="rId3"/>
      <headerFooter alignWithMargins="0"/>
    </customSheetView>
    <customSheetView guid="{9B74B00A-A640-416F-A432-6A34C75E3BAB}" showPageBreaks="1" printArea="1" hiddenRows="1" view="pageBreakPreview" topLeftCell="A35">
      <selection activeCell="H14" sqref="H14"/>
      <rowBreaks count="1" manualBreakCount="1">
        <brk id="52" max="5" man="1"/>
      </rowBreaks>
      <pageMargins left="0.81" right="0.78740157480314965" top="0.61" bottom="0.52" header="0.51181102362204722" footer="0"/>
      <pageSetup paperSize="9" scale="91" orientation="portrait" r:id="rId4"/>
      <headerFooter alignWithMargins="0"/>
    </customSheetView>
    <customSheetView guid="{4B660A93-3844-409A-B1B8-F0D2E63212C8}"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5"/>
      <headerFooter alignWithMargins="0"/>
    </customSheetView>
    <customSheetView guid="{54E8C2A0-7B52-4DAB-8ABD-D0AD26D0A0DB}"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6"/>
      <headerFooter alignWithMargins="0"/>
    </customSheetView>
    <customSheetView guid="{F9820D02-85B6-432B-AB25-E79E6E3CE8BD}" showPageBreaks="1" printArea="1" hiddenRows="1" view="pageBreakPreview" topLeftCell="A7">
      <selection activeCell="H14" sqref="H14"/>
      <rowBreaks count="1" manualBreakCount="1">
        <brk id="52" max="5" man="1"/>
      </rowBreaks>
      <pageMargins left="0.81" right="0.78740157480314965" top="0.61" bottom="0.52" header="0.51181102362204722" footer="0"/>
      <pageSetup paperSize="9" scale="91" orientation="portrait" r:id="rId7"/>
      <headerFooter alignWithMargins="0"/>
    </customSheetView>
    <customSheetView guid="{6C8CA477-863E-484A-88AC-2F7B34BF5742}" showPageBreaks="1" printArea="1" hiddenRows="1" view="pageBreakPreview" topLeftCell="A35">
      <selection activeCell="H43" sqref="H43"/>
      <rowBreaks count="1" manualBreakCount="1">
        <brk id="52" max="5" man="1"/>
      </rowBreaks>
      <pageMargins left="0.81" right="0.78740157480314965" top="0.61" bottom="0.52" header="0.51181102362204722" footer="0"/>
      <pageSetup paperSize="9" scale="91" orientation="portrait" r:id="rId8"/>
      <headerFooter alignWithMargins="0"/>
    </customSheetView>
    <customSheetView guid="{C35433B0-31B6-4088-8FE4-5880F028D902}" showPageBreaks="1" printArea="1" hiddenRows="1" view="pageBreakPreview" topLeftCell="A6">
      <selection activeCell="H43" sqref="H43"/>
      <rowBreaks count="1" manualBreakCount="1">
        <brk id="52" max="5" man="1"/>
      </rowBreaks>
      <pageMargins left="0.81" right="0.78740157480314965" top="0.61" bottom="0.52" header="0.51181102362204722" footer="0"/>
      <pageSetup paperSize="9" scale="91" orientation="portrait" r:id="rId9"/>
      <headerFooter alignWithMargins="0"/>
    </customSheetView>
    <customSheetView guid="{ACCC9A1C-74E4-4A07-8C69-201B2C75F995}" showPageBreaks="1" printArea="1" hiddenRows="1" view="pageBreakPreview">
      <selection activeCell="H43" sqref="H43"/>
      <rowBreaks count="1" manualBreakCount="1">
        <brk id="52" max="5" man="1"/>
      </rowBreaks>
      <pageMargins left="0.81" right="0.78740157480314965" top="0.61" bottom="0.52" header="0.51181102362204722" footer="0"/>
      <pageSetup paperSize="9" scale="91" orientation="portrait" r:id="rId10"/>
      <headerFooter alignWithMargins="0"/>
    </customSheetView>
    <customSheetView guid="{D244CBD3-20C8-4E64-93F1-8305B8033E05}" showPageBreaks="1" printArea="1" hiddenRows="1" view="pageBreakPreview">
      <rowBreaks count="1" manualBreakCount="1">
        <brk id="52" max="5" man="1"/>
      </rowBreaks>
      <pageMargins left="0.81" right="0.78740157480314965" top="0.61" bottom="0.52" header="0.51181102362204722" footer="0"/>
      <pageSetup paperSize="9" scale="91" orientation="portrait" r:id="rId11"/>
      <headerFooter alignWithMargins="0"/>
    </customSheetView>
    <customSheetView guid="{A9FAE077-5C36-4502-A307-F5F7DF354F81}"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12"/>
      <headerFooter alignWithMargins="0"/>
    </customSheetView>
    <customSheetView guid="{676DC416-CC6C-4663-B2BC-E7307C535C80}"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13"/>
      <headerFooter alignWithMargins="0"/>
    </customSheetView>
  </customSheetViews>
  <mergeCells count="25">
    <mergeCell ref="H12:H13"/>
    <mergeCell ref="G1:H2"/>
    <mergeCell ref="A3:A4"/>
    <mergeCell ref="B3:C3"/>
    <mergeCell ref="F3:F4"/>
    <mergeCell ref="G3:G4"/>
    <mergeCell ref="H3:H4"/>
    <mergeCell ref="F18:F19"/>
    <mergeCell ref="F20:F21"/>
    <mergeCell ref="A31:B31"/>
    <mergeCell ref="A37:B37"/>
    <mergeCell ref="A20:B21"/>
    <mergeCell ref="C20:C21"/>
    <mergeCell ref="D20:D21"/>
    <mergeCell ref="E20:E21"/>
    <mergeCell ref="A32:B32"/>
    <mergeCell ref="A33:B33"/>
    <mergeCell ref="A34:B34"/>
    <mergeCell ref="A35:B35"/>
    <mergeCell ref="A36:B36"/>
    <mergeCell ref="A38:B38"/>
    <mergeCell ref="A39:B39"/>
    <mergeCell ref="A40:B40"/>
    <mergeCell ref="A41:B41"/>
    <mergeCell ref="A42:B42"/>
  </mergeCells>
  <phoneticPr fontId="2"/>
  <conditionalFormatting sqref="A5:A9">
    <cfRule type="duplicateValues" dxfId="0" priority="1" stopIfTrue="1"/>
  </conditionalFormatting>
  <pageMargins left="0.81" right="0.78740157480314965" top="0.61" bottom="0.52" header="0.51181102362204722" footer="0"/>
  <pageSetup paperSize="9" scale="91" orientation="portrait" r:id="rId14"/>
  <headerFooter alignWithMargins="0"/>
  <rowBreaks count="1" manualBreakCount="1">
    <brk id="69"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heetViews>
  <sheetFormatPr defaultRowHeight="13.5"/>
  <cols>
    <col min="1" max="1" width="19.125" style="306" customWidth="1"/>
    <col min="2" max="6" width="10" style="306" customWidth="1"/>
    <col min="7" max="8" width="8.625" style="306" customWidth="1"/>
    <col min="9" max="254" width="9" style="306"/>
    <col min="255" max="255" width="19.125" style="306" customWidth="1"/>
    <col min="256" max="261" width="10" style="306" customWidth="1"/>
    <col min="262" max="264" width="8.625" style="306" customWidth="1"/>
    <col min="265" max="510" width="9" style="306"/>
    <col min="511" max="511" width="19.125" style="306" customWidth="1"/>
    <col min="512" max="517" width="10" style="306" customWidth="1"/>
    <col min="518" max="520" width="8.625" style="306" customWidth="1"/>
    <col min="521" max="766" width="9" style="306"/>
    <col min="767" max="767" width="19.125" style="306" customWidth="1"/>
    <col min="768" max="773" width="10" style="306" customWidth="1"/>
    <col min="774" max="776" width="8.625" style="306" customWidth="1"/>
    <col min="777" max="1022" width="9" style="306"/>
    <col min="1023" max="1023" width="19.125" style="306" customWidth="1"/>
    <col min="1024" max="1029" width="10" style="306" customWidth="1"/>
    <col min="1030" max="1032" width="8.625" style="306" customWidth="1"/>
    <col min="1033" max="1278" width="9" style="306"/>
    <col min="1279" max="1279" width="19.125" style="306" customWidth="1"/>
    <col min="1280" max="1285" width="10" style="306" customWidth="1"/>
    <col min="1286" max="1288" width="8.625" style="306" customWidth="1"/>
    <col min="1289" max="1534" width="9" style="306"/>
    <col min="1535" max="1535" width="19.125" style="306" customWidth="1"/>
    <col min="1536" max="1541" width="10" style="306" customWidth="1"/>
    <col min="1542" max="1544" width="8.625" style="306" customWidth="1"/>
    <col min="1545" max="1790" width="9" style="306"/>
    <col min="1791" max="1791" width="19.125" style="306" customWidth="1"/>
    <col min="1792" max="1797" width="10" style="306" customWidth="1"/>
    <col min="1798" max="1800" width="8.625" style="306" customWidth="1"/>
    <col min="1801" max="2046" width="9" style="306"/>
    <col min="2047" max="2047" width="19.125" style="306" customWidth="1"/>
    <col min="2048" max="2053" width="10" style="306" customWidth="1"/>
    <col min="2054" max="2056" width="8.625" style="306" customWidth="1"/>
    <col min="2057" max="2302" width="9" style="306"/>
    <col min="2303" max="2303" width="19.125" style="306" customWidth="1"/>
    <col min="2304" max="2309" width="10" style="306" customWidth="1"/>
    <col min="2310" max="2312" width="8.625" style="306" customWidth="1"/>
    <col min="2313" max="2558" width="9" style="306"/>
    <col min="2559" max="2559" width="19.125" style="306" customWidth="1"/>
    <col min="2560" max="2565" width="10" style="306" customWidth="1"/>
    <col min="2566" max="2568" width="8.625" style="306" customWidth="1"/>
    <col min="2569" max="2814" width="9" style="306"/>
    <col min="2815" max="2815" width="19.125" style="306" customWidth="1"/>
    <col min="2816" max="2821" width="10" style="306" customWidth="1"/>
    <col min="2822" max="2824" width="8.625" style="306" customWidth="1"/>
    <col min="2825" max="3070" width="9" style="306"/>
    <col min="3071" max="3071" width="19.125" style="306" customWidth="1"/>
    <col min="3072" max="3077" width="10" style="306" customWidth="1"/>
    <col min="3078" max="3080" width="8.625" style="306" customWidth="1"/>
    <col min="3081" max="3326" width="9" style="306"/>
    <col min="3327" max="3327" width="19.125" style="306" customWidth="1"/>
    <col min="3328" max="3333" width="10" style="306" customWidth="1"/>
    <col min="3334" max="3336" width="8.625" style="306" customWidth="1"/>
    <col min="3337" max="3582" width="9" style="306"/>
    <col min="3583" max="3583" width="19.125" style="306" customWidth="1"/>
    <col min="3584" max="3589" width="10" style="306" customWidth="1"/>
    <col min="3590" max="3592" width="8.625" style="306" customWidth="1"/>
    <col min="3593" max="3838" width="9" style="306"/>
    <col min="3839" max="3839" width="19.125" style="306" customWidth="1"/>
    <col min="3840" max="3845" width="10" style="306" customWidth="1"/>
    <col min="3846" max="3848" width="8.625" style="306" customWidth="1"/>
    <col min="3849" max="4094" width="9" style="306"/>
    <col min="4095" max="4095" width="19.125" style="306" customWidth="1"/>
    <col min="4096" max="4101" width="10" style="306" customWidth="1"/>
    <col min="4102" max="4104" width="8.625" style="306" customWidth="1"/>
    <col min="4105" max="4350" width="9" style="306"/>
    <col min="4351" max="4351" width="19.125" style="306" customWidth="1"/>
    <col min="4352" max="4357" width="10" style="306" customWidth="1"/>
    <col min="4358" max="4360" width="8.625" style="306" customWidth="1"/>
    <col min="4361" max="4606" width="9" style="306"/>
    <col min="4607" max="4607" width="19.125" style="306" customWidth="1"/>
    <col min="4608" max="4613" width="10" style="306" customWidth="1"/>
    <col min="4614" max="4616" width="8.625" style="306" customWidth="1"/>
    <col min="4617" max="4862" width="9" style="306"/>
    <col min="4863" max="4863" width="19.125" style="306" customWidth="1"/>
    <col min="4864" max="4869" width="10" style="306" customWidth="1"/>
    <col min="4870" max="4872" width="8.625" style="306" customWidth="1"/>
    <col min="4873" max="5118" width="9" style="306"/>
    <col min="5119" max="5119" width="19.125" style="306" customWidth="1"/>
    <col min="5120" max="5125" width="10" style="306" customWidth="1"/>
    <col min="5126" max="5128" width="8.625" style="306" customWidth="1"/>
    <col min="5129" max="5374" width="9" style="306"/>
    <col min="5375" max="5375" width="19.125" style="306" customWidth="1"/>
    <col min="5376" max="5381" width="10" style="306" customWidth="1"/>
    <col min="5382" max="5384" width="8.625" style="306" customWidth="1"/>
    <col min="5385" max="5630" width="9" style="306"/>
    <col min="5631" max="5631" width="19.125" style="306" customWidth="1"/>
    <col min="5632" max="5637" width="10" style="306" customWidth="1"/>
    <col min="5638" max="5640" width="8.625" style="306" customWidth="1"/>
    <col min="5641" max="5886" width="9" style="306"/>
    <col min="5887" max="5887" width="19.125" style="306" customWidth="1"/>
    <col min="5888" max="5893" width="10" style="306" customWidth="1"/>
    <col min="5894" max="5896" width="8.625" style="306" customWidth="1"/>
    <col min="5897" max="6142" width="9" style="306"/>
    <col min="6143" max="6143" width="19.125" style="306" customWidth="1"/>
    <col min="6144" max="6149" width="10" style="306" customWidth="1"/>
    <col min="6150" max="6152" width="8.625" style="306" customWidth="1"/>
    <col min="6153" max="6398" width="9" style="306"/>
    <col min="6399" max="6399" width="19.125" style="306" customWidth="1"/>
    <col min="6400" max="6405" width="10" style="306" customWidth="1"/>
    <col min="6406" max="6408" width="8.625" style="306" customWidth="1"/>
    <col min="6409" max="6654" width="9" style="306"/>
    <col min="6655" max="6655" width="19.125" style="306" customWidth="1"/>
    <col min="6656" max="6661" width="10" style="306" customWidth="1"/>
    <col min="6662" max="6664" width="8.625" style="306" customWidth="1"/>
    <col min="6665" max="6910" width="9" style="306"/>
    <col min="6911" max="6911" width="19.125" style="306" customWidth="1"/>
    <col min="6912" max="6917" width="10" style="306" customWidth="1"/>
    <col min="6918" max="6920" width="8.625" style="306" customWidth="1"/>
    <col min="6921" max="7166" width="9" style="306"/>
    <col min="7167" max="7167" width="19.125" style="306" customWidth="1"/>
    <col min="7168" max="7173" width="10" style="306" customWidth="1"/>
    <col min="7174" max="7176" width="8.625" style="306" customWidth="1"/>
    <col min="7177" max="7422" width="9" style="306"/>
    <col min="7423" max="7423" width="19.125" style="306" customWidth="1"/>
    <col min="7424" max="7429" width="10" style="306" customWidth="1"/>
    <col min="7430" max="7432" width="8.625" style="306" customWidth="1"/>
    <col min="7433" max="7678" width="9" style="306"/>
    <col min="7679" max="7679" width="19.125" style="306" customWidth="1"/>
    <col min="7680" max="7685" width="10" style="306" customWidth="1"/>
    <col min="7686" max="7688" width="8.625" style="306" customWidth="1"/>
    <col min="7689" max="7934" width="9" style="306"/>
    <col min="7935" max="7935" width="19.125" style="306" customWidth="1"/>
    <col min="7936" max="7941" width="10" style="306" customWidth="1"/>
    <col min="7942" max="7944" width="8.625" style="306" customWidth="1"/>
    <col min="7945" max="8190" width="9" style="306"/>
    <col min="8191" max="8191" width="19.125" style="306" customWidth="1"/>
    <col min="8192" max="8197" width="10" style="306" customWidth="1"/>
    <col min="8198" max="8200" width="8.625" style="306" customWidth="1"/>
    <col min="8201" max="8446" width="9" style="306"/>
    <col min="8447" max="8447" width="19.125" style="306" customWidth="1"/>
    <col min="8448" max="8453" width="10" style="306" customWidth="1"/>
    <col min="8454" max="8456" width="8.625" style="306" customWidth="1"/>
    <col min="8457" max="8702" width="9" style="306"/>
    <col min="8703" max="8703" width="19.125" style="306" customWidth="1"/>
    <col min="8704" max="8709" width="10" style="306" customWidth="1"/>
    <col min="8710" max="8712" width="8.625" style="306" customWidth="1"/>
    <col min="8713" max="8958" width="9" style="306"/>
    <col min="8959" max="8959" width="19.125" style="306" customWidth="1"/>
    <col min="8960" max="8965" width="10" style="306" customWidth="1"/>
    <col min="8966" max="8968" width="8.625" style="306" customWidth="1"/>
    <col min="8969" max="9214" width="9" style="306"/>
    <col min="9215" max="9215" width="19.125" style="306" customWidth="1"/>
    <col min="9216" max="9221" width="10" style="306" customWidth="1"/>
    <col min="9222" max="9224" width="8.625" style="306" customWidth="1"/>
    <col min="9225" max="9470" width="9" style="306"/>
    <col min="9471" max="9471" width="19.125" style="306" customWidth="1"/>
    <col min="9472" max="9477" width="10" style="306" customWidth="1"/>
    <col min="9478" max="9480" width="8.625" style="306" customWidth="1"/>
    <col min="9481" max="9726" width="9" style="306"/>
    <col min="9727" max="9727" width="19.125" style="306" customWidth="1"/>
    <col min="9728" max="9733" width="10" style="306" customWidth="1"/>
    <col min="9734" max="9736" width="8.625" style="306" customWidth="1"/>
    <col min="9737" max="9982" width="9" style="306"/>
    <col min="9983" max="9983" width="19.125" style="306" customWidth="1"/>
    <col min="9984" max="9989" width="10" style="306" customWidth="1"/>
    <col min="9990" max="9992" width="8.625" style="306" customWidth="1"/>
    <col min="9993" max="10238" width="9" style="306"/>
    <col min="10239" max="10239" width="19.125" style="306" customWidth="1"/>
    <col min="10240" max="10245" width="10" style="306" customWidth="1"/>
    <col min="10246" max="10248" width="8.625" style="306" customWidth="1"/>
    <col min="10249" max="10494" width="9" style="306"/>
    <col min="10495" max="10495" width="19.125" style="306" customWidth="1"/>
    <col min="10496" max="10501" width="10" style="306" customWidth="1"/>
    <col min="10502" max="10504" width="8.625" style="306" customWidth="1"/>
    <col min="10505" max="10750" width="9" style="306"/>
    <col min="10751" max="10751" width="19.125" style="306" customWidth="1"/>
    <col min="10752" max="10757" width="10" style="306" customWidth="1"/>
    <col min="10758" max="10760" width="8.625" style="306" customWidth="1"/>
    <col min="10761" max="11006" width="9" style="306"/>
    <col min="11007" max="11007" width="19.125" style="306" customWidth="1"/>
    <col min="11008" max="11013" width="10" style="306" customWidth="1"/>
    <col min="11014" max="11016" width="8.625" style="306" customWidth="1"/>
    <col min="11017" max="11262" width="9" style="306"/>
    <col min="11263" max="11263" width="19.125" style="306" customWidth="1"/>
    <col min="11264" max="11269" width="10" style="306" customWidth="1"/>
    <col min="11270" max="11272" width="8.625" style="306" customWidth="1"/>
    <col min="11273" max="11518" width="9" style="306"/>
    <col min="11519" max="11519" width="19.125" style="306" customWidth="1"/>
    <col min="11520" max="11525" width="10" style="306" customWidth="1"/>
    <col min="11526" max="11528" width="8.625" style="306" customWidth="1"/>
    <col min="11529" max="11774" width="9" style="306"/>
    <col min="11775" max="11775" width="19.125" style="306" customWidth="1"/>
    <col min="11776" max="11781" width="10" style="306" customWidth="1"/>
    <col min="11782" max="11784" width="8.625" style="306" customWidth="1"/>
    <col min="11785" max="12030" width="9" style="306"/>
    <col min="12031" max="12031" width="19.125" style="306" customWidth="1"/>
    <col min="12032" max="12037" width="10" style="306" customWidth="1"/>
    <col min="12038" max="12040" width="8.625" style="306" customWidth="1"/>
    <col min="12041" max="12286" width="9" style="306"/>
    <col min="12287" max="12287" width="19.125" style="306" customWidth="1"/>
    <col min="12288" max="12293" width="10" style="306" customWidth="1"/>
    <col min="12294" max="12296" width="8.625" style="306" customWidth="1"/>
    <col min="12297" max="12542" width="9" style="306"/>
    <col min="12543" max="12543" width="19.125" style="306" customWidth="1"/>
    <col min="12544" max="12549" width="10" style="306" customWidth="1"/>
    <col min="12550" max="12552" width="8.625" style="306" customWidth="1"/>
    <col min="12553" max="12798" width="9" style="306"/>
    <col min="12799" max="12799" width="19.125" style="306" customWidth="1"/>
    <col min="12800" max="12805" width="10" style="306" customWidth="1"/>
    <col min="12806" max="12808" width="8.625" style="306" customWidth="1"/>
    <col min="12809" max="13054" width="9" style="306"/>
    <col min="13055" max="13055" width="19.125" style="306" customWidth="1"/>
    <col min="13056" max="13061" width="10" style="306" customWidth="1"/>
    <col min="13062" max="13064" width="8.625" style="306" customWidth="1"/>
    <col min="13065" max="13310" width="9" style="306"/>
    <col min="13311" max="13311" width="19.125" style="306" customWidth="1"/>
    <col min="13312" max="13317" width="10" style="306" customWidth="1"/>
    <col min="13318" max="13320" width="8.625" style="306" customWidth="1"/>
    <col min="13321" max="13566" width="9" style="306"/>
    <col min="13567" max="13567" width="19.125" style="306" customWidth="1"/>
    <col min="13568" max="13573" width="10" style="306" customWidth="1"/>
    <col min="13574" max="13576" width="8.625" style="306" customWidth="1"/>
    <col min="13577" max="13822" width="9" style="306"/>
    <col min="13823" max="13823" width="19.125" style="306" customWidth="1"/>
    <col min="13824" max="13829" width="10" style="306" customWidth="1"/>
    <col min="13830" max="13832" width="8.625" style="306" customWidth="1"/>
    <col min="13833" max="14078" width="9" style="306"/>
    <col min="14079" max="14079" width="19.125" style="306" customWidth="1"/>
    <col min="14080" max="14085" width="10" style="306" customWidth="1"/>
    <col min="14086" max="14088" width="8.625" style="306" customWidth="1"/>
    <col min="14089" max="14334" width="9" style="306"/>
    <col min="14335" max="14335" width="19.125" style="306" customWidth="1"/>
    <col min="14336" max="14341" width="10" style="306" customWidth="1"/>
    <col min="14342" max="14344" width="8.625" style="306" customWidth="1"/>
    <col min="14345" max="14590" width="9" style="306"/>
    <col min="14591" max="14591" width="19.125" style="306" customWidth="1"/>
    <col min="14592" max="14597" width="10" style="306" customWidth="1"/>
    <col min="14598" max="14600" width="8.625" style="306" customWidth="1"/>
    <col min="14601" max="14846" width="9" style="306"/>
    <col min="14847" max="14847" width="19.125" style="306" customWidth="1"/>
    <col min="14848" max="14853" width="10" style="306" customWidth="1"/>
    <col min="14854" max="14856" width="8.625" style="306" customWidth="1"/>
    <col min="14857" max="15102" width="9" style="306"/>
    <col min="15103" max="15103" width="19.125" style="306" customWidth="1"/>
    <col min="15104" max="15109" width="10" style="306" customWidth="1"/>
    <col min="15110" max="15112" width="8.625" style="306" customWidth="1"/>
    <col min="15113" max="15358" width="9" style="306"/>
    <col min="15359" max="15359" width="19.125" style="306" customWidth="1"/>
    <col min="15360" max="15365" width="10" style="306" customWidth="1"/>
    <col min="15366" max="15368" width="8.625" style="306" customWidth="1"/>
    <col min="15369" max="15614" width="9" style="306"/>
    <col min="15615" max="15615" width="19.125" style="306" customWidth="1"/>
    <col min="15616" max="15621" width="10" style="306" customWidth="1"/>
    <col min="15622" max="15624" width="8.625" style="306" customWidth="1"/>
    <col min="15625" max="15870" width="9" style="306"/>
    <col min="15871" max="15871" width="19.125" style="306" customWidth="1"/>
    <col min="15872" max="15877" width="10" style="306" customWidth="1"/>
    <col min="15878" max="15880" width="8.625" style="306" customWidth="1"/>
    <col min="15881" max="16126" width="9" style="306"/>
    <col min="16127" max="16127" width="19.125" style="306" customWidth="1"/>
    <col min="16128" max="16133" width="10" style="306" customWidth="1"/>
    <col min="16134" max="16136" width="8.625" style="306" customWidth="1"/>
    <col min="16137" max="16384" width="9" style="306"/>
  </cols>
  <sheetData>
    <row r="1" spans="1:6" s="504" customFormat="1" ht="19.5" customHeight="1">
      <c r="A1" s="519" t="s">
        <v>1163</v>
      </c>
      <c r="B1" s="519"/>
      <c r="F1" s="278"/>
    </row>
    <row r="2" spans="1:6" s="504" customFormat="1" ht="12.75" customHeight="1" thickBot="1">
      <c r="A2" s="207"/>
      <c r="B2" s="207"/>
      <c r="C2" s="278" t="s">
        <v>521</v>
      </c>
      <c r="D2" s="207"/>
    </row>
    <row r="3" spans="1:6" s="504" customFormat="1" ht="11.25" customHeight="1">
      <c r="A3" s="1331" t="s">
        <v>522</v>
      </c>
      <c r="B3" s="1532" t="s">
        <v>523</v>
      </c>
      <c r="C3" s="1534" t="s">
        <v>524</v>
      </c>
    </row>
    <row r="4" spans="1:6" s="504" customFormat="1" ht="11.25" customHeight="1">
      <c r="A4" s="1117"/>
      <c r="B4" s="1533"/>
      <c r="C4" s="1116"/>
    </row>
    <row r="5" spans="1:6" s="504" customFormat="1" ht="16.5" customHeight="1">
      <c r="A5" s="1007" t="s">
        <v>1226</v>
      </c>
      <c r="B5" s="285">
        <v>357</v>
      </c>
      <c r="C5" s="286">
        <v>627</v>
      </c>
      <c r="D5" s="287"/>
      <c r="E5" s="287"/>
    </row>
    <row r="6" spans="1:6" s="504" customFormat="1" ht="18.75" customHeight="1">
      <c r="A6" s="1007" t="s">
        <v>1227</v>
      </c>
      <c r="B6" s="285">
        <v>307</v>
      </c>
      <c r="C6" s="286">
        <v>1167</v>
      </c>
      <c r="D6" s="287"/>
      <c r="E6" s="287"/>
    </row>
    <row r="7" spans="1:6" s="504" customFormat="1" ht="18.75" hidden="1" customHeight="1">
      <c r="A7" s="1007">
        <v>24</v>
      </c>
      <c r="B7" s="285">
        <v>308</v>
      </c>
      <c r="C7" s="288">
        <v>404</v>
      </c>
      <c r="D7" s="287"/>
      <c r="E7" s="287"/>
    </row>
    <row r="8" spans="1:6" s="534" customFormat="1" ht="18.75" customHeight="1">
      <c r="A8" s="1007" t="s">
        <v>1228</v>
      </c>
      <c r="B8" s="285">
        <v>305</v>
      </c>
      <c r="C8" s="288">
        <v>655</v>
      </c>
      <c r="D8" s="287"/>
      <c r="E8" s="287"/>
    </row>
    <row r="9" spans="1:6" s="534" customFormat="1" ht="18.75" customHeight="1">
      <c r="A9" s="1007" t="s">
        <v>1229</v>
      </c>
      <c r="B9" s="285">
        <v>306</v>
      </c>
      <c r="C9" s="288">
        <v>657</v>
      </c>
      <c r="D9" s="287"/>
      <c r="E9" s="287"/>
    </row>
    <row r="10" spans="1:6" s="534" customFormat="1" ht="18.75" customHeight="1">
      <c r="A10" s="1007" t="s">
        <v>1230</v>
      </c>
      <c r="B10" s="285">
        <v>308</v>
      </c>
      <c r="C10" s="288">
        <v>740</v>
      </c>
      <c r="D10" s="287"/>
      <c r="E10" s="287"/>
    </row>
    <row r="11" spans="1:6" s="534" customFormat="1" ht="18.75" customHeight="1">
      <c r="A11" s="1007" t="s">
        <v>1231</v>
      </c>
      <c r="B11" s="285">
        <v>306</v>
      </c>
      <c r="C11" s="288">
        <v>964</v>
      </c>
      <c r="D11" s="287"/>
      <c r="E11" s="287"/>
    </row>
    <row r="12" spans="1:6" s="534" customFormat="1" ht="18.75" customHeight="1">
      <c r="A12" s="1007" t="s">
        <v>1232</v>
      </c>
      <c r="B12" s="285">
        <v>306</v>
      </c>
      <c r="C12" s="892">
        <v>931</v>
      </c>
      <c r="D12" s="287"/>
      <c r="E12" s="287"/>
      <c r="F12" s="39"/>
    </row>
    <row r="13" spans="1:6" s="504" customFormat="1" ht="16.5" customHeight="1">
      <c r="A13" s="1038" t="s">
        <v>1233</v>
      </c>
      <c r="B13" s="887">
        <v>26</v>
      </c>
      <c r="C13" s="888">
        <v>158</v>
      </c>
      <c r="D13" s="289"/>
      <c r="E13" s="289"/>
      <c r="F13" s="39"/>
    </row>
    <row r="14" spans="1:6" s="504" customFormat="1" ht="16.5" customHeight="1">
      <c r="A14" s="1007" t="s">
        <v>1234</v>
      </c>
      <c r="B14" s="285">
        <v>26</v>
      </c>
      <c r="C14" s="288">
        <v>45</v>
      </c>
      <c r="D14" s="289"/>
      <c r="E14" s="289"/>
      <c r="F14" s="39"/>
    </row>
    <row r="15" spans="1:6" s="504" customFormat="1" ht="16.5" customHeight="1">
      <c r="A15" s="1007" t="s">
        <v>1235</v>
      </c>
      <c r="B15" s="285">
        <v>26</v>
      </c>
      <c r="C15" s="288">
        <v>21</v>
      </c>
      <c r="D15" s="289"/>
      <c r="E15" s="289"/>
      <c r="F15" s="39"/>
    </row>
    <row r="16" spans="1:6" s="504" customFormat="1" ht="16.5" customHeight="1">
      <c r="A16" s="1007" t="s">
        <v>1236</v>
      </c>
      <c r="B16" s="285">
        <v>26</v>
      </c>
      <c r="C16" s="288">
        <v>47</v>
      </c>
      <c r="D16" s="289"/>
      <c r="E16" s="289"/>
      <c r="F16" s="39"/>
    </row>
    <row r="17" spans="1:9" s="504" customFormat="1" ht="16.5" customHeight="1">
      <c r="A17" s="1007" t="s">
        <v>1237</v>
      </c>
      <c r="B17" s="285">
        <v>27</v>
      </c>
      <c r="C17" s="288">
        <v>28</v>
      </c>
      <c r="D17" s="289"/>
      <c r="E17" s="289"/>
      <c r="F17" s="39"/>
    </row>
    <row r="18" spans="1:9" s="504" customFormat="1" ht="16.5" customHeight="1">
      <c r="A18" s="1007" t="s">
        <v>1238</v>
      </c>
      <c r="B18" s="285">
        <v>26</v>
      </c>
      <c r="C18" s="288">
        <v>22</v>
      </c>
      <c r="D18" s="289"/>
      <c r="E18" s="289"/>
      <c r="F18" s="39"/>
    </row>
    <row r="19" spans="1:9" s="504" customFormat="1" ht="16.5" customHeight="1">
      <c r="A19" s="1007" t="s">
        <v>1239</v>
      </c>
      <c r="B19" s="285">
        <v>26</v>
      </c>
      <c r="C19" s="288">
        <v>232</v>
      </c>
      <c r="D19" s="289"/>
      <c r="E19" s="289"/>
    </row>
    <row r="20" spans="1:9" s="504" customFormat="1" ht="16.5" customHeight="1">
      <c r="A20" s="1007" t="s">
        <v>1240</v>
      </c>
      <c r="B20" s="285">
        <v>26</v>
      </c>
      <c r="C20" s="288">
        <v>22</v>
      </c>
      <c r="D20" s="289"/>
      <c r="E20" s="289"/>
    </row>
    <row r="21" spans="1:9" s="504" customFormat="1" ht="16.5" customHeight="1">
      <c r="A21" s="1007" t="s">
        <v>1241</v>
      </c>
      <c r="B21" s="285">
        <v>23</v>
      </c>
      <c r="C21" s="288">
        <v>9</v>
      </c>
      <c r="D21" s="289"/>
      <c r="E21" s="289"/>
    </row>
    <row r="22" spans="1:9" s="504" customFormat="1" ht="16.5" customHeight="1">
      <c r="A22" s="1007" t="s">
        <v>1242</v>
      </c>
      <c r="B22" s="285">
        <v>23</v>
      </c>
      <c r="C22" s="288">
        <v>144</v>
      </c>
      <c r="D22" s="289"/>
      <c r="E22" s="289"/>
    </row>
    <row r="23" spans="1:9" s="504" customFormat="1" ht="16.5" customHeight="1">
      <c r="A23" s="1007" t="s">
        <v>1243</v>
      </c>
      <c r="B23" s="285">
        <v>24</v>
      </c>
      <c r="C23" s="288">
        <v>111</v>
      </c>
      <c r="D23" s="289"/>
      <c r="E23" s="289"/>
    </row>
    <row r="24" spans="1:9" s="504" customFormat="1" ht="16.5" customHeight="1" thickBot="1">
      <c r="A24" s="1039" t="s">
        <v>1244</v>
      </c>
      <c r="B24" s="890">
        <v>27</v>
      </c>
      <c r="C24" s="891">
        <v>92</v>
      </c>
      <c r="D24" s="289"/>
      <c r="E24" s="289"/>
    </row>
    <row r="25" spans="1:9" s="504" customFormat="1" ht="12.75" customHeight="1">
      <c r="A25" s="34" t="s">
        <v>544</v>
      </c>
      <c r="B25" s="34"/>
      <c r="C25" s="207"/>
      <c r="D25" s="207"/>
      <c r="E25" s="207"/>
      <c r="F25" s="207"/>
    </row>
    <row r="26" spans="1:9" s="576" customFormat="1" ht="12.75" customHeight="1">
      <c r="A26" s="34"/>
      <c r="B26" s="34"/>
      <c r="C26" s="207"/>
      <c r="D26" s="207"/>
      <c r="E26" s="207"/>
      <c r="F26" s="207"/>
    </row>
    <row r="27" spans="1:9" s="291" customFormat="1" ht="17.25">
      <c r="A27" s="290" t="s">
        <v>1164</v>
      </c>
    </row>
    <row r="28" spans="1:9" s="291" customFormat="1" ht="14.25" customHeight="1" thickBot="1">
      <c r="B28" s="292"/>
      <c r="C28" s="292"/>
      <c r="D28" s="292"/>
      <c r="E28" s="292"/>
      <c r="F28" s="293" t="s">
        <v>521</v>
      </c>
      <c r="G28" s="1530"/>
      <c r="H28" s="1531"/>
      <c r="I28" s="893"/>
    </row>
    <row r="29" spans="1:9" s="291" customFormat="1" ht="26.25" customHeight="1">
      <c r="A29" s="294" t="s">
        <v>545</v>
      </c>
      <c r="B29" s="1528" t="s">
        <v>546</v>
      </c>
      <c r="C29" s="1529"/>
      <c r="D29" s="1529"/>
      <c r="E29" s="1529"/>
      <c r="F29" s="1529"/>
    </row>
    <row r="30" spans="1:9" s="291" customFormat="1" ht="30" customHeight="1">
      <c r="A30" s="468" t="s">
        <v>547</v>
      </c>
      <c r="B30" s="295" t="s">
        <v>1245</v>
      </c>
      <c r="C30" s="295" t="s">
        <v>548</v>
      </c>
      <c r="D30" s="295" t="s">
        <v>549</v>
      </c>
      <c r="E30" s="295" t="s">
        <v>550</v>
      </c>
      <c r="F30" s="295" t="s">
        <v>551</v>
      </c>
    </row>
    <row r="31" spans="1:9" s="291" customFormat="1" ht="26.25" customHeight="1" thickBot="1">
      <c r="A31" s="296" t="s">
        <v>552</v>
      </c>
      <c r="B31" s="297">
        <v>98</v>
      </c>
      <c r="C31" s="297">
        <v>88</v>
      </c>
      <c r="D31" s="297">
        <v>104</v>
      </c>
      <c r="E31" s="297">
        <v>69</v>
      </c>
      <c r="F31" s="297">
        <f>SUM(F32:F34)</f>
        <v>81</v>
      </c>
    </row>
    <row r="32" spans="1:9" s="291" customFormat="1" ht="22.5" customHeight="1" thickTop="1">
      <c r="A32" s="298" t="s">
        <v>553</v>
      </c>
      <c r="B32" s="299">
        <v>0</v>
      </c>
      <c r="C32" s="299">
        <v>0</v>
      </c>
      <c r="D32" s="299">
        <v>0</v>
      </c>
      <c r="E32" s="299">
        <v>0</v>
      </c>
      <c r="F32" s="299">
        <v>0</v>
      </c>
    </row>
    <row r="33" spans="1:6" s="291" customFormat="1" ht="22.5" customHeight="1">
      <c r="A33" s="300" t="s">
        <v>554</v>
      </c>
      <c r="B33" s="299">
        <v>83</v>
      </c>
      <c r="C33" s="299">
        <v>78</v>
      </c>
      <c r="D33" s="299">
        <v>84</v>
      </c>
      <c r="E33" s="299">
        <v>44</v>
      </c>
      <c r="F33" s="299">
        <v>64</v>
      </c>
    </row>
    <row r="34" spans="1:6" s="291" customFormat="1" ht="22.5" customHeight="1" thickBot="1">
      <c r="A34" s="301" t="s">
        <v>555</v>
      </c>
      <c r="B34" s="302">
        <v>15</v>
      </c>
      <c r="C34" s="302">
        <v>10</v>
      </c>
      <c r="D34" s="302">
        <v>20</v>
      </c>
      <c r="E34" s="302">
        <v>25</v>
      </c>
      <c r="F34" s="302">
        <v>17</v>
      </c>
    </row>
    <row r="35" spans="1:6" s="291" customFormat="1" ht="22.5" customHeight="1">
      <c r="A35" s="303" t="s">
        <v>556</v>
      </c>
      <c r="B35" s="304"/>
      <c r="C35" s="304"/>
      <c r="D35" s="305"/>
      <c r="E35" s="305"/>
      <c r="F35" s="305"/>
    </row>
    <row r="36" spans="1:6">
      <c r="B36" s="307"/>
      <c r="C36" s="307"/>
      <c r="D36" s="307"/>
      <c r="E36" s="307"/>
      <c r="F36" s="307"/>
    </row>
  </sheetData>
  <customSheetViews>
    <customSheetView guid="{93AD3119-4B9E-4DD3-92AC-14DD93F7352A}" showPageBreaks="1" printArea="1" view="pageBreakPreview">
      <selection activeCell="C7" sqref="C7"/>
      <pageMargins left="0.78740157480314965" right="0.51181102362204722" top="0.78740157480314965" bottom="0.78740157480314965" header="0.51181102362204722" footer="0"/>
      <pageSetup paperSize="9" scale="93" orientation="portrait" r:id="rId1"/>
      <headerFooter alignWithMargins="0"/>
    </customSheetView>
    <customSheetView guid="{53ABA5C2-131F-4519-ADBD-143B4641C355}" showPageBreaks="1" printArea="1" view="pageBreakPreview">
      <selection activeCell="C7" sqref="C7"/>
      <pageMargins left="0.78740157480314965" right="0.51181102362204722" top="0.78740157480314965" bottom="0.78740157480314965" header="0.51181102362204722" footer="0"/>
      <pageSetup paperSize="9" scale="93" orientation="portrait" r:id="rId2"/>
      <headerFooter alignWithMargins="0"/>
    </customSheetView>
    <customSheetView guid="{088E71DE-B7B4-46D8-A92F-2B36F5DE4D60}" showPageBreaks="1" printArea="1" view="pageBreakPreview">
      <selection activeCell="C7" sqref="C7"/>
      <pageMargins left="0.78740157480314965" right="0.51181102362204722" top="0.78740157480314965" bottom="0.78740157480314965" header="0.51181102362204722" footer="0"/>
      <pageSetup paperSize="9" scale="93" orientation="portrait" r:id="rId3"/>
      <headerFooter alignWithMargins="0"/>
    </customSheetView>
    <customSheetView guid="{9B74B00A-A640-416F-A432-6A34C75E3BAB}" showPageBreaks="1" printArea="1" view="pageBreakPreview">
      <selection activeCell="C7" sqref="C7"/>
      <pageMargins left="0.78740157480314965" right="0.51181102362204722" top="0.78740157480314965" bottom="0.78740157480314965" header="0.51181102362204722" footer="0"/>
      <pageSetup paperSize="9" scale="93" orientation="portrait" r:id="rId4"/>
      <headerFooter alignWithMargins="0"/>
    </customSheetView>
    <customSheetView guid="{4B660A93-3844-409A-B1B8-F0D2E63212C8}" showPageBreaks="1" printArea="1" view="pageBreakPreview">
      <selection activeCell="C7" sqref="C7"/>
      <pageMargins left="0.78740157480314965" right="0.51181102362204722" top="0.78740157480314965" bottom="0.78740157480314965" header="0.51181102362204722" footer="0"/>
      <pageSetup paperSize="9" scale="93" orientation="portrait" r:id="rId5"/>
      <headerFooter alignWithMargins="0"/>
    </customSheetView>
    <customSheetView guid="{54E8C2A0-7B52-4DAB-8ABD-D0AD26D0A0DB}" showPageBreaks="1" printArea="1" view="pageBreakPreview">
      <selection activeCell="C7" sqref="C7"/>
      <pageMargins left="0.78740157480314965" right="0.51181102362204722" top="0.78740157480314965" bottom="0.78740157480314965" header="0.51181102362204722" footer="0"/>
      <pageSetup paperSize="9" scale="93" orientation="portrait" r:id="rId6"/>
      <headerFooter alignWithMargins="0"/>
    </customSheetView>
    <customSheetView guid="{F9820D02-85B6-432B-AB25-E79E6E3CE8BD}" showPageBreaks="1" printArea="1" view="pageBreakPreview">
      <selection activeCell="C7" sqref="C7"/>
      <pageMargins left="0.78740157480314965" right="0.51181102362204722" top="0.78740157480314965" bottom="0.78740157480314965" header="0.51181102362204722" footer="0"/>
      <pageSetup paperSize="9" scale="93" orientation="portrait" r:id="rId7"/>
      <headerFooter alignWithMargins="0"/>
    </customSheetView>
    <customSheetView guid="{6C8CA477-863E-484A-88AC-2F7B34BF5742}" showPageBreaks="1" printArea="1" view="pageBreakPreview">
      <selection activeCell="C7" sqref="C7"/>
      <pageMargins left="0.78740157480314965" right="0.51181102362204722" top="0.78740157480314965" bottom="0.78740157480314965" header="0.51181102362204722" footer="0"/>
      <pageSetup paperSize="9" scale="93" orientation="portrait" r:id="rId8"/>
      <headerFooter alignWithMargins="0"/>
    </customSheetView>
    <customSheetView guid="{C35433B0-31B6-4088-8FE4-5880F028D902}" showPageBreaks="1" printArea="1" view="pageBreakPreview">
      <selection activeCell="C7" sqref="C7"/>
      <pageMargins left="0.78740157480314965" right="0.51181102362204722" top="0.78740157480314965" bottom="0.78740157480314965" header="0.51181102362204722" footer="0"/>
      <pageSetup paperSize="9" scale="93" orientation="portrait" r:id="rId9"/>
      <headerFooter alignWithMargins="0"/>
    </customSheetView>
    <customSheetView guid="{ACCC9A1C-74E4-4A07-8C69-201B2C75F995}" showPageBreaks="1" printArea="1" view="pageBreakPreview">
      <selection activeCell="C7" sqref="C7"/>
      <pageMargins left="0.78740157480314965" right="0.51181102362204722" top="0.78740157480314965" bottom="0.78740157480314965" header="0.51181102362204722" footer="0"/>
      <pageSetup paperSize="9" scale="93" orientation="portrait" r:id="rId10"/>
      <headerFooter alignWithMargins="0"/>
    </customSheetView>
    <customSheetView guid="{D244CBD3-20C8-4E64-93F1-8305B8033E05}" showPageBreaks="1" printArea="1" view="pageBreakPreview">
      <pageMargins left="0.78740157480314965" right="0.51181102362204722" top="0.78740157480314965" bottom="0.78740157480314965" header="0.51181102362204722" footer="0"/>
      <pageSetup paperSize="9" scale="93" orientation="portrait" r:id="rId11"/>
      <headerFooter alignWithMargins="0"/>
    </customSheetView>
    <customSheetView guid="{A9FAE077-5C36-4502-A307-F5F7DF354F81}" showPageBreaks="1" printArea="1" view="pageBreakPreview">
      <selection activeCell="C7" sqref="C7"/>
      <pageMargins left="0.78740157480314965" right="0.51181102362204722" top="0.78740157480314965" bottom="0.78740157480314965" header="0.51181102362204722" footer="0"/>
      <pageSetup paperSize="9" scale="93" orientation="portrait" r:id="rId12"/>
      <headerFooter alignWithMargins="0"/>
    </customSheetView>
    <customSheetView guid="{676DC416-CC6C-4663-B2BC-E7307C535C80}" showPageBreaks="1" printArea="1" view="pageBreakPreview">
      <selection activeCell="C7" sqref="C7"/>
      <pageMargins left="0.78740157480314965" right="0.51181102362204722" top="0.78740157480314965" bottom="0.78740157480314965" header="0.51181102362204722" footer="0"/>
      <pageSetup paperSize="9" scale="93" orientation="portrait" r:id="rId13"/>
      <headerFooter alignWithMargins="0"/>
    </customSheetView>
  </customSheetViews>
  <mergeCells count="5">
    <mergeCell ref="B29:F29"/>
    <mergeCell ref="G28:H28"/>
    <mergeCell ref="B3:B4"/>
    <mergeCell ref="A3:A4"/>
    <mergeCell ref="C3:C4"/>
  </mergeCells>
  <phoneticPr fontId="2"/>
  <pageMargins left="0.78740157480314965" right="0.51181102362204722" top="0.78740157480314965" bottom="0.78740157480314965" header="0.51181102362204722" footer="0"/>
  <pageSetup paperSize="9" scale="93" orientation="portrait" r:id="rId14"/>
  <headerFooter alignWithMargins="0"/>
  <drawing r:id="rId1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view="pageBreakPreview" zoomScaleNormal="100" zoomScaleSheetLayoutView="100" workbookViewId="0">
      <selection sqref="A1:C1"/>
    </sheetView>
  </sheetViews>
  <sheetFormatPr defaultColWidth="10.375" defaultRowHeight="13.7" customHeight="1"/>
  <cols>
    <col min="1" max="1" width="2.875" style="79" customWidth="1"/>
    <col min="2" max="2" width="9.375" style="522" customWidth="1"/>
    <col min="3" max="3" width="33.875" style="79" customWidth="1"/>
    <col min="4" max="4" width="10.25" style="79" customWidth="1"/>
    <col min="5" max="5" width="11.875" style="522" customWidth="1"/>
    <col min="6" max="6" width="1.375" style="79" customWidth="1"/>
    <col min="7" max="7" width="22.5" style="522" customWidth="1"/>
    <col min="8" max="256" width="10.375" style="79"/>
    <col min="257" max="257" width="2.875" style="79" customWidth="1"/>
    <col min="258" max="258" width="9.375" style="79" customWidth="1"/>
    <col min="259" max="259" width="33.875" style="79" customWidth="1"/>
    <col min="260" max="260" width="10.25" style="79" customWidth="1"/>
    <col min="261" max="261" width="11.875" style="79" customWidth="1"/>
    <col min="262" max="262" width="1.375" style="79" customWidth="1"/>
    <col min="263" max="263" width="22.5" style="79" customWidth="1"/>
    <col min="264" max="512" width="10.375" style="79"/>
    <col min="513" max="513" width="2.875" style="79" customWidth="1"/>
    <col min="514" max="514" width="9.375" style="79" customWidth="1"/>
    <col min="515" max="515" width="33.875" style="79" customWidth="1"/>
    <col min="516" max="516" width="10.25" style="79" customWidth="1"/>
    <col min="517" max="517" width="11.875" style="79" customWidth="1"/>
    <col min="518" max="518" width="1.375" style="79" customWidth="1"/>
    <col min="519" max="519" width="22.5" style="79" customWidth="1"/>
    <col min="520" max="768" width="10.375" style="79"/>
    <col min="769" max="769" width="2.875" style="79" customWidth="1"/>
    <col min="770" max="770" width="9.375" style="79" customWidth="1"/>
    <col min="771" max="771" width="33.875" style="79" customWidth="1"/>
    <col min="772" max="772" width="10.25" style="79" customWidth="1"/>
    <col min="773" max="773" width="11.875" style="79" customWidth="1"/>
    <col min="774" max="774" width="1.375" style="79" customWidth="1"/>
    <col min="775" max="775" width="22.5" style="79" customWidth="1"/>
    <col min="776" max="1024" width="10.375" style="79"/>
    <col min="1025" max="1025" width="2.875" style="79" customWidth="1"/>
    <col min="1026" max="1026" width="9.375" style="79" customWidth="1"/>
    <col min="1027" max="1027" width="33.875" style="79" customWidth="1"/>
    <col min="1028" max="1028" width="10.25" style="79" customWidth="1"/>
    <col min="1029" max="1029" width="11.875" style="79" customWidth="1"/>
    <col min="1030" max="1030" width="1.375" style="79" customWidth="1"/>
    <col min="1031" max="1031" width="22.5" style="79" customWidth="1"/>
    <col min="1032" max="1280" width="10.375" style="79"/>
    <col min="1281" max="1281" width="2.875" style="79" customWidth="1"/>
    <col min="1282" max="1282" width="9.375" style="79" customWidth="1"/>
    <col min="1283" max="1283" width="33.875" style="79" customWidth="1"/>
    <col min="1284" max="1284" width="10.25" style="79" customWidth="1"/>
    <col min="1285" max="1285" width="11.875" style="79" customWidth="1"/>
    <col min="1286" max="1286" width="1.375" style="79" customWidth="1"/>
    <col min="1287" max="1287" width="22.5" style="79" customWidth="1"/>
    <col min="1288" max="1536" width="10.375" style="79"/>
    <col min="1537" max="1537" width="2.875" style="79" customWidth="1"/>
    <col min="1538" max="1538" width="9.375" style="79" customWidth="1"/>
    <col min="1539" max="1539" width="33.875" style="79" customWidth="1"/>
    <col min="1540" max="1540" width="10.25" style="79" customWidth="1"/>
    <col min="1541" max="1541" width="11.875" style="79" customWidth="1"/>
    <col min="1542" max="1542" width="1.375" style="79" customWidth="1"/>
    <col min="1543" max="1543" width="22.5" style="79" customWidth="1"/>
    <col min="1544" max="1792" width="10.375" style="79"/>
    <col min="1793" max="1793" width="2.875" style="79" customWidth="1"/>
    <col min="1794" max="1794" width="9.375" style="79" customWidth="1"/>
    <col min="1795" max="1795" width="33.875" style="79" customWidth="1"/>
    <col min="1796" max="1796" width="10.25" style="79" customWidth="1"/>
    <col min="1797" max="1797" width="11.875" style="79" customWidth="1"/>
    <col min="1798" max="1798" width="1.375" style="79" customWidth="1"/>
    <col min="1799" max="1799" width="22.5" style="79" customWidth="1"/>
    <col min="1800" max="2048" width="10.375" style="79"/>
    <col min="2049" max="2049" width="2.875" style="79" customWidth="1"/>
    <col min="2050" max="2050" width="9.375" style="79" customWidth="1"/>
    <col min="2051" max="2051" width="33.875" style="79" customWidth="1"/>
    <col min="2052" max="2052" width="10.25" style="79" customWidth="1"/>
    <col min="2053" max="2053" width="11.875" style="79" customWidth="1"/>
    <col min="2054" max="2054" width="1.375" style="79" customWidth="1"/>
    <col min="2055" max="2055" width="22.5" style="79" customWidth="1"/>
    <col min="2056" max="2304" width="10.375" style="79"/>
    <col min="2305" max="2305" width="2.875" style="79" customWidth="1"/>
    <col min="2306" max="2306" width="9.375" style="79" customWidth="1"/>
    <col min="2307" max="2307" width="33.875" style="79" customWidth="1"/>
    <col min="2308" max="2308" width="10.25" style="79" customWidth="1"/>
    <col min="2309" max="2309" width="11.875" style="79" customWidth="1"/>
    <col min="2310" max="2310" width="1.375" style="79" customWidth="1"/>
    <col min="2311" max="2311" width="22.5" style="79" customWidth="1"/>
    <col min="2312" max="2560" width="10.375" style="79"/>
    <col min="2561" max="2561" width="2.875" style="79" customWidth="1"/>
    <col min="2562" max="2562" width="9.375" style="79" customWidth="1"/>
    <col min="2563" max="2563" width="33.875" style="79" customWidth="1"/>
    <col min="2564" max="2564" width="10.25" style="79" customWidth="1"/>
    <col min="2565" max="2565" width="11.875" style="79" customWidth="1"/>
    <col min="2566" max="2566" width="1.375" style="79" customWidth="1"/>
    <col min="2567" max="2567" width="22.5" style="79" customWidth="1"/>
    <col min="2568" max="2816" width="10.375" style="79"/>
    <col min="2817" max="2817" width="2.875" style="79" customWidth="1"/>
    <col min="2818" max="2818" width="9.375" style="79" customWidth="1"/>
    <col min="2819" max="2819" width="33.875" style="79" customWidth="1"/>
    <col min="2820" max="2820" width="10.25" style="79" customWidth="1"/>
    <col min="2821" max="2821" width="11.875" style="79" customWidth="1"/>
    <col min="2822" max="2822" width="1.375" style="79" customWidth="1"/>
    <col min="2823" max="2823" width="22.5" style="79" customWidth="1"/>
    <col min="2824" max="3072" width="10.375" style="79"/>
    <col min="3073" max="3073" width="2.875" style="79" customWidth="1"/>
    <col min="3074" max="3074" width="9.375" style="79" customWidth="1"/>
    <col min="3075" max="3075" width="33.875" style="79" customWidth="1"/>
    <col min="3076" max="3076" width="10.25" style="79" customWidth="1"/>
    <col min="3077" max="3077" width="11.875" style="79" customWidth="1"/>
    <col min="3078" max="3078" width="1.375" style="79" customWidth="1"/>
    <col min="3079" max="3079" width="22.5" style="79" customWidth="1"/>
    <col min="3080" max="3328" width="10.375" style="79"/>
    <col min="3329" max="3329" width="2.875" style="79" customWidth="1"/>
    <col min="3330" max="3330" width="9.375" style="79" customWidth="1"/>
    <col min="3331" max="3331" width="33.875" style="79" customWidth="1"/>
    <col min="3332" max="3332" width="10.25" style="79" customWidth="1"/>
    <col min="3333" max="3333" width="11.875" style="79" customWidth="1"/>
    <col min="3334" max="3334" width="1.375" style="79" customWidth="1"/>
    <col min="3335" max="3335" width="22.5" style="79" customWidth="1"/>
    <col min="3336" max="3584" width="10.375" style="79"/>
    <col min="3585" max="3585" width="2.875" style="79" customWidth="1"/>
    <col min="3586" max="3586" width="9.375" style="79" customWidth="1"/>
    <col min="3587" max="3587" width="33.875" style="79" customWidth="1"/>
    <col min="3588" max="3588" width="10.25" style="79" customWidth="1"/>
    <col min="3589" max="3589" width="11.875" style="79" customWidth="1"/>
    <col min="3590" max="3590" width="1.375" style="79" customWidth="1"/>
    <col min="3591" max="3591" width="22.5" style="79" customWidth="1"/>
    <col min="3592" max="3840" width="10.375" style="79"/>
    <col min="3841" max="3841" width="2.875" style="79" customWidth="1"/>
    <col min="3842" max="3842" width="9.375" style="79" customWidth="1"/>
    <col min="3843" max="3843" width="33.875" style="79" customWidth="1"/>
    <col min="3844" max="3844" width="10.25" style="79" customWidth="1"/>
    <col min="3845" max="3845" width="11.875" style="79" customWidth="1"/>
    <col min="3846" max="3846" width="1.375" style="79" customWidth="1"/>
    <col min="3847" max="3847" width="22.5" style="79" customWidth="1"/>
    <col min="3848" max="4096" width="10.375" style="79"/>
    <col min="4097" max="4097" width="2.875" style="79" customWidth="1"/>
    <col min="4098" max="4098" width="9.375" style="79" customWidth="1"/>
    <col min="4099" max="4099" width="33.875" style="79" customWidth="1"/>
    <col min="4100" max="4100" width="10.25" style="79" customWidth="1"/>
    <col min="4101" max="4101" width="11.875" style="79" customWidth="1"/>
    <col min="4102" max="4102" width="1.375" style="79" customWidth="1"/>
    <col min="4103" max="4103" width="22.5" style="79" customWidth="1"/>
    <col min="4104" max="4352" width="10.375" style="79"/>
    <col min="4353" max="4353" width="2.875" style="79" customWidth="1"/>
    <col min="4354" max="4354" width="9.375" style="79" customWidth="1"/>
    <col min="4355" max="4355" width="33.875" style="79" customWidth="1"/>
    <col min="4356" max="4356" width="10.25" style="79" customWidth="1"/>
    <col min="4357" max="4357" width="11.875" style="79" customWidth="1"/>
    <col min="4358" max="4358" width="1.375" style="79" customWidth="1"/>
    <col min="4359" max="4359" width="22.5" style="79" customWidth="1"/>
    <col min="4360" max="4608" width="10.375" style="79"/>
    <col min="4609" max="4609" width="2.875" style="79" customWidth="1"/>
    <col min="4610" max="4610" width="9.375" style="79" customWidth="1"/>
    <col min="4611" max="4611" width="33.875" style="79" customWidth="1"/>
    <col min="4612" max="4612" width="10.25" style="79" customWidth="1"/>
    <col min="4613" max="4613" width="11.875" style="79" customWidth="1"/>
    <col min="4614" max="4614" width="1.375" style="79" customWidth="1"/>
    <col min="4615" max="4615" width="22.5" style="79" customWidth="1"/>
    <col min="4616" max="4864" width="10.375" style="79"/>
    <col min="4865" max="4865" width="2.875" style="79" customWidth="1"/>
    <col min="4866" max="4866" width="9.375" style="79" customWidth="1"/>
    <col min="4867" max="4867" width="33.875" style="79" customWidth="1"/>
    <col min="4868" max="4868" width="10.25" style="79" customWidth="1"/>
    <col min="4869" max="4869" width="11.875" style="79" customWidth="1"/>
    <col min="4870" max="4870" width="1.375" style="79" customWidth="1"/>
    <col min="4871" max="4871" width="22.5" style="79" customWidth="1"/>
    <col min="4872" max="5120" width="10.375" style="79"/>
    <col min="5121" max="5121" width="2.875" style="79" customWidth="1"/>
    <col min="5122" max="5122" width="9.375" style="79" customWidth="1"/>
    <col min="5123" max="5123" width="33.875" style="79" customWidth="1"/>
    <col min="5124" max="5124" width="10.25" style="79" customWidth="1"/>
    <col min="5125" max="5125" width="11.875" style="79" customWidth="1"/>
    <col min="5126" max="5126" width="1.375" style="79" customWidth="1"/>
    <col min="5127" max="5127" width="22.5" style="79" customWidth="1"/>
    <col min="5128" max="5376" width="10.375" style="79"/>
    <col min="5377" max="5377" width="2.875" style="79" customWidth="1"/>
    <col min="5378" max="5378" width="9.375" style="79" customWidth="1"/>
    <col min="5379" max="5379" width="33.875" style="79" customWidth="1"/>
    <col min="5380" max="5380" width="10.25" style="79" customWidth="1"/>
    <col min="5381" max="5381" width="11.875" style="79" customWidth="1"/>
    <col min="5382" max="5382" width="1.375" style="79" customWidth="1"/>
    <col min="5383" max="5383" width="22.5" style="79" customWidth="1"/>
    <col min="5384" max="5632" width="10.375" style="79"/>
    <col min="5633" max="5633" width="2.875" style="79" customWidth="1"/>
    <col min="5634" max="5634" width="9.375" style="79" customWidth="1"/>
    <col min="5635" max="5635" width="33.875" style="79" customWidth="1"/>
    <col min="5636" max="5636" width="10.25" style="79" customWidth="1"/>
    <col min="5637" max="5637" width="11.875" style="79" customWidth="1"/>
    <col min="5638" max="5638" width="1.375" style="79" customWidth="1"/>
    <col min="5639" max="5639" width="22.5" style="79" customWidth="1"/>
    <col min="5640" max="5888" width="10.375" style="79"/>
    <col min="5889" max="5889" width="2.875" style="79" customWidth="1"/>
    <col min="5890" max="5890" width="9.375" style="79" customWidth="1"/>
    <col min="5891" max="5891" width="33.875" style="79" customWidth="1"/>
    <col min="5892" max="5892" width="10.25" style="79" customWidth="1"/>
    <col min="5893" max="5893" width="11.875" style="79" customWidth="1"/>
    <col min="5894" max="5894" width="1.375" style="79" customWidth="1"/>
    <col min="5895" max="5895" width="22.5" style="79" customWidth="1"/>
    <col min="5896" max="6144" width="10.375" style="79"/>
    <col min="6145" max="6145" width="2.875" style="79" customWidth="1"/>
    <col min="6146" max="6146" width="9.375" style="79" customWidth="1"/>
    <col min="6147" max="6147" width="33.875" style="79" customWidth="1"/>
    <col min="6148" max="6148" width="10.25" style="79" customWidth="1"/>
    <col min="6149" max="6149" width="11.875" style="79" customWidth="1"/>
    <col min="6150" max="6150" width="1.375" style="79" customWidth="1"/>
    <col min="6151" max="6151" width="22.5" style="79" customWidth="1"/>
    <col min="6152" max="6400" width="10.375" style="79"/>
    <col min="6401" max="6401" width="2.875" style="79" customWidth="1"/>
    <col min="6402" max="6402" width="9.375" style="79" customWidth="1"/>
    <col min="6403" max="6403" width="33.875" style="79" customWidth="1"/>
    <col min="6404" max="6404" width="10.25" style="79" customWidth="1"/>
    <col min="6405" max="6405" width="11.875" style="79" customWidth="1"/>
    <col min="6406" max="6406" width="1.375" style="79" customWidth="1"/>
    <col min="6407" max="6407" width="22.5" style="79" customWidth="1"/>
    <col min="6408" max="6656" width="10.375" style="79"/>
    <col min="6657" max="6657" width="2.875" style="79" customWidth="1"/>
    <col min="6658" max="6658" width="9.375" style="79" customWidth="1"/>
    <col min="6659" max="6659" width="33.875" style="79" customWidth="1"/>
    <col min="6660" max="6660" width="10.25" style="79" customWidth="1"/>
    <col min="6661" max="6661" width="11.875" style="79" customWidth="1"/>
    <col min="6662" max="6662" width="1.375" style="79" customWidth="1"/>
    <col min="6663" max="6663" width="22.5" style="79" customWidth="1"/>
    <col min="6664" max="6912" width="10.375" style="79"/>
    <col min="6913" max="6913" width="2.875" style="79" customWidth="1"/>
    <col min="6914" max="6914" width="9.375" style="79" customWidth="1"/>
    <col min="6915" max="6915" width="33.875" style="79" customWidth="1"/>
    <col min="6916" max="6916" width="10.25" style="79" customWidth="1"/>
    <col min="6917" max="6917" width="11.875" style="79" customWidth="1"/>
    <col min="6918" max="6918" width="1.375" style="79" customWidth="1"/>
    <col min="6919" max="6919" width="22.5" style="79" customWidth="1"/>
    <col min="6920" max="7168" width="10.375" style="79"/>
    <col min="7169" max="7169" width="2.875" style="79" customWidth="1"/>
    <col min="7170" max="7170" width="9.375" style="79" customWidth="1"/>
    <col min="7171" max="7171" width="33.875" style="79" customWidth="1"/>
    <col min="7172" max="7172" width="10.25" style="79" customWidth="1"/>
    <col min="7173" max="7173" width="11.875" style="79" customWidth="1"/>
    <col min="7174" max="7174" width="1.375" style="79" customWidth="1"/>
    <col min="7175" max="7175" width="22.5" style="79" customWidth="1"/>
    <col min="7176" max="7424" width="10.375" style="79"/>
    <col min="7425" max="7425" width="2.875" style="79" customWidth="1"/>
    <col min="7426" max="7426" width="9.375" style="79" customWidth="1"/>
    <col min="7427" max="7427" width="33.875" style="79" customWidth="1"/>
    <col min="7428" max="7428" width="10.25" style="79" customWidth="1"/>
    <col min="7429" max="7429" width="11.875" style="79" customWidth="1"/>
    <col min="7430" max="7430" width="1.375" style="79" customWidth="1"/>
    <col min="7431" max="7431" width="22.5" style="79" customWidth="1"/>
    <col min="7432" max="7680" width="10.375" style="79"/>
    <col min="7681" max="7681" width="2.875" style="79" customWidth="1"/>
    <col min="7682" max="7682" width="9.375" style="79" customWidth="1"/>
    <col min="7683" max="7683" width="33.875" style="79" customWidth="1"/>
    <col min="7684" max="7684" width="10.25" style="79" customWidth="1"/>
    <col min="7685" max="7685" width="11.875" style="79" customWidth="1"/>
    <col min="7686" max="7686" width="1.375" style="79" customWidth="1"/>
    <col min="7687" max="7687" width="22.5" style="79" customWidth="1"/>
    <col min="7688" max="7936" width="10.375" style="79"/>
    <col min="7937" max="7937" width="2.875" style="79" customWidth="1"/>
    <col min="7938" max="7938" width="9.375" style="79" customWidth="1"/>
    <col min="7939" max="7939" width="33.875" style="79" customWidth="1"/>
    <col min="7940" max="7940" width="10.25" style="79" customWidth="1"/>
    <col min="7941" max="7941" width="11.875" style="79" customWidth="1"/>
    <col min="7942" max="7942" width="1.375" style="79" customWidth="1"/>
    <col min="7943" max="7943" width="22.5" style="79" customWidth="1"/>
    <col min="7944" max="8192" width="10.375" style="79"/>
    <col min="8193" max="8193" width="2.875" style="79" customWidth="1"/>
    <col min="8194" max="8194" width="9.375" style="79" customWidth="1"/>
    <col min="8195" max="8195" width="33.875" style="79" customWidth="1"/>
    <col min="8196" max="8196" width="10.25" style="79" customWidth="1"/>
    <col min="8197" max="8197" width="11.875" style="79" customWidth="1"/>
    <col min="8198" max="8198" width="1.375" style="79" customWidth="1"/>
    <col min="8199" max="8199" width="22.5" style="79" customWidth="1"/>
    <col min="8200" max="8448" width="10.375" style="79"/>
    <col min="8449" max="8449" width="2.875" style="79" customWidth="1"/>
    <col min="8450" max="8450" width="9.375" style="79" customWidth="1"/>
    <col min="8451" max="8451" width="33.875" style="79" customWidth="1"/>
    <col min="8452" max="8452" width="10.25" style="79" customWidth="1"/>
    <col min="8453" max="8453" width="11.875" style="79" customWidth="1"/>
    <col min="8454" max="8454" width="1.375" style="79" customWidth="1"/>
    <col min="8455" max="8455" width="22.5" style="79" customWidth="1"/>
    <col min="8456" max="8704" width="10.375" style="79"/>
    <col min="8705" max="8705" width="2.875" style="79" customWidth="1"/>
    <col min="8706" max="8706" width="9.375" style="79" customWidth="1"/>
    <col min="8707" max="8707" width="33.875" style="79" customWidth="1"/>
    <col min="8708" max="8708" width="10.25" style="79" customWidth="1"/>
    <col min="8709" max="8709" width="11.875" style="79" customWidth="1"/>
    <col min="8710" max="8710" width="1.375" style="79" customWidth="1"/>
    <col min="8711" max="8711" width="22.5" style="79" customWidth="1"/>
    <col min="8712" max="8960" width="10.375" style="79"/>
    <col min="8961" max="8961" width="2.875" style="79" customWidth="1"/>
    <col min="8962" max="8962" width="9.375" style="79" customWidth="1"/>
    <col min="8963" max="8963" width="33.875" style="79" customWidth="1"/>
    <col min="8964" max="8964" width="10.25" style="79" customWidth="1"/>
    <col min="8965" max="8965" width="11.875" style="79" customWidth="1"/>
    <col min="8966" max="8966" width="1.375" style="79" customWidth="1"/>
    <col min="8967" max="8967" width="22.5" style="79" customWidth="1"/>
    <col min="8968" max="9216" width="10.375" style="79"/>
    <col min="9217" max="9217" width="2.875" style="79" customWidth="1"/>
    <col min="9218" max="9218" width="9.375" style="79" customWidth="1"/>
    <col min="9219" max="9219" width="33.875" style="79" customWidth="1"/>
    <col min="9220" max="9220" width="10.25" style="79" customWidth="1"/>
    <col min="9221" max="9221" width="11.875" style="79" customWidth="1"/>
    <col min="9222" max="9222" width="1.375" style="79" customWidth="1"/>
    <col min="9223" max="9223" width="22.5" style="79" customWidth="1"/>
    <col min="9224" max="9472" width="10.375" style="79"/>
    <col min="9473" max="9473" width="2.875" style="79" customWidth="1"/>
    <col min="9474" max="9474" width="9.375" style="79" customWidth="1"/>
    <col min="9475" max="9475" width="33.875" style="79" customWidth="1"/>
    <col min="9476" max="9476" width="10.25" style="79" customWidth="1"/>
    <col min="9477" max="9477" width="11.875" style="79" customWidth="1"/>
    <col min="9478" max="9478" width="1.375" style="79" customWidth="1"/>
    <col min="9479" max="9479" width="22.5" style="79" customWidth="1"/>
    <col min="9480" max="9728" width="10.375" style="79"/>
    <col min="9729" max="9729" width="2.875" style="79" customWidth="1"/>
    <col min="9730" max="9730" width="9.375" style="79" customWidth="1"/>
    <col min="9731" max="9731" width="33.875" style="79" customWidth="1"/>
    <col min="9732" max="9732" width="10.25" style="79" customWidth="1"/>
    <col min="9733" max="9733" width="11.875" style="79" customWidth="1"/>
    <col min="9734" max="9734" width="1.375" style="79" customWidth="1"/>
    <col min="9735" max="9735" width="22.5" style="79" customWidth="1"/>
    <col min="9736" max="9984" width="10.375" style="79"/>
    <col min="9985" max="9985" width="2.875" style="79" customWidth="1"/>
    <col min="9986" max="9986" width="9.375" style="79" customWidth="1"/>
    <col min="9987" max="9987" width="33.875" style="79" customWidth="1"/>
    <col min="9988" max="9988" width="10.25" style="79" customWidth="1"/>
    <col min="9989" max="9989" width="11.875" style="79" customWidth="1"/>
    <col min="9990" max="9990" width="1.375" style="79" customWidth="1"/>
    <col min="9991" max="9991" width="22.5" style="79" customWidth="1"/>
    <col min="9992" max="10240" width="10.375" style="79"/>
    <col min="10241" max="10241" width="2.875" style="79" customWidth="1"/>
    <col min="10242" max="10242" width="9.375" style="79" customWidth="1"/>
    <col min="10243" max="10243" width="33.875" style="79" customWidth="1"/>
    <col min="10244" max="10244" width="10.25" style="79" customWidth="1"/>
    <col min="10245" max="10245" width="11.875" style="79" customWidth="1"/>
    <col min="10246" max="10246" width="1.375" style="79" customWidth="1"/>
    <col min="10247" max="10247" width="22.5" style="79" customWidth="1"/>
    <col min="10248" max="10496" width="10.375" style="79"/>
    <col min="10497" max="10497" width="2.875" style="79" customWidth="1"/>
    <col min="10498" max="10498" width="9.375" style="79" customWidth="1"/>
    <col min="10499" max="10499" width="33.875" style="79" customWidth="1"/>
    <col min="10500" max="10500" width="10.25" style="79" customWidth="1"/>
    <col min="10501" max="10501" width="11.875" style="79" customWidth="1"/>
    <col min="10502" max="10502" width="1.375" style="79" customWidth="1"/>
    <col min="10503" max="10503" width="22.5" style="79" customWidth="1"/>
    <col min="10504" max="10752" width="10.375" style="79"/>
    <col min="10753" max="10753" width="2.875" style="79" customWidth="1"/>
    <col min="10754" max="10754" width="9.375" style="79" customWidth="1"/>
    <col min="10755" max="10755" width="33.875" style="79" customWidth="1"/>
    <col min="10756" max="10756" width="10.25" style="79" customWidth="1"/>
    <col min="10757" max="10757" width="11.875" style="79" customWidth="1"/>
    <col min="10758" max="10758" width="1.375" style="79" customWidth="1"/>
    <col min="10759" max="10759" width="22.5" style="79" customWidth="1"/>
    <col min="10760" max="11008" width="10.375" style="79"/>
    <col min="11009" max="11009" width="2.875" style="79" customWidth="1"/>
    <col min="11010" max="11010" width="9.375" style="79" customWidth="1"/>
    <col min="11011" max="11011" width="33.875" style="79" customWidth="1"/>
    <col min="11012" max="11012" width="10.25" style="79" customWidth="1"/>
    <col min="11013" max="11013" width="11.875" style="79" customWidth="1"/>
    <col min="11014" max="11014" width="1.375" style="79" customWidth="1"/>
    <col min="11015" max="11015" width="22.5" style="79" customWidth="1"/>
    <col min="11016" max="11264" width="10.375" style="79"/>
    <col min="11265" max="11265" width="2.875" style="79" customWidth="1"/>
    <col min="11266" max="11266" width="9.375" style="79" customWidth="1"/>
    <col min="11267" max="11267" width="33.875" style="79" customWidth="1"/>
    <col min="11268" max="11268" width="10.25" style="79" customWidth="1"/>
    <col min="11269" max="11269" width="11.875" style="79" customWidth="1"/>
    <col min="11270" max="11270" width="1.375" style="79" customWidth="1"/>
    <col min="11271" max="11271" width="22.5" style="79" customWidth="1"/>
    <col min="11272" max="11520" width="10.375" style="79"/>
    <col min="11521" max="11521" width="2.875" style="79" customWidth="1"/>
    <col min="11522" max="11522" width="9.375" style="79" customWidth="1"/>
    <col min="11523" max="11523" width="33.875" style="79" customWidth="1"/>
    <col min="11524" max="11524" width="10.25" style="79" customWidth="1"/>
    <col min="11525" max="11525" width="11.875" style="79" customWidth="1"/>
    <col min="11526" max="11526" width="1.375" style="79" customWidth="1"/>
    <col min="11527" max="11527" width="22.5" style="79" customWidth="1"/>
    <col min="11528" max="11776" width="10.375" style="79"/>
    <col min="11777" max="11777" width="2.875" style="79" customWidth="1"/>
    <col min="11778" max="11778" width="9.375" style="79" customWidth="1"/>
    <col min="11779" max="11779" width="33.875" style="79" customWidth="1"/>
    <col min="11780" max="11780" width="10.25" style="79" customWidth="1"/>
    <col min="11781" max="11781" width="11.875" style="79" customWidth="1"/>
    <col min="11782" max="11782" width="1.375" style="79" customWidth="1"/>
    <col min="11783" max="11783" width="22.5" style="79" customWidth="1"/>
    <col min="11784" max="12032" width="10.375" style="79"/>
    <col min="12033" max="12033" width="2.875" style="79" customWidth="1"/>
    <col min="12034" max="12034" width="9.375" style="79" customWidth="1"/>
    <col min="12035" max="12035" width="33.875" style="79" customWidth="1"/>
    <col min="12036" max="12036" width="10.25" style="79" customWidth="1"/>
    <col min="12037" max="12037" width="11.875" style="79" customWidth="1"/>
    <col min="12038" max="12038" width="1.375" style="79" customWidth="1"/>
    <col min="12039" max="12039" width="22.5" style="79" customWidth="1"/>
    <col min="12040" max="12288" width="10.375" style="79"/>
    <col min="12289" max="12289" width="2.875" style="79" customWidth="1"/>
    <col min="12290" max="12290" width="9.375" style="79" customWidth="1"/>
    <col min="12291" max="12291" width="33.875" style="79" customWidth="1"/>
    <col min="12292" max="12292" width="10.25" style="79" customWidth="1"/>
    <col min="12293" max="12293" width="11.875" style="79" customWidth="1"/>
    <col min="12294" max="12294" width="1.375" style="79" customWidth="1"/>
    <col min="12295" max="12295" width="22.5" style="79" customWidth="1"/>
    <col min="12296" max="12544" width="10.375" style="79"/>
    <col min="12545" max="12545" width="2.875" style="79" customWidth="1"/>
    <col min="12546" max="12546" width="9.375" style="79" customWidth="1"/>
    <col min="12547" max="12547" width="33.875" style="79" customWidth="1"/>
    <col min="12548" max="12548" width="10.25" style="79" customWidth="1"/>
    <col min="12549" max="12549" width="11.875" style="79" customWidth="1"/>
    <col min="12550" max="12550" width="1.375" style="79" customWidth="1"/>
    <col min="12551" max="12551" width="22.5" style="79" customWidth="1"/>
    <col min="12552" max="12800" width="10.375" style="79"/>
    <col min="12801" max="12801" width="2.875" style="79" customWidth="1"/>
    <col min="12802" max="12802" width="9.375" style="79" customWidth="1"/>
    <col min="12803" max="12803" width="33.875" style="79" customWidth="1"/>
    <col min="12804" max="12804" width="10.25" style="79" customWidth="1"/>
    <col min="12805" max="12805" width="11.875" style="79" customWidth="1"/>
    <col min="12806" max="12806" width="1.375" style="79" customWidth="1"/>
    <col min="12807" max="12807" width="22.5" style="79" customWidth="1"/>
    <col min="12808" max="13056" width="10.375" style="79"/>
    <col min="13057" max="13057" width="2.875" style="79" customWidth="1"/>
    <col min="13058" max="13058" width="9.375" style="79" customWidth="1"/>
    <col min="13059" max="13059" width="33.875" style="79" customWidth="1"/>
    <col min="13060" max="13060" width="10.25" style="79" customWidth="1"/>
    <col min="13061" max="13061" width="11.875" style="79" customWidth="1"/>
    <col min="13062" max="13062" width="1.375" style="79" customWidth="1"/>
    <col min="13063" max="13063" width="22.5" style="79" customWidth="1"/>
    <col min="13064" max="13312" width="10.375" style="79"/>
    <col min="13313" max="13313" width="2.875" style="79" customWidth="1"/>
    <col min="13314" max="13314" width="9.375" style="79" customWidth="1"/>
    <col min="13315" max="13315" width="33.875" style="79" customWidth="1"/>
    <col min="13316" max="13316" width="10.25" style="79" customWidth="1"/>
    <col min="13317" max="13317" width="11.875" style="79" customWidth="1"/>
    <col min="13318" max="13318" width="1.375" style="79" customWidth="1"/>
    <col min="13319" max="13319" width="22.5" style="79" customWidth="1"/>
    <col min="13320" max="13568" width="10.375" style="79"/>
    <col min="13569" max="13569" width="2.875" style="79" customWidth="1"/>
    <col min="13570" max="13570" width="9.375" style="79" customWidth="1"/>
    <col min="13571" max="13571" width="33.875" style="79" customWidth="1"/>
    <col min="13572" max="13572" width="10.25" style="79" customWidth="1"/>
    <col min="13573" max="13573" width="11.875" style="79" customWidth="1"/>
    <col min="13574" max="13574" width="1.375" style="79" customWidth="1"/>
    <col min="13575" max="13575" width="22.5" style="79" customWidth="1"/>
    <col min="13576" max="13824" width="10.375" style="79"/>
    <col min="13825" max="13825" width="2.875" style="79" customWidth="1"/>
    <col min="13826" max="13826" width="9.375" style="79" customWidth="1"/>
    <col min="13827" max="13827" width="33.875" style="79" customWidth="1"/>
    <col min="13828" max="13828" width="10.25" style="79" customWidth="1"/>
    <col min="13829" max="13829" width="11.875" style="79" customWidth="1"/>
    <col min="13830" max="13830" width="1.375" style="79" customWidth="1"/>
    <col min="13831" max="13831" width="22.5" style="79" customWidth="1"/>
    <col min="13832" max="14080" width="10.375" style="79"/>
    <col min="14081" max="14081" width="2.875" style="79" customWidth="1"/>
    <col min="14082" max="14082" width="9.375" style="79" customWidth="1"/>
    <col min="14083" max="14083" width="33.875" style="79" customWidth="1"/>
    <col min="14084" max="14084" width="10.25" style="79" customWidth="1"/>
    <col min="14085" max="14085" width="11.875" style="79" customWidth="1"/>
    <col min="14086" max="14086" width="1.375" style="79" customWidth="1"/>
    <col min="14087" max="14087" width="22.5" style="79" customWidth="1"/>
    <col min="14088" max="14336" width="10.375" style="79"/>
    <col min="14337" max="14337" width="2.875" style="79" customWidth="1"/>
    <col min="14338" max="14338" width="9.375" style="79" customWidth="1"/>
    <col min="14339" max="14339" width="33.875" style="79" customWidth="1"/>
    <col min="14340" max="14340" width="10.25" style="79" customWidth="1"/>
    <col min="14341" max="14341" width="11.875" style="79" customWidth="1"/>
    <col min="14342" max="14342" width="1.375" style="79" customWidth="1"/>
    <col min="14343" max="14343" width="22.5" style="79" customWidth="1"/>
    <col min="14344" max="14592" width="10.375" style="79"/>
    <col min="14593" max="14593" width="2.875" style="79" customWidth="1"/>
    <col min="14594" max="14594" width="9.375" style="79" customWidth="1"/>
    <col min="14595" max="14595" width="33.875" style="79" customWidth="1"/>
    <col min="14596" max="14596" width="10.25" style="79" customWidth="1"/>
    <col min="14597" max="14597" width="11.875" style="79" customWidth="1"/>
    <col min="14598" max="14598" width="1.375" style="79" customWidth="1"/>
    <col min="14599" max="14599" width="22.5" style="79" customWidth="1"/>
    <col min="14600" max="14848" width="10.375" style="79"/>
    <col min="14849" max="14849" width="2.875" style="79" customWidth="1"/>
    <col min="14850" max="14850" width="9.375" style="79" customWidth="1"/>
    <col min="14851" max="14851" width="33.875" style="79" customWidth="1"/>
    <col min="14852" max="14852" width="10.25" style="79" customWidth="1"/>
    <col min="14853" max="14853" width="11.875" style="79" customWidth="1"/>
    <col min="14854" max="14854" width="1.375" style="79" customWidth="1"/>
    <col min="14855" max="14855" width="22.5" style="79" customWidth="1"/>
    <col min="14856" max="15104" width="10.375" style="79"/>
    <col min="15105" max="15105" width="2.875" style="79" customWidth="1"/>
    <col min="15106" max="15106" width="9.375" style="79" customWidth="1"/>
    <col min="15107" max="15107" width="33.875" style="79" customWidth="1"/>
    <col min="15108" max="15108" width="10.25" style="79" customWidth="1"/>
    <col min="15109" max="15109" width="11.875" style="79" customWidth="1"/>
    <col min="15110" max="15110" width="1.375" style="79" customWidth="1"/>
    <col min="15111" max="15111" width="22.5" style="79" customWidth="1"/>
    <col min="15112" max="15360" width="10.375" style="79"/>
    <col min="15361" max="15361" width="2.875" style="79" customWidth="1"/>
    <col min="15362" max="15362" width="9.375" style="79" customWidth="1"/>
    <col min="15363" max="15363" width="33.875" style="79" customWidth="1"/>
    <col min="15364" max="15364" width="10.25" style="79" customWidth="1"/>
    <col min="15365" max="15365" width="11.875" style="79" customWidth="1"/>
    <col min="15366" max="15366" width="1.375" style="79" customWidth="1"/>
    <col min="15367" max="15367" width="22.5" style="79" customWidth="1"/>
    <col min="15368" max="15616" width="10.375" style="79"/>
    <col min="15617" max="15617" width="2.875" style="79" customWidth="1"/>
    <col min="15618" max="15618" width="9.375" style="79" customWidth="1"/>
    <col min="15619" max="15619" width="33.875" style="79" customWidth="1"/>
    <col min="15620" max="15620" width="10.25" style="79" customWidth="1"/>
    <col min="15621" max="15621" width="11.875" style="79" customWidth="1"/>
    <col min="15622" max="15622" width="1.375" style="79" customWidth="1"/>
    <col min="15623" max="15623" width="22.5" style="79" customWidth="1"/>
    <col min="15624" max="15872" width="10.375" style="79"/>
    <col min="15873" max="15873" width="2.875" style="79" customWidth="1"/>
    <col min="15874" max="15874" width="9.375" style="79" customWidth="1"/>
    <col min="15875" max="15875" width="33.875" style="79" customWidth="1"/>
    <col min="15876" max="15876" width="10.25" style="79" customWidth="1"/>
    <col min="15877" max="15877" width="11.875" style="79" customWidth="1"/>
    <col min="15878" max="15878" width="1.375" style="79" customWidth="1"/>
    <col min="15879" max="15879" width="22.5" style="79" customWidth="1"/>
    <col min="15880" max="16128" width="10.375" style="79"/>
    <col min="16129" max="16129" width="2.875" style="79" customWidth="1"/>
    <col min="16130" max="16130" width="9.375" style="79" customWidth="1"/>
    <col min="16131" max="16131" width="33.875" style="79" customWidth="1"/>
    <col min="16132" max="16132" width="10.25" style="79" customWidth="1"/>
    <col min="16133" max="16133" width="11.875" style="79" customWidth="1"/>
    <col min="16134" max="16134" width="1.375" style="79" customWidth="1"/>
    <col min="16135" max="16135" width="22.5" style="79" customWidth="1"/>
    <col min="16136" max="16384" width="10.375" style="79"/>
  </cols>
  <sheetData>
    <row r="1" spans="1:7" s="504" customFormat="1" ht="19.5" customHeight="1">
      <c r="A1" s="1560" t="s">
        <v>557</v>
      </c>
      <c r="B1" s="1560"/>
      <c r="C1" s="1560"/>
      <c r="E1" s="493"/>
      <c r="F1" s="1428" t="s">
        <v>558</v>
      </c>
      <c r="G1" s="1428"/>
    </row>
    <row r="2" spans="1:7" ht="9.75" customHeight="1" thickBot="1">
      <c r="F2" s="1324"/>
      <c r="G2" s="1324"/>
    </row>
    <row r="3" spans="1:7" s="504" customFormat="1" ht="15" customHeight="1">
      <c r="A3" s="1552" t="s">
        <v>559</v>
      </c>
      <c r="B3" s="1553"/>
      <c r="C3" s="509" t="s">
        <v>560</v>
      </c>
      <c r="D3" s="509" t="s">
        <v>561</v>
      </c>
      <c r="E3" s="456" t="s">
        <v>562</v>
      </c>
      <c r="F3" s="553" t="s">
        <v>563</v>
      </c>
      <c r="G3" s="457" t="s">
        <v>564</v>
      </c>
    </row>
    <row r="4" spans="1:7" ht="15" customHeight="1">
      <c r="A4" s="1547" t="s">
        <v>565</v>
      </c>
      <c r="B4" s="1562" t="s">
        <v>566</v>
      </c>
      <c r="C4" s="308" t="s">
        <v>567</v>
      </c>
      <c r="D4" s="309" t="s">
        <v>568</v>
      </c>
      <c r="E4" s="469" t="s">
        <v>569</v>
      </c>
      <c r="F4" s="498" t="s">
        <v>563</v>
      </c>
      <c r="G4" s="470" t="s">
        <v>570</v>
      </c>
    </row>
    <row r="5" spans="1:7" ht="15" customHeight="1">
      <c r="A5" s="1548"/>
      <c r="B5" s="1545"/>
      <c r="C5" s="99" t="s">
        <v>571</v>
      </c>
      <c r="D5" s="1559" t="s">
        <v>572</v>
      </c>
      <c r="E5" s="1541" t="s">
        <v>569</v>
      </c>
      <c r="F5" s="1090" t="s">
        <v>573</v>
      </c>
      <c r="G5" s="1556" t="s">
        <v>574</v>
      </c>
    </row>
    <row r="6" spans="1:7" ht="15" customHeight="1">
      <c r="A6" s="1548"/>
      <c r="B6" s="1563"/>
      <c r="C6" s="310" t="s">
        <v>575</v>
      </c>
      <c r="D6" s="1564"/>
      <c r="E6" s="1565"/>
      <c r="F6" s="1096"/>
      <c r="G6" s="1566"/>
    </row>
    <row r="7" spans="1:7" ht="15" customHeight="1">
      <c r="A7" s="1548"/>
      <c r="B7" s="1567" t="s">
        <v>576</v>
      </c>
      <c r="C7" s="99" t="s">
        <v>577</v>
      </c>
      <c r="D7" s="311" t="s">
        <v>578</v>
      </c>
      <c r="E7" s="550" t="s">
        <v>579</v>
      </c>
      <c r="F7" s="494" t="s">
        <v>563</v>
      </c>
      <c r="G7" s="554" t="s">
        <v>580</v>
      </c>
    </row>
    <row r="8" spans="1:7" ht="15" customHeight="1">
      <c r="A8" s="1548"/>
      <c r="B8" s="1567"/>
      <c r="C8" s="312" t="s">
        <v>581</v>
      </c>
      <c r="D8" s="497" t="s">
        <v>582</v>
      </c>
      <c r="E8" s="550" t="s">
        <v>583</v>
      </c>
      <c r="F8" s="494" t="s">
        <v>563</v>
      </c>
      <c r="G8" s="554" t="s">
        <v>584</v>
      </c>
    </row>
    <row r="9" spans="1:7" ht="15" customHeight="1">
      <c r="A9" s="1561"/>
      <c r="B9" s="1568"/>
      <c r="C9" s="99" t="s">
        <v>585</v>
      </c>
      <c r="D9" s="497" t="s">
        <v>586</v>
      </c>
      <c r="E9" s="550" t="s">
        <v>587</v>
      </c>
      <c r="F9" s="494" t="s">
        <v>563</v>
      </c>
      <c r="G9" s="554" t="s">
        <v>588</v>
      </c>
    </row>
    <row r="10" spans="1:7" ht="15" customHeight="1">
      <c r="A10" s="1536" t="s">
        <v>589</v>
      </c>
      <c r="B10" s="1102" t="s">
        <v>590</v>
      </c>
      <c r="C10" s="308" t="s">
        <v>591</v>
      </c>
      <c r="D10" s="505" t="s">
        <v>592</v>
      </c>
      <c r="E10" s="469" t="s">
        <v>569</v>
      </c>
      <c r="F10" s="498" t="s">
        <v>563</v>
      </c>
      <c r="G10" s="470" t="s">
        <v>593</v>
      </c>
    </row>
    <row r="11" spans="1:7" ht="15" customHeight="1">
      <c r="A11" s="1537"/>
      <c r="B11" s="1082"/>
      <c r="C11" s="312" t="s">
        <v>594</v>
      </c>
      <c r="D11" s="497" t="s">
        <v>595</v>
      </c>
      <c r="E11" s="550" t="s">
        <v>596</v>
      </c>
      <c r="F11" s="494" t="s">
        <v>563</v>
      </c>
      <c r="G11" s="554" t="s">
        <v>597</v>
      </c>
    </row>
    <row r="12" spans="1:7" ht="15" customHeight="1">
      <c r="A12" s="1537"/>
      <c r="B12" s="1082"/>
      <c r="C12" s="312" t="s">
        <v>598</v>
      </c>
      <c r="D12" s="497" t="s">
        <v>599</v>
      </c>
      <c r="E12" s="550" t="s">
        <v>596</v>
      </c>
      <c r="F12" s="494" t="s">
        <v>563</v>
      </c>
      <c r="G12" s="554" t="s">
        <v>600</v>
      </c>
    </row>
    <row r="13" spans="1:7" ht="15" customHeight="1">
      <c r="A13" s="1537"/>
      <c r="B13" s="1082"/>
      <c r="C13" s="312" t="s">
        <v>601</v>
      </c>
      <c r="D13" s="313" t="s">
        <v>602</v>
      </c>
      <c r="E13" s="550" t="s">
        <v>603</v>
      </c>
      <c r="F13" s="494" t="s">
        <v>604</v>
      </c>
      <c r="G13" s="554" t="s">
        <v>605</v>
      </c>
    </row>
    <row r="14" spans="1:7" ht="15" customHeight="1">
      <c r="A14" s="1537"/>
      <c r="B14" s="1082"/>
      <c r="C14" s="314" t="s">
        <v>606</v>
      </c>
      <c r="D14" s="1559" t="s">
        <v>607</v>
      </c>
      <c r="E14" s="1541" t="s">
        <v>569</v>
      </c>
      <c r="F14" s="1090" t="s">
        <v>563</v>
      </c>
      <c r="G14" s="1556" t="s">
        <v>608</v>
      </c>
    </row>
    <row r="15" spans="1:7" ht="15" customHeight="1">
      <c r="A15" s="1537"/>
      <c r="B15" s="1082"/>
      <c r="C15" s="315" t="s">
        <v>609</v>
      </c>
      <c r="D15" s="1559"/>
      <c r="E15" s="1541"/>
      <c r="F15" s="1090"/>
      <c r="G15" s="1556"/>
    </row>
    <row r="16" spans="1:7" ht="15" customHeight="1">
      <c r="A16" s="1537"/>
      <c r="B16" s="1082"/>
      <c r="C16" s="312" t="s">
        <v>610</v>
      </c>
      <c r="D16" s="557" t="s">
        <v>607</v>
      </c>
      <c r="E16" s="550" t="s">
        <v>569</v>
      </c>
      <c r="F16" s="494" t="s">
        <v>563</v>
      </c>
      <c r="G16" s="554" t="s">
        <v>608</v>
      </c>
    </row>
    <row r="17" spans="1:8" ht="15" customHeight="1">
      <c r="A17" s="1537"/>
      <c r="B17" s="1082"/>
      <c r="C17" s="316" t="s">
        <v>611</v>
      </c>
      <c r="D17" s="1554" t="s">
        <v>612</v>
      </c>
      <c r="E17" s="1541" t="s">
        <v>569</v>
      </c>
      <c r="F17" s="1090" t="s">
        <v>604</v>
      </c>
      <c r="G17" s="1556" t="s">
        <v>574</v>
      </c>
      <c r="H17" s="317"/>
    </row>
    <row r="18" spans="1:8" ht="15" customHeight="1">
      <c r="A18" s="1537"/>
      <c r="B18" s="1082"/>
      <c r="C18" s="316" t="s">
        <v>613</v>
      </c>
      <c r="D18" s="1554"/>
      <c r="E18" s="1541"/>
      <c r="F18" s="1090"/>
      <c r="G18" s="1556"/>
      <c r="H18" s="317"/>
    </row>
    <row r="19" spans="1:8" ht="15" customHeight="1">
      <c r="A19" s="1537"/>
      <c r="B19" s="1082"/>
      <c r="C19" s="316" t="s">
        <v>614</v>
      </c>
      <c r="D19" s="1554" t="s">
        <v>612</v>
      </c>
      <c r="E19" s="1541" t="s">
        <v>569</v>
      </c>
      <c r="F19" s="1090" t="s">
        <v>604</v>
      </c>
      <c r="G19" s="1556" t="s">
        <v>574</v>
      </c>
      <c r="H19" s="317"/>
    </row>
    <row r="20" spans="1:8" ht="15" customHeight="1">
      <c r="A20" s="1537"/>
      <c r="B20" s="1139"/>
      <c r="C20" s="318" t="s">
        <v>615</v>
      </c>
      <c r="D20" s="1555"/>
      <c r="E20" s="1419"/>
      <c r="F20" s="1116"/>
      <c r="G20" s="1557"/>
      <c r="H20" s="317"/>
    </row>
    <row r="21" spans="1:8" ht="15" customHeight="1">
      <c r="A21" s="1537"/>
      <c r="B21" s="1082" t="s">
        <v>616</v>
      </c>
      <c r="C21" s="99" t="s">
        <v>617</v>
      </c>
      <c r="D21" s="497" t="s">
        <v>618</v>
      </c>
      <c r="E21" s="550" t="s">
        <v>619</v>
      </c>
      <c r="F21" s="494" t="s">
        <v>563</v>
      </c>
      <c r="G21" s="554" t="s">
        <v>620</v>
      </c>
    </row>
    <row r="22" spans="1:8" ht="15" customHeight="1">
      <c r="A22" s="1537"/>
      <c r="B22" s="1082"/>
      <c r="C22" s="319" t="s">
        <v>621</v>
      </c>
      <c r="D22" s="551" t="s">
        <v>622</v>
      </c>
      <c r="E22" s="550" t="s">
        <v>218</v>
      </c>
      <c r="F22" s="494" t="s">
        <v>563</v>
      </c>
      <c r="G22" s="554" t="s">
        <v>623</v>
      </c>
    </row>
    <row r="23" spans="1:8" ht="15" customHeight="1">
      <c r="A23" s="1537"/>
      <c r="B23" s="1082"/>
      <c r="C23" s="319" t="s">
        <v>624</v>
      </c>
      <c r="D23" s="551" t="s">
        <v>622</v>
      </c>
      <c r="E23" s="550" t="s">
        <v>218</v>
      </c>
      <c r="F23" s="494" t="s">
        <v>563</v>
      </c>
      <c r="G23" s="554" t="s">
        <v>623</v>
      </c>
    </row>
    <row r="24" spans="1:8" ht="15" customHeight="1">
      <c r="A24" s="1537"/>
      <c r="B24" s="1082"/>
      <c r="C24" s="319" t="s">
        <v>625</v>
      </c>
      <c r="D24" s="497" t="s">
        <v>622</v>
      </c>
      <c r="E24" s="550" t="s">
        <v>218</v>
      </c>
      <c r="F24" s="494" t="s">
        <v>563</v>
      </c>
      <c r="G24" s="554" t="s">
        <v>623</v>
      </c>
    </row>
    <row r="25" spans="1:8" ht="15" customHeight="1">
      <c r="A25" s="1537"/>
      <c r="B25" s="1082"/>
      <c r="C25" s="320" t="s">
        <v>626</v>
      </c>
      <c r="D25" s="321">
        <v>28479</v>
      </c>
      <c r="E25" s="550" t="s">
        <v>627</v>
      </c>
      <c r="F25" s="494" t="s">
        <v>563</v>
      </c>
      <c r="G25" s="554" t="s">
        <v>628</v>
      </c>
    </row>
    <row r="26" spans="1:8" ht="15" customHeight="1">
      <c r="A26" s="1537"/>
      <c r="B26" s="1082"/>
      <c r="C26" s="99" t="s">
        <v>629</v>
      </c>
      <c r="D26" s="497" t="s">
        <v>630</v>
      </c>
      <c r="E26" s="550" t="s">
        <v>569</v>
      </c>
      <c r="F26" s="494" t="s">
        <v>563</v>
      </c>
      <c r="G26" s="554" t="s">
        <v>631</v>
      </c>
    </row>
    <row r="27" spans="1:8" ht="15" customHeight="1">
      <c r="A27" s="1537"/>
      <c r="B27" s="1082"/>
      <c r="C27" s="320" t="s">
        <v>632</v>
      </c>
      <c r="D27" s="497" t="s">
        <v>633</v>
      </c>
      <c r="E27" s="550" t="s">
        <v>596</v>
      </c>
      <c r="F27" s="494" t="s">
        <v>563</v>
      </c>
      <c r="G27" s="554" t="s">
        <v>600</v>
      </c>
    </row>
    <row r="28" spans="1:8" ht="15" customHeight="1">
      <c r="A28" s="1537"/>
      <c r="B28" s="526"/>
      <c r="C28" s="322" t="s">
        <v>634</v>
      </c>
      <c r="D28" s="536" t="s">
        <v>635</v>
      </c>
      <c r="E28" s="536" t="s">
        <v>569</v>
      </c>
      <c r="F28" s="323" t="s">
        <v>563</v>
      </c>
      <c r="G28" s="555" t="s">
        <v>608</v>
      </c>
    </row>
    <row r="29" spans="1:8" ht="15" customHeight="1">
      <c r="A29" s="1537"/>
      <c r="B29" s="1545" t="s">
        <v>636</v>
      </c>
      <c r="C29" s="99" t="s">
        <v>637</v>
      </c>
      <c r="D29" s="497" t="s">
        <v>618</v>
      </c>
      <c r="E29" s="550" t="s">
        <v>638</v>
      </c>
      <c r="F29" s="494" t="s">
        <v>563</v>
      </c>
      <c r="G29" s="554" t="s">
        <v>639</v>
      </c>
    </row>
    <row r="30" spans="1:8" ht="15" customHeight="1">
      <c r="A30" s="1537"/>
      <c r="B30" s="1545"/>
      <c r="C30" s="99" t="s">
        <v>640</v>
      </c>
      <c r="D30" s="497" t="s">
        <v>641</v>
      </c>
      <c r="E30" s="550" t="s">
        <v>569</v>
      </c>
      <c r="F30" s="494" t="s">
        <v>563</v>
      </c>
      <c r="G30" s="554" t="s">
        <v>642</v>
      </c>
    </row>
    <row r="31" spans="1:8" ht="15" customHeight="1">
      <c r="A31" s="1537"/>
      <c r="B31" s="1558"/>
      <c r="C31" s="324" t="s">
        <v>643</v>
      </c>
      <c r="D31" s="556" t="s">
        <v>644</v>
      </c>
      <c r="E31" s="536" t="s">
        <v>569</v>
      </c>
      <c r="F31" s="323" t="s">
        <v>563</v>
      </c>
      <c r="G31" s="555" t="s">
        <v>642</v>
      </c>
    </row>
    <row r="32" spans="1:8" ht="15" customHeight="1">
      <c r="A32" s="1537"/>
      <c r="B32" s="476" t="s">
        <v>645</v>
      </c>
      <c r="C32" s="325" t="s">
        <v>646</v>
      </c>
      <c r="D32" s="326" t="s">
        <v>647</v>
      </c>
      <c r="E32" s="167" t="s">
        <v>648</v>
      </c>
      <c r="F32" s="327" t="s">
        <v>563</v>
      </c>
      <c r="G32" s="471" t="s">
        <v>570</v>
      </c>
    </row>
    <row r="33" spans="1:7" ht="15" customHeight="1">
      <c r="A33" s="1537"/>
      <c r="B33" s="477" t="s">
        <v>649</v>
      </c>
      <c r="C33" s="328" t="s">
        <v>650</v>
      </c>
      <c r="D33" s="326" t="s">
        <v>651</v>
      </c>
      <c r="E33" s="167" t="s">
        <v>627</v>
      </c>
      <c r="F33" s="327" t="s">
        <v>563</v>
      </c>
      <c r="G33" s="471" t="s">
        <v>628</v>
      </c>
    </row>
    <row r="34" spans="1:7" ht="15" customHeight="1">
      <c r="A34" s="1537"/>
      <c r="B34" s="1283" t="s">
        <v>652</v>
      </c>
      <c r="C34" s="99" t="s">
        <v>653</v>
      </c>
      <c r="D34" s="497" t="s">
        <v>641</v>
      </c>
      <c r="E34" s="550" t="s">
        <v>638</v>
      </c>
      <c r="F34" s="494" t="s">
        <v>563</v>
      </c>
      <c r="G34" s="554" t="s">
        <v>639</v>
      </c>
    </row>
    <row r="35" spans="1:7" ht="15" customHeight="1">
      <c r="A35" s="1537"/>
      <c r="B35" s="1258"/>
      <c r="C35" s="99" t="s">
        <v>654</v>
      </c>
      <c r="D35" s="497" t="s">
        <v>655</v>
      </c>
      <c r="E35" s="550" t="s">
        <v>656</v>
      </c>
      <c r="F35" s="494" t="s">
        <v>563</v>
      </c>
      <c r="G35" s="554" t="s">
        <v>642</v>
      </c>
    </row>
    <row r="36" spans="1:7" ht="15" customHeight="1">
      <c r="A36" s="1537"/>
      <c r="B36" s="1258"/>
      <c r="C36" s="99" t="s">
        <v>657</v>
      </c>
      <c r="D36" s="497" t="s">
        <v>658</v>
      </c>
      <c r="E36" s="550" t="s">
        <v>659</v>
      </c>
      <c r="F36" s="494" t="s">
        <v>563</v>
      </c>
      <c r="G36" s="554" t="s">
        <v>642</v>
      </c>
    </row>
    <row r="37" spans="1:7" ht="15" customHeight="1">
      <c r="A37" s="1537"/>
      <c r="B37" s="1258"/>
      <c r="C37" s="319" t="s">
        <v>660</v>
      </c>
      <c r="D37" s="497" t="s">
        <v>661</v>
      </c>
      <c r="E37" s="550" t="s">
        <v>662</v>
      </c>
      <c r="F37" s="494" t="s">
        <v>563</v>
      </c>
      <c r="G37" s="554" t="s">
        <v>663</v>
      </c>
    </row>
    <row r="38" spans="1:7" ht="15" customHeight="1">
      <c r="A38" s="1537"/>
      <c r="B38" s="1258"/>
      <c r="C38" s="101" t="s">
        <v>664</v>
      </c>
      <c r="D38" s="497" t="s">
        <v>665</v>
      </c>
      <c r="E38" s="550" t="s">
        <v>666</v>
      </c>
      <c r="F38" s="494" t="s">
        <v>563</v>
      </c>
      <c r="G38" s="554" t="s">
        <v>667</v>
      </c>
    </row>
    <row r="39" spans="1:7" ht="15" customHeight="1">
      <c r="A39" s="1537"/>
      <c r="B39" s="1419"/>
      <c r="C39" s="329" t="s">
        <v>668</v>
      </c>
      <c r="D39" s="330">
        <v>40137</v>
      </c>
      <c r="E39" s="536" t="s">
        <v>669</v>
      </c>
      <c r="F39" s="323" t="s">
        <v>670</v>
      </c>
      <c r="G39" s="555" t="s">
        <v>671</v>
      </c>
    </row>
    <row r="40" spans="1:7" ht="15" customHeight="1">
      <c r="A40" s="1537"/>
      <c r="B40" s="1541" t="s">
        <v>672</v>
      </c>
      <c r="C40" s="99" t="s">
        <v>673</v>
      </c>
      <c r="D40" s="497" t="s">
        <v>674</v>
      </c>
      <c r="E40" s="550" t="s">
        <v>569</v>
      </c>
      <c r="F40" s="494" t="s">
        <v>563</v>
      </c>
      <c r="G40" s="554" t="s">
        <v>675</v>
      </c>
    </row>
    <row r="41" spans="1:7" ht="15" customHeight="1">
      <c r="A41" s="1537"/>
      <c r="B41" s="1541"/>
      <c r="C41" s="101" t="s">
        <v>676</v>
      </c>
      <c r="D41" s="497" t="s">
        <v>677</v>
      </c>
      <c r="E41" s="550" t="s">
        <v>596</v>
      </c>
      <c r="F41" s="494" t="s">
        <v>563</v>
      </c>
      <c r="G41" s="554" t="s">
        <v>678</v>
      </c>
    </row>
    <row r="42" spans="1:7" ht="15" customHeight="1">
      <c r="A42" s="1537"/>
      <c r="B42" s="1541"/>
      <c r="C42" s="319" t="s">
        <v>679</v>
      </c>
      <c r="D42" s="497" t="s">
        <v>680</v>
      </c>
      <c r="E42" s="550" t="s">
        <v>681</v>
      </c>
      <c r="F42" s="494" t="s">
        <v>563</v>
      </c>
      <c r="G42" s="554" t="s">
        <v>682</v>
      </c>
    </row>
    <row r="43" spans="1:7" ht="15" customHeight="1">
      <c r="A43" s="1537"/>
      <c r="B43" s="1419"/>
      <c r="C43" s="331" t="s">
        <v>683</v>
      </c>
      <c r="D43" s="556" t="s">
        <v>684</v>
      </c>
      <c r="E43" s="536" t="s">
        <v>596</v>
      </c>
      <c r="F43" s="323" t="s">
        <v>563</v>
      </c>
      <c r="G43" s="472" t="s">
        <v>685</v>
      </c>
    </row>
    <row r="44" spans="1:7" ht="15" customHeight="1">
      <c r="A44" s="1547" t="s">
        <v>686</v>
      </c>
      <c r="B44" s="1550" t="s">
        <v>687</v>
      </c>
      <c r="C44" s="542" t="s">
        <v>688</v>
      </c>
      <c r="D44" s="505" t="s">
        <v>689</v>
      </c>
      <c r="E44" s="469" t="s">
        <v>569</v>
      </c>
      <c r="F44" s="498" t="s">
        <v>563</v>
      </c>
      <c r="G44" s="470" t="s">
        <v>570</v>
      </c>
    </row>
    <row r="45" spans="1:7" ht="15" customHeight="1">
      <c r="A45" s="1548"/>
      <c r="B45" s="1551"/>
      <c r="C45" s="534" t="s">
        <v>690</v>
      </c>
      <c r="D45" s="497" t="s">
        <v>689</v>
      </c>
      <c r="E45" s="550" t="s">
        <v>569</v>
      </c>
      <c r="F45" s="494" t="s">
        <v>563</v>
      </c>
      <c r="G45" s="554" t="s">
        <v>691</v>
      </c>
    </row>
    <row r="46" spans="1:7" ht="15" customHeight="1">
      <c r="A46" s="1548"/>
      <c r="B46" s="1551"/>
      <c r="C46" s="534" t="s">
        <v>692</v>
      </c>
      <c r="D46" s="497" t="s">
        <v>693</v>
      </c>
      <c r="E46" s="550" t="s">
        <v>596</v>
      </c>
      <c r="F46" s="494" t="s">
        <v>563</v>
      </c>
      <c r="G46" s="554" t="s">
        <v>694</v>
      </c>
    </row>
    <row r="47" spans="1:7" ht="15" customHeight="1">
      <c r="A47" s="1548"/>
      <c r="B47" s="1551"/>
      <c r="C47" s="534" t="s">
        <v>695</v>
      </c>
      <c r="D47" s="497" t="s">
        <v>693</v>
      </c>
      <c r="E47" s="550" t="s">
        <v>627</v>
      </c>
      <c r="F47" s="494" t="s">
        <v>563</v>
      </c>
      <c r="G47" s="554" t="s">
        <v>628</v>
      </c>
    </row>
    <row r="48" spans="1:7" ht="15" customHeight="1">
      <c r="A48" s="1548"/>
      <c r="B48" s="1551"/>
      <c r="C48" s="534" t="s">
        <v>696</v>
      </c>
      <c r="D48" s="311" t="s">
        <v>697</v>
      </c>
      <c r="E48" s="550" t="s">
        <v>698</v>
      </c>
      <c r="F48" s="494" t="s">
        <v>563</v>
      </c>
      <c r="G48" s="554" t="s">
        <v>570</v>
      </c>
    </row>
    <row r="49" spans="1:7" ht="15" customHeight="1">
      <c r="A49" s="1548"/>
      <c r="B49" s="1551"/>
      <c r="C49" s="534" t="s">
        <v>699</v>
      </c>
      <c r="D49" s="497" t="s">
        <v>700</v>
      </c>
      <c r="E49" s="550" t="s">
        <v>596</v>
      </c>
      <c r="F49" s="494" t="s">
        <v>563</v>
      </c>
      <c r="G49" s="554" t="s">
        <v>631</v>
      </c>
    </row>
    <row r="50" spans="1:7" ht="15" customHeight="1">
      <c r="A50" s="1548"/>
      <c r="B50" s="1551"/>
      <c r="C50" s="534" t="s">
        <v>701</v>
      </c>
      <c r="D50" s="321">
        <v>36126</v>
      </c>
      <c r="E50" s="550" t="s">
        <v>596</v>
      </c>
      <c r="F50" s="494" t="s">
        <v>563</v>
      </c>
      <c r="G50" s="554" t="s">
        <v>702</v>
      </c>
    </row>
    <row r="51" spans="1:7" ht="15" customHeight="1">
      <c r="A51" s="1548"/>
      <c r="B51" s="1551"/>
      <c r="C51" s="534" t="s">
        <v>703</v>
      </c>
      <c r="D51" s="321">
        <v>36126</v>
      </c>
      <c r="E51" s="550" t="s">
        <v>596</v>
      </c>
      <c r="F51" s="494" t="s">
        <v>563</v>
      </c>
      <c r="G51" s="554" t="s">
        <v>704</v>
      </c>
    </row>
    <row r="52" spans="1:7" ht="15" customHeight="1">
      <c r="A52" s="1548"/>
      <c r="B52" s="1551"/>
      <c r="C52" s="534" t="s">
        <v>705</v>
      </c>
      <c r="D52" s="497" t="s">
        <v>706</v>
      </c>
      <c r="E52" s="550" t="s">
        <v>707</v>
      </c>
      <c r="F52" s="494" t="s">
        <v>563</v>
      </c>
      <c r="G52" s="554" t="s">
        <v>570</v>
      </c>
    </row>
    <row r="53" spans="1:7" ht="15" customHeight="1">
      <c r="A53" s="1548"/>
      <c r="B53" s="1551"/>
      <c r="C53" s="534" t="s">
        <v>708</v>
      </c>
      <c r="D53" s="497" t="s">
        <v>709</v>
      </c>
      <c r="E53" s="550" t="s">
        <v>710</v>
      </c>
      <c r="F53" s="494" t="s">
        <v>563</v>
      </c>
      <c r="G53" s="554" t="s">
        <v>711</v>
      </c>
    </row>
    <row r="54" spans="1:7" ht="15" customHeight="1">
      <c r="A54" s="1548"/>
      <c r="B54" s="1551"/>
      <c r="C54" s="534" t="s">
        <v>712</v>
      </c>
      <c r="D54" s="497" t="s">
        <v>713</v>
      </c>
      <c r="E54" s="550" t="s">
        <v>714</v>
      </c>
      <c r="F54" s="494" t="s">
        <v>715</v>
      </c>
      <c r="G54" s="554" t="s">
        <v>631</v>
      </c>
    </row>
    <row r="55" spans="1:7" ht="15" customHeight="1">
      <c r="A55" s="1548"/>
      <c r="B55" s="1551"/>
      <c r="C55" s="534" t="s">
        <v>716</v>
      </c>
      <c r="D55" s="497" t="s">
        <v>717</v>
      </c>
      <c r="E55" s="550" t="s">
        <v>218</v>
      </c>
      <c r="F55" s="494" t="s">
        <v>670</v>
      </c>
      <c r="G55" s="554" t="s">
        <v>718</v>
      </c>
    </row>
    <row r="56" spans="1:7" ht="15" customHeight="1">
      <c r="A56" s="1548"/>
      <c r="B56" s="1551"/>
      <c r="C56" s="534" t="s">
        <v>719</v>
      </c>
      <c r="D56" s="497" t="s">
        <v>720</v>
      </c>
      <c r="E56" s="550" t="s">
        <v>721</v>
      </c>
      <c r="F56" s="494" t="s">
        <v>715</v>
      </c>
      <c r="G56" s="554" t="s">
        <v>722</v>
      </c>
    </row>
    <row r="57" spans="1:7" ht="30" customHeight="1">
      <c r="A57" s="1548"/>
      <c r="B57" s="1551"/>
      <c r="C57" s="332" t="s">
        <v>723</v>
      </c>
      <c r="D57" s="497" t="s">
        <v>724</v>
      </c>
      <c r="E57" s="550" t="s">
        <v>569</v>
      </c>
      <c r="F57" s="494" t="s">
        <v>715</v>
      </c>
      <c r="G57" s="554" t="s">
        <v>631</v>
      </c>
    </row>
    <row r="58" spans="1:7" ht="15" customHeight="1">
      <c r="A58" s="1548"/>
      <c r="B58" s="1551"/>
      <c r="C58" s="99" t="s">
        <v>725</v>
      </c>
      <c r="D58" s="497" t="s">
        <v>726</v>
      </c>
      <c r="E58" s="550" t="s">
        <v>727</v>
      </c>
      <c r="F58" s="494" t="s">
        <v>573</v>
      </c>
      <c r="G58" s="554" t="s">
        <v>631</v>
      </c>
    </row>
    <row r="59" spans="1:7" ht="15" customHeight="1">
      <c r="A59" s="1548"/>
      <c r="B59" s="478"/>
      <c r="C59" s="55" t="s">
        <v>728</v>
      </c>
      <c r="D59" s="333">
        <v>42422</v>
      </c>
      <c r="E59" s="536" t="s">
        <v>729</v>
      </c>
      <c r="F59" s="323"/>
      <c r="G59" s="555" t="s">
        <v>631</v>
      </c>
    </row>
    <row r="60" spans="1:7" ht="15" customHeight="1">
      <c r="A60" s="1548"/>
      <c r="B60" s="1545" t="s">
        <v>730</v>
      </c>
      <c r="C60" s="534" t="s">
        <v>731</v>
      </c>
      <c r="D60" s="497" t="s">
        <v>697</v>
      </c>
      <c r="E60" s="550" t="s">
        <v>648</v>
      </c>
      <c r="F60" s="494" t="s">
        <v>563</v>
      </c>
      <c r="G60" s="554" t="s">
        <v>570</v>
      </c>
    </row>
    <row r="61" spans="1:7" ht="15" customHeight="1">
      <c r="A61" s="1548"/>
      <c r="B61" s="1545"/>
      <c r="C61" s="534" t="s">
        <v>732</v>
      </c>
      <c r="D61" s="497" t="s">
        <v>697</v>
      </c>
      <c r="E61" s="550" t="s">
        <v>707</v>
      </c>
      <c r="F61" s="494" t="s">
        <v>563</v>
      </c>
      <c r="G61" s="554" t="s">
        <v>733</v>
      </c>
    </row>
    <row r="62" spans="1:7" ht="15" customHeight="1">
      <c r="A62" s="1548"/>
      <c r="B62" s="1545"/>
      <c r="C62" s="82" t="s">
        <v>734</v>
      </c>
      <c r="D62" s="497" t="s">
        <v>735</v>
      </c>
      <c r="E62" s="550" t="s">
        <v>662</v>
      </c>
      <c r="F62" s="494" t="s">
        <v>563</v>
      </c>
      <c r="G62" s="554" t="s">
        <v>663</v>
      </c>
    </row>
    <row r="63" spans="1:7" ht="15" customHeight="1" thickBot="1">
      <c r="A63" s="1549"/>
      <c r="B63" s="1546"/>
      <c r="C63" s="334" t="s">
        <v>736</v>
      </c>
      <c r="D63" s="335" t="s">
        <v>737</v>
      </c>
      <c r="E63" s="513" t="s">
        <v>596</v>
      </c>
      <c r="F63" s="336" t="s">
        <v>563</v>
      </c>
      <c r="G63" s="473" t="s">
        <v>738</v>
      </c>
    </row>
    <row r="64" spans="1:7" ht="25.5" customHeight="1" thickBot="1">
      <c r="A64" s="337"/>
      <c r="B64" s="512"/>
      <c r="C64" s="107"/>
      <c r="D64" s="512"/>
      <c r="E64" s="512"/>
      <c r="F64" s="336"/>
      <c r="G64" s="512"/>
    </row>
    <row r="65" spans="1:7" s="504" customFormat="1" ht="15" customHeight="1">
      <c r="A65" s="1552" t="s">
        <v>739</v>
      </c>
      <c r="B65" s="1553"/>
      <c r="C65" s="525" t="s">
        <v>560</v>
      </c>
      <c r="D65" s="525" t="s">
        <v>561</v>
      </c>
      <c r="E65" s="456" t="s">
        <v>562</v>
      </c>
      <c r="F65" s="553" t="s">
        <v>563</v>
      </c>
      <c r="G65" s="457" t="s">
        <v>564</v>
      </c>
    </row>
    <row r="66" spans="1:7" ht="15" customHeight="1">
      <c r="A66" s="1536" t="s">
        <v>686</v>
      </c>
      <c r="B66" s="1539" t="s">
        <v>740</v>
      </c>
      <c r="C66" s="338" t="s">
        <v>741</v>
      </c>
      <c r="D66" s="339" t="s">
        <v>742</v>
      </c>
      <c r="E66" s="549" t="s">
        <v>217</v>
      </c>
      <c r="F66" s="340" t="s">
        <v>563</v>
      </c>
      <c r="G66" s="474" t="s">
        <v>642</v>
      </c>
    </row>
    <row r="67" spans="1:7" ht="15" customHeight="1">
      <c r="A67" s="1537"/>
      <c r="B67" s="1258"/>
      <c r="C67" s="312" t="s">
        <v>743</v>
      </c>
      <c r="D67" s="557" t="s">
        <v>697</v>
      </c>
      <c r="E67" s="550" t="s">
        <v>648</v>
      </c>
      <c r="F67" s="494" t="s">
        <v>563</v>
      </c>
      <c r="G67" s="554" t="s">
        <v>570</v>
      </c>
    </row>
    <row r="68" spans="1:7" ht="15" customHeight="1">
      <c r="A68" s="1537"/>
      <c r="B68" s="1258"/>
      <c r="C68" s="320" t="s">
        <v>744</v>
      </c>
      <c r="D68" s="497" t="s">
        <v>697</v>
      </c>
      <c r="E68" s="550" t="s">
        <v>745</v>
      </c>
      <c r="F68" s="494" t="s">
        <v>563</v>
      </c>
      <c r="G68" s="554" t="s">
        <v>642</v>
      </c>
    </row>
    <row r="69" spans="1:7" ht="15" customHeight="1">
      <c r="A69" s="1537"/>
      <c r="B69" s="1273"/>
      <c r="C69" s="312" t="s">
        <v>746</v>
      </c>
      <c r="D69" s="497" t="s">
        <v>697</v>
      </c>
      <c r="E69" s="550" t="s">
        <v>747</v>
      </c>
      <c r="F69" s="494" t="s">
        <v>563</v>
      </c>
      <c r="G69" s="554" t="s">
        <v>642</v>
      </c>
    </row>
    <row r="70" spans="1:7" ht="15" customHeight="1">
      <c r="A70" s="1537"/>
      <c r="B70" s="1540" t="s">
        <v>748</v>
      </c>
      <c r="C70" s="341" t="s">
        <v>749</v>
      </c>
      <c r="D70" s="496" t="s">
        <v>689</v>
      </c>
      <c r="E70" s="549" t="s">
        <v>750</v>
      </c>
      <c r="F70" s="340" t="s">
        <v>563</v>
      </c>
      <c r="G70" s="474" t="s">
        <v>642</v>
      </c>
    </row>
    <row r="71" spans="1:7" ht="15" customHeight="1">
      <c r="A71" s="1537"/>
      <c r="B71" s="1541"/>
      <c r="C71" s="312" t="s">
        <v>751</v>
      </c>
      <c r="D71" s="497" t="s">
        <v>752</v>
      </c>
      <c r="E71" s="550" t="s">
        <v>753</v>
      </c>
      <c r="F71" s="494" t="s">
        <v>563</v>
      </c>
      <c r="G71" s="554" t="s">
        <v>631</v>
      </c>
    </row>
    <row r="72" spans="1:7" ht="15" customHeight="1">
      <c r="A72" s="1537"/>
      <c r="B72" s="1541"/>
      <c r="C72" s="320" t="s">
        <v>754</v>
      </c>
      <c r="D72" s="497" t="s">
        <v>752</v>
      </c>
      <c r="E72" s="550" t="s">
        <v>753</v>
      </c>
      <c r="F72" s="494" t="s">
        <v>563</v>
      </c>
      <c r="G72" s="554" t="s">
        <v>631</v>
      </c>
    </row>
    <row r="73" spans="1:7" ht="15" customHeight="1">
      <c r="A73" s="1537"/>
      <c r="B73" s="1541"/>
      <c r="C73" s="99" t="s">
        <v>755</v>
      </c>
      <c r="D73" s="497" t="s">
        <v>697</v>
      </c>
      <c r="E73" s="550" t="s">
        <v>756</v>
      </c>
      <c r="F73" s="494" t="s">
        <v>563</v>
      </c>
      <c r="G73" s="554" t="s">
        <v>757</v>
      </c>
    </row>
    <row r="74" spans="1:7" ht="15" customHeight="1">
      <c r="A74" s="1537"/>
      <c r="B74" s="1541"/>
      <c r="C74" s="99" t="s">
        <v>758</v>
      </c>
      <c r="D74" s="497" t="s">
        <v>697</v>
      </c>
      <c r="E74" s="550" t="s">
        <v>759</v>
      </c>
      <c r="F74" s="494" t="s">
        <v>563</v>
      </c>
      <c r="G74" s="554" t="s">
        <v>760</v>
      </c>
    </row>
    <row r="75" spans="1:7" ht="15" customHeight="1">
      <c r="A75" s="1537"/>
      <c r="B75" s="1419"/>
      <c r="C75" s="342" t="s">
        <v>761</v>
      </c>
      <c r="D75" s="510" t="s">
        <v>762</v>
      </c>
      <c r="E75" s="536" t="s">
        <v>753</v>
      </c>
      <c r="F75" s="323" t="s">
        <v>563</v>
      </c>
      <c r="G75" s="555" t="s">
        <v>631</v>
      </c>
    </row>
    <row r="76" spans="1:7" ht="15" customHeight="1">
      <c r="A76" s="1537"/>
      <c r="B76" s="1542" t="s">
        <v>763</v>
      </c>
      <c r="C76" s="82" t="s">
        <v>764</v>
      </c>
      <c r="D76" s="551" t="s">
        <v>765</v>
      </c>
      <c r="E76" s="550" t="s">
        <v>766</v>
      </c>
      <c r="F76" s="494" t="s">
        <v>563</v>
      </c>
      <c r="G76" s="554" t="s">
        <v>767</v>
      </c>
    </row>
    <row r="77" spans="1:7" ht="15" customHeight="1">
      <c r="A77" s="1537"/>
      <c r="B77" s="1542"/>
      <c r="C77" s="98" t="s">
        <v>768</v>
      </c>
      <c r="D77" s="497" t="s">
        <v>697</v>
      </c>
      <c r="E77" s="550" t="s">
        <v>769</v>
      </c>
      <c r="F77" s="494" t="s">
        <v>563</v>
      </c>
      <c r="G77" s="554" t="s">
        <v>770</v>
      </c>
    </row>
    <row r="78" spans="1:7" ht="15" customHeight="1">
      <c r="A78" s="1537"/>
      <c r="B78" s="1542"/>
      <c r="C78" s="534" t="s">
        <v>771</v>
      </c>
      <c r="D78" s="497" t="s">
        <v>697</v>
      </c>
      <c r="E78" s="550" t="s">
        <v>772</v>
      </c>
      <c r="F78" s="494" t="s">
        <v>563</v>
      </c>
      <c r="G78" s="554" t="s">
        <v>773</v>
      </c>
    </row>
    <row r="79" spans="1:7" ht="15" customHeight="1">
      <c r="A79" s="1537"/>
      <c r="B79" s="1543"/>
      <c r="C79" s="343" t="s">
        <v>774</v>
      </c>
      <c r="D79" s="510" t="s">
        <v>775</v>
      </c>
      <c r="E79" s="536" t="s">
        <v>662</v>
      </c>
      <c r="F79" s="323" t="s">
        <v>563</v>
      </c>
      <c r="G79" s="555" t="s">
        <v>776</v>
      </c>
    </row>
    <row r="80" spans="1:7" ht="15" customHeight="1">
      <c r="A80" s="1537"/>
      <c r="B80" s="1541" t="s">
        <v>777</v>
      </c>
      <c r="C80" s="312" t="s">
        <v>778</v>
      </c>
      <c r="D80" s="557" t="s">
        <v>752</v>
      </c>
      <c r="E80" s="550" t="s">
        <v>666</v>
      </c>
      <c r="F80" s="494" t="s">
        <v>563</v>
      </c>
      <c r="G80" s="554" t="s">
        <v>779</v>
      </c>
    </row>
    <row r="81" spans="1:7" ht="15" customHeight="1">
      <c r="A81" s="1537"/>
      <c r="B81" s="1541"/>
      <c r="C81" s="312" t="s">
        <v>780</v>
      </c>
      <c r="D81" s="557" t="s">
        <v>752</v>
      </c>
      <c r="E81" s="550" t="s">
        <v>596</v>
      </c>
      <c r="F81" s="494" t="s">
        <v>563</v>
      </c>
      <c r="G81" s="554" t="s">
        <v>600</v>
      </c>
    </row>
    <row r="82" spans="1:7" ht="15" customHeight="1">
      <c r="A82" s="1537"/>
      <c r="B82" s="1541"/>
      <c r="C82" s="320" t="s">
        <v>781</v>
      </c>
      <c r="D82" s="557" t="s">
        <v>752</v>
      </c>
      <c r="E82" s="550" t="s">
        <v>596</v>
      </c>
      <c r="F82" s="494" t="s">
        <v>563</v>
      </c>
      <c r="G82" s="554" t="s">
        <v>600</v>
      </c>
    </row>
    <row r="83" spans="1:7" ht="15" customHeight="1">
      <c r="A83" s="1537"/>
      <c r="B83" s="1541"/>
      <c r="C83" s="319" t="s">
        <v>782</v>
      </c>
      <c r="D83" s="497" t="s">
        <v>775</v>
      </c>
      <c r="E83" s="550" t="s">
        <v>662</v>
      </c>
      <c r="F83" s="494" t="s">
        <v>563</v>
      </c>
      <c r="G83" s="554" t="s">
        <v>776</v>
      </c>
    </row>
    <row r="84" spans="1:7" ht="15" customHeight="1">
      <c r="A84" s="1537"/>
      <c r="B84" s="1419"/>
      <c r="C84" s="344" t="s">
        <v>783</v>
      </c>
      <c r="D84" s="556" t="s">
        <v>775</v>
      </c>
      <c r="E84" s="536" t="s">
        <v>662</v>
      </c>
      <c r="F84" s="323" t="s">
        <v>563</v>
      </c>
      <c r="G84" s="555" t="s">
        <v>776</v>
      </c>
    </row>
    <row r="85" spans="1:7" ht="15" customHeight="1">
      <c r="A85" s="1537"/>
      <c r="B85" s="477" t="s">
        <v>784</v>
      </c>
      <c r="C85" s="345" t="s">
        <v>785</v>
      </c>
      <c r="D85" s="346" t="s">
        <v>752</v>
      </c>
      <c r="E85" s="167" t="s">
        <v>596</v>
      </c>
      <c r="F85" s="327" t="s">
        <v>563</v>
      </c>
      <c r="G85" s="471" t="s">
        <v>786</v>
      </c>
    </row>
    <row r="86" spans="1:7" ht="15" customHeight="1">
      <c r="A86" s="1537"/>
      <c r="B86" s="1542" t="s">
        <v>649</v>
      </c>
      <c r="C86" s="534" t="s">
        <v>787</v>
      </c>
      <c r="D86" s="557" t="s">
        <v>788</v>
      </c>
      <c r="E86" s="550" t="s">
        <v>789</v>
      </c>
      <c r="F86" s="494" t="s">
        <v>563</v>
      </c>
      <c r="G86" s="554" t="s">
        <v>790</v>
      </c>
    </row>
    <row r="87" spans="1:7" ht="15" customHeight="1">
      <c r="A87" s="1537"/>
      <c r="B87" s="1542"/>
      <c r="C87" s="534" t="s">
        <v>791</v>
      </c>
      <c r="D87" s="497" t="s">
        <v>788</v>
      </c>
      <c r="E87" s="550" t="s">
        <v>792</v>
      </c>
      <c r="F87" s="494" t="s">
        <v>563</v>
      </c>
      <c r="G87" s="554" t="s">
        <v>793</v>
      </c>
    </row>
    <row r="88" spans="1:7" ht="15" customHeight="1">
      <c r="A88" s="1537"/>
      <c r="B88" s="1542"/>
      <c r="C88" s="98" t="s">
        <v>794</v>
      </c>
      <c r="D88" s="557" t="s">
        <v>795</v>
      </c>
      <c r="E88" s="550" t="s">
        <v>596</v>
      </c>
      <c r="F88" s="494" t="s">
        <v>563</v>
      </c>
      <c r="G88" s="554" t="s">
        <v>796</v>
      </c>
    </row>
    <row r="89" spans="1:7" ht="15" customHeight="1">
      <c r="A89" s="1537"/>
      <c r="B89" s="1542"/>
      <c r="C89" s="534" t="s">
        <v>797</v>
      </c>
      <c r="D89" s="497" t="s">
        <v>795</v>
      </c>
      <c r="E89" s="550" t="s">
        <v>596</v>
      </c>
      <c r="F89" s="494" t="s">
        <v>563</v>
      </c>
      <c r="G89" s="554" t="s">
        <v>798</v>
      </c>
    </row>
    <row r="90" spans="1:7" ht="15" customHeight="1">
      <c r="A90" s="1537"/>
      <c r="B90" s="1542"/>
      <c r="C90" s="98" t="s">
        <v>799</v>
      </c>
      <c r="D90" s="497" t="s">
        <v>795</v>
      </c>
      <c r="E90" s="550" t="s">
        <v>596</v>
      </c>
      <c r="F90" s="494" t="s">
        <v>563</v>
      </c>
      <c r="G90" s="554" t="s">
        <v>800</v>
      </c>
    </row>
    <row r="91" spans="1:7" ht="15" customHeight="1">
      <c r="A91" s="1537"/>
      <c r="B91" s="1542"/>
      <c r="C91" s="82" t="s">
        <v>801</v>
      </c>
      <c r="D91" s="551" t="s">
        <v>802</v>
      </c>
      <c r="E91" s="550" t="s">
        <v>681</v>
      </c>
      <c r="F91" s="494" t="s">
        <v>563</v>
      </c>
      <c r="G91" s="554" t="s">
        <v>642</v>
      </c>
    </row>
    <row r="92" spans="1:7" ht="15" customHeight="1">
      <c r="A92" s="1537"/>
      <c r="B92" s="1542"/>
      <c r="C92" s="534" t="s">
        <v>803</v>
      </c>
      <c r="D92" s="321">
        <v>28823</v>
      </c>
      <c r="E92" s="550" t="s">
        <v>666</v>
      </c>
      <c r="F92" s="494" t="s">
        <v>563</v>
      </c>
      <c r="G92" s="554" t="s">
        <v>804</v>
      </c>
    </row>
    <row r="93" spans="1:7" ht="15" customHeight="1">
      <c r="A93" s="1537"/>
      <c r="B93" s="1542"/>
      <c r="C93" s="534" t="s">
        <v>805</v>
      </c>
      <c r="D93" s="497" t="s">
        <v>697</v>
      </c>
      <c r="E93" s="550" t="s">
        <v>792</v>
      </c>
      <c r="F93" s="494" t="s">
        <v>563</v>
      </c>
      <c r="G93" s="554" t="s">
        <v>642</v>
      </c>
    </row>
    <row r="94" spans="1:7" ht="15" customHeight="1">
      <c r="A94" s="1537"/>
      <c r="B94" s="1542"/>
      <c r="C94" s="534" t="s">
        <v>806</v>
      </c>
      <c r="D94" s="497" t="s">
        <v>706</v>
      </c>
      <c r="E94" s="550" t="s">
        <v>807</v>
      </c>
      <c r="F94" s="494" t="s">
        <v>563</v>
      </c>
      <c r="G94" s="475" t="s">
        <v>808</v>
      </c>
    </row>
    <row r="95" spans="1:7" ht="15" customHeight="1">
      <c r="A95" s="1537"/>
      <c r="B95" s="1543"/>
      <c r="C95" s="329" t="s">
        <v>809</v>
      </c>
      <c r="D95" s="510" t="s">
        <v>709</v>
      </c>
      <c r="E95" s="536" t="s">
        <v>810</v>
      </c>
      <c r="F95" s="323" t="s">
        <v>563</v>
      </c>
      <c r="G95" s="555" t="s">
        <v>642</v>
      </c>
    </row>
    <row r="96" spans="1:7" ht="15" customHeight="1">
      <c r="A96" s="1537"/>
      <c r="B96" s="1544" t="s">
        <v>811</v>
      </c>
      <c r="C96" s="82" t="s">
        <v>812</v>
      </c>
      <c r="D96" s="551" t="s">
        <v>765</v>
      </c>
      <c r="E96" s="550" t="s">
        <v>766</v>
      </c>
      <c r="F96" s="494" t="s">
        <v>563</v>
      </c>
      <c r="G96" s="554" t="s">
        <v>813</v>
      </c>
    </row>
    <row r="97" spans="1:8" ht="15" customHeight="1">
      <c r="A97" s="1537"/>
      <c r="B97" s="1542"/>
      <c r="C97" s="98" t="s">
        <v>814</v>
      </c>
      <c r="D97" s="497" t="s">
        <v>697</v>
      </c>
      <c r="E97" s="550" t="s">
        <v>815</v>
      </c>
      <c r="F97" s="494" t="s">
        <v>563</v>
      </c>
      <c r="G97" s="554" t="s">
        <v>816</v>
      </c>
    </row>
    <row r="98" spans="1:8" ht="15" customHeight="1">
      <c r="A98" s="1537"/>
      <c r="B98" s="1542"/>
      <c r="C98" s="98" t="s">
        <v>817</v>
      </c>
      <c r="D98" s="497" t="s">
        <v>697</v>
      </c>
      <c r="E98" s="550" t="s">
        <v>818</v>
      </c>
      <c r="F98" s="494" t="s">
        <v>563</v>
      </c>
      <c r="G98" s="554" t="s">
        <v>819</v>
      </c>
    </row>
    <row r="99" spans="1:8" ht="15" customHeight="1">
      <c r="A99" s="1537"/>
      <c r="B99" s="1542"/>
      <c r="C99" s="347" t="s">
        <v>820</v>
      </c>
      <c r="D99" s="497" t="s">
        <v>821</v>
      </c>
      <c r="E99" s="514" t="s">
        <v>822</v>
      </c>
      <c r="F99" s="494" t="s">
        <v>563</v>
      </c>
      <c r="G99" s="554" t="s">
        <v>823</v>
      </c>
    </row>
    <row r="100" spans="1:8" ht="15" customHeight="1">
      <c r="A100" s="1537"/>
      <c r="B100" s="1542"/>
      <c r="C100" s="347" t="s">
        <v>824</v>
      </c>
      <c r="D100" s="497" t="s">
        <v>821</v>
      </c>
      <c r="E100" s="550" t="s">
        <v>825</v>
      </c>
      <c r="F100" s="494" t="s">
        <v>563</v>
      </c>
      <c r="G100" s="554" t="s">
        <v>826</v>
      </c>
    </row>
    <row r="101" spans="1:8" ht="15" customHeight="1">
      <c r="A101" s="1537"/>
      <c r="B101" s="1542"/>
      <c r="C101" s="347" t="s">
        <v>827</v>
      </c>
      <c r="D101" s="497" t="s">
        <v>821</v>
      </c>
      <c r="E101" s="550" t="s">
        <v>828</v>
      </c>
      <c r="F101" s="494" t="s">
        <v>563</v>
      </c>
      <c r="G101" s="554" t="s">
        <v>829</v>
      </c>
    </row>
    <row r="102" spans="1:8" ht="15" customHeight="1">
      <c r="A102" s="1537"/>
      <c r="B102" s="1542"/>
      <c r="C102" s="82" t="s">
        <v>830</v>
      </c>
      <c r="D102" s="497" t="s">
        <v>821</v>
      </c>
      <c r="E102" s="550" t="s">
        <v>828</v>
      </c>
      <c r="F102" s="494" t="s">
        <v>563</v>
      </c>
      <c r="G102" s="554" t="s">
        <v>829</v>
      </c>
    </row>
    <row r="103" spans="1:8" ht="15" customHeight="1">
      <c r="A103" s="1537"/>
      <c r="B103" s="1542"/>
      <c r="C103" s="82" t="s">
        <v>831</v>
      </c>
      <c r="D103" s="497" t="s">
        <v>821</v>
      </c>
      <c r="E103" s="550" t="s">
        <v>832</v>
      </c>
      <c r="F103" s="494" t="s">
        <v>563</v>
      </c>
      <c r="G103" s="554" t="s">
        <v>833</v>
      </c>
    </row>
    <row r="104" spans="1:8" ht="15" customHeight="1">
      <c r="A104" s="1537"/>
      <c r="B104" s="1542"/>
      <c r="C104" s="82" t="s">
        <v>834</v>
      </c>
      <c r="D104" s="497" t="s">
        <v>821</v>
      </c>
      <c r="E104" s="550" t="s">
        <v>681</v>
      </c>
      <c r="F104" s="494" t="s">
        <v>563</v>
      </c>
      <c r="G104" s="554" t="s">
        <v>835</v>
      </c>
    </row>
    <row r="105" spans="1:8" ht="15" customHeight="1">
      <c r="A105" s="1537"/>
      <c r="B105" s="1542"/>
      <c r="C105" s="82" t="s">
        <v>836</v>
      </c>
      <c r="D105" s="497" t="s">
        <v>837</v>
      </c>
      <c r="E105" s="550" t="s">
        <v>217</v>
      </c>
      <c r="F105" s="494" t="s">
        <v>563</v>
      </c>
      <c r="G105" s="554" t="s">
        <v>838</v>
      </c>
    </row>
    <row r="106" spans="1:8" ht="15" customHeight="1">
      <c r="A106" s="1537"/>
      <c r="B106" s="1542"/>
      <c r="C106" s="82" t="s">
        <v>839</v>
      </c>
      <c r="D106" s="497" t="s">
        <v>837</v>
      </c>
      <c r="E106" s="550" t="s">
        <v>662</v>
      </c>
      <c r="F106" s="494" t="s">
        <v>563</v>
      </c>
      <c r="G106" s="554" t="s">
        <v>840</v>
      </c>
    </row>
    <row r="107" spans="1:8" ht="15" customHeight="1">
      <c r="A107" s="1537"/>
      <c r="B107" s="1542"/>
      <c r="C107" s="98" t="s">
        <v>841</v>
      </c>
      <c r="D107" s="497" t="s">
        <v>842</v>
      </c>
      <c r="E107" s="550" t="s">
        <v>815</v>
      </c>
      <c r="F107" s="494" t="s">
        <v>563</v>
      </c>
      <c r="G107" s="554" t="s">
        <v>816</v>
      </c>
    </row>
    <row r="108" spans="1:8" ht="15" customHeight="1">
      <c r="A108" s="1537"/>
      <c r="B108" s="1542"/>
      <c r="C108" s="534" t="s">
        <v>843</v>
      </c>
      <c r="D108" s="497" t="s">
        <v>842</v>
      </c>
      <c r="E108" s="550" t="s">
        <v>638</v>
      </c>
      <c r="F108" s="494" t="s">
        <v>563</v>
      </c>
      <c r="G108" s="554" t="s">
        <v>642</v>
      </c>
    </row>
    <row r="109" spans="1:8" ht="15" customHeight="1">
      <c r="A109" s="1537"/>
      <c r="B109" s="1542"/>
      <c r="C109" s="534" t="s">
        <v>844</v>
      </c>
      <c r="D109" s="497" t="s">
        <v>842</v>
      </c>
      <c r="E109" s="550" t="s">
        <v>845</v>
      </c>
      <c r="F109" s="494" t="s">
        <v>563</v>
      </c>
      <c r="G109" s="554" t="s">
        <v>642</v>
      </c>
      <c r="H109" s="78"/>
    </row>
    <row r="110" spans="1:8" ht="15" customHeight="1">
      <c r="A110" s="1537"/>
      <c r="B110" s="1542"/>
      <c r="C110" s="534" t="s">
        <v>846</v>
      </c>
      <c r="D110" s="497" t="s">
        <v>847</v>
      </c>
      <c r="E110" s="550" t="s">
        <v>848</v>
      </c>
      <c r="F110" s="494" t="s">
        <v>563</v>
      </c>
      <c r="G110" s="554" t="s">
        <v>642</v>
      </c>
      <c r="H110" s="78"/>
    </row>
    <row r="111" spans="1:8" ht="15" customHeight="1">
      <c r="A111" s="1537"/>
      <c r="B111" s="1542"/>
      <c r="C111" s="534" t="s">
        <v>849</v>
      </c>
      <c r="D111" s="497" t="s">
        <v>850</v>
      </c>
      <c r="E111" s="550" t="s">
        <v>851</v>
      </c>
      <c r="F111" s="494" t="s">
        <v>852</v>
      </c>
      <c r="G111" s="554" t="s">
        <v>853</v>
      </c>
      <c r="H111" s="78"/>
    </row>
    <row r="112" spans="1:8" ht="15" customHeight="1">
      <c r="A112" s="1537"/>
      <c r="B112" s="1543"/>
      <c r="C112" s="534" t="s">
        <v>854</v>
      </c>
      <c r="D112" s="497" t="s">
        <v>762</v>
      </c>
      <c r="E112" s="550" t="s">
        <v>596</v>
      </c>
      <c r="F112" s="494" t="s">
        <v>563</v>
      </c>
      <c r="G112" s="554" t="s">
        <v>800</v>
      </c>
      <c r="H112" s="78"/>
    </row>
    <row r="113" spans="1:8" ht="15" customHeight="1">
      <c r="A113" s="1537"/>
      <c r="B113" s="477" t="s">
        <v>855</v>
      </c>
      <c r="C113" s="345" t="s">
        <v>856</v>
      </c>
      <c r="D113" s="346" t="s">
        <v>857</v>
      </c>
      <c r="E113" s="167" t="s">
        <v>858</v>
      </c>
      <c r="F113" s="327" t="s">
        <v>563</v>
      </c>
      <c r="G113" s="471" t="s">
        <v>859</v>
      </c>
      <c r="H113" s="78"/>
    </row>
    <row r="114" spans="1:8" ht="15" customHeight="1">
      <c r="A114" s="1537"/>
      <c r="B114" s="1545" t="s">
        <v>860</v>
      </c>
      <c r="C114" s="312" t="s">
        <v>861</v>
      </c>
      <c r="D114" s="557" t="s">
        <v>709</v>
      </c>
      <c r="E114" s="550" t="s">
        <v>858</v>
      </c>
      <c r="F114" s="494" t="s">
        <v>563</v>
      </c>
      <c r="G114" s="475" t="s">
        <v>862</v>
      </c>
      <c r="H114" s="78"/>
    </row>
    <row r="115" spans="1:8" ht="15" customHeight="1" thickBot="1">
      <c r="A115" s="1538"/>
      <c r="B115" s="1546"/>
      <c r="C115" s="334" t="s">
        <v>863</v>
      </c>
      <c r="D115" s="335" t="s">
        <v>864</v>
      </c>
      <c r="E115" s="513" t="s">
        <v>666</v>
      </c>
      <c r="F115" s="336" t="s">
        <v>563</v>
      </c>
      <c r="G115" s="473" t="s">
        <v>865</v>
      </c>
      <c r="H115" s="78"/>
    </row>
    <row r="116" spans="1:8" s="455" customFormat="1" ht="15" customHeight="1">
      <c r="A116" s="1535" t="s">
        <v>866</v>
      </c>
      <c r="B116" s="1535"/>
      <c r="C116" s="1535"/>
      <c r="D116" s="1535"/>
      <c r="E116" s="1535"/>
      <c r="F116" s="1535"/>
      <c r="G116" s="1535"/>
      <c r="H116" s="423"/>
    </row>
    <row r="117" spans="1:8" s="504" customFormat="1" ht="15" customHeight="1">
      <c r="B117" s="455" t="s">
        <v>867</v>
      </c>
      <c r="E117" s="493"/>
      <c r="G117" s="493"/>
    </row>
    <row r="118" spans="1:8" ht="15" customHeight="1"/>
    <row r="119" spans="1:8" ht="15" customHeight="1"/>
  </sheetData>
  <customSheetViews>
    <customSheetView guid="{93AD3119-4B9E-4DD3-92AC-14DD93F7352A}"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1"/>
      <headerFooter alignWithMargins="0"/>
    </customSheetView>
    <customSheetView guid="{53ABA5C2-131F-4519-ADBD-143B4641C355}"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2"/>
      <headerFooter alignWithMargins="0"/>
    </customSheetView>
    <customSheetView guid="{088E71DE-B7B4-46D8-A92F-2B36F5DE4D60}" showPageBreaks="1" printArea="1" view="pageBreakPreview">
      <selection activeCell="I9" sqref="I9"/>
      <rowBreaks count="1" manualBreakCount="1">
        <brk id="63" max="6" man="1"/>
      </rowBreaks>
      <pageMargins left="0.64" right="0.35" top="0.81" bottom="0.66" header="0" footer="0"/>
      <pageSetup paperSize="9" scale="77" firstPageNumber="197" pageOrder="overThenDown" orientation="portrait" useFirstPageNumber="1" r:id="rId3"/>
      <headerFooter alignWithMargins="0"/>
    </customSheetView>
    <customSheetView guid="{9B74B00A-A640-416F-A432-6A34C75E3BAB}"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4"/>
      <headerFooter alignWithMargins="0"/>
    </customSheetView>
    <customSheetView guid="{4B660A93-3844-409A-B1B8-F0D2E63212C8}"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5"/>
      <headerFooter alignWithMargins="0"/>
    </customSheetView>
    <customSheetView guid="{54E8C2A0-7B52-4DAB-8ABD-D0AD26D0A0DB}"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6"/>
      <headerFooter alignWithMargins="0"/>
    </customSheetView>
    <customSheetView guid="{F9820D02-85B6-432B-AB25-E79E6E3CE8BD}"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7"/>
      <headerFooter alignWithMargins="0"/>
    </customSheetView>
    <customSheetView guid="{6C8CA477-863E-484A-88AC-2F7B34BF5742}" showPageBreaks="1" printArea="1" view="pageBreakPreview">
      <selection activeCell="E76" sqref="E76"/>
      <rowBreaks count="1" manualBreakCount="1">
        <brk id="63" max="6" man="1"/>
      </rowBreaks>
      <pageMargins left="0.64" right="0.35" top="0.81" bottom="0.66" header="0" footer="0"/>
      <pageSetup paperSize="9" scale="77" firstPageNumber="197" pageOrder="overThenDown" orientation="portrait" useFirstPageNumber="1" r:id="rId8"/>
      <headerFooter alignWithMargins="0"/>
    </customSheetView>
    <customSheetView guid="{C35433B0-31B6-4088-8FE4-5880F028D902}" showPageBreaks="1" printArea="1" view="pageBreakPreview">
      <selection activeCell="I9" sqref="I9"/>
      <rowBreaks count="1" manualBreakCount="1">
        <brk id="63" max="6" man="1"/>
      </rowBreaks>
      <pageMargins left="0.64" right="0.35" top="0.81" bottom="0.66" header="0" footer="0"/>
      <pageSetup paperSize="9" scale="77" firstPageNumber="197" pageOrder="overThenDown" orientation="portrait" useFirstPageNumber="1" r:id="rId9"/>
      <headerFooter alignWithMargins="0"/>
    </customSheetView>
    <customSheetView guid="{ACCC9A1C-74E4-4A07-8C69-201B2C75F995}" showPageBreaks="1" printArea="1" view="pageBreakPreview">
      <selection activeCell="E76" sqref="E76"/>
      <rowBreaks count="1" manualBreakCount="1">
        <brk id="63" max="6" man="1"/>
      </rowBreaks>
      <pageMargins left="0.64" right="0.35" top="0.81" bottom="0.66" header="0" footer="0"/>
      <pageSetup paperSize="9" scale="77" firstPageNumber="197" pageOrder="overThenDown" orientation="portrait" useFirstPageNumber="1" r:id="rId10"/>
      <headerFooter alignWithMargins="0"/>
    </customSheetView>
    <customSheetView guid="{D244CBD3-20C8-4E64-93F1-8305B8033E05}" showPageBreaks="1" printArea="1" view="pageBreakPreview">
      <selection sqref="A1:C1"/>
      <rowBreaks count="1" manualBreakCount="1">
        <brk id="63" max="6" man="1"/>
      </rowBreaks>
      <pageMargins left="0.64" right="0.35" top="0.81" bottom="0.66" header="0" footer="0"/>
      <pageSetup paperSize="9" scale="77" firstPageNumber="197" pageOrder="overThenDown" orientation="portrait" useFirstPageNumber="1" r:id="rId11"/>
      <headerFooter alignWithMargins="0"/>
    </customSheetView>
    <customSheetView guid="{A9FAE077-5C36-4502-A307-F5F7DF354F81}" showPageBreaks="1" printArea="1" view="pageBreakPreview">
      <selection sqref="A1:C1"/>
      <rowBreaks count="1" manualBreakCount="1">
        <brk id="63" max="6" man="1"/>
      </rowBreaks>
      <pageMargins left="0.64" right="0.35" top="0.81" bottom="0.66" header="0" footer="0"/>
      <pageSetup paperSize="9" scale="77" firstPageNumber="197" pageOrder="overThenDown" orientation="portrait" useFirstPageNumber="1" r:id="rId12"/>
      <headerFooter alignWithMargins="0"/>
    </customSheetView>
    <customSheetView guid="{676DC416-CC6C-4663-B2BC-E7307C535C80}"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13"/>
      <headerFooter alignWithMargins="0"/>
    </customSheetView>
  </customSheetViews>
  <mergeCells count="41">
    <mergeCell ref="G17:G18"/>
    <mergeCell ref="A1:C1"/>
    <mergeCell ref="A3:B3"/>
    <mergeCell ref="A4:A9"/>
    <mergeCell ref="B4:B6"/>
    <mergeCell ref="D5:D6"/>
    <mergeCell ref="E5:E6"/>
    <mergeCell ref="F5:F6"/>
    <mergeCell ref="G5:G6"/>
    <mergeCell ref="B7:B9"/>
    <mergeCell ref="F1:G2"/>
    <mergeCell ref="A65:B65"/>
    <mergeCell ref="D19:D20"/>
    <mergeCell ref="E19:E20"/>
    <mergeCell ref="F19:F20"/>
    <mergeCell ref="G19:G20"/>
    <mergeCell ref="B21:B27"/>
    <mergeCell ref="B29:B31"/>
    <mergeCell ref="A10:A43"/>
    <mergeCell ref="B10:B20"/>
    <mergeCell ref="D14:D15"/>
    <mergeCell ref="E14:E15"/>
    <mergeCell ref="F14:F15"/>
    <mergeCell ref="G14:G15"/>
    <mergeCell ref="D17:D18"/>
    <mergeCell ref="E17:E18"/>
    <mergeCell ref="F17:F18"/>
    <mergeCell ref="B34:B39"/>
    <mergeCell ref="B40:B43"/>
    <mergeCell ref="A44:A63"/>
    <mergeCell ref="B44:B58"/>
    <mergeCell ref="B60:B63"/>
    <mergeCell ref="A116:G116"/>
    <mergeCell ref="A66:A115"/>
    <mergeCell ref="B66:B69"/>
    <mergeCell ref="B70:B75"/>
    <mergeCell ref="B76:B79"/>
    <mergeCell ref="B80:B84"/>
    <mergeCell ref="B86:B95"/>
    <mergeCell ref="B96:B112"/>
    <mergeCell ref="B114:B115"/>
  </mergeCells>
  <phoneticPr fontId="2"/>
  <printOptions gridLinesSet="0"/>
  <pageMargins left="0.64" right="0.35" top="0.81" bottom="0.66" header="0" footer="0"/>
  <pageSetup paperSize="9" scale="77" firstPageNumber="197" pageOrder="overThenDown" orientation="portrait" useFirstPageNumber="1" r:id="rId14"/>
  <headerFooter alignWithMargins="0"/>
  <rowBreaks count="1" manualBreakCount="1">
    <brk id="6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view="pageBreakPreview" zoomScaleNormal="100" zoomScaleSheetLayoutView="100" workbookViewId="0"/>
  </sheetViews>
  <sheetFormatPr defaultColWidth="10.375" defaultRowHeight="14.45" customHeight="1"/>
  <cols>
    <col min="1" max="1" width="3.75" style="79" customWidth="1"/>
    <col min="2" max="2" width="3.125" style="79" customWidth="1"/>
    <col min="3" max="3" width="7.125" style="79" customWidth="1"/>
    <col min="4" max="21" width="7.875" style="79" customWidth="1"/>
    <col min="22" max="22" width="6" style="79" customWidth="1"/>
    <col min="23" max="23" width="8" style="79" customWidth="1"/>
    <col min="24" max="24" width="5.625" style="79" customWidth="1"/>
    <col min="25" max="25" width="0.25" style="79" customWidth="1"/>
    <col min="26" max="256" width="10.375" style="79"/>
    <col min="257" max="257" width="3.75" style="79" customWidth="1"/>
    <col min="258" max="258" width="3.125" style="79" customWidth="1"/>
    <col min="259" max="259" width="7.125" style="79" customWidth="1"/>
    <col min="260" max="277" width="7.875" style="79" customWidth="1"/>
    <col min="278" max="278" width="6" style="79" customWidth="1"/>
    <col min="279" max="279" width="8" style="79" customWidth="1"/>
    <col min="280" max="280" width="5.625" style="79" customWidth="1"/>
    <col min="281" max="281" width="0.25" style="79" customWidth="1"/>
    <col min="282" max="512" width="10.375" style="79"/>
    <col min="513" max="513" width="3.75" style="79" customWidth="1"/>
    <col min="514" max="514" width="3.125" style="79" customWidth="1"/>
    <col min="515" max="515" width="7.125" style="79" customWidth="1"/>
    <col min="516" max="533" width="7.875" style="79" customWidth="1"/>
    <col min="534" max="534" width="6" style="79" customWidth="1"/>
    <col min="535" max="535" width="8" style="79" customWidth="1"/>
    <col min="536" max="536" width="5.625" style="79" customWidth="1"/>
    <col min="537" max="537" width="0.25" style="79" customWidth="1"/>
    <col min="538" max="768" width="10.375" style="79"/>
    <col min="769" max="769" width="3.75" style="79" customWidth="1"/>
    <col min="770" max="770" width="3.125" style="79" customWidth="1"/>
    <col min="771" max="771" width="7.125" style="79" customWidth="1"/>
    <col min="772" max="789" width="7.875" style="79" customWidth="1"/>
    <col min="790" max="790" width="6" style="79" customWidth="1"/>
    <col min="791" max="791" width="8" style="79" customWidth="1"/>
    <col min="792" max="792" width="5.625" style="79" customWidth="1"/>
    <col min="793" max="793" width="0.25" style="79" customWidth="1"/>
    <col min="794" max="1024" width="10.375" style="79"/>
    <col min="1025" max="1025" width="3.75" style="79" customWidth="1"/>
    <col min="1026" max="1026" width="3.125" style="79" customWidth="1"/>
    <col min="1027" max="1027" width="7.125" style="79" customWidth="1"/>
    <col min="1028" max="1045" width="7.875" style="79" customWidth="1"/>
    <col min="1046" max="1046" width="6" style="79" customWidth="1"/>
    <col min="1047" max="1047" width="8" style="79" customWidth="1"/>
    <col min="1048" max="1048" width="5.625" style="79" customWidth="1"/>
    <col min="1049" max="1049" width="0.25" style="79" customWidth="1"/>
    <col min="1050" max="1280" width="10.375" style="79"/>
    <col min="1281" max="1281" width="3.75" style="79" customWidth="1"/>
    <col min="1282" max="1282" width="3.125" style="79" customWidth="1"/>
    <col min="1283" max="1283" width="7.125" style="79" customWidth="1"/>
    <col min="1284" max="1301" width="7.875" style="79" customWidth="1"/>
    <col min="1302" max="1302" width="6" style="79" customWidth="1"/>
    <col min="1303" max="1303" width="8" style="79" customWidth="1"/>
    <col min="1304" max="1304" width="5.625" style="79" customWidth="1"/>
    <col min="1305" max="1305" width="0.25" style="79" customWidth="1"/>
    <col min="1306" max="1536" width="10.375" style="79"/>
    <col min="1537" max="1537" width="3.75" style="79" customWidth="1"/>
    <col min="1538" max="1538" width="3.125" style="79" customWidth="1"/>
    <col min="1539" max="1539" width="7.125" style="79" customWidth="1"/>
    <col min="1540" max="1557" width="7.875" style="79" customWidth="1"/>
    <col min="1558" max="1558" width="6" style="79" customWidth="1"/>
    <col min="1559" max="1559" width="8" style="79" customWidth="1"/>
    <col min="1560" max="1560" width="5.625" style="79" customWidth="1"/>
    <col min="1561" max="1561" width="0.25" style="79" customWidth="1"/>
    <col min="1562" max="1792" width="10.375" style="79"/>
    <col min="1793" max="1793" width="3.75" style="79" customWidth="1"/>
    <col min="1794" max="1794" width="3.125" style="79" customWidth="1"/>
    <col min="1795" max="1795" width="7.125" style="79" customWidth="1"/>
    <col min="1796" max="1813" width="7.875" style="79" customWidth="1"/>
    <col min="1814" max="1814" width="6" style="79" customWidth="1"/>
    <col min="1815" max="1815" width="8" style="79" customWidth="1"/>
    <col min="1816" max="1816" width="5.625" style="79" customWidth="1"/>
    <col min="1817" max="1817" width="0.25" style="79" customWidth="1"/>
    <col min="1818" max="2048" width="10.375" style="79"/>
    <col min="2049" max="2049" width="3.75" style="79" customWidth="1"/>
    <col min="2050" max="2050" width="3.125" style="79" customWidth="1"/>
    <col min="2051" max="2051" width="7.125" style="79" customWidth="1"/>
    <col min="2052" max="2069" width="7.875" style="79" customWidth="1"/>
    <col min="2070" max="2070" width="6" style="79" customWidth="1"/>
    <col min="2071" max="2071" width="8" style="79" customWidth="1"/>
    <col min="2072" max="2072" width="5.625" style="79" customWidth="1"/>
    <col min="2073" max="2073" width="0.25" style="79" customWidth="1"/>
    <col min="2074" max="2304" width="10.375" style="79"/>
    <col min="2305" max="2305" width="3.75" style="79" customWidth="1"/>
    <col min="2306" max="2306" width="3.125" style="79" customWidth="1"/>
    <col min="2307" max="2307" width="7.125" style="79" customWidth="1"/>
    <col min="2308" max="2325" width="7.875" style="79" customWidth="1"/>
    <col min="2326" max="2326" width="6" style="79" customWidth="1"/>
    <col min="2327" max="2327" width="8" style="79" customWidth="1"/>
    <col min="2328" max="2328" width="5.625" style="79" customWidth="1"/>
    <col min="2329" max="2329" width="0.25" style="79" customWidth="1"/>
    <col min="2330" max="2560" width="10.375" style="79"/>
    <col min="2561" max="2561" width="3.75" style="79" customWidth="1"/>
    <col min="2562" max="2562" width="3.125" style="79" customWidth="1"/>
    <col min="2563" max="2563" width="7.125" style="79" customWidth="1"/>
    <col min="2564" max="2581" width="7.875" style="79" customWidth="1"/>
    <col min="2582" max="2582" width="6" style="79" customWidth="1"/>
    <col min="2583" max="2583" width="8" style="79" customWidth="1"/>
    <col min="2584" max="2584" width="5.625" style="79" customWidth="1"/>
    <col min="2585" max="2585" width="0.25" style="79" customWidth="1"/>
    <col min="2586" max="2816" width="10.375" style="79"/>
    <col min="2817" max="2817" width="3.75" style="79" customWidth="1"/>
    <col min="2818" max="2818" width="3.125" style="79" customWidth="1"/>
    <col min="2819" max="2819" width="7.125" style="79" customWidth="1"/>
    <col min="2820" max="2837" width="7.875" style="79" customWidth="1"/>
    <col min="2838" max="2838" width="6" style="79" customWidth="1"/>
    <col min="2839" max="2839" width="8" style="79" customWidth="1"/>
    <col min="2840" max="2840" width="5.625" style="79" customWidth="1"/>
    <col min="2841" max="2841" width="0.25" style="79" customWidth="1"/>
    <col min="2842" max="3072" width="10.375" style="79"/>
    <col min="3073" max="3073" width="3.75" style="79" customWidth="1"/>
    <col min="3074" max="3074" width="3.125" style="79" customWidth="1"/>
    <col min="3075" max="3075" width="7.125" style="79" customWidth="1"/>
    <col min="3076" max="3093" width="7.875" style="79" customWidth="1"/>
    <col min="3094" max="3094" width="6" style="79" customWidth="1"/>
    <col min="3095" max="3095" width="8" style="79" customWidth="1"/>
    <col min="3096" max="3096" width="5.625" style="79" customWidth="1"/>
    <col min="3097" max="3097" width="0.25" style="79" customWidth="1"/>
    <col min="3098" max="3328" width="10.375" style="79"/>
    <col min="3329" max="3329" width="3.75" style="79" customWidth="1"/>
    <col min="3330" max="3330" width="3.125" style="79" customWidth="1"/>
    <col min="3331" max="3331" width="7.125" style="79" customWidth="1"/>
    <col min="3332" max="3349" width="7.875" style="79" customWidth="1"/>
    <col min="3350" max="3350" width="6" style="79" customWidth="1"/>
    <col min="3351" max="3351" width="8" style="79" customWidth="1"/>
    <col min="3352" max="3352" width="5.625" style="79" customWidth="1"/>
    <col min="3353" max="3353" width="0.25" style="79" customWidth="1"/>
    <col min="3354" max="3584" width="10.375" style="79"/>
    <col min="3585" max="3585" width="3.75" style="79" customWidth="1"/>
    <col min="3586" max="3586" width="3.125" style="79" customWidth="1"/>
    <col min="3587" max="3587" width="7.125" style="79" customWidth="1"/>
    <col min="3588" max="3605" width="7.875" style="79" customWidth="1"/>
    <col min="3606" max="3606" width="6" style="79" customWidth="1"/>
    <col min="3607" max="3607" width="8" style="79" customWidth="1"/>
    <col min="3608" max="3608" width="5.625" style="79" customWidth="1"/>
    <col min="3609" max="3609" width="0.25" style="79" customWidth="1"/>
    <col min="3610" max="3840" width="10.375" style="79"/>
    <col min="3841" max="3841" width="3.75" style="79" customWidth="1"/>
    <col min="3842" max="3842" width="3.125" style="79" customWidth="1"/>
    <col min="3843" max="3843" width="7.125" style="79" customWidth="1"/>
    <col min="3844" max="3861" width="7.875" style="79" customWidth="1"/>
    <col min="3862" max="3862" width="6" style="79" customWidth="1"/>
    <col min="3863" max="3863" width="8" style="79" customWidth="1"/>
    <col min="3864" max="3864" width="5.625" style="79" customWidth="1"/>
    <col min="3865" max="3865" width="0.25" style="79" customWidth="1"/>
    <col min="3866" max="4096" width="10.375" style="79"/>
    <col min="4097" max="4097" width="3.75" style="79" customWidth="1"/>
    <col min="4098" max="4098" width="3.125" style="79" customWidth="1"/>
    <col min="4099" max="4099" width="7.125" style="79" customWidth="1"/>
    <col min="4100" max="4117" width="7.875" style="79" customWidth="1"/>
    <col min="4118" max="4118" width="6" style="79" customWidth="1"/>
    <col min="4119" max="4119" width="8" style="79" customWidth="1"/>
    <col min="4120" max="4120" width="5.625" style="79" customWidth="1"/>
    <col min="4121" max="4121" width="0.25" style="79" customWidth="1"/>
    <col min="4122" max="4352" width="10.375" style="79"/>
    <col min="4353" max="4353" width="3.75" style="79" customWidth="1"/>
    <col min="4354" max="4354" width="3.125" style="79" customWidth="1"/>
    <col min="4355" max="4355" width="7.125" style="79" customWidth="1"/>
    <col min="4356" max="4373" width="7.875" style="79" customWidth="1"/>
    <col min="4374" max="4374" width="6" style="79" customWidth="1"/>
    <col min="4375" max="4375" width="8" style="79" customWidth="1"/>
    <col min="4376" max="4376" width="5.625" style="79" customWidth="1"/>
    <col min="4377" max="4377" width="0.25" style="79" customWidth="1"/>
    <col min="4378" max="4608" width="10.375" style="79"/>
    <col min="4609" max="4609" width="3.75" style="79" customWidth="1"/>
    <col min="4610" max="4610" width="3.125" style="79" customWidth="1"/>
    <col min="4611" max="4611" width="7.125" style="79" customWidth="1"/>
    <col min="4612" max="4629" width="7.875" style="79" customWidth="1"/>
    <col min="4630" max="4630" width="6" style="79" customWidth="1"/>
    <col min="4631" max="4631" width="8" style="79" customWidth="1"/>
    <col min="4632" max="4632" width="5.625" style="79" customWidth="1"/>
    <col min="4633" max="4633" width="0.25" style="79" customWidth="1"/>
    <col min="4634" max="4864" width="10.375" style="79"/>
    <col min="4865" max="4865" width="3.75" style="79" customWidth="1"/>
    <col min="4866" max="4866" width="3.125" style="79" customWidth="1"/>
    <col min="4867" max="4867" width="7.125" style="79" customWidth="1"/>
    <col min="4868" max="4885" width="7.875" style="79" customWidth="1"/>
    <col min="4886" max="4886" width="6" style="79" customWidth="1"/>
    <col min="4887" max="4887" width="8" style="79" customWidth="1"/>
    <col min="4888" max="4888" width="5.625" style="79" customWidth="1"/>
    <col min="4889" max="4889" width="0.25" style="79" customWidth="1"/>
    <col min="4890" max="5120" width="10.375" style="79"/>
    <col min="5121" max="5121" width="3.75" style="79" customWidth="1"/>
    <col min="5122" max="5122" width="3.125" style="79" customWidth="1"/>
    <col min="5123" max="5123" width="7.125" style="79" customWidth="1"/>
    <col min="5124" max="5141" width="7.875" style="79" customWidth="1"/>
    <col min="5142" max="5142" width="6" style="79" customWidth="1"/>
    <col min="5143" max="5143" width="8" style="79" customWidth="1"/>
    <col min="5144" max="5144" width="5.625" style="79" customWidth="1"/>
    <col min="5145" max="5145" width="0.25" style="79" customWidth="1"/>
    <col min="5146" max="5376" width="10.375" style="79"/>
    <col min="5377" max="5377" width="3.75" style="79" customWidth="1"/>
    <col min="5378" max="5378" width="3.125" style="79" customWidth="1"/>
    <col min="5379" max="5379" width="7.125" style="79" customWidth="1"/>
    <col min="5380" max="5397" width="7.875" style="79" customWidth="1"/>
    <col min="5398" max="5398" width="6" style="79" customWidth="1"/>
    <col min="5399" max="5399" width="8" style="79" customWidth="1"/>
    <col min="5400" max="5400" width="5.625" style="79" customWidth="1"/>
    <col min="5401" max="5401" width="0.25" style="79" customWidth="1"/>
    <col min="5402" max="5632" width="10.375" style="79"/>
    <col min="5633" max="5633" width="3.75" style="79" customWidth="1"/>
    <col min="5634" max="5634" width="3.125" style="79" customWidth="1"/>
    <col min="5635" max="5635" width="7.125" style="79" customWidth="1"/>
    <col min="5636" max="5653" width="7.875" style="79" customWidth="1"/>
    <col min="5654" max="5654" width="6" style="79" customWidth="1"/>
    <col min="5655" max="5655" width="8" style="79" customWidth="1"/>
    <col min="5656" max="5656" width="5.625" style="79" customWidth="1"/>
    <col min="5657" max="5657" width="0.25" style="79" customWidth="1"/>
    <col min="5658" max="5888" width="10.375" style="79"/>
    <col min="5889" max="5889" width="3.75" style="79" customWidth="1"/>
    <col min="5890" max="5890" width="3.125" style="79" customWidth="1"/>
    <col min="5891" max="5891" width="7.125" style="79" customWidth="1"/>
    <col min="5892" max="5909" width="7.875" style="79" customWidth="1"/>
    <col min="5910" max="5910" width="6" style="79" customWidth="1"/>
    <col min="5911" max="5911" width="8" style="79" customWidth="1"/>
    <col min="5912" max="5912" width="5.625" style="79" customWidth="1"/>
    <col min="5913" max="5913" width="0.25" style="79" customWidth="1"/>
    <col min="5914" max="6144" width="10.375" style="79"/>
    <col min="6145" max="6145" width="3.75" style="79" customWidth="1"/>
    <col min="6146" max="6146" width="3.125" style="79" customWidth="1"/>
    <col min="6147" max="6147" width="7.125" style="79" customWidth="1"/>
    <col min="6148" max="6165" width="7.875" style="79" customWidth="1"/>
    <col min="6166" max="6166" width="6" style="79" customWidth="1"/>
    <col min="6167" max="6167" width="8" style="79" customWidth="1"/>
    <col min="6168" max="6168" width="5.625" style="79" customWidth="1"/>
    <col min="6169" max="6169" width="0.25" style="79" customWidth="1"/>
    <col min="6170" max="6400" width="10.375" style="79"/>
    <col min="6401" max="6401" width="3.75" style="79" customWidth="1"/>
    <col min="6402" max="6402" width="3.125" style="79" customWidth="1"/>
    <col min="6403" max="6403" width="7.125" style="79" customWidth="1"/>
    <col min="6404" max="6421" width="7.875" style="79" customWidth="1"/>
    <col min="6422" max="6422" width="6" style="79" customWidth="1"/>
    <col min="6423" max="6423" width="8" style="79" customWidth="1"/>
    <col min="6424" max="6424" width="5.625" style="79" customWidth="1"/>
    <col min="6425" max="6425" width="0.25" style="79" customWidth="1"/>
    <col min="6426" max="6656" width="10.375" style="79"/>
    <col min="6657" max="6657" width="3.75" style="79" customWidth="1"/>
    <col min="6658" max="6658" width="3.125" style="79" customWidth="1"/>
    <col min="6659" max="6659" width="7.125" style="79" customWidth="1"/>
    <col min="6660" max="6677" width="7.875" style="79" customWidth="1"/>
    <col min="6678" max="6678" width="6" style="79" customWidth="1"/>
    <col min="6679" max="6679" width="8" style="79" customWidth="1"/>
    <col min="6680" max="6680" width="5.625" style="79" customWidth="1"/>
    <col min="6681" max="6681" width="0.25" style="79" customWidth="1"/>
    <col min="6682" max="6912" width="10.375" style="79"/>
    <col min="6913" max="6913" width="3.75" style="79" customWidth="1"/>
    <col min="6914" max="6914" width="3.125" style="79" customWidth="1"/>
    <col min="6915" max="6915" width="7.125" style="79" customWidth="1"/>
    <col min="6916" max="6933" width="7.875" style="79" customWidth="1"/>
    <col min="6934" max="6934" width="6" style="79" customWidth="1"/>
    <col min="6935" max="6935" width="8" style="79" customWidth="1"/>
    <col min="6936" max="6936" width="5.625" style="79" customWidth="1"/>
    <col min="6937" max="6937" width="0.25" style="79" customWidth="1"/>
    <col min="6938" max="7168" width="10.375" style="79"/>
    <col min="7169" max="7169" width="3.75" style="79" customWidth="1"/>
    <col min="7170" max="7170" width="3.125" style="79" customWidth="1"/>
    <col min="7171" max="7171" width="7.125" style="79" customWidth="1"/>
    <col min="7172" max="7189" width="7.875" style="79" customWidth="1"/>
    <col min="7190" max="7190" width="6" style="79" customWidth="1"/>
    <col min="7191" max="7191" width="8" style="79" customWidth="1"/>
    <col min="7192" max="7192" width="5.625" style="79" customWidth="1"/>
    <col min="7193" max="7193" width="0.25" style="79" customWidth="1"/>
    <col min="7194" max="7424" width="10.375" style="79"/>
    <col min="7425" max="7425" width="3.75" style="79" customWidth="1"/>
    <col min="7426" max="7426" width="3.125" style="79" customWidth="1"/>
    <col min="7427" max="7427" width="7.125" style="79" customWidth="1"/>
    <col min="7428" max="7445" width="7.875" style="79" customWidth="1"/>
    <col min="7446" max="7446" width="6" style="79" customWidth="1"/>
    <col min="7447" max="7447" width="8" style="79" customWidth="1"/>
    <col min="7448" max="7448" width="5.625" style="79" customWidth="1"/>
    <col min="7449" max="7449" width="0.25" style="79" customWidth="1"/>
    <col min="7450" max="7680" width="10.375" style="79"/>
    <col min="7681" max="7681" width="3.75" style="79" customWidth="1"/>
    <col min="7682" max="7682" width="3.125" style="79" customWidth="1"/>
    <col min="7683" max="7683" width="7.125" style="79" customWidth="1"/>
    <col min="7684" max="7701" width="7.875" style="79" customWidth="1"/>
    <col min="7702" max="7702" width="6" style="79" customWidth="1"/>
    <col min="7703" max="7703" width="8" style="79" customWidth="1"/>
    <col min="7704" max="7704" width="5.625" style="79" customWidth="1"/>
    <col min="7705" max="7705" width="0.25" style="79" customWidth="1"/>
    <col min="7706" max="7936" width="10.375" style="79"/>
    <col min="7937" max="7937" width="3.75" style="79" customWidth="1"/>
    <col min="7938" max="7938" width="3.125" style="79" customWidth="1"/>
    <col min="7939" max="7939" width="7.125" style="79" customWidth="1"/>
    <col min="7940" max="7957" width="7.875" style="79" customWidth="1"/>
    <col min="7958" max="7958" width="6" style="79" customWidth="1"/>
    <col min="7959" max="7959" width="8" style="79" customWidth="1"/>
    <col min="7960" max="7960" width="5.625" style="79" customWidth="1"/>
    <col min="7961" max="7961" width="0.25" style="79" customWidth="1"/>
    <col min="7962" max="8192" width="10.375" style="79"/>
    <col min="8193" max="8193" width="3.75" style="79" customWidth="1"/>
    <col min="8194" max="8194" width="3.125" style="79" customWidth="1"/>
    <col min="8195" max="8195" width="7.125" style="79" customWidth="1"/>
    <col min="8196" max="8213" width="7.875" style="79" customWidth="1"/>
    <col min="8214" max="8214" width="6" style="79" customWidth="1"/>
    <col min="8215" max="8215" width="8" style="79" customWidth="1"/>
    <col min="8216" max="8216" width="5.625" style="79" customWidth="1"/>
    <col min="8217" max="8217" width="0.25" style="79" customWidth="1"/>
    <col min="8218" max="8448" width="10.375" style="79"/>
    <col min="8449" max="8449" width="3.75" style="79" customWidth="1"/>
    <col min="8450" max="8450" width="3.125" style="79" customWidth="1"/>
    <col min="8451" max="8451" width="7.125" style="79" customWidth="1"/>
    <col min="8452" max="8469" width="7.875" style="79" customWidth="1"/>
    <col min="8470" max="8470" width="6" style="79" customWidth="1"/>
    <col min="8471" max="8471" width="8" style="79" customWidth="1"/>
    <col min="8472" max="8472" width="5.625" style="79" customWidth="1"/>
    <col min="8473" max="8473" width="0.25" style="79" customWidth="1"/>
    <col min="8474" max="8704" width="10.375" style="79"/>
    <col min="8705" max="8705" width="3.75" style="79" customWidth="1"/>
    <col min="8706" max="8706" width="3.125" style="79" customWidth="1"/>
    <col min="8707" max="8707" width="7.125" style="79" customWidth="1"/>
    <col min="8708" max="8725" width="7.875" style="79" customWidth="1"/>
    <col min="8726" max="8726" width="6" style="79" customWidth="1"/>
    <col min="8727" max="8727" width="8" style="79" customWidth="1"/>
    <col min="8728" max="8728" width="5.625" style="79" customWidth="1"/>
    <col min="8729" max="8729" width="0.25" style="79" customWidth="1"/>
    <col min="8730" max="8960" width="10.375" style="79"/>
    <col min="8961" max="8961" width="3.75" style="79" customWidth="1"/>
    <col min="8962" max="8962" width="3.125" style="79" customWidth="1"/>
    <col min="8963" max="8963" width="7.125" style="79" customWidth="1"/>
    <col min="8964" max="8981" width="7.875" style="79" customWidth="1"/>
    <col min="8982" max="8982" width="6" style="79" customWidth="1"/>
    <col min="8983" max="8983" width="8" style="79" customWidth="1"/>
    <col min="8984" max="8984" width="5.625" style="79" customWidth="1"/>
    <col min="8985" max="8985" width="0.25" style="79" customWidth="1"/>
    <col min="8986" max="9216" width="10.375" style="79"/>
    <col min="9217" max="9217" width="3.75" style="79" customWidth="1"/>
    <col min="9218" max="9218" width="3.125" style="79" customWidth="1"/>
    <col min="9219" max="9219" width="7.125" style="79" customWidth="1"/>
    <col min="9220" max="9237" width="7.875" style="79" customWidth="1"/>
    <col min="9238" max="9238" width="6" style="79" customWidth="1"/>
    <col min="9239" max="9239" width="8" style="79" customWidth="1"/>
    <col min="9240" max="9240" width="5.625" style="79" customWidth="1"/>
    <col min="9241" max="9241" width="0.25" style="79" customWidth="1"/>
    <col min="9242" max="9472" width="10.375" style="79"/>
    <col min="9473" max="9473" width="3.75" style="79" customWidth="1"/>
    <col min="9474" max="9474" width="3.125" style="79" customWidth="1"/>
    <col min="9475" max="9475" width="7.125" style="79" customWidth="1"/>
    <col min="9476" max="9493" width="7.875" style="79" customWidth="1"/>
    <col min="9494" max="9494" width="6" style="79" customWidth="1"/>
    <col min="9495" max="9495" width="8" style="79" customWidth="1"/>
    <col min="9496" max="9496" width="5.625" style="79" customWidth="1"/>
    <col min="9497" max="9497" width="0.25" style="79" customWidth="1"/>
    <col min="9498" max="9728" width="10.375" style="79"/>
    <col min="9729" max="9729" width="3.75" style="79" customWidth="1"/>
    <col min="9730" max="9730" width="3.125" style="79" customWidth="1"/>
    <col min="9731" max="9731" width="7.125" style="79" customWidth="1"/>
    <col min="9732" max="9749" width="7.875" style="79" customWidth="1"/>
    <col min="9750" max="9750" width="6" style="79" customWidth="1"/>
    <col min="9751" max="9751" width="8" style="79" customWidth="1"/>
    <col min="9752" max="9752" width="5.625" style="79" customWidth="1"/>
    <col min="9753" max="9753" width="0.25" style="79" customWidth="1"/>
    <col min="9754" max="9984" width="10.375" style="79"/>
    <col min="9985" max="9985" width="3.75" style="79" customWidth="1"/>
    <col min="9986" max="9986" width="3.125" style="79" customWidth="1"/>
    <col min="9987" max="9987" width="7.125" style="79" customWidth="1"/>
    <col min="9988" max="10005" width="7.875" style="79" customWidth="1"/>
    <col min="10006" max="10006" width="6" style="79" customWidth="1"/>
    <col min="10007" max="10007" width="8" style="79" customWidth="1"/>
    <col min="10008" max="10008" width="5.625" style="79" customWidth="1"/>
    <col min="10009" max="10009" width="0.25" style="79" customWidth="1"/>
    <col min="10010" max="10240" width="10.375" style="79"/>
    <col min="10241" max="10241" width="3.75" style="79" customWidth="1"/>
    <col min="10242" max="10242" width="3.125" style="79" customWidth="1"/>
    <col min="10243" max="10243" width="7.125" style="79" customWidth="1"/>
    <col min="10244" max="10261" width="7.875" style="79" customWidth="1"/>
    <col min="10262" max="10262" width="6" style="79" customWidth="1"/>
    <col min="10263" max="10263" width="8" style="79" customWidth="1"/>
    <col min="10264" max="10264" width="5.625" style="79" customWidth="1"/>
    <col min="10265" max="10265" width="0.25" style="79" customWidth="1"/>
    <col min="10266" max="10496" width="10.375" style="79"/>
    <col min="10497" max="10497" width="3.75" style="79" customWidth="1"/>
    <col min="10498" max="10498" width="3.125" style="79" customWidth="1"/>
    <col min="10499" max="10499" width="7.125" style="79" customWidth="1"/>
    <col min="10500" max="10517" width="7.875" style="79" customWidth="1"/>
    <col min="10518" max="10518" width="6" style="79" customWidth="1"/>
    <col min="10519" max="10519" width="8" style="79" customWidth="1"/>
    <col min="10520" max="10520" width="5.625" style="79" customWidth="1"/>
    <col min="10521" max="10521" width="0.25" style="79" customWidth="1"/>
    <col min="10522" max="10752" width="10.375" style="79"/>
    <col min="10753" max="10753" width="3.75" style="79" customWidth="1"/>
    <col min="10754" max="10754" width="3.125" style="79" customWidth="1"/>
    <col min="10755" max="10755" width="7.125" style="79" customWidth="1"/>
    <col min="10756" max="10773" width="7.875" style="79" customWidth="1"/>
    <col min="10774" max="10774" width="6" style="79" customWidth="1"/>
    <col min="10775" max="10775" width="8" style="79" customWidth="1"/>
    <col min="10776" max="10776" width="5.625" style="79" customWidth="1"/>
    <col min="10777" max="10777" width="0.25" style="79" customWidth="1"/>
    <col min="10778" max="11008" width="10.375" style="79"/>
    <col min="11009" max="11009" width="3.75" style="79" customWidth="1"/>
    <col min="11010" max="11010" width="3.125" style="79" customWidth="1"/>
    <col min="11011" max="11011" width="7.125" style="79" customWidth="1"/>
    <col min="11012" max="11029" width="7.875" style="79" customWidth="1"/>
    <col min="11030" max="11030" width="6" style="79" customWidth="1"/>
    <col min="11031" max="11031" width="8" style="79" customWidth="1"/>
    <col min="11032" max="11032" width="5.625" style="79" customWidth="1"/>
    <col min="11033" max="11033" width="0.25" style="79" customWidth="1"/>
    <col min="11034" max="11264" width="10.375" style="79"/>
    <col min="11265" max="11265" width="3.75" style="79" customWidth="1"/>
    <col min="11266" max="11266" width="3.125" style="79" customWidth="1"/>
    <col min="11267" max="11267" width="7.125" style="79" customWidth="1"/>
    <col min="11268" max="11285" width="7.875" style="79" customWidth="1"/>
    <col min="11286" max="11286" width="6" style="79" customWidth="1"/>
    <col min="11287" max="11287" width="8" style="79" customWidth="1"/>
    <col min="11288" max="11288" width="5.625" style="79" customWidth="1"/>
    <col min="11289" max="11289" width="0.25" style="79" customWidth="1"/>
    <col min="11290" max="11520" width="10.375" style="79"/>
    <col min="11521" max="11521" width="3.75" style="79" customWidth="1"/>
    <col min="11522" max="11522" width="3.125" style="79" customWidth="1"/>
    <col min="11523" max="11523" width="7.125" style="79" customWidth="1"/>
    <col min="11524" max="11541" width="7.875" style="79" customWidth="1"/>
    <col min="11542" max="11542" width="6" style="79" customWidth="1"/>
    <col min="11543" max="11543" width="8" style="79" customWidth="1"/>
    <col min="11544" max="11544" width="5.625" style="79" customWidth="1"/>
    <col min="11545" max="11545" width="0.25" style="79" customWidth="1"/>
    <col min="11546" max="11776" width="10.375" style="79"/>
    <col min="11777" max="11777" width="3.75" style="79" customWidth="1"/>
    <col min="11778" max="11778" width="3.125" style="79" customWidth="1"/>
    <col min="11779" max="11779" width="7.125" style="79" customWidth="1"/>
    <col min="11780" max="11797" width="7.875" style="79" customWidth="1"/>
    <col min="11798" max="11798" width="6" style="79" customWidth="1"/>
    <col min="11799" max="11799" width="8" style="79" customWidth="1"/>
    <col min="11800" max="11800" width="5.625" style="79" customWidth="1"/>
    <col min="11801" max="11801" width="0.25" style="79" customWidth="1"/>
    <col min="11802" max="12032" width="10.375" style="79"/>
    <col min="12033" max="12033" width="3.75" style="79" customWidth="1"/>
    <col min="12034" max="12034" width="3.125" style="79" customWidth="1"/>
    <col min="12035" max="12035" width="7.125" style="79" customWidth="1"/>
    <col min="12036" max="12053" width="7.875" style="79" customWidth="1"/>
    <col min="12054" max="12054" width="6" style="79" customWidth="1"/>
    <col min="12055" max="12055" width="8" style="79" customWidth="1"/>
    <col min="12056" max="12056" width="5.625" style="79" customWidth="1"/>
    <col min="12057" max="12057" width="0.25" style="79" customWidth="1"/>
    <col min="12058" max="12288" width="10.375" style="79"/>
    <col min="12289" max="12289" width="3.75" style="79" customWidth="1"/>
    <col min="12290" max="12290" width="3.125" style="79" customWidth="1"/>
    <col min="12291" max="12291" width="7.125" style="79" customWidth="1"/>
    <col min="12292" max="12309" width="7.875" style="79" customWidth="1"/>
    <col min="12310" max="12310" width="6" style="79" customWidth="1"/>
    <col min="12311" max="12311" width="8" style="79" customWidth="1"/>
    <col min="12312" max="12312" width="5.625" style="79" customWidth="1"/>
    <col min="12313" max="12313" width="0.25" style="79" customWidth="1"/>
    <col min="12314" max="12544" width="10.375" style="79"/>
    <col min="12545" max="12545" width="3.75" style="79" customWidth="1"/>
    <col min="12546" max="12546" width="3.125" style="79" customWidth="1"/>
    <col min="12547" max="12547" width="7.125" style="79" customWidth="1"/>
    <col min="12548" max="12565" width="7.875" style="79" customWidth="1"/>
    <col min="12566" max="12566" width="6" style="79" customWidth="1"/>
    <col min="12567" max="12567" width="8" style="79" customWidth="1"/>
    <col min="12568" max="12568" width="5.625" style="79" customWidth="1"/>
    <col min="12569" max="12569" width="0.25" style="79" customWidth="1"/>
    <col min="12570" max="12800" width="10.375" style="79"/>
    <col min="12801" max="12801" width="3.75" style="79" customWidth="1"/>
    <col min="12802" max="12802" width="3.125" style="79" customWidth="1"/>
    <col min="12803" max="12803" width="7.125" style="79" customWidth="1"/>
    <col min="12804" max="12821" width="7.875" style="79" customWidth="1"/>
    <col min="12822" max="12822" width="6" style="79" customWidth="1"/>
    <col min="12823" max="12823" width="8" style="79" customWidth="1"/>
    <col min="12824" max="12824" width="5.625" style="79" customWidth="1"/>
    <col min="12825" max="12825" width="0.25" style="79" customWidth="1"/>
    <col min="12826" max="13056" width="10.375" style="79"/>
    <col min="13057" max="13057" width="3.75" style="79" customWidth="1"/>
    <col min="13058" max="13058" width="3.125" style="79" customWidth="1"/>
    <col min="13059" max="13059" width="7.125" style="79" customWidth="1"/>
    <col min="13060" max="13077" width="7.875" style="79" customWidth="1"/>
    <col min="13078" max="13078" width="6" style="79" customWidth="1"/>
    <col min="13079" max="13079" width="8" style="79" customWidth="1"/>
    <col min="13080" max="13080" width="5.625" style="79" customWidth="1"/>
    <col min="13081" max="13081" width="0.25" style="79" customWidth="1"/>
    <col min="13082" max="13312" width="10.375" style="79"/>
    <col min="13313" max="13313" width="3.75" style="79" customWidth="1"/>
    <col min="13314" max="13314" width="3.125" style="79" customWidth="1"/>
    <col min="13315" max="13315" width="7.125" style="79" customWidth="1"/>
    <col min="13316" max="13333" width="7.875" style="79" customWidth="1"/>
    <col min="13334" max="13334" width="6" style="79" customWidth="1"/>
    <col min="13335" max="13335" width="8" style="79" customWidth="1"/>
    <col min="13336" max="13336" width="5.625" style="79" customWidth="1"/>
    <col min="13337" max="13337" width="0.25" style="79" customWidth="1"/>
    <col min="13338" max="13568" width="10.375" style="79"/>
    <col min="13569" max="13569" width="3.75" style="79" customWidth="1"/>
    <col min="13570" max="13570" width="3.125" style="79" customWidth="1"/>
    <col min="13571" max="13571" width="7.125" style="79" customWidth="1"/>
    <col min="13572" max="13589" width="7.875" style="79" customWidth="1"/>
    <col min="13590" max="13590" width="6" style="79" customWidth="1"/>
    <col min="13591" max="13591" width="8" style="79" customWidth="1"/>
    <col min="13592" max="13592" width="5.625" style="79" customWidth="1"/>
    <col min="13593" max="13593" width="0.25" style="79" customWidth="1"/>
    <col min="13594" max="13824" width="10.375" style="79"/>
    <col min="13825" max="13825" width="3.75" style="79" customWidth="1"/>
    <col min="13826" max="13826" width="3.125" style="79" customWidth="1"/>
    <col min="13827" max="13827" width="7.125" style="79" customWidth="1"/>
    <col min="13828" max="13845" width="7.875" style="79" customWidth="1"/>
    <col min="13846" max="13846" width="6" style="79" customWidth="1"/>
    <col min="13847" max="13847" width="8" style="79" customWidth="1"/>
    <col min="13848" max="13848" width="5.625" style="79" customWidth="1"/>
    <col min="13849" max="13849" width="0.25" style="79" customWidth="1"/>
    <col min="13850" max="14080" width="10.375" style="79"/>
    <col min="14081" max="14081" width="3.75" style="79" customWidth="1"/>
    <col min="14082" max="14082" width="3.125" style="79" customWidth="1"/>
    <col min="14083" max="14083" width="7.125" style="79" customWidth="1"/>
    <col min="14084" max="14101" width="7.875" style="79" customWidth="1"/>
    <col min="14102" max="14102" width="6" style="79" customWidth="1"/>
    <col min="14103" max="14103" width="8" style="79" customWidth="1"/>
    <col min="14104" max="14104" width="5.625" style="79" customWidth="1"/>
    <col min="14105" max="14105" width="0.25" style="79" customWidth="1"/>
    <col min="14106" max="14336" width="10.375" style="79"/>
    <col min="14337" max="14337" width="3.75" style="79" customWidth="1"/>
    <col min="14338" max="14338" width="3.125" style="79" customWidth="1"/>
    <col min="14339" max="14339" width="7.125" style="79" customWidth="1"/>
    <col min="14340" max="14357" width="7.875" style="79" customWidth="1"/>
    <col min="14358" max="14358" width="6" style="79" customWidth="1"/>
    <col min="14359" max="14359" width="8" style="79" customWidth="1"/>
    <col min="14360" max="14360" width="5.625" style="79" customWidth="1"/>
    <col min="14361" max="14361" width="0.25" style="79" customWidth="1"/>
    <col min="14362" max="14592" width="10.375" style="79"/>
    <col min="14593" max="14593" width="3.75" style="79" customWidth="1"/>
    <col min="14594" max="14594" width="3.125" style="79" customWidth="1"/>
    <col min="14595" max="14595" width="7.125" style="79" customWidth="1"/>
    <col min="14596" max="14613" width="7.875" style="79" customWidth="1"/>
    <col min="14614" max="14614" width="6" style="79" customWidth="1"/>
    <col min="14615" max="14615" width="8" style="79" customWidth="1"/>
    <col min="14616" max="14616" width="5.625" style="79" customWidth="1"/>
    <col min="14617" max="14617" width="0.25" style="79" customWidth="1"/>
    <col min="14618" max="14848" width="10.375" style="79"/>
    <col min="14849" max="14849" width="3.75" style="79" customWidth="1"/>
    <col min="14850" max="14850" width="3.125" style="79" customWidth="1"/>
    <col min="14851" max="14851" width="7.125" style="79" customWidth="1"/>
    <col min="14852" max="14869" width="7.875" style="79" customWidth="1"/>
    <col min="14870" max="14870" width="6" style="79" customWidth="1"/>
    <col min="14871" max="14871" width="8" style="79" customWidth="1"/>
    <col min="14872" max="14872" width="5.625" style="79" customWidth="1"/>
    <col min="14873" max="14873" width="0.25" style="79" customWidth="1"/>
    <col min="14874" max="15104" width="10.375" style="79"/>
    <col min="15105" max="15105" width="3.75" style="79" customWidth="1"/>
    <col min="15106" max="15106" width="3.125" style="79" customWidth="1"/>
    <col min="15107" max="15107" width="7.125" style="79" customWidth="1"/>
    <col min="15108" max="15125" width="7.875" style="79" customWidth="1"/>
    <col min="15126" max="15126" width="6" style="79" customWidth="1"/>
    <col min="15127" max="15127" width="8" style="79" customWidth="1"/>
    <col min="15128" max="15128" width="5.625" style="79" customWidth="1"/>
    <col min="15129" max="15129" width="0.25" style="79" customWidth="1"/>
    <col min="15130" max="15360" width="10.375" style="79"/>
    <col min="15361" max="15361" width="3.75" style="79" customWidth="1"/>
    <col min="15362" max="15362" width="3.125" style="79" customWidth="1"/>
    <col min="15363" max="15363" width="7.125" style="79" customWidth="1"/>
    <col min="15364" max="15381" width="7.875" style="79" customWidth="1"/>
    <col min="15382" max="15382" width="6" style="79" customWidth="1"/>
    <col min="15383" max="15383" width="8" style="79" customWidth="1"/>
    <col min="15384" max="15384" width="5.625" style="79" customWidth="1"/>
    <col min="15385" max="15385" width="0.25" style="79" customWidth="1"/>
    <col min="15386" max="15616" width="10.375" style="79"/>
    <col min="15617" max="15617" width="3.75" style="79" customWidth="1"/>
    <col min="15618" max="15618" width="3.125" style="79" customWidth="1"/>
    <col min="15619" max="15619" width="7.125" style="79" customWidth="1"/>
    <col min="15620" max="15637" width="7.875" style="79" customWidth="1"/>
    <col min="15638" max="15638" width="6" style="79" customWidth="1"/>
    <col min="15639" max="15639" width="8" style="79" customWidth="1"/>
    <col min="15640" max="15640" width="5.625" style="79" customWidth="1"/>
    <col min="15641" max="15641" width="0.25" style="79" customWidth="1"/>
    <col min="15642" max="15872" width="10.375" style="79"/>
    <col min="15873" max="15873" width="3.75" style="79" customWidth="1"/>
    <col min="15874" max="15874" width="3.125" style="79" customWidth="1"/>
    <col min="15875" max="15875" width="7.125" style="79" customWidth="1"/>
    <col min="15876" max="15893" width="7.875" style="79" customWidth="1"/>
    <col min="15894" max="15894" width="6" style="79" customWidth="1"/>
    <col min="15895" max="15895" width="8" style="79" customWidth="1"/>
    <col min="15896" max="15896" width="5.625" style="79" customWidth="1"/>
    <col min="15897" max="15897" width="0.25" style="79" customWidth="1"/>
    <col min="15898" max="16128" width="10.375" style="79"/>
    <col min="16129" max="16129" width="3.75" style="79" customWidth="1"/>
    <col min="16130" max="16130" width="3.125" style="79" customWidth="1"/>
    <col min="16131" max="16131" width="7.125" style="79" customWidth="1"/>
    <col min="16132" max="16149" width="7.875" style="79" customWidth="1"/>
    <col min="16150" max="16150" width="6" style="79" customWidth="1"/>
    <col min="16151" max="16151" width="8" style="79" customWidth="1"/>
    <col min="16152" max="16152" width="5.625" style="79" customWidth="1"/>
    <col min="16153" max="16153" width="0.25" style="79" customWidth="1"/>
    <col min="16154" max="16384" width="10.375" style="79"/>
  </cols>
  <sheetData>
    <row r="1" spans="1:21" s="504" customFormat="1" ht="19.5" customHeight="1">
      <c r="A1" s="519" t="s">
        <v>96</v>
      </c>
      <c r="T1" s="1091" t="s">
        <v>97</v>
      </c>
      <c r="U1" s="1091"/>
    </row>
    <row r="2" spans="1:21" s="504" customFormat="1" ht="10.5" customHeight="1" thickBot="1">
      <c r="I2" s="29"/>
      <c r="T2" s="1092"/>
      <c r="U2" s="1092"/>
    </row>
    <row r="3" spans="1:21" s="504" customFormat="1" ht="14.25" customHeight="1">
      <c r="A3" s="543"/>
      <c r="B3" s="543"/>
      <c r="C3" s="543"/>
      <c r="D3" s="1098" t="s">
        <v>98</v>
      </c>
      <c r="E3" s="1079"/>
      <c r="F3" s="1079"/>
      <c r="G3" s="1079"/>
      <c r="H3" s="1079"/>
      <c r="I3" s="1079"/>
      <c r="J3" s="1079"/>
      <c r="K3" s="1079"/>
      <c r="L3" s="1099" t="s">
        <v>99</v>
      </c>
      <c r="M3" s="1099"/>
      <c r="N3" s="1099"/>
      <c r="O3" s="1100"/>
      <c r="P3" s="1099" t="s">
        <v>100</v>
      </c>
      <c r="Q3" s="1099"/>
      <c r="R3" s="1099"/>
      <c r="S3" s="1099"/>
      <c r="T3" s="1099"/>
      <c r="U3" s="1099"/>
    </row>
    <row r="4" spans="1:21" s="504" customFormat="1" ht="12.75" customHeight="1">
      <c r="A4" s="1101" t="s">
        <v>101</v>
      </c>
      <c r="B4" s="1101"/>
      <c r="C4" s="1101"/>
      <c r="D4" s="1102" t="s">
        <v>4</v>
      </c>
      <c r="E4" s="1068"/>
      <c r="F4" s="1102" t="s">
        <v>5</v>
      </c>
      <c r="G4" s="1068"/>
      <c r="H4" s="1102" t="s">
        <v>6</v>
      </c>
      <c r="I4" s="1068"/>
      <c r="J4" s="1102" t="s">
        <v>7</v>
      </c>
      <c r="K4" s="1068"/>
      <c r="L4" s="1068" t="s">
        <v>8</v>
      </c>
      <c r="M4" s="1068"/>
      <c r="N4" s="1103" t="s">
        <v>9</v>
      </c>
      <c r="O4" s="1104"/>
      <c r="P4" s="1103" t="s">
        <v>102</v>
      </c>
      <c r="Q4" s="1104"/>
      <c r="R4" s="1103" t="s">
        <v>103</v>
      </c>
      <c r="S4" s="1104"/>
      <c r="T4" s="1103" t="s">
        <v>104</v>
      </c>
      <c r="U4" s="1104"/>
    </row>
    <row r="5" spans="1:21" s="504" customFormat="1" ht="15" customHeight="1">
      <c r="D5" s="505" t="s">
        <v>14</v>
      </c>
      <c r="E5" s="505" t="s">
        <v>15</v>
      </c>
      <c r="F5" s="505" t="s">
        <v>14</v>
      </c>
      <c r="G5" s="505" t="s">
        <v>15</v>
      </c>
      <c r="H5" s="505" t="s">
        <v>14</v>
      </c>
      <c r="I5" s="505" t="s">
        <v>15</v>
      </c>
      <c r="J5" s="506" t="s">
        <v>14</v>
      </c>
      <c r="K5" s="506" t="s">
        <v>15</v>
      </c>
      <c r="L5" s="507" t="s">
        <v>105</v>
      </c>
      <c r="M5" s="505" t="s">
        <v>15</v>
      </c>
      <c r="N5" s="505" t="s">
        <v>14</v>
      </c>
      <c r="O5" s="505" t="s">
        <v>15</v>
      </c>
      <c r="P5" s="505" t="s">
        <v>106</v>
      </c>
      <c r="Q5" s="505" t="s">
        <v>15</v>
      </c>
      <c r="R5" s="505" t="s">
        <v>14</v>
      </c>
      <c r="S5" s="505" t="s">
        <v>15</v>
      </c>
      <c r="T5" s="505" t="s">
        <v>14</v>
      </c>
      <c r="U5" s="505" t="s">
        <v>15</v>
      </c>
    </row>
    <row r="6" spans="1:21" s="504" customFormat="1" ht="15" customHeight="1">
      <c r="A6" s="1093" t="s">
        <v>107</v>
      </c>
      <c r="B6" s="1094"/>
      <c r="C6" s="505" t="s">
        <v>108</v>
      </c>
      <c r="D6" s="626">
        <v>116.5</v>
      </c>
      <c r="E6" s="627">
        <v>115.7</v>
      </c>
      <c r="F6" s="627">
        <v>122.5</v>
      </c>
      <c r="G6" s="627">
        <v>121.5</v>
      </c>
      <c r="H6" s="627">
        <v>128.19999999999999</v>
      </c>
      <c r="I6" s="627">
        <v>127.3</v>
      </c>
      <c r="J6" s="627">
        <v>133.5</v>
      </c>
      <c r="K6" s="627">
        <v>133.4</v>
      </c>
      <c r="L6" s="627">
        <v>139</v>
      </c>
      <c r="M6" s="627">
        <v>140.1</v>
      </c>
      <c r="N6" s="628">
        <v>145</v>
      </c>
      <c r="O6" s="629">
        <v>146.69999999999999</v>
      </c>
      <c r="P6" s="626">
        <v>152.80000000000001</v>
      </c>
      <c r="Q6" s="627">
        <v>151.80000000000001</v>
      </c>
      <c r="R6" s="627">
        <v>160</v>
      </c>
      <c r="S6" s="627">
        <v>154.9</v>
      </c>
      <c r="T6" s="627">
        <v>165.3</v>
      </c>
      <c r="U6" s="627">
        <v>156.5</v>
      </c>
    </row>
    <row r="7" spans="1:21" s="504" customFormat="1" ht="15" customHeight="1">
      <c r="A7" s="1074"/>
      <c r="B7" s="1095"/>
      <c r="C7" s="557" t="s">
        <v>109</v>
      </c>
      <c r="D7" s="630">
        <v>116.1</v>
      </c>
      <c r="E7" s="630">
        <v>115.3</v>
      </c>
      <c r="F7" s="630">
        <v>122.2</v>
      </c>
      <c r="G7" s="630">
        <v>120.8</v>
      </c>
      <c r="H7" s="630">
        <v>127.5</v>
      </c>
      <c r="I7" s="630">
        <v>127</v>
      </c>
      <c r="J7" s="630">
        <v>133.4</v>
      </c>
      <c r="K7" s="631">
        <v>132.69999999999999</v>
      </c>
      <c r="L7" s="630">
        <v>138.6</v>
      </c>
      <c r="M7" s="630">
        <v>139.9</v>
      </c>
      <c r="N7" s="630">
        <v>144.9</v>
      </c>
      <c r="O7" s="632">
        <v>146.1</v>
      </c>
      <c r="P7" s="630">
        <v>152.30000000000001</v>
      </c>
      <c r="Q7" s="630">
        <v>151.69999999999999</v>
      </c>
      <c r="R7" s="630">
        <v>159.6</v>
      </c>
      <c r="S7" s="630">
        <v>154.80000000000001</v>
      </c>
      <c r="T7" s="630">
        <v>165.1</v>
      </c>
      <c r="U7" s="630">
        <v>156.1</v>
      </c>
    </row>
    <row r="8" spans="1:21" s="504" customFormat="1" ht="15" customHeight="1">
      <c r="A8" s="1096"/>
      <c r="B8" s="1097"/>
      <c r="C8" s="30" t="s">
        <v>110</v>
      </c>
      <c r="D8" s="630">
        <v>116.6</v>
      </c>
      <c r="E8" s="630">
        <v>115</v>
      </c>
      <c r="F8" s="630">
        <v>122.5</v>
      </c>
      <c r="G8" s="630">
        <v>121.4</v>
      </c>
      <c r="H8" s="630">
        <v>127.8</v>
      </c>
      <c r="I8" s="630">
        <v>126.8</v>
      </c>
      <c r="J8" s="630">
        <v>133.6</v>
      </c>
      <c r="K8" s="631">
        <v>133.19999999999999</v>
      </c>
      <c r="L8" s="630">
        <v>138.6</v>
      </c>
      <c r="M8" s="630">
        <v>139.5</v>
      </c>
      <c r="N8" s="630">
        <v>144.4</v>
      </c>
      <c r="O8" s="632">
        <v>146.4</v>
      </c>
      <c r="P8" s="630">
        <v>152.30000000000001</v>
      </c>
      <c r="Q8" s="630">
        <v>151.69999999999999</v>
      </c>
      <c r="R8" s="630">
        <v>159.6</v>
      </c>
      <c r="S8" s="630">
        <v>154.6</v>
      </c>
      <c r="T8" s="630">
        <v>165.1</v>
      </c>
      <c r="U8" s="630">
        <v>156.5</v>
      </c>
    </row>
    <row r="9" spans="1:21" s="504" customFormat="1" ht="15" customHeight="1">
      <c r="A9" s="1093" t="s">
        <v>111</v>
      </c>
      <c r="B9" s="1094"/>
      <c r="C9" s="31" t="s">
        <v>108</v>
      </c>
      <c r="D9" s="627">
        <v>21.4</v>
      </c>
      <c r="E9" s="627">
        <v>21</v>
      </c>
      <c r="F9" s="627">
        <v>24.1</v>
      </c>
      <c r="G9" s="627">
        <v>23.5</v>
      </c>
      <c r="H9" s="627">
        <v>27.2</v>
      </c>
      <c r="I9" s="627">
        <v>26.4</v>
      </c>
      <c r="J9" s="627">
        <v>30.5</v>
      </c>
      <c r="K9" s="627">
        <v>29.9</v>
      </c>
      <c r="L9" s="628">
        <v>34.200000000000003</v>
      </c>
      <c r="M9" s="628">
        <v>34</v>
      </c>
      <c r="N9" s="628">
        <v>38.200000000000003</v>
      </c>
      <c r="O9" s="633">
        <v>39</v>
      </c>
      <c r="P9" s="627">
        <v>44</v>
      </c>
      <c r="Q9" s="627">
        <v>43.6</v>
      </c>
      <c r="R9" s="627">
        <v>49</v>
      </c>
      <c r="S9" s="627">
        <v>47.2</v>
      </c>
      <c r="T9" s="627">
        <v>53.9</v>
      </c>
      <c r="U9" s="627">
        <v>50</v>
      </c>
    </row>
    <row r="10" spans="1:21" s="504" customFormat="1" ht="15" customHeight="1">
      <c r="A10" s="1074"/>
      <c r="B10" s="1095"/>
      <c r="C10" s="557" t="s">
        <v>109</v>
      </c>
      <c r="D10" s="630">
        <v>21.1</v>
      </c>
      <c r="E10" s="630">
        <v>20.7</v>
      </c>
      <c r="F10" s="630">
        <v>24</v>
      </c>
      <c r="G10" s="630">
        <v>23</v>
      </c>
      <c r="H10" s="630">
        <v>26.6</v>
      </c>
      <c r="I10" s="630">
        <v>25.9</v>
      </c>
      <c r="J10" s="630">
        <v>30</v>
      </c>
      <c r="K10" s="631">
        <v>29.2</v>
      </c>
      <c r="L10" s="32">
        <v>33.5</v>
      </c>
      <c r="M10" s="634">
        <v>33.5</v>
      </c>
      <c r="N10" s="634">
        <v>37.9</v>
      </c>
      <c r="O10" s="635">
        <v>38.200000000000003</v>
      </c>
      <c r="P10" s="630">
        <v>43.2</v>
      </c>
      <c r="Q10" s="630">
        <v>43.9</v>
      </c>
      <c r="R10" s="630">
        <v>48.7</v>
      </c>
      <c r="S10" s="630">
        <v>47.1</v>
      </c>
      <c r="T10" s="630">
        <v>53.6</v>
      </c>
      <c r="U10" s="630">
        <v>49.4</v>
      </c>
    </row>
    <row r="11" spans="1:21" s="504" customFormat="1" ht="15" customHeight="1" thickBot="1">
      <c r="A11" s="1096"/>
      <c r="B11" s="1097"/>
      <c r="C11" s="33" t="s">
        <v>110</v>
      </c>
      <c r="D11" s="630">
        <v>21.4</v>
      </c>
      <c r="E11" s="630">
        <v>20.5</v>
      </c>
      <c r="F11" s="630">
        <v>24.1</v>
      </c>
      <c r="G11" s="630">
        <v>23.3</v>
      </c>
      <c r="H11" s="630">
        <v>26.8</v>
      </c>
      <c r="I11" s="630">
        <v>26.2</v>
      </c>
      <c r="J11" s="630">
        <v>30.6</v>
      </c>
      <c r="K11" s="631">
        <v>29.6</v>
      </c>
      <c r="L11" s="636">
        <v>33.9</v>
      </c>
      <c r="M11" s="637">
        <v>33.5</v>
      </c>
      <c r="N11" s="637">
        <v>37.799999999999997</v>
      </c>
      <c r="O11" s="638">
        <v>38.299999999999997</v>
      </c>
      <c r="P11" s="630">
        <v>43.7</v>
      </c>
      <c r="Q11" s="630">
        <v>43.1</v>
      </c>
      <c r="R11" s="630">
        <v>48.2</v>
      </c>
      <c r="S11" s="630">
        <v>46.9</v>
      </c>
      <c r="T11" s="630">
        <v>53.1</v>
      </c>
      <c r="U11" s="630">
        <v>49.8</v>
      </c>
    </row>
    <row r="12" spans="1:21" s="504" customFormat="1" ht="14.25" customHeight="1">
      <c r="A12" s="625" t="s">
        <v>112</v>
      </c>
      <c r="B12" s="543"/>
      <c r="C12" s="543"/>
      <c r="D12" s="543" t="s">
        <v>1114</v>
      </c>
      <c r="E12" s="543"/>
      <c r="F12" s="543"/>
      <c r="G12" s="543"/>
      <c r="H12" s="543"/>
      <c r="I12" s="543"/>
      <c r="J12" s="543"/>
      <c r="K12" s="543"/>
      <c r="L12" s="543"/>
      <c r="M12" s="543"/>
      <c r="N12" s="543"/>
      <c r="O12" s="543"/>
      <c r="P12" s="543"/>
      <c r="Q12" s="543"/>
      <c r="R12" s="543"/>
      <c r="S12" s="543"/>
      <c r="T12" s="543"/>
      <c r="U12" s="543"/>
    </row>
    <row r="13" spans="1:21" s="504" customFormat="1" ht="11.25" customHeight="1"/>
    <row r="14" spans="1:21" s="504" customFormat="1" ht="19.5" customHeight="1">
      <c r="A14" s="519" t="s">
        <v>113</v>
      </c>
      <c r="K14" s="534"/>
    </row>
    <row r="15" spans="1:21" s="504" customFormat="1" ht="6" customHeight="1" thickBot="1">
      <c r="I15" s="29"/>
      <c r="K15" s="534"/>
      <c r="S15" s="34"/>
    </row>
    <row r="16" spans="1:21" s="504" customFormat="1" ht="17.25" customHeight="1">
      <c r="A16" s="1079" t="s">
        <v>114</v>
      </c>
      <c r="B16" s="1079"/>
      <c r="C16" s="1079"/>
      <c r="D16" s="35" t="s">
        <v>25</v>
      </c>
      <c r="E16" s="35" t="s">
        <v>26</v>
      </c>
      <c r="F16" s="35" t="s">
        <v>27</v>
      </c>
      <c r="G16" s="35" t="s">
        <v>28</v>
      </c>
      <c r="H16" s="35" t="s">
        <v>30</v>
      </c>
      <c r="I16" s="35" t="s">
        <v>31</v>
      </c>
      <c r="J16" s="35" t="s">
        <v>32</v>
      </c>
      <c r="K16" s="36" t="s">
        <v>33</v>
      </c>
      <c r="L16" s="37" t="s">
        <v>34</v>
      </c>
      <c r="M16" s="36" t="s">
        <v>35</v>
      </c>
      <c r="N16" s="36" t="s">
        <v>36</v>
      </c>
      <c r="O16" s="36" t="s">
        <v>37</v>
      </c>
      <c r="P16" s="36" t="s">
        <v>38</v>
      </c>
      <c r="Q16" s="36" t="s">
        <v>39</v>
      </c>
      <c r="R16" s="36" t="s">
        <v>29</v>
      </c>
      <c r="S16" s="534"/>
    </row>
    <row r="17" spans="1:22" s="504" customFormat="1" ht="15" customHeight="1">
      <c r="A17" s="491" t="s">
        <v>115</v>
      </c>
      <c r="B17" s="1080" t="s">
        <v>116</v>
      </c>
      <c r="C17" s="1081"/>
      <c r="D17" s="38">
        <v>1633</v>
      </c>
      <c r="E17" s="38">
        <v>2914</v>
      </c>
      <c r="F17" s="38">
        <v>3304</v>
      </c>
      <c r="G17" s="38">
        <v>2511</v>
      </c>
      <c r="H17" s="38">
        <v>4451</v>
      </c>
      <c r="I17" s="38">
        <v>3705</v>
      </c>
      <c r="J17" s="38">
        <v>6045</v>
      </c>
      <c r="K17" s="38">
        <v>2205</v>
      </c>
      <c r="L17" s="39">
        <v>5465</v>
      </c>
      <c r="M17" s="39">
        <v>2999</v>
      </c>
      <c r="N17" s="39">
        <v>2429</v>
      </c>
      <c r="O17" s="39">
        <v>1681</v>
      </c>
      <c r="P17" s="40">
        <v>3107</v>
      </c>
      <c r="Q17" s="40">
        <v>1686</v>
      </c>
      <c r="R17" s="39">
        <v>5060</v>
      </c>
      <c r="S17" s="534"/>
    </row>
    <row r="18" spans="1:22" s="504" customFormat="1" ht="15" customHeight="1">
      <c r="A18" s="499" t="s">
        <v>117</v>
      </c>
      <c r="B18" s="1082" t="s">
        <v>118</v>
      </c>
      <c r="C18" s="1083"/>
      <c r="D18" s="534">
        <v>26</v>
      </c>
      <c r="E18" s="534">
        <v>71</v>
      </c>
      <c r="F18" s="534">
        <v>35</v>
      </c>
      <c r="G18" s="534">
        <v>50</v>
      </c>
      <c r="H18" s="534">
        <v>53</v>
      </c>
      <c r="I18" s="534">
        <v>421</v>
      </c>
      <c r="J18" s="41" t="s">
        <v>119</v>
      </c>
      <c r="K18" s="534">
        <v>52</v>
      </c>
      <c r="L18" s="41">
        <v>94</v>
      </c>
      <c r="M18" s="41">
        <v>63</v>
      </c>
      <c r="N18" s="41">
        <v>100</v>
      </c>
      <c r="O18" s="41">
        <v>113</v>
      </c>
      <c r="P18" s="41">
        <v>554</v>
      </c>
      <c r="Q18" s="41">
        <v>52</v>
      </c>
      <c r="R18" s="41" t="s">
        <v>119</v>
      </c>
      <c r="S18" s="534"/>
    </row>
    <row r="19" spans="1:22" s="504" customFormat="1" ht="15" customHeight="1">
      <c r="A19" s="499" t="s">
        <v>120</v>
      </c>
      <c r="B19" s="1082" t="s">
        <v>121</v>
      </c>
      <c r="C19" s="1083"/>
      <c r="D19" s="534">
        <v>15</v>
      </c>
      <c r="E19" s="41" t="s">
        <v>119</v>
      </c>
      <c r="F19" s="534">
        <v>140</v>
      </c>
      <c r="G19" s="41">
        <v>4</v>
      </c>
      <c r="H19" s="534">
        <v>20</v>
      </c>
      <c r="I19" s="41" t="s">
        <v>119</v>
      </c>
      <c r="J19" s="41" t="s">
        <v>119</v>
      </c>
      <c r="K19" s="41" t="s">
        <v>119</v>
      </c>
      <c r="L19" s="41">
        <v>45</v>
      </c>
      <c r="M19" s="42" t="s">
        <v>119</v>
      </c>
      <c r="N19" s="41">
        <v>527</v>
      </c>
      <c r="O19" s="42" t="s">
        <v>119</v>
      </c>
      <c r="P19" s="42" t="s">
        <v>119</v>
      </c>
      <c r="Q19" s="42" t="s">
        <v>119</v>
      </c>
      <c r="R19" s="41">
        <v>55</v>
      </c>
      <c r="S19" s="534"/>
    </row>
    <row r="20" spans="1:22" s="504" customFormat="1" ht="15" customHeight="1">
      <c r="A20" s="502" t="s">
        <v>122</v>
      </c>
      <c r="B20" s="1084" t="s">
        <v>123</v>
      </c>
      <c r="C20" s="1085"/>
      <c r="D20" s="43">
        <v>1674</v>
      </c>
      <c r="E20" s="43">
        <v>2985</v>
      </c>
      <c r="F20" s="43">
        <v>3479</v>
      </c>
      <c r="G20" s="43">
        <v>2565</v>
      </c>
      <c r="H20" s="43">
        <v>4524</v>
      </c>
      <c r="I20" s="43">
        <v>4126</v>
      </c>
      <c r="J20" s="43">
        <v>6045</v>
      </c>
      <c r="K20" s="43">
        <v>2257</v>
      </c>
      <c r="L20" s="44">
        <v>5604</v>
      </c>
      <c r="M20" s="45">
        <v>3062</v>
      </c>
      <c r="N20" s="45">
        <v>3056</v>
      </c>
      <c r="O20" s="45">
        <v>1794</v>
      </c>
      <c r="P20" s="45">
        <v>3661</v>
      </c>
      <c r="Q20" s="45">
        <v>1738</v>
      </c>
      <c r="R20" s="45">
        <v>5115</v>
      </c>
      <c r="S20" s="534"/>
    </row>
    <row r="21" spans="1:22" s="504" customFormat="1" ht="15" customHeight="1">
      <c r="A21" s="1086" t="s">
        <v>124</v>
      </c>
      <c r="B21" s="1086"/>
      <c r="C21" s="1087"/>
      <c r="D21" s="46">
        <v>3800</v>
      </c>
      <c r="E21" s="46">
        <v>5303</v>
      </c>
      <c r="F21" s="46">
        <v>6638</v>
      </c>
      <c r="G21" s="46">
        <v>5762</v>
      </c>
      <c r="H21" s="46">
        <v>9765</v>
      </c>
      <c r="I21" s="46">
        <v>9483</v>
      </c>
      <c r="J21" s="46">
        <v>9613</v>
      </c>
      <c r="K21" s="46">
        <v>5202</v>
      </c>
      <c r="L21" s="39">
        <v>12967</v>
      </c>
      <c r="M21" s="39">
        <v>5981</v>
      </c>
      <c r="N21" s="39">
        <v>3860</v>
      </c>
      <c r="O21" s="39">
        <v>4787</v>
      </c>
      <c r="P21" s="40">
        <v>8180</v>
      </c>
      <c r="Q21" s="40">
        <v>4270</v>
      </c>
      <c r="R21" s="39">
        <v>12499</v>
      </c>
      <c r="S21" s="534"/>
    </row>
    <row r="22" spans="1:22" s="504" customFormat="1" ht="15" customHeight="1">
      <c r="A22" s="1077" t="s">
        <v>125</v>
      </c>
      <c r="B22" s="1077"/>
      <c r="C22" s="1078"/>
      <c r="D22" s="46">
        <v>14056</v>
      </c>
      <c r="E22" s="46">
        <v>10808</v>
      </c>
      <c r="F22" s="46">
        <v>9198</v>
      </c>
      <c r="G22" s="46">
        <v>12833</v>
      </c>
      <c r="H22" s="46">
        <v>12487</v>
      </c>
      <c r="I22" s="46">
        <v>9528</v>
      </c>
      <c r="J22" s="46">
        <v>12310</v>
      </c>
      <c r="K22" s="46">
        <v>9246</v>
      </c>
      <c r="L22" s="39">
        <v>13461</v>
      </c>
      <c r="M22" s="39">
        <v>14223</v>
      </c>
      <c r="N22" s="39">
        <v>17562</v>
      </c>
      <c r="O22" s="39">
        <v>13313</v>
      </c>
      <c r="P22" s="39">
        <v>12228</v>
      </c>
      <c r="Q22" s="39">
        <v>12093</v>
      </c>
      <c r="R22" s="39">
        <v>10061</v>
      </c>
      <c r="S22" s="534"/>
    </row>
    <row r="23" spans="1:22" s="504" customFormat="1" ht="15" customHeight="1">
      <c r="A23" s="1088" t="s">
        <v>126</v>
      </c>
      <c r="B23" s="1088"/>
      <c r="C23" s="1089"/>
      <c r="D23" s="42" t="s">
        <v>119</v>
      </c>
      <c r="E23" s="47">
        <v>926</v>
      </c>
      <c r="F23" s="47">
        <v>495</v>
      </c>
      <c r="G23" s="48">
        <v>2000</v>
      </c>
      <c r="H23" s="49" t="s">
        <v>119</v>
      </c>
      <c r="I23" s="50">
        <v>1830</v>
      </c>
      <c r="J23" s="42" t="s">
        <v>119</v>
      </c>
      <c r="K23" s="42" t="s">
        <v>119</v>
      </c>
      <c r="L23" s="42">
        <v>681</v>
      </c>
      <c r="M23" s="42">
        <v>798</v>
      </c>
      <c r="N23" s="49">
        <v>1672</v>
      </c>
      <c r="O23" s="42" t="s">
        <v>119</v>
      </c>
      <c r="P23" s="42" t="s">
        <v>119</v>
      </c>
      <c r="Q23" s="42" t="s">
        <v>119</v>
      </c>
      <c r="R23" s="49">
        <v>2875</v>
      </c>
      <c r="S23" s="534"/>
    </row>
    <row r="24" spans="1:22" s="504" customFormat="1" ht="15" customHeight="1">
      <c r="A24" s="1077" t="s">
        <v>127</v>
      </c>
      <c r="B24" s="1077"/>
      <c r="C24" s="1078"/>
      <c r="D24" s="51">
        <v>17856</v>
      </c>
      <c r="E24" s="51">
        <v>17037</v>
      </c>
      <c r="F24" s="51">
        <v>16331</v>
      </c>
      <c r="G24" s="51">
        <v>20595</v>
      </c>
      <c r="H24" s="51">
        <v>22252</v>
      </c>
      <c r="I24" s="51">
        <v>20841</v>
      </c>
      <c r="J24" s="51">
        <v>21923</v>
      </c>
      <c r="K24" s="51">
        <v>14448</v>
      </c>
      <c r="L24" s="52">
        <v>27109</v>
      </c>
      <c r="M24" s="52">
        <v>21002</v>
      </c>
      <c r="N24" s="52">
        <v>23094</v>
      </c>
      <c r="O24" s="52">
        <v>18100</v>
      </c>
      <c r="P24" s="45">
        <v>20408</v>
      </c>
      <c r="Q24" s="45">
        <v>16363</v>
      </c>
      <c r="R24" s="52">
        <v>25435</v>
      </c>
      <c r="S24" s="534"/>
    </row>
    <row r="25" spans="1:22" s="504" customFormat="1" ht="15" customHeight="1">
      <c r="A25" s="1068" t="s">
        <v>128</v>
      </c>
      <c r="B25" s="1068"/>
      <c r="C25" s="1069"/>
      <c r="D25" s="534">
        <v>692</v>
      </c>
      <c r="E25" s="46">
        <v>699</v>
      </c>
      <c r="F25" s="46">
        <v>949</v>
      </c>
      <c r="G25" s="46">
        <v>698</v>
      </c>
      <c r="H25" s="46">
        <v>924</v>
      </c>
      <c r="I25" s="46">
        <v>706</v>
      </c>
      <c r="J25" s="46">
        <v>950</v>
      </c>
      <c r="K25" s="46">
        <v>700</v>
      </c>
      <c r="L25" s="41">
        <v>950</v>
      </c>
      <c r="M25" s="41">
        <v>700</v>
      </c>
      <c r="N25" s="41">
        <v>698</v>
      </c>
      <c r="O25" s="41">
        <v>699</v>
      </c>
      <c r="P25" s="40">
        <v>1037</v>
      </c>
      <c r="Q25" s="53">
        <v>701</v>
      </c>
      <c r="R25" s="39">
        <v>1181</v>
      </c>
      <c r="S25" s="534"/>
    </row>
    <row r="26" spans="1:22" s="504" customFormat="1" ht="15" customHeight="1">
      <c r="A26" s="1090" t="s">
        <v>129</v>
      </c>
      <c r="B26" s="1090"/>
      <c r="C26" s="1083"/>
      <c r="D26" s="41" t="s">
        <v>130</v>
      </c>
      <c r="E26" s="41" t="s">
        <v>130</v>
      </c>
      <c r="F26" s="41" t="s">
        <v>131</v>
      </c>
      <c r="G26" s="41" t="s">
        <v>130</v>
      </c>
      <c r="H26" s="41" t="s">
        <v>132</v>
      </c>
      <c r="I26" s="41" t="s">
        <v>130</v>
      </c>
      <c r="J26" s="41" t="s">
        <v>130</v>
      </c>
      <c r="K26" s="41" t="s">
        <v>130</v>
      </c>
      <c r="L26" s="41" t="s">
        <v>130</v>
      </c>
      <c r="M26" s="41" t="s">
        <v>130</v>
      </c>
      <c r="N26" s="41" t="s">
        <v>133</v>
      </c>
      <c r="O26" s="41" t="s">
        <v>131</v>
      </c>
      <c r="P26" s="41" t="s">
        <v>130</v>
      </c>
      <c r="Q26" s="41" t="s">
        <v>133</v>
      </c>
      <c r="R26" s="41" t="s">
        <v>134</v>
      </c>
      <c r="S26" s="534"/>
    </row>
    <row r="27" spans="1:22" s="504" customFormat="1" ht="15" customHeight="1">
      <c r="A27" s="1090" t="s">
        <v>135</v>
      </c>
      <c r="B27" s="1090"/>
      <c r="C27" s="1083"/>
      <c r="D27" s="41"/>
      <c r="E27" s="41"/>
      <c r="F27" s="41"/>
      <c r="G27" s="41"/>
      <c r="H27" s="41" t="s">
        <v>136</v>
      </c>
      <c r="I27" s="41"/>
      <c r="J27" s="41" t="s">
        <v>137</v>
      </c>
      <c r="K27" s="41"/>
      <c r="L27" s="54" t="s">
        <v>138</v>
      </c>
      <c r="M27" s="55"/>
      <c r="N27" s="55"/>
      <c r="O27" s="55"/>
      <c r="P27" s="54"/>
      <c r="Q27" s="54"/>
      <c r="R27" s="54" t="s">
        <v>136</v>
      </c>
      <c r="S27" s="534"/>
    </row>
    <row r="28" spans="1:22" s="504" customFormat="1" ht="15" customHeight="1">
      <c r="A28" s="1068"/>
      <c r="B28" s="1068"/>
      <c r="C28" s="31" t="s">
        <v>139</v>
      </c>
      <c r="D28" s="56">
        <v>6</v>
      </c>
      <c r="E28" s="56">
        <v>7</v>
      </c>
      <c r="F28" s="56">
        <v>18</v>
      </c>
      <c r="G28" s="56">
        <v>7</v>
      </c>
      <c r="H28" s="56">
        <v>22</v>
      </c>
      <c r="I28" s="56">
        <v>18</v>
      </c>
      <c r="J28" s="56">
        <v>21</v>
      </c>
      <c r="K28" s="56">
        <v>8</v>
      </c>
      <c r="L28" s="41">
        <v>27</v>
      </c>
      <c r="M28" s="41">
        <v>7</v>
      </c>
      <c r="N28" s="41">
        <v>8</v>
      </c>
      <c r="O28" s="56">
        <v>6</v>
      </c>
      <c r="P28" s="53">
        <v>17</v>
      </c>
      <c r="Q28" s="53">
        <v>6</v>
      </c>
      <c r="R28" s="41">
        <v>22</v>
      </c>
      <c r="S28" s="534"/>
    </row>
    <row r="29" spans="1:22" s="504" customFormat="1" ht="15" customHeight="1">
      <c r="A29" s="1074" t="s">
        <v>140</v>
      </c>
      <c r="B29" s="1074"/>
      <c r="C29" s="57" t="s">
        <v>141</v>
      </c>
      <c r="D29" s="534">
        <v>7</v>
      </c>
      <c r="E29" s="534">
        <v>8</v>
      </c>
      <c r="F29" s="534">
        <v>6</v>
      </c>
      <c r="G29" s="534">
        <v>7</v>
      </c>
      <c r="H29" s="534">
        <v>9</v>
      </c>
      <c r="I29" s="534">
        <v>7</v>
      </c>
      <c r="J29" s="534">
        <v>9</v>
      </c>
      <c r="K29" s="534">
        <v>7</v>
      </c>
      <c r="L29" s="41">
        <v>8</v>
      </c>
      <c r="M29" s="41">
        <v>7</v>
      </c>
      <c r="N29" s="41">
        <v>6</v>
      </c>
      <c r="O29" s="58">
        <v>6</v>
      </c>
      <c r="P29" s="59">
        <v>8</v>
      </c>
      <c r="Q29" s="59">
        <v>6</v>
      </c>
      <c r="R29" s="59">
        <v>10</v>
      </c>
      <c r="S29" s="534"/>
    </row>
    <row r="30" spans="1:22" s="504" customFormat="1" ht="15" customHeight="1" thickBot="1">
      <c r="A30" s="1075"/>
      <c r="B30" s="1076"/>
      <c r="C30" s="60" t="s">
        <v>17</v>
      </c>
      <c r="D30" s="61">
        <v>13</v>
      </c>
      <c r="E30" s="61">
        <v>15</v>
      </c>
      <c r="F30" s="61">
        <v>24</v>
      </c>
      <c r="G30" s="61">
        <v>14</v>
      </c>
      <c r="H30" s="61">
        <v>31</v>
      </c>
      <c r="I30" s="61">
        <v>25</v>
      </c>
      <c r="J30" s="61">
        <v>30</v>
      </c>
      <c r="K30" s="61">
        <v>15</v>
      </c>
      <c r="L30" s="62">
        <v>35</v>
      </c>
      <c r="M30" s="62">
        <v>14</v>
      </c>
      <c r="N30" s="62">
        <v>14</v>
      </c>
      <c r="O30" s="61">
        <v>12</v>
      </c>
      <c r="P30" s="62">
        <v>25</v>
      </c>
      <c r="Q30" s="62">
        <v>12</v>
      </c>
      <c r="R30" s="62">
        <v>32</v>
      </c>
      <c r="S30" s="534"/>
    </row>
    <row r="31" spans="1:22" s="504" customFormat="1" ht="11.25" customHeight="1">
      <c r="A31" s="499"/>
      <c r="B31" s="499"/>
      <c r="C31" s="499"/>
      <c r="D31" s="534"/>
      <c r="E31" s="534"/>
      <c r="F31" s="534"/>
      <c r="G31" s="534"/>
      <c r="H31" s="534"/>
      <c r="I31" s="534"/>
      <c r="J31" s="534"/>
      <c r="K31" s="534"/>
      <c r="L31" s="41"/>
      <c r="M31" s="41"/>
      <c r="N31" s="41"/>
      <c r="O31" s="534"/>
      <c r="P31" s="534"/>
      <c r="Q31" s="534"/>
      <c r="R31" s="534"/>
      <c r="S31" s="534"/>
    </row>
    <row r="32" spans="1:22" s="504" customFormat="1" ht="14.25" customHeight="1" thickBot="1">
      <c r="A32" s="493"/>
      <c r="B32" s="493"/>
      <c r="C32" s="499"/>
      <c r="D32" s="534"/>
      <c r="E32" s="534"/>
      <c r="F32" s="534"/>
      <c r="G32" s="534"/>
      <c r="H32" s="534"/>
      <c r="I32" s="534"/>
      <c r="J32" s="539"/>
      <c r="K32" s="63" t="s">
        <v>1077</v>
      </c>
      <c r="L32" s="41"/>
      <c r="M32" s="41"/>
      <c r="O32" s="41"/>
      <c r="P32" s="41"/>
      <c r="Q32" s="41"/>
      <c r="R32" s="534"/>
      <c r="S32" s="534"/>
      <c r="T32" s="534"/>
      <c r="U32" s="41"/>
      <c r="V32" s="41"/>
    </row>
    <row r="33" spans="1:20" s="504" customFormat="1" ht="17.25" customHeight="1">
      <c r="A33" s="1079" t="s">
        <v>114</v>
      </c>
      <c r="B33" s="1079"/>
      <c r="C33" s="1079"/>
      <c r="D33" s="35" t="s">
        <v>142</v>
      </c>
      <c r="E33" s="35" t="s">
        <v>143</v>
      </c>
      <c r="F33" s="35" t="s">
        <v>144</v>
      </c>
      <c r="G33" s="35" t="s">
        <v>145</v>
      </c>
      <c r="H33" s="64" t="s">
        <v>146</v>
      </c>
      <c r="I33" s="64" t="s">
        <v>45</v>
      </c>
      <c r="J33" s="65" t="s">
        <v>46</v>
      </c>
      <c r="K33" s="37" t="s">
        <v>147</v>
      </c>
      <c r="M33" s="499"/>
      <c r="N33" s="499"/>
      <c r="O33" s="499"/>
      <c r="P33" s="499"/>
      <c r="Q33" s="499"/>
      <c r="R33" s="499"/>
      <c r="S33" s="499"/>
      <c r="T33" s="499"/>
    </row>
    <row r="34" spans="1:20" s="504" customFormat="1" ht="15" customHeight="1">
      <c r="A34" s="491" t="s">
        <v>115</v>
      </c>
      <c r="B34" s="1080" t="s">
        <v>116</v>
      </c>
      <c r="C34" s="1081"/>
      <c r="D34" s="38">
        <v>3497</v>
      </c>
      <c r="E34" s="38">
        <v>4845</v>
      </c>
      <c r="F34" s="38">
        <v>3040</v>
      </c>
      <c r="G34" s="38">
        <v>3135</v>
      </c>
      <c r="H34" s="38">
        <v>2107</v>
      </c>
      <c r="I34" s="40">
        <v>4635</v>
      </c>
      <c r="J34" s="39">
        <v>2577</v>
      </c>
      <c r="K34" s="66">
        <v>73031</v>
      </c>
      <c r="M34" s="39"/>
      <c r="N34" s="39"/>
      <c r="O34" s="39"/>
      <c r="P34" s="39"/>
      <c r="Q34" s="39"/>
      <c r="R34" s="39"/>
      <c r="S34" s="534"/>
      <c r="T34" s="39"/>
    </row>
    <row r="35" spans="1:20" s="504" customFormat="1" ht="15" customHeight="1">
      <c r="A35" s="499" t="s">
        <v>117</v>
      </c>
      <c r="B35" s="1082" t="s">
        <v>118</v>
      </c>
      <c r="C35" s="1083"/>
      <c r="D35" s="534">
        <v>255</v>
      </c>
      <c r="E35" s="534">
        <v>66</v>
      </c>
      <c r="F35" s="534">
        <v>89</v>
      </c>
      <c r="G35" s="534">
        <v>60</v>
      </c>
      <c r="H35" s="534">
        <v>104</v>
      </c>
      <c r="I35" s="41">
        <v>65</v>
      </c>
      <c r="J35" s="41">
        <v>135</v>
      </c>
      <c r="K35" s="67">
        <v>2458</v>
      </c>
      <c r="M35" s="41"/>
      <c r="N35" s="41"/>
      <c r="O35" s="41"/>
      <c r="P35" s="41"/>
      <c r="Q35" s="41"/>
      <c r="R35" s="41"/>
      <c r="S35" s="534"/>
      <c r="T35" s="39"/>
    </row>
    <row r="36" spans="1:20" s="504" customFormat="1" ht="15" customHeight="1">
      <c r="A36" s="499" t="s">
        <v>120</v>
      </c>
      <c r="B36" s="1082" t="s">
        <v>121</v>
      </c>
      <c r="C36" s="1083"/>
      <c r="D36" s="41" t="s">
        <v>119</v>
      </c>
      <c r="E36" s="41" t="s">
        <v>119</v>
      </c>
      <c r="F36" s="41" t="s">
        <v>119</v>
      </c>
      <c r="G36" s="41" t="s">
        <v>119</v>
      </c>
      <c r="H36" s="41" t="s">
        <v>119</v>
      </c>
      <c r="I36" s="41" t="s">
        <v>119</v>
      </c>
      <c r="J36" s="41">
        <v>89</v>
      </c>
      <c r="K36" s="68">
        <v>895</v>
      </c>
      <c r="M36" s="41"/>
      <c r="N36" s="41"/>
      <c r="O36" s="41"/>
      <c r="P36" s="41"/>
      <c r="Q36" s="41"/>
      <c r="R36" s="41"/>
      <c r="S36" s="534"/>
      <c r="T36" s="41"/>
    </row>
    <row r="37" spans="1:20" s="504" customFormat="1" ht="15" customHeight="1">
      <c r="A37" s="502" t="s">
        <v>122</v>
      </c>
      <c r="B37" s="1084" t="s">
        <v>123</v>
      </c>
      <c r="C37" s="1085"/>
      <c r="D37" s="69">
        <v>3752</v>
      </c>
      <c r="E37" s="69">
        <v>4911</v>
      </c>
      <c r="F37" s="69">
        <v>3129</v>
      </c>
      <c r="G37" s="69">
        <v>3195</v>
      </c>
      <c r="H37" s="69">
        <v>2211</v>
      </c>
      <c r="I37" s="70">
        <v>4700</v>
      </c>
      <c r="J37" s="70">
        <v>2801</v>
      </c>
      <c r="K37" s="639">
        <v>76384</v>
      </c>
      <c r="M37" s="39"/>
      <c r="N37" s="39"/>
      <c r="O37" s="39"/>
      <c r="P37" s="39"/>
      <c r="Q37" s="39"/>
      <c r="R37" s="39"/>
      <c r="S37" s="534"/>
      <c r="T37" s="39"/>
    </row>
    <row r="38" spans="1:20" s="504" customFormat="1" ht="15" customHeight="1">
      <c r="A38" s="1086" t="s">
        <v>124</v>
      </c>
      <c r="B38" s="1086"/>
      <c r="C38" s="1087"/>
      <c r="D38" s="46">
        <v>7680</v>
      </c>
      <c r="E38" s="46">
        <v>12868</v>
      </c>
      <c r="F38" s="46">
        <v>7718</v>
      </c>
      <c r="G38" s="46">
        <v>8301</v>
      </c>
      <c r="H38" s="46">
        <v>8186</v>
      </c>
      <c r="I38" s="39">
        <v>6550</v>
      </c>
      <c r="J38" s="39">
        <v>5670</v>
      </c>
      <c r="K38" s="67">
        <v>165083</v>
      </c>
      <c r="M38" s="39"/>
      <c r="N38" s="39"/>
      <c r="O38" s="39"/>
      <c r="P38" s="39"/>
      <c r="Q38" s="39"/>
      <c r="R38" s="39"/>
      <c r="S38" s="534"/>
      <c r="T38" s="39"/>
    </row>
    <row r="39" spans="1:20" s="504" customFormat="1" ht="15" customHeight="1">
      <c r="A39" s="1077" t="s">
        <v>125</v>
      </c>
      <c r="B39" s="1077"/>
      <c r="C39" s="1078"/>
      <c r="D39" s="46">
        <v>8912</v>
      </c>
      <c r="E39" s="46">
        <v>17137</v>
      </c>
      <c r="F39" s="46">
        <v>10662</v>
      </c>
      <c r="G39" s="46">
        <v>14064</v>
      </c>
      <c r="H39" s="46">
        <v>12576</v>
      </c>
      <c r="I39" s="39">
        <v>12291</v>
      </c>
      <c r="J39" s="39">
        <v>16230</v>
      </c>
      <c r="K39" s="67">
        <v>275279</v>
      </c>
      <c r="M39" s="39"/>
      <c r="N39" s="39"/>
      <c r="O39" s="39"/>
      <c r="P39" s="39"/>
      <c r="Q39" s="39"/>
      <c r="R39" s="39"/>
      <c r="S39" s="534"/>
      <c r="T39" s="39"/>
    </row>
    <row r="40" spans="1:20" s="504" customFormat="1" ht="15" customHeight="1">
      <c r="A40" s="1088" t="s">
        <v>126</v>
      </c>
      <c r="B40" s="1088"/>
      <c r="C40" s="1089"/>
      <c r="D40" s="50">
        <v>2053</v>
      </c>
      <c r="E40" s="50" t="s">
        <v>119</v>
      </c>
      <c r="F40" s="50" t="s">
        <v>119</v>
      </c>
      <c r="G40" s="50" t="s">
        <v>119</v>
      </c>
      <c r="H40" s="50" t="s">
        <v>119</v>
      </c>
      <c r="I40" s="50" t="s">
        <v>119</v>
      </c>
      <c r="J40" s="50">
        <v>1000</v>
      </c>
      <c r="K40" s="71">
        <v>14330</v>
      </c>
      <c r="M40" s="39"/>
      <c r="N40" s="41"/>
      <c r="O40" s="41"/>
      <c r="P40" s="41"/>
      <c r="Q40" s="41"/>
      <c r="R40" s="39"/>
      <c r="S40" s="534"/>
      <c r="T40" s="39"/>
    </row>
    <row r="41" spans="1:20" s="504" customFormat="1" ht="15" customHeight="1">
      <c r="A41" s="1077" t="s">
        <v>127</v>
      </c>
      <c r="B41" s="1077"/>
      <c r="C41" s="1078"/>
      <c r="D41" s="51">
        <v>18645</v>
      </c>
      <c r="E41" s="51">
        <v>30005</v>
      </c>
      <c r="F41" s="51">
        <v>18380</v>
      </c>
      <c r="G41" s="51">
        <v>22365</v>
      </c>
      <c r="H41" s="51">
        <v>20762</v>
      </c>
      <c r="I41" s="39">
        <v>18841</v>
      </c>
      <c r="J41" s="52">
        <v>22900</v>
      </c>
      <c r="K41" s="72">
        <v>454692</v>
      </c>
      <c r="M41" s="39"/>
      <c r="N41" s="39"/>
      <c r="O41" s="39"/>
      <c r="P41" s="39"/>
      <c r="Q41" s="39"/>
      <c r="R41" s="39"/>
      <c r="S41" s="534"/>
      <c r="T41" s="39"/>
    </row>
    <row r="42" spans="1:20" s="504" customFormat="1" ht="15" customHeight="1">
      <c r="A42" s="1068" t="s">
        <v>128</v>
      </c>
      <c r="B42" s="1068"/>
      <c r="C42" s="1069"/>
      <c r="D42" s="46">
        <v>911</v>
      </c>
      <c r="E42" s="534">
        <v>949</v>
      </c>
      <c r="F42" s="534">
        <v>805</v>
      </c>
      <c r="G42" s="534">
        <v>830</v>
      </c>
      <c r="H42" s="534">
        <v>805</v>
      </c>
      <c r="I42" s="53">
        <v>975</v>
      </c>
      <c r="J42" s="41">
        <v>716</v>
      </c>
      <c r="K42" s="67">
        <v>18275</v>
      </c>
      <c r="M42" s="41"/>
      <c r="N42" s="41"/>
      <c r="O42" s="41"/>
      <c r="P42" s="41"/>
      <c r="Q42" s="41"/>
      <c r="R42" s="39"/>
      <c r="S42" s="534"/>
      <c r="T42" s="39"/>
    </row>
    <row r="43" spans="1:20" s="504" customFormat="1" ht="15" customHeight="1">
      <c r="A43" s="1070" t="s">
        <v>148</v>
      </c>
      <c r="B43" s="1070"/>
      <c r="C43" s="1071"/>
      <c r="D43" s="41" t="s">
        <v>130</v>
      </c>
      <c r="E43" s="41" t="s">
        <v>130</v>
      </c>
      <c r="F43" s="41" t="s">
        <v>130</v>
      </c>
      <c r="G43" s="41" t="s">
        <v>130</v>
      </c>
      <c r="H43" s="41" t="s">
        <v>131</v>
      </c>
      <c r="I43" s="41" t="s">
        <v>130</v>
      </c>
      <c r="J43" s="41" t="s">
        <v>130</v>
      </c>
      <c r="K43" s="73"/>
      <c r="M43" s="41"/>
      <c r="N43" s="41"/>
      <c r="O43" s="41"/>
      <c r="P43" s="41"/>
      <c r="Q43" s="41"/>
      <c r="R43" s="41"/>
      <c r="S43" s="41"/>
      <c r="T43" s="41"/>
    </row>
    <row r="44" spans="1:20" s="504" customFormat="1" ht="15" customHeight="1">
      <c r="A44" s="1070"/>
      <c r="B44" s="1070"/>
      <c r="C44" s="1071"/>
      <c r="E44" s="41" t="s">
        <v>131</v>
      </c>
      <c r="G44" s="41"/>
      <c r="H44" s="41"/>
      <c r="I44" s="41"/>
      <c r="J44" s="41"/>
      <c r="K44" s="73"/>
      <c r="M44" s="41"/>
      <c r="N44" s="41"/>
      <c r="O44" s="41"/>
      <c r="P44" s="41"/>
      <c r="Q44" s="41"/>
      <c r="R44" s="41"/>
      <c r="S44" s="41"/>
      <c r="T44" s="41"/>
    </row>
    <row r="45" spans="1:20" s="504" customFormat="1" ht="15" customHeight="1">
      <c r="A45" s="1072"/>
      <c r="B45" s="1072"/>
      <c r="C45" s="1073"/>
      <c r="D45" s="41" t="s">
        <v>149</v>
      </c>
      <c r="E45" s="74" t="s">
        <v>150</v>
      </c>
      <c r="F45" s="41" t="s">
        <v>151</v>
      </c>
      <c r="G45" s="41" t="s">
        <v>152</v>
      </c>
      <c r="H45" s="41" t="s">
        <v>150</v>
      </c>
      <c r="I45" s="54" t="s">
        <v>153</v>
      </c>
      <c r="J45" s="54" t="s">
        <v>153</v>
      </c>
      <c r="K45" s="75"/>
      <c r="M45" s="41"/>
      <c r="N45" s="41"/>
      <c r="O45" s="41"/>
      <c r="P45" s="41"/>
      <c r="Q45" s="41"/>
      <c r="R45" s="41"/>
      <c r="S45" s="41"/>
      <c r="T45" s="534"/>
    </row>
    <row r="46" spans="1:20" s="504" customFormat="1" ht="15" customHeight="1">
      <c r="A46" s="1068"/>
      <c r="B46" s="1068"/>
      <c r="C46" s="31" t="s">
        <v>139</v>
      </c>
      <c r="D46" s="56">
        <v>9</v>
      </c>
      <c r="E46" s="56">
        <v>17</v>
      </c>
      <c r="F46" s="56">
        <v>6</v>
      </c>
      <c r="G46" s="56">
        <v>7</v>
      </c>
      <c r="H46" s="56">
        <v>7</v>
      </c>
      <c r="I46" s="534">
        <v>15</v>
      </c>
      <c r="J46" s="41">
        <v>8</v>
      </c>
      <c r="K46" s="67">
        <v>269</v>
      </c>
      <c r="M46" s="41"/>
      <c r="N46" s="41"/>
      <c r="O46" s="41"/>
      <c r="P46" s="534"/>
      <c r="Q46" s="534"/>
      <c r="R46" s="534"/>
      <c r="S46" s="534"/>
      <c r="T46" s="41"/>
    </row>
    <row r="47" spans="1:20" s="504" customFormat="1" ht="15" customHeight="1">
      <c r="A47" s="1074" t="s">
        <v>154</v>
      </c>
      <c r="B47" s="1074"/>
      <c r="C47" s="57" t="s">
        <v>141</v>
      </c>
      <c r="D47" s="534">
        <v>8</v>
      </c>
      <c r="E47" s="534">
        <v>9</v>
      </c>
      <c r="F47" s="534">
        <v>10</v>
      </c>
      <c r="G47" s="534">
        <v>8</v>
      </c>
      <c r="H47" s="534">
        <v>7</v>
      </c>
      <c r="I47" s="47">
        <v>11</v>
      </c>
      <c r="J47" s="41">
        <v>7</v>
      </c>
      <c r="K47" s="67">
        <v>171</v>
      </c>
      <c r="M47" s="41"/>
      <c r="N47" s="41"/>
      <c r="O47" s="41"/>
      <c r="P47" s="534"/>
      <c r="Q47" s="534"/>
      <c r="R47" s="534"/>
      <c r="S47" s="534"/>
      <c r="T47" s="41"/>
    </row>
    <row r="48" spans="1:20" s="504" customFormat="1" ht="15" customHeight="1" thickBot="1">
      <c r="A48" s="1075"/>
      <c r="B48" s="1076"/>
      <c r="C48" s="60" t="s">
        <v>17</v>
      </c>
      <c r="D48" s="61">
        <v>17</v>
      </c>
      <c r="E48" s="61">
        <v>26</v>
      </c>
      <c r="F48" s="61">
        <v>16</v>
      </c>
      <c r="G48" s="61">
        <v>15</v>
      </c>
      <c r="H48" s="61">
        <v>14</v>
      </c>
      <c r="I48" s="76">
        <v>26</v>
      </c>
      <c r="J48" s="62">
        <v>15</v>
      </c>
      <c r="K48" s="640">
        <v>440</v>
      </c>
      <c r="M48" s="41"/>
      <c r="N48" s="534"/>
      <c r="O48" s="41"/>
      <c r="P48" s="534"/>
      <c r="Q48" s="534"/>
      <c r="R48" s="534"/>
      <c r="S48" s="534"/>
      <c r="T48" s="41"/>
    </row>
    <row r="49" spans="1:23" s="504" customFormat="1" ht="12.75" customHeight="1">
      <c r="A49" s="105" t="s">
        <v>155</v>
      </c>
      <c r="B49" s="534"/>
      <c r="C49" s="534"/>
      <c r="D49" s="534"/>
      <c r="E49" s="534"/>
      <c r="F49" s="534"/>
      <c r="G49" s="534"/>
      <c r="H49" s="534"/>
      <c r="I49" s="534"/>
      <c r="J49" s="534"/>
      <c r="K49" s="534"/>
      <c r="L49" s="534"/>
      <c r="M49" s="534"/>
      <c r="O49" s="534"/>
      <c r="P49" s="534"/>
      <c r="Q49" s="534"/>
      <c r="R49" s="534"/>
      <c r="S49" s="534"/>
      <c r="T49" s="534"/>
      <c r="U49" s="534"/>
      <c r="V49" s="534"/>
      <c r="W49" s="534"/>
    </row>
    <row r="50" spans="1:23" ht="9" customHeight="1">
      <c r="A50" s="522"/>
      <c r="B50" s="522"/>
      <c r="C50" s="522"/>
    </row>
    <row r="60" spans="1:23" ht="9" customHeight="1"/>
    <row r="62" spans="1:23" ht="19.5" customHeight="1"/>
    <row r="66" ht="24" customHeight="1"/>
    <row r="70" ht="23.25" customHeight="1"/>
    <row r="73" ht="23.25" customHeight="1"/>
  </sheetData>
  <customSheetViews>
    <customSheetView guid="{93AD3119-4B9E-4DD3-92AC-14DD93F7352A}" scale="85" showPageBreaks="1" printArea="1" view="pageBreakPreview">
      <selection activeCell="A49" sqref="A49:XFD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
      <headerFooter alignWithMargins="0"/>
    </customSheetView>
    <customSheetView guid="{53ABA5C2-131F-4519-ADBD-143B4641C355}" scale="85" showPageBreaks="1" printArea="1" view="pageBreakPreview">
      <selection activeCell="N13" sqref="N13"/>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2"/>
      <headerFooter alignWithMargins="0"/>
    </customSheetView>
    <customSheetView guid="{088E71DE-B7B4-46D8-A92F-2B36F5DE4D60}"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3"/>
      <headerFooter alignWithMargins="0"/>
    </customSheetView>
    <customSheetView guid="{9B74B00A-A640-416F-A432-6A34C75E3BAB}"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4"/>
      <headerFooter alignWithMargins="0"/>
    </customSheetView>
    <customSheetView guid="{4B660A93-3844-409A-B1B8-F0D2E63212C8}"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5"/>
      <headerFooter alignWithMargins="0"/>
    </customSheetView>
    <customSheetView guid="{54E8C2A0-7B52-4DAB-8ABD-D0AD26D0A0DB}"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6"/>
      <headerFooter alignWithMargins="0"/>
    </customSheetView>
    <customSheetView guid="{F9820D02-85B6-432B-AB25-E79E6E3CE8BD}"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7"/>
      <headerFooter alignWithMargins="0"/>
    </customSheetView>
    <customSheetView guid="{6C8CA477-863E-484A-88AC-2F7B34BF5742}" scale="85" showPageBreaks="1" printArea="1" view="pageBreakPreview" topLeftCell="A25">
      <selection activeCell="K49" sqref="K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8"/>
      <headerFooter alignWithMargins="0"/>
    </customSheetView>
    <customSheetView guid="{C35433B0-31B6-4088-8FE4-5880F028D902}"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9"/>
      <headerFooter alignWithMargins="0"/>
    </customSheetView>
    <customSheetView guid="{ACCC9A1C-74E4-4A07-8C69-201B2C75F995}"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0"/>
      <headerFooter alignWithMargins="0"/>
    </customSheetView>
    <customSheetView guid="{D244CBD3-20C8-4E64-93F1-8305B8033E05}" scale="85" showPageBreaks="1" printArea="1" view="pageBreakPreview">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1"/>
      <headerFooter alignWithMargins="0"/>
    </customSheetView>
    <customSheetView guid="{A9FAE077-5C36-4502-A307-F5F7DF354F81}" scale="85" showPageBreaks="1" printArea="1" view="pageBreakPreview">
      <selection activeCell="A49" sqref="A49:XFD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2"/>
      <headerFooter alignWithMargins="0"/>
    </customSheetView>
    <customSheetView guid="{676DC416-CC6C-4663-B2BC-E7307C535C80}" scale="85" showPageBreaks="1" printArea="1" view="pageBreakPreview">
      <selection activeCell="A49" sqref="A49:XFD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3"/>
      <headerFooter alignWithMargins="0"/>
    </customSheetView>
  </customSheetViews>
  <mergeCells count="45">
    <mergeCell ref="T1:U2"/>
    <mergeCell ref="A9:B11"/>
    <mergeCell ref="D3:K3"/>
    <mergeCell ref="L3:O3"/>
    <mergeCell ref="P3:U3"/>
    <mergeCell ref="A4:C4"/>
    <mergeCell ref="D4:E4"/>
    <mergeCell ref="F4:G4"/>
    <mergeCell ref="H4:I4"/>
    <mergeCell ref="J4:K4"/>
    <mergeCell ref="L4:M4"/>
    <mergeCell ref="N4:O4"/>
    <mergeCell ref="P4:Q4"/>
    <mergeCell ref="R4:S4"/>
    <mergeCell ref="T4:U4"/>
    <mergeCell ref="A6:B8"/>
    <mergeCell ref="A27:C27"/>
    <mergeCell ref="A16:C16"/>
    <mergeCell ref="B17:C17"/>
    <mergeCell ref="B18:C18"/>
    <mergeCell ref="B19:C19"/>
    <mergeCell ref="B20:C20"/>
    <mergeCell ref="A21:C21"/>
    <mergeCell ref="A22:C22"/>
    <mergeCell ref="A23:C23"/>
    <mergeCell ref="A24:C24"/>
    <mergeCell ref="A25:C25"/>
    <mergeCell ref="A26:C26"/>
    <mergeCell ref="A41:C41"/>
    <mergeCell ref="A28:B28"/>
    <mergeCell ref="A29:B29"/>
    <mergeCell ref="A30:B30"/>
    <mergeCell ref="A33:C33"/>
    <mergeCell ref="B34:C34"/>
    <mergeCell ref="B35:C35"/>
    <mergeCell ref="B36:C36"/>
    <mergeCell ref="B37:C37"/>
    <mergeCell ref="A38:C38"/>
    <mergeCell ref="A39:C39"/>
    <mergeCell ref="A40:C40"/>
    <mergeCell ref="A42:C42"/>
    <mergeCell ref="A43:C45"/>
    <mergeCell ref="A46:B46"/>
    <mergeCell ref="A47:B47"/>
    <mergeCell ref="A48:B48"/>
  </mergeCells>
  <phoneticPr fontId="2"/>
  <printOptions gridLinesSet="0"/>
  <pageMargins left="0.78740157480314965" right="0.78740157480314965" top="0.78740157480314965" bottom="0.78740157480314965" header="0" footer="0"/>
  <pageSetup paperSize="9" scale="98" firstPageNumber="168" pageOrder="overThenDown" orientation="portrait" useFirstPageNumber="1" r:id="rId14"/>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view="pageBreakPreview" zoomScaleNormal="100" zoomScaleSheetLayoutView="100" workbookViewId="0"/>
  </sheetViews>
  <sheetFormatPr defaultColWidth="10.375" defaultRowHeight="14.45" customHeight="1"/>
  <cols>
    <col min="1" max="1" width="10.375" style="79" customWidth="1"/>
    <col min="2" max="2" width="3.25" style="79" customWidth="1"/>
    <col min="3" max="3" width="3.875" style="79" customWidth="1"/>
    <col min="4" max="4" width="4.75" style="79" customWidth="1"/>
    <col min="5" max="13" width="8.75" style="79" customWidth="1"/>
    <col min="14" max="14" width="5.375" style="79" customWidth="1"/>
    <col min="15" max="15" width="4.375" style="79" customWidth="1"/>
    <col min="16" max="256" width="10.375" style="79"/>
    <col min="257" max="257" width="10.375" style="79" customWidth="1"/>
    <col min="258" max="258" width="3.25" style="79" customWidth="1"/>
    <col min="259" max="259" width="3.875" style="79" customWidth="1"/>
    <col min="260" max="260" width="4.75" style="79" customWidth="1"/>
    <col min="261" max="269" width="8.75" style="79" customWidth="1"/>
    <col min="270" max="270" width="5.375" style="79" customWidth="1"/>
    <col min="271" max="271" width="4.375" style="79" customWidth="1"/>
    <col min="272" max="512" width="10.375" style="79"/>
    <col min="513" max="513" width="10.375" style="79" customWidth="1"/>
    <col min="514" max="514" width="3.25" style="79" customWidth="1"/>
    <col min="515" max="515" width="3.875" style="79" customWidth="1"/>
    <col min="516" max="516" width="4.75" style="79" customWidth="1"/>
    <col min="517" max="525" width="8.75" style="79" customWidth="1"/>
    <col min="526" max="526" width="5.375" style="79" customWidth="1"/>
    <col min="527" max="527" width="4.375" style="79" customWidth="1"/>
    <col min="528" max="768" width="10.375" style="79"/>
    <col min="769" max="769" width="10.375" style="79" customWidth="1"/>
    <col min="770" max="770" width="3.25" style="79" customWidth="1"/>
    <col min="771" max="771" width="3.875" style="79" customWidth="1"/>
    <col min="772" max="772" width="4.75" style="79" customWidth="1"/>
    <col min="773" max="781" width="8.75" style="79" customWidth="1"/>
    <col min="782" max="782" width="5.375" style="79" customWidth="1"/>
    <col min="783" max="783" width="4.375" style="79" customWidth="1"/>
    <col min="784" max="1024" width="10.375" style="79"/>
    <col min="1025" max="1025" width="10.375" style="79" customWidth="1"/>
    <col min="1026" max="1026" width="3.25" style="79" customWidth="1"/>
    <col min="1027" max="1027" width="3.875" style="79" customWidth="1"/>
    <col min="1028" max="1028" width="4.75" style="79" customWidth="1"/>
    <col min="1029" max="1037" width="8.75" style="79" customWidth="1"/>
    <col min="1038" max="1038" width="5.375" style="79" customWidth="1"/>
    <col min="1039" max="1039" width="4.375" style="79" customWidth="1"/>
    <col min="1040" max="1280" width="10.375" style="79"/>
    <col min="1281" max="1281" width="10.375" style="79" customWidth="1"/>
    <col min="1282" max="1282" width="3.25" style="79" customWidth="1"/>
    <col min="1283" max="1283" width="3.875" style="79" customWidth="1"/>
    <col min="1284" max="1284" width="4.75" style="79" customWidth="1"/>
    <col min="1285" max="1293" width="8.75" style="79" customWidth="1"/>
    <col min="1294" max="1294" width="5.375" style="79" customWidth="1"/>
    <col min="1295" max="1295" width="4.375" style="79" customWidth="1"/>
    <col min="1296" max="1536" width="10.375" style="79"/>
    <col min="1537" max="1537" width="10.375" style="79" customWidth="1"/>
    <col min="1538" max="1538" width="3.25" style="79" customWidth="1"/>
    <col min="1539" max="1539" width="3.875" style="79" customWidth="1"/>
    <col min="1540" max="1540" width="4.75" style="79" customWidth="1"/>
    <col min="1541" max="1549" width="8.75" style="79" customWidth="1"/>
    <col min="1550" max="1550" width="5.375" style="79" customWidth="1"/>
    <col min="1551" max="1551" width="4.375" style="79" customWidth="1"/>
    <col min="1552" max="1792" width="10.375" style="79"/>
    <col min="1793" max="1793" width="10.375" style="79" customWidth="1"/>
    <col min="1794" max="1794" width="3.25" style="79" customWidth="1"/>
    <col min="1795" max="1795" width="3.875" style="79" customWidth="1"/>
    <col min="1796" max="1796" width="4.75" style="79" customWidth="1"/>
    <col min="1797" max="1805" width="8.75" style="79" customWidth="1"/>
    <col min="1806" max="1806" width="5.375" style="79" customWidth="1"/>
    <col min="1807" max="1807" width="4.375" style="79" customWidth="1"/>
    <col min="1808" max="2048" width="10.375" style="79"/>
    <col min="2049" max="2049" width="10.375" style="79" customWidth="1"/>
    <col min="2050" max="2050" width="3.25" style="79" customWidth="1"/>
    <col min="2051" max="2051" width="3.875" style="79" customWidth="1"/>
    <col min="2052" max="2052" width="4.75" style="79" customWidth="1"/>
    <col min="2053" max="2061" width="8.75" style="79" customWidth="1"/>
    <col min="2062" max="2062" width="5.375" style="79" customWidth="1"/>
    <col min="2063" max="2063" width="4.375" style="79" customWidth="1"/>
    <col min="2064" max="2304" width="10.375" style="79"/>
    <col min="2305" max="2305" width="10.375" style="79" customWidth="1"/>
    <col min="2306" max="2306" width="3.25" style="79" customWidth="1"/>
    <col min="2307" max="2307" width="3.875" style="79" customWidth="1"/>
    <col min="2308" max="2308" width="4.75" style="79" customWidth="1"/>
    <col min="2309" max="2317" width="8.75" style="79" customWidth="1"/>
    <col min="2318" max="2318" width="5.375" style="79" customWidth="1"/>
    <col min="2319" max="2319" width="4.375" style="79" customWidth="1"/>
    <col min="2320" max="2560" width="10.375" style="79"/>
    <col min="2561" max="2561" width="10.375" style="79" customWidth="1"/>
    <col min="2562" max="2562" width="3.25" style="79" customWidth="1"/>
    <col min="2563" max="2563" width="3.875" style="79" customWidth="1"/>
    <col min="2564" max="2564" width="4.75" style="79" customWidth="1"/>
    <col min="2565" max="2573" width="8.75" style="79" customWidth="1"/>
    <col min="2574" max="2574" width="5.375" style="79" customWidth="1"/>
    <col min="2575" max="2575" width="4.375" style="79" customWidth="1"/>
    <col min="2576" max="2816" width="10.375" style="79"/>
    <col min="2817" max="2817" width="10.375" style="79" customWidth="1"/>
    <col min="2818" max="2818" width="3.25" style="79" customWidth="1"/>
    <col min="2819" max="2819" width="3.875" style="79" customWidth="1"/>
    <col min="2820" max="2820" width="4.75" style="79" customWidth="1"/>
    <col min="2821" max="2829" width="8.75" style="79" customWidth="1"/>
    <col min="2830" max="2830" width="5.375" style="79" customWidth="1"/>
    <col min="2831" max="2831" width="4.375" style="79" customWidth="1"/>
    <col min="2832" max="3072" width="10.375" style="79"/>
    <col min="3073" max="3073" width="10.375" style="79" customWidth="1"/>
    <col min="3074" max="3074" width="3.25" style="79" customWidth="1"/>
    <col min="3075" max="3075" width="3.875" style="79" customWidth="1"/>
    <col min="3076" max="3076" width="4.75" style="79" customWidth="1"/>
    <col min="3077" max="3085" width="8.75" style="79" customWidth="1"/>
    <col min="3086" max="3086" width="5.375" style="79" customWidth="1"/>
    <col min="3087" max="3087" width="4.375" style="79" customWidth="1"/>
    <col min="3088" max="3328" width="10.375" style="79"/>
    <col min="3329" max="3329" width="10.375" style="79" customWidth="1"/>
    <col min="3330" max="3330" width="3.25" style="79" customWidth="1"/>
    <col min="3331" max="3331" width="3.875" style="79" customWidth="1"/>
    <col min="3332" max="3332" width="4.75" style="79" customWidth="1"/>
    <col min="3333" max="3341" width="8.75" style="79" customWidth="1"/>
    <col min="3342" max="3342" width="5.375" style="79" customWidth="1"/>
    <col min="3343" max="3343" width="4.375" style="79" customWidth="1"/>
    <col min="3344" max="3584" width="10.375" style="79"/>
    <col min="3585" max="3585" width="10.375" style="79" customWidth="1"/>
    <col min="3586" max="3586" width="3.25" style="79" customWidth="1"/>
    <col min="3587" max="3587" width="3.875" style="79" customWidth="1"/>
    <col min="3588" max="3588" width="4.75" style="79" customWidth="1"/>
    <col min="3589" max="3597" width="8.75" style="79" customWidth="1"/>
    <col min="3598" max="3598" width="5.375" style="79" customWidth="1"/>
    <col min="3599" max="3599" width="4.375" style="79" customWidth="1"/>
    <col min="3600" max="3840" width="10.375" style="79"/>
    <col min="3841" max="3841" width="10.375" style="79" customWidth="1"/>
    <col min="3842" max="3842" width="3.25" style="79" customWidth="1"/>
    <col min="3843" max="3843" width="3.875" style="79" customWidth="1"/>
    <col min="3844" max="3844" width="4.75" style="79" customWidth="1"/>
    <col min="3845" max="3853" width="8.75" style="79" customWidth="1"/>
    <col min="3854" max="3854" width="5.375" style="79" customWidth="1"/>
    <col min="3855" max="3855" width="4.375" style="79" customWidth="1"/>
    <col min="3856" max="4096" width="10.375" style="79"/>
    <col min="4097" max="4097" width="10.375" style="79" customWidth="1"/>
    <col min="4098" max="4098" width="3.25" style="79" customWidth="1"/>
    <col min="4099" max="4099" width="3.875" style="79" customWidth="1"/>
    <col min="4100" max="4100" width="4.75" style="79" customWidth="1"/>
    <col min="4101" max="4109" width="8.75" style="79" customWidth="1"/>
    <col min="4110" max="4110" width="5.375" style="79" customWidth="1"/>
    <col min="4111" max="4111" width="4.375" style="79" customWidth="1"/>
    <col min="4112" max="4352" width="10.375" style="79"/>
    <col min="4353" max="4353" width="10.375" style="79" customWidth="1"/>
    <col min="4354" max="4354" width="3.25" style="79" customWidth="1"/>
    <col min="4355" max="4355" width="3.875" style="79" customWidth="1"/>
    <col min="4356" max="4356" width="4.75" style="79" customWidth="1"/>
    <col min="4357" max="4365" width="8.75" style="79" customWidth="1"/>
    <col min="4366" max="4366" width="5.375" style="79" customWidth="1"/>
    <col min="4367" max="4367" width="4.375" style="79" customWidth="1"/>
    <col min="4368" max="4608" width="10.375" style="79"/>
    <col min="4609" max="4609" width="10.375" style="79" customWidth="1"/>
    <col min="4610" max="4610" width="3.25" style="79" customWidth="1"/>
    <col min="4611" max="4611" width="3.875" style="79" customWidth="1"/>
    <col min="4612" max="4612" width="4.75" style="79" customWidth="1"/>
    <col min="4613" max="4621" width="8.75" style="79" customWidth="1"/>
    <col min="4622" max="4622" width="5.375" style="79" customWidth="1"/>
    <col min="4623" max="4623" width="4.375" style="79" customWidth="1"/>
    <col min="4624" max="4864" width="10.375" style="79"/>
    <col min="4865" max="4865" width="10.375" style="79" customWidth="1"/>
    <col min="4866" max="4866" width="3.25" style="79" customWidth="1"/>
    <col min="4867" max="4867" width="3.875" style="79" customWidth="1"/>
    <col min="4868" max="4868" width="4.75" style="79" customWidth="1"/>
    <col min="4869" max="4877" width="8.75" style="79" customWidth="1"/>
    <col min="4878" max="4878" width="5.375" style="79" customWidth="1"/>
    <col min="4879" max="4879" width="4.375" style="79" customWidth="1"/>
    <col min="4880" max="5120" width="10.375" style="79"/>
    <col min="5121" max="5121" width="10.375" style="79" customWidth="1"/>
    <col min="5122" max="5122" width="3.25" style="79" customWidth="1"/>
    <col min="5123" max="5123" width="3.875" style="79" customWidth="1"/>
    <col min="5124" max="5124" width="4.75" style="79" customWidth="1"/>
    <col min="5125" max="5133" width="8.75" style="79" customWidth="1"/>
    <col min="5134" max="5134" width="5.375" style="79" customWidth="1"/>
    <col min="5135" max="5135" width="4.375" style="79" customWidth="1"/>
    <col min="5136" max="5376" width="10.375" style="79"/>
    <col min="5377" max="5377" width="10.375" style="79" customWidth="1"/>
    <col min="5378" max="5378" width="3.25" style="79" customWidth="1"/>
    <col min="5379" max="5379" width="3.875" style="79" customWidth="1"/>
    <col min="5380" max="5380" width="4.75" style="79" customWidth="1"/>
    <col min="5381" max="5389" width="8.75" style="79" customWidth="1"/>
    <col min="5390" max="5390" width="5.375" style="79" customWidth="1"/>
    <col min="5391" max="5391" width="4.375" style="79" customWidth="1"/>
    <col min="5392" max="5632" width="10.375" style="79"/>
    <col min="5633" max="5633" width="10.375" style="79" customWidth="1"/>
    <col min="5634" max="5634" width="3.25" style="79" customWidth="1"/>
    <col min="5635" max="5635" width="3.875" style="79" customWidth="1"/>
    <col min="5636" max="5636" width="4.75" style="79" customWidth="1"/>
    <col min="5637" max="5645" width="8.75" style="79" customWidth="1"/>
    <col min="5646" max="5646" width="5.375" style="79" customWidth="1"/>
    <col min="5647" max="5647" width="4.375" style="79" customWidth="1"/>
    <col min="5648" max="5888" width="10.375" style="79"/>
    <col min="5889" max="5889" width="10.375" style="79" customWidth="1"/>
    <col min="5890" max="5890" width="3.25" style="79" customWidth="1"/>
    <col min="5891" max="5891" width="3.875" style="79" customWidth="1"/>
    <col min="5892" max="5892" width="4.75" style="79" customWidth="1"/>
    <col min="5893" max="5901" width="8.75" style="79" customWidth="1"/>
    <col min="5902" max="5902" width="5.375" style="79" customWidth="1"/>
    <col min="5903" max="5903" width="4.375" style="79" customWidth="1"/>
    <col min="5904" max="6144" width="10.375" style="79"/>
    <col min="6145" max="6145" width="10.375" style="79" customWidth="1"/>
    <col min="6146" max="6146" width="3.25" style="79" customWidth="1"/>
    <col min="6147" max="6147" width="3.875" style="79" customWidth="1"/>
    <col min="6148" max="6148" width="4.75" style="79" customWidth="1"/>
    <col min="6149" max="6157" width="8.75" style="79" customWidth="1"/>
    <col min="6158" max="6158" width="5.375" style="79" customWidth="1"/>
    <col min="6159" max="6159" width="4.375" style="79" customWidth="1"/>
    <col min="6160" max="6400" width="10.375" style="79"/>
    <col min="6401" max="6401" width="10.375" style="79" customWidth="1"/>
    <col min="6402" max="6402" width="3.25" style="79" customWidth="1"/>
    <col min="6403" max="6403" width="3.875" style="79" customWidth="1"/>
    <col min="6404" max="6404" width="4.75" style="79" customWidth="1"/>
    <col min="6405" max="6413" width="8.75" style="79" customWidth="1"/>
    <col min="6414" max="6414" width="5.375" style="79" customWidth="1"/>
    <col min="6415" max="6415" width="4.375" style="79" customWidth="1"/>
    <col min="6416" max="6656" width="10.375" style="79"/>
    <col min="6657" max="6657" width="10.375" style="79" customWidth="1"/>
    <col min="6658" max="6658" width="3.25" style="79" customWidth="1"/>
    <col min="6659" max="6659" width="3.875" style="79" customWidth="1"/>
    <col min="6660" max="6660" width="4.75" style="79" customWidth="1"/>
    <col min="6661" max="6669" width="8.75" style="79" customWidth="1"/>
    <col min="6670" max="6670" width="5.375" style="79" customWidth="1"/>
    <col min="6671" max="6671" width="4.375" style="79" customWidth="1"/>
    <col min="6672" max="6912" width="10.375" style="79"/>
    <col min="6913" max="6913" width="10.375" style="79" customWidth="1"/>
    <col min="6914" max="6914" width="3.25" style="79" customWidth="1"/>
    <col min="6915" max="6915" width="3.875" style="79" customWidth="1"/>
    <col min="6916" max="6916" width="4.75" style="79" customWidth="1"/>
    <col min="6917" max="6925" width="8.75" style="79" customWidth="1"/>
    <col min="6926" max="6926" width="5.375" style="79" customWidth="1"/>
    <col min="6927" max="6927" width="4.375" style="79" customWidth="1"/>
    <col min="6928" max="7168" width="10.375" style="79"/>
    <col min="7169" max="7169" width="10.375" style="79" customWidth="1"/>
    <col min="7170" max="7170" width="3.25" style="79" customWidth="1"/>
    <col min="7171" max="7171" width="3.875" style="79" customWidth="1"/>
    <col min="7172" max="7172" width="4.75" style="79" customWidth="1"/>
    <col min="7173" max="7181" width="8.75" style="79" customWidth="1"/>
    <col min="7182" max="7182" width="5.375" style="79" customWidth="1"/>
    <col min="7183" max="7183" width="4.375" style="79" customWidth="1"/>
    <col min="7184" max="7424" width="10.375" style="79"/>
    <col min="7425" max="7425" width="10.375" style="79" customWidth="1"/>
    <col min="7426" max="7426" width="3.25" style="79" customWidth="1"/>
    <col min="7427" max="7427" width="3.875" style="79" customWidth="1"/>
    <col min="7428" max="7428" width="4.75" style="79" customWidth="1"/>
    <col min="7429" max="7437" width="8.75" style="79" customWidth="1"/>
    <col min="7438" max="7438" width="5.375" style="79" customWidth="1"/>
    <col min="7439" max="7439" width="4.375" style="79" customWidth="1"/>
    <col min="7440" max="7680" width="10.375" style="79"/>
    <col min="7681" max="7681" width="10.375" style="79" customWidth="1"/>
    <col min="7682" max="7682" width="3.25" style="79" customWidth="1"/>
    <col min="7683" max="7683" width="3.875" style="79" customWidth="1"/>
    <col min="7684" max="7684" width="4.75" style="79" customWidth="1"/>
    <col min="7685" max="7693" width="8.75" style="79" customWidth="1"/>
    <col min="7694" max="7694" width="5.375" style="79" customWidth="1"/>
    <col min="7695" max="7695" width="4.375" style="79" customWidth="1"/>
    <col min="7696" max="7936" width="10.375" style="79"/>
    <col min="7937" max="7937" width="10.375" style="79" customWidth="1"/>
    <col min="7938" max="7938" width="3.25" style="79" customWidth="1"/>
    <col min="7939" max="7939" width="3.875" style="79" customWidth="1"/>
    <col min="7940" max="7940" width="4.75" style="79" customWidth="1"/>
    <col min="7941" max="7949" width="8.75" style="79" customWidth="1"/>
    <col min="7950" max="7950" width="5.375" style="79" customWidth="1"/>
    <col min="7951" max="7951" width="4.375" style="79" customWidth="1"/>
    <col min="7952" max="8192" width="10.375" style="79"/>
    <col min="8193" max="8193" width="10.375" style="79" customWidth="1"/>
    <col min="8194" max="8194" width="3.25" style="79" customWidth="1"/>
    <col min="8195" max="8195" width="3.875" style="79" customWidth="1"/>
    <col min="8196" max="8196" width="4.75" style="79" customWidth="1"/>
    <col min="8197" max="8205" width="8.75" style="79" customWidth="1"/>
    <col min="8206" max="8206" width="5.375" style="79" customWidth="1"/>
    <col min="8207" max="8207" width="4.375" style="79" customWidth="1"/>
    <col min="8208" max="8448" width="10.375" style="79"/>
    <col min="8449" max="8449" width="10.375" style="79" customWidth="1"/>
    <col min="8450" max="8450" width="3.25" style="79" customWidth="1"/>
    <col min="8451" max="8451" width="3.875" style="79" customWidth="1"/>
    <col min="8452" max="8452" width="4.75" style="79" customWidth="1"/>
    <col min="8453" max="8461" width="8.75" style="79" customWidth="1"/>
    <col min="8462" max="8462" width="5.375" style="79" customWidth="1"/>
    <col min="8463" max="8463" width="4.375" style="79" customWidth="1"/>
    <col min="8464" max="8704" width="10.375" style="79"/>
    <col min="8705" max="8705" width="10.375" style="79" customWidth="1"/>
    <col min="8706" max="8706" width="3.25" style="79" customWidth="1"/>
    <col min="8707" max="8707" width="3.875" style="79" customWidth="1"/>
    <col min="8708" max="8708" width="4.75" style="79" customWidth="1"/>
    <col min="8709" max="8717" width="8.75" style="79" customWidth="1"/>
    <col min="8718" max="8718" width="5.375" style="79" customWidth="1"/>
    <col min="8719" max="8719" width="4.375" style="79" customWidth="1"/>
    <col min="8720" max="8960" width="10.375" style="79"/>
    <col min="8961" max="8961" width="10.375" style="79" customWidth="1"/>
    <col min="8962" max="8962" width="3.25" style="79" customWidth="1"/>
    <col min="8963" max="8963" width="3.875" style="79" customWidth="1"/>
    <col min="8964" max="8964" width="4.75" style="79" customWidth="1"/>
    <col min="8965" max="8973" width="8.75" style="79" customWidth="1"/>
    <col min="8974" max="8974" width="5.375" style="79" customWidth="1"/>
    <col min="8975" max="8975" width="4.375" style="79" customWidth="1"/>
    <col min="8976" max="9216" width="10.375" style="79"/>
    <col min="9217" max="9217" width="10.375" style="79" customWidth="1"/>
    <col min="9218" max="9218" width="3.25" style="79" customWidth="1"/>
    <col min="9219" max="9219" width="3.875" style="79" customWidth="1"/>
    <col min="9220" max="9220" width="4.75" style="79" customWidth="1"/>
    <col min="9221" max="9229" width="8.75" style="79" customWidth="1"/>
    <col min="9230" max="9230" width="5.375" style="79" customWidth="1"/>
    <col min="9231" max="9231" width="4.375" style="79" customWidth="1"/>
    <col min="9232" max="9472" width="10.375" style="79"/>
    <col min="9473" max="9473" width="10.375" style="79" customWidth="1"/>
    <col min="9474" max="9474" width="3.25" style="79" customWidth="1"/>
    <col min="9475" max="9475" width="3.875" style="79" customWidth="1"/>
    <col min="9476" max="9476" width="4.75" style="79" customWidth="1"/>
    <col min="9477" max="9485" width="8.75" style="79" customWidth="1"/>
    <col min="9486" max="9486" width="5.375" style="79" customWidth="1"/>
    <col min="9487" max="9487" width="4.375" style="79" customWidth="1"/>
    <col min="9488" max="9728" width="10.375" style="79"/>
    <col min="9729" max="9729" width="10.375" style="79" customWidth="1"/>
    <col min="9730" max="9730" width="3.25" style="79" customWidth="1"/>
    <col min="9731" max="9731" width="3.875" style="79" customWidth="1"/>
    <col min="9732" max="9732" width="4.75" style="79" customWidth="1"/>
    <col min="9733" max="9741" width="8.75" style="79" customWidth="1"/>
    <col min="9742" max="9742" width="5.375" style="79" customWidth="1"/>
    <col min="9743" max="9743" width="4.375" style="79" customWidth="1"/>
    <col min="9744" max="9984" width="10.375" style="79"/>
    <col min="9985" max="9985" width="10.375" style="79" customWidth="1"/>
    <col min="9986" max="9986" width="3.25" style="79" customWidth="1"/>
    <col min="9987" max="9987" width="3.875" style="79" customWidth="1"/>
    <col min="9988" max="9988" width="4.75" style="79" customWidth="1"/>
    <col min="9989" max="9997" width="8.75" style="79" customWidth="1"/>
    <col min="9998" max="9998" width="5.375" style="79" customWidth="1"/>
    <col min="9999" max="9999" width="4.375" style="79" customWidth="1"/>
    <col min="10000" max="10240" width="10.375" style="79"/>
    <col min="10241" max="10241" width="10.375" style="79" customWidth="1"/>
    <col min="10242" max="10242" width="3.25" style="79" customWidth="1"/>
    <col min="10243" max="10243" width="3.875" style="79" customWidth="1"/>
    <col min="10244" max="10244" width="4.75" style="79" customWidth="1"/>
    <col min="10245" max="10253" width="8.75" style="79" customWidth="1"/>
    <col min="10254" max="10254" width="5.375" style="79" customWidth="1"/>
    <col min="10255" max="10255" width="4.375" style="79" customWidth="1"/>
    <col min="10256" max="10496" width="10.375" style="79"/>
    <col min="10497" max="10497" width="10.375" style="79" customWidth="1"/>
    <col min="10498" max="10498" width="3.25" style="79" customWidth="1"/>
    <col min="10499" max="10499" width="3.875" style="79" customWidth="1"/>
    <col min="10500" max="10500" width="4.75" style="79" customWidth="1"/>
    <col min="10501" max="10509" width="8.75" style="79" customWidth="1"/>
    <col min="10510" max="10510" width="5.375" style="79" customWidth="1"/>
    <col min="10511" max="10511" width="4.375" style="79" customWidth="1"/>
    <col min="10512" max="10752" width="10.375" style="79"/>
    <col min="10753" max="10753" width="10.375" style="79" customWidth="1"/>
    <col min="10754" max="10754" width="3.25" style="79" customWidth="1"/>
    <col min="10755" max="10755" width="3.875" style="79" customWidth="1"/>
    <col min="10756" max="10756" width="4.75" style="79" customWidth="1"/>
    <col min="10757" max="10765" width="8.75" style="79" customWidth="1"/>
    <col min="10766" max="10766" width="5.375" style="79" customWidth="1"/>
    <col min="10767" max="10767" width="4.375" style="79" customWidth="1"/>
    <col min="10768" max="11008" width="10.375" style="79"/>
    <col min="11009" max="11009" width="10.375" style="79" customWidth="1"/>
    <col min="11010" max="11010" width="3.25" style="79" customWidth="1"/>
    <col min="11011" max="11011" width="3.875" style="79" customWidth="1"/>
    <col min="11012" max="11012" width="4.75" style="79" customWidth="1"/>
    <col min="11013" max="11021" width="8.75" style="79" customWidth="1"/>
    <col min="11022" max="11022" width="5.375" style="79" customWidth="1"/>
    <col min="11023" max="11023" width="4.375" style="79" customWidth="1"/>
    <col min="11024" max="11264" width="10.375" style="79"/>
    <col min="11265" max="11265" width="10.375" style="79" customWidth="1"/>
    <col min="11266" max="11266" width="3.25" style="79" customWidth="1"/>
    <col min="11267" max="11267" width="3.875" style="79" customWidth="1"/>
    <col min="11268" max="11268" width="4.75" style="79" customWidth="1"/>
    <col min="11269" max="11277" width="8.75" style="79" customWidth="1"/>
    <col min="11278" max="11278" width="5.375" style="79" customWidth="1"/>
    <col min="11279" max="11279" width="4.375" style="79" customWidth="1"/>
    <col min="11280" max="11520" width="10.375" style="79"/>
    <col min="11521" max="11521" width="10.375" style="79" customWidth="1"/>
    <col min="11522" max="11522" width="3.25" style="79" customWidth="1"/>
    <col min="11523" max="11523" width="3.875" style="79" customWidth="1"/>
    <col min="11524" max="11524" width="4.75" style="79" customWidth="1"/>
    <col min="11525" max="11533" width="8.75" style="79" customWidth="1"/>
    <col min="11534" max="11534" width="5.375" style="79" customWidth="1"/>
    <col min="11535" max="11535" width="4.375" style="79" customWidth="1"/>
    <col min="11536" max="11776" width="10.375" style="79"/>
    <col min="11777" max="11777" width="10.375" style="79" customWidth="1"/>
    <col min="11778" max="11778" width="3.25" style="79" customWidth="1"/>
    <col min="11779" max="11779" width="3.875" style="79" customWidth="1"/>
    <col min="11780" max="11780" width="4.75" style="79" customWidth="1"/>
    <col min="11781" max="11789" width="8.75" style="79" customWidth="1"/>
    <col min="11790" max="11790" width="5.375" style="79" customWidth="1"/>
    <col min="11791" max="11791" width="4.375" style="79" customWidth="1"/>
    <col min="11792" max="12032" width="10.375" style="79"/>
    <col min="12033" max="12033" width="10.375" style="79" customWidth="1"/>
    <col min="12034" max="12034" width="3.25" style="79" customWidth="1"/>
    <col min="12035" max="12035" width="3.875" style="79" customWidth="1"/>
    <col min="12036" max="12036" width="4.75" style="79" customWidth="1"/>
    <col min="12037" max="12045" width="8.75" style="79" customWidth="1"/>
    <col min="12046" max="12046" width="5.375" style="79" customWidth="1"/>
    <col min="12047" max="12047" width="4.375" style="79" customWidth="1"/>
    <col min="12048" max="12288" width="10.375" style="79"/>
    <col min="12289" max="12289" width="10.375" style="79" customWidth="1"/>
    <col min="12290" max="12290" width="3.25" style="79" customWidth="1"/>
    <col min="12291" max="12291" width="3.875" style="79" customWidth="1"/>
    <col min="12292" max="12292" width="4.75" style="79" customWidth="1"/>
    <col min="12293" max="12301" width="8.75" style="79" customWidth="1"/>
    <col min="12302" max="12302" width="5.375" style="79" customWidth="1"/>
    <col min="12303" max="12303" width="4.375" style="79" customWidth="1"/>
    <col min="12304" max="12544" width="10.375" style="79"/>
    <col min="12545" max="12545" width="10.375" style="79" customWidth="1"/>
    <col min="12546" max="12546" width="3.25" style="79" customWidth="1"/>
    <col min="12547" max="12547" width="3.875" style="79" customWidth="1"/>
    <col min="12548" max="12548" width="4.75" style="79" customWidth="1"/>
    <col min="12549" max="12557" width="8.75" style="79" customWidth="1"/>
    <col min="12558" max="12558" width="5.375" style="79" customWidth="1"/>
    <col min="12559" max="12559" width="4.375" style="79" customWidth="1"/>
    <col min="12560" max="12800" width="10.375" style="79"/>
    <col min="12801" max="12801" width="10.375" style="79" customWidth="1"/>
    <col min="12802" max="12802" width="3.25" style="79" customWidth="1"/>
    <col min="12803" max="12803" width="3.875" style="79" customWidth="1"/>
    <col min="12804" max="12804" width="4.75" style="79" customWidth="1"/>
    <col min="12805" max="12813" width="8.75" style="79" customWidth="1"/>
    <col min="12814" max="12814" width="5.375" style="79" customWidth="1"/>
    <col min="12815" max="12815" width="4.375" style="79" customWidth="1"/>
    <col min="12816" max="13056" width="10.375" style="79"/>
    <col min="13057" max="13057" width="10.375" style="79" customWidth="1"/>
    <col min="13058" max="13058" width="3.25" style="79" customWidth="1"/>
    <col min="13059" max="13059" width="3.875" style="79" customWidth="1"/>
    <col min="13060" max="13060" width="4.75" style="79" customWidth="1"/>
    <col min="13061" max="13069" width="8.75" style="79" customWidth="1"/>
    <col min="13070" max="13070" width="5.375" style="79" customWidth="1"/>
    <col min="13071" max="13071" width="4.375" style="79" customWidth="1"/>
    <col min="13072" max="13312" width="10.375" style="79"/>
    <col min="13313" max="13313" width="10.375" style="79" customWidth="1"/>
    <col min="13314" max="13314" width="3.25" style="79" customWidth="1"/>
    <col min="13315" max="13315" width="3.875" style="79" customWidth="1"/>
    <col min="13316" max="13316" width="4.75" style="79" customWidth="1"/>
    <col min="13317" max="13325" width="8.75" style="79" customWidth="1"/>
    <col min="13326" max="13326" width="5.375" style="79" customWidth="1"/>
    <col min="13327" max="13327" width="4.375" style="79" customWidth="1"/>
    <col min="13328" max="13568" width="10.375" style="79"/>
    <col min="13569" max="13569" width="10.375" style="79" customWidth="1"/>
    <col min="13570" max="13570" width="3.25" style="79" customWidth="1"/>
    <col min="13571" max="13571" width="3.875" style="79" customWidth="1"/>
    <col min="13572" max="13572" width="4.75" style="79" customWidth="1"/>
    <col min="13573" max="13581" width="8.75" style="79" customWidth="1"/>
    <col min="13582" max="13582" width="5.375" style="79" customWidth="1"/>
    <col min="13583" max="13583" width="4.375" style="79" customWidth="1"/>
    <col min="13584" max="13824" width="10.375" style="79"/>
    <col min="13825" max="13825" width="10.375" style="79" customWidth="1"/>
    <col min="13826" max="13826" width="3.25" style="79" customWidth="1"/>
    <col min="13827" max="13827" width="3.875" style="79" customWidth="1"/>
    <col min="13828" max="13828" width="4.75" style="79" customWidth="1"/>
    <col min="13829" max="13837" width="8.75" style="79" customWidth="1"/>
    <col min="13838" max="13838" width="5.375" style="79" customWidth="1"/>
    <col min="13839" max="13839" width="4.375" style="79" customWidth="1"/>
    <col min="13840" max="14080" width="10.375" style="79"/>
    <col min="14081" max="14081" width="10.375" style="79" customWidth="1"/>
    <col min="14082" max="14082" width="3.25" style="79" customWidth="1"/>
    <col min="14083" max="14083" width="3.875" style="79" customWidth="1"/>
    <col min="14084" max="14084" width="4.75" style="79" customWidth="1"/>
    <col min="14085" max="14093" width="8.75" style="79" customWidth="1"/>
    <col min="14094" max="14094" width="5.375" style="79" customWidth="1"/>
    <col min="14095" max="14095" width="4.375" style="79" customWidth="1"/>
    <col min="14096" max="14336" width="10.375" style="79"/>
    <col min="14337" max="14337" width="10.375" style="79" customWidth="1"/>
    <col min="14338" max="14338" width="3.25" style="79" customWidth="1"/>
    <col min="14339" max="14339" width="3.875" style="79" customWidth="1"/>
    <col min="14340" max="14340" width="4.75" style="79" customWidth="1"/>
    <col min="14341" max="14349" width="8.75" style="79" customWidth="1"/>
    <col min="14350" max="14350" width="5.375" style="79" customWidth="1"/>
    <col min="14351" max="14351" width="4.375" style="79" customWidth="1"/>
    <col min="14352" max="14592" width="10.375" style="79"/>
    <col min="14593" max="14593" width="10.375" style="79" customWidth="1"/>
    <col min="14594" max="14594" width="3.25" style="79" customWidth="1"/>
    <col min="14595" max="14595" width="3.875" style="79" customWidth="1"/>
    <col min="14596" max="14596" width="4.75" style="79" customWidth="1"/>
    <col min="14597" max="14605" width="8.75" style="79" customWidth="1"/>
    <col min="14606" max="14606" width="5.375" style="79" customWidth="1"/>
    <col min="14607" max="14607" width="4.375" style="79" customWidth="1"/>
    <col min="14608" max="14848" width="10.375" style="79"/>
    <col min="14849" max="14849" width="10.375" style="79" customWidth="1"/>
    <col min="14850" max="14850" width="3.25" style="79" customWidth="1"/>
    <col min="14851" max="14851" width="3.875" style="79" customWidth="1"/>
    <col min="14852" max="14852" width="4.75" style="79" customWidth="1"/>
    <col min="14853" max="14861" width="8.75" style="79" customWidth="1"/>
    <col min="14862" max="14862" width="5.375" style="79" customWidth="1"/>
    <col min="14863" max="14863" width="4.375" style="79" customWidth="1"/>
    <col min="14864" max="15104" width="10.375" style="79"/>
    <col min="15105" max="15105" width="10.375" style="79" customWidth="1"/>
    <col min="15106" max="15106" width="3.25" style="79" customWidth="1"/>
    <col min="15107" max="15107" width="3.875" style="79" customWidth="1"/>
    <col min="15108" max="15108" width="4.75" style="79" customWidth="1"/>
    <col min="15109" max="15117" width="8.75" style="79" customWidth="1"/>
    <col min="15118" max="15118" width="5.375" style="79" customWidth="1"/>
    <col min="15119" max="15119" width="4.375" style="79" customWidth="1"/>
    <col min="15120" max="15360" width="10.375" style="79"/>
    <col min="15361" max="15361" width="10.375" style="79" customWidth="1"/>
    <col min="15362" max="15362" width="3.25" style="79" customWidth="1"/>
    <col min="15363" max="15363" width="3.875" style="79" customWidth="1"/>
    <col min="15364" max="15364" width="4.75" style="79" customWidth="1"/>
    <col min="15365" max="15373" width="8.75" style="79" customWidth="1"/>
    <col min="15374" max="15374" width="5.375" style="79" customWidth="1"/>
    <col min="15375" max="15375" width="4.375" style="79" customWidth="1"/>
    <col min="15376" max="15616" width="10.375" style="79"/>
    <col min="15617" max="15617" width="10.375" style="79" customWidth="1"/>
    <col min="15618" max="15618" width="3.25" style="79" customWidth="1"/>
    <col min="15619" max="15619" width="3.875" style="79" customWidth="1"/>
    <col min="15620" max="15620" width="4.75" style="79" customWidth="1"/>
    <col min="15621" max="15629" width="8.75" style="79" customWidth="1"/>
    <col min="15630" max="15630" width="5.375" style="79" customWidth="1"/>
    <col min="15631" max="15631" width="4.375" style="79" customWidth="1"/>
    <col min="15632" max="15872" width="10.375" style="79"/>
    <col min="15873" max="15873" width="10.375" style="79" customWidth="1"/>
    <col min="15874" max="15874" width="3.25" style="79" customWidth="1"/>
    <col min="15875" max="15875" width="3.875" style="79" customWidth="1"/>
    <col min="15876" max="15876" width="4.75" style="79" customWidth="1"/>
    <col min="15877" max="15885" width="8.75" style="79" customWidth="1"/>
    <col min="15886" max="15886" width="5.375" style="79" customWidth="1"/>
    <col min="15887" max="15887" width="4.375" style="79" customWidth="1"/>
    <col min="15888" max="16128" width="10.375" style="79"/>
    <col min="16129" max="16129" width="10.375" style="79" customWidth="1"/>
    <col min="16130" max="16130" width="3.25" style="79" customWidth="1"/>
    <col min="16131" max="16131" width="3.875" style="79" customWidth="1"/>
    <col min="16132" max="16132" width="4.75" style="79" customWidth="1"/>
    <col min="16133" max="16141" width="8.75" style="79" customWidth="1"/>
    <col min="16142" max="16142" width="5.375" style="79" customWidth="1"/>
    <col min="16143" max="16143" width="4.375" style="79" customWidth="1"/>
    <col min="16144" max="16384" width="10.375" style="79"/>
  </cols>
  <sheetData>
    <row r="1" spans="2:15" ht="19.5" customHeight="1">
      <c r="B1" s="641" t="s">
        <v>156</v>
      </c>
      <c r="K1" s="1126" t="s">
        <v>1078</v>
      </c>
      <c r="L1" s="1126"/>
      <c r="M1" s="1126"/>
      <c r="N1" s="1126"/>
      <c r="O1" s="1126"/>
    </row>
    <row r="2" spans="2:15" ht="10.5" customHeight="1" thickBot="1">
      <c r="G2" s="214"/>
      <c r="K2" s="1127"/>
      <c r="L2" s="1127"/>
      <c r="M2" s="1127"/>
      <c r="N2" s="1127"/>
      <c r="O2" s="1127"/>
    </row>
    <row r="3" spans="2:15" s="504" customFormat="1" ht="29.25" customHeight="1">
      <c r="B3" s="1079" t="s">
        <v>114</v>
      </c>
      <c r="C3" s="1079"/>
      <c r="D3" s="1129"/>
      <c r="E3" s="1130" t="s">
        <v>80</v>
      </c>
      <c r="F3" s="1132" t="s">
        <v>157</v>
      </c>
      <c r="G3" s="1132" t="s">
        <v>158</v>
      </c>
      <c r="H3" s="1132" t="s">
        <v>83</v>
      </c>
      <c r="I3" s="1132" t="s">
        <v>84</v>
      </c>
      <c r="J3" s="1132" t="s">
        <v>159</v>
      </c>
      <c r="K3" s="1134" t="s">
        <v>160</v>
      </c>
      <c r="L3" s="1134" t="s">
        <v>161</v>
      </c>
      <c r="M3" s="1135" t="s">
        <v>162</v>
      </c>
      <c r="N3" s="1137" t="s">
        <v>147</v>
      </c>
      <c r="O3" s="1137"/>
    </row>
    <row r="4" spans="2:15" s="504" customFormat="1" ht="17.25" customHeight="1">
      <c r="B4" s="1096"/>
      <c r="C4" s="1096"/>
      <c r="D4" s="1097"/>
      <c r="E4" s="1131"/>
      <c r="F4" s="1133"/>
      <c r="G4" s="1133"/>
      <c r="H4" s="1133"/>
      <c r="I4" s="1133"/>
      <c r="J4" s="1133"/>
      <c r="K4" s="1133"/>
      <c r="L4" s="1133"/>
      <c r="M4" s="1136"/>
      <c r="N4" s="1116"/>
      <c r="O4" s="1116"/>
    </row>
    <row r="5" spans="2:15" s="504" customFormat="1" ht="23.25" customHeight="1">
      <c r="B5" s="491" t="s">
        <v>115</v>
      </c>
      <c r="C5" s="1102" t="s">
        <v>116</v>
      </c>
      <c r="D5" s="1069"/>
      <c r="E5" s="642">
        <v>3255</v>
      </c>
      <c r="F5" s="38">
        <v>5477</v>
      </c>
      <c r="G5" s="38">
        <v>5451</v>
      </c>
      <c r="H5" s="38">
        <v>4706</v>
      </c>
      <c r="I5" s="38">
        <v>3134</v>
      </c>
      <c r="J5" s="46">
        <v>6628</v>
      </c>
      <c r="K5" s="46">
        <v>5433</v>
      </c>
      <c r="L5" s="38">
        <v>4103</v>
      </c>
      <c r="M5" s="38">
        <v>5824</v>
      </c>
      <c r="N5" s="1113">
        <f>SUM(E5:M5)</f>
        <v>44011</v>
      </c>
      <c r="O5" s="1128"/>
    </row>
    <row r="6" spans="2:15" s="504" customFormat="1" ht="23.25" customHeight="1">
      <c r="B6" s="493" t="s">
        <v>117</v>
      </c>
      <c r="C6" s="1082" t="s">
        <v>118</v>
      </c>
      <c r="D6" s="1090"/>
      <c r="E6" s="101">
        <v>49</v>
      </c>
      <c r="F6" s="41" t="s">
        <v>119</v>
      </c>
      <c r="G6" s="41">
        <v>833</v>
      </c>
      <c r="H6" s="534">
        <v>222</v>
      </c>
      <c r="I6" s="534">
        <v>189</v>
      </c>
      <c r="J6" s="534">
        <v>728</v>
      </c>
      <c r="K6" s="534">
        <v>615</v>
      </c>
      <c r="L6" s="41">
        <v>492</v>
      </c>
      <c r="M6" s="643" t="s">
        <v>119</v>
      </c>
      <c r="N6" s="1120">
        <f>SUM(E6:M6)</f>
        <v>3128</v>
      </c>
      <c r="O6" s="1101"/>
    </row>
    <row r="7" spans="2:15" s="504" customFormat="1" ht="23.25" customHeight="1">
      <c r="B7" s="493" t="s">
        <v>120</v>
      </c>
      <c r="C7" s="1082" t="s">
        <v>121</v>
      </c>
      <c r="D7" s="1083"/>
      <c r="E7" s="644" t="s">
        <v>119</v>
      </c>
      <c r="F7" s="41" t="s">
        <v>119</v>
      </c>
      <c r="G7" s="534">
        <v>44</v>
      </c>
      <c r="H7" s="41" t="s">
        <v>119</v>
      </c>
      <c r="I7" s="41" t="s">
        <v>119</v>
      </c>
      <c r="J7" s="41" t="s">
        <v>119</v>
      </c>
      <c r="K7" s="41">
        <v>40</v>
      </c>
      <c r="L7" s="41" t="s">
        <v>119</v>
      </c>
      <c r="M7" s="41" t="s">
        <v>119</v>
      </c>
      <c r="N7" s="1120">
        <f>SUM(E7:M7)</f>
        <v>84</v>
      </c>
      <c r="O7" s="1121"/>
    </row>
    <row r="8" spans="2:15" s="504" customFormat="1" ht="23.25" customHeight="1">
      <c r="B8" s="493" t="s">
        <v>122</v>
      </c>
      <c r="C8" s="1122" t="s">
        <v>123</v>
      </c>
      <c r="D8" s="1123"/>
      <c r="E8" s="645">
        <v>3304</v>
      </c>
      <c r="F8" s="646">
        <v>5477</v>
      </c>
      <c r="G8" s="646">
        <v>6328</v>
      </c>
      <c r="H8" s="646">
        <v>4928</v>
      </c>
      <c r="I8" s="646">
        <v>3323</v>
      </c>
      <c r="J8" s="647">
        <v>7356</v>
      </c>
      <c r="K8" s="647">
        <v>6088</v>
      </c>
      <c r="L8" s="646">
        <v>4595</v>
      </c>
      <c r="M8" s="646">
        <v>5824</v>
      </c>
      <c r="N8" s="1124">
        <f>SUM(N5:N7)</f>
        <v>47223</v>
      </c>
      <c r="O8" s="1125">
        <f>SUM(O5:O7)</f>
        <v>0</v>
      </c>
    </row>
    <row r="9" spans="2:15" s="504" customFormat="1" ht="23.25" customHeight="1">
      <c r="B9" s="1068" t="s">
        <v>163</v>
      </c>
      <c r="C9" s="1068"/>
      <c r="D9" s="1069"/>
      <c r="E9" s="648">
        <v>6116</v>
      </c>
      <c r="F9" s="46">
        <v>13477</v>
      </c>
      <c r="G9" s="46">
        <v>19087</v>
      </c>
      <c r="H9" s="46">
        <v>10430</v>
      </c>
      <c r="I9" s="46">
        <v>9682</v>
      </c>
      <c r="J9" s="46">
        <v>15279</v>
      </c>
      <c r="K9" s="46">
        <v>17752</v>
      </c>
      <c r="L9" s="46">
        <v>23367</v>
      </c>
      <c r="M9" s="46">
        <v>14952</v>
      </c>
      <c r="N9" s="1120">
        <f>SUM(E9:M9)</f>
        <v>130142</v>
      </c>
      <c r="O9" s="1121"/>
    </row>
    <row r="10" spans="2:15" s="504" customFormat="1" ht="23.25" customHeight="1">
      <c r="B10" s="1074" t="s">
        <v>125</v>
      </c>
      <c r="C10" s="1074"/>
      <c r="D10" s="1083"/>
      <c r="E10" s="648">
        <v>24127</v>
      </c>
      <c r="F10" s="46">
        <v>19663</v>
      </c>
      <c r="G10" s="46">
        <v>19383</v>
      </c>
      <c r="H10" s="46">
        <v>18215</v>
      </c>
      <c r="I10" s="46">
        <v>22025</v>
      </c>
      <c r="J10" s="46">
        <v>21434</v>
      </c>
      <c r="K10" s="46">
        <v>17615</v>
      </c>
      <c r="L10" s="46">
        <v>11334</v>
      </c>
      <c r="M10" s="46">
        <v>23839</v>
      </c>
      <c r="N10" s="1120">
        <f>SUM(E10:M10)</f>
        <v>177635</v>
      </c>
      <c r="O10" s="1121"/>
    </row>
    <row r="11" spans="2:15" s="504" customFormat="1" ht="23.25" customHeight="1">
      <c r="B11" s="1090" t="s">
        <v>126</v>
      </c>
      <c r="C11" s="1090"/>
      <c r="D11" s="1083"/>
      <c r="E11" s="648">
        <v>3117</v>
      </c>
      <c r="F11" s="41" t="s">
        <v>119</v>
      </c>
      <c r="G11" s="41" t="s">
        <v>119</v>
      </c>
      <c r="H11" s="41" t="s">
        <v>119</v>
      </c>
      <c r="I11" s="41" t="s">
        <v>119</v>
      </c>
      <c r="J11" s="41" t="s">
        <v>119</v>
      </c>
      <c r="K11" s="41" t="s">
        <v>119</v>
      </c>
      <c r="L11" s="41">
        <v>344</v>
      </c>
      <c r="M11" s="643" t="s">
        <v>119</v>
      </c>
      <c r="N11" s="1120">
        <f>SUM(E11:M11)</f>
        <v>3461</v>
      </c>
      <c r="O11" s="1121"/>
    </row>
    <row r="12" spans="2:15" s="504" customFormat="1" ht="29.25" customHeight="1">
      <c r="B12" s="1109" t="s">
        <v>164</v>
      </c>
      <c r="C12" s="1109"/>
      <c r="D12" s="1110"/>
      <c r="E12" s="649">
        <v>33360</v>
      </c>
      <c r="F12" s="650">
        <v>33140</v>
      </c>
      <c r="G12" s="650">
        <v>38470</v>
      </c>
      <c r="H12" s="650">
        <v>28645</v>
      </c>
      <c r="I12" s="650">
        <v>31707</v>
      </c>
      <c r="J12" s="650">
        <v>36713</v>
      </c>
      <c r="K12" s="650">
        <v>35367</v>
      </c>
      <c r="L12" s="650">
        <v>35045</v>
      </c>
      <c r="M12" s="650">
        <v>38791</v>
      </c>
      <c r="N12" s="1111">
        <f>SUM(N9:N11)</f>
        <v>311238</v>
      </c>
      <c r="O12" s="1112">
        <f>SUM(O9:O11)</f>
        <v>0</v>
      </c>
    </row>
    <row r="13" spans="2:15" s="504" customFormat="1" ht="23.25" customHeight="1">
      <c r="B13" s="1068" t="s">
        <v>128</v>
      </c>
      <c r="C13" s="1068"/>
      <c r="D13" s="1069"/>
      <c r="E13" s="236">
        <v>1148</v>
      </c>
      <c r="F13" s="46">
        <v>1400</v>
      </c>
      <c r="G13" s="46">
        <v>1401</v>
      </c>
      <c r="H13" s="46">
        <v>1406</v>
      </c>
      <c r="I13" s="46">
        <v>1308</v>
      </c>
      <c r="J13" s="46">
        <v>1440</v>
      </c>
      <c r="K13" s="651">
        <v>2595</v>
      </c>
      <c r="L13" s="651">
        <v>1046</v>
      </c>
      <c r="M13" s="651">
        <v>2265</v>
      </c>
      <c r="N13" s="1113">
        <f>SUM(E13:M13)</f>
        <v>14009</v>
      </c>
      <c r="O13" s="1114"/>
    </row>
    <row r="14" spans="2:15" s="504" customFormat="1" ht="34.5" customHeight="1">
      <c r="B14" s="1115" t="s">
        <v>148</v>
      </c>
      <c r="C14" s="1116"/>
      <c r="D14" s="1117"/>
      <c r="E14" s="54" t="s">
        <v>165</v>
      </c>
      <c r="F14" s="54" t="s">
        <v>166</v>
      </c>
      <c r="G14" s="54" t="s">
        <v>166</v>
      </c>
      <c r="H14" s="54" t="s">
        <v>166</v>
      </c>
      <c r="I14" s="54" t="s">
        <v>132</v>
      </c>
      <c r="J14" s="54" t="s">
        <v>166</v>
      </c>
      <c r="K14" s="52" t="s">
        <v>167</v>
      </c>
      <c r="L14" s="54" t="s">
        <v>168</v>
      </c>
      <c r="M14" s="54" t="s">
        <v>169</v>
      </c>
      <c r="N14" s="1118"/>
      <c r="O14" s="1119"/>
    </row>
    <row r="15" spans="2:15" s="504" customFormat="1" ht="23.25" customHeight="1">
      <c r="B15" s="1090" t="s">
        <v>140</v>
      </c>
      <c r="C15" s="1095"/>
      <c r="D15" s="557" t="s">
        <v>139</v>
      </c>
      <c r="E15" s="101">
        <v>5</v>
      </c>
      <c r="F15" s="534">
        <v>19</v>
      </c>
      <c r="G15" s="534">
        <v>22</v>
      </c>
      <c r="H15" s="534">
        <v>15</v>
      </c>
      <c r="I15" s="534">
        <v>6</v>
      </c>
      <c r="J15" s="534">
        <v>18</v>
      </c>
      <c r="K15" s="534">
        <v>12</v>
      </c>
      <c r="L15" s="534">
        <v>7</v>
      </c>
      <c r="M15" s="534">
        <v>13</v>
      </c>
      <c r="N15" s="1105">
        <f>SUM(E15:M15)</f>
        <v>117</v>
      </c>
      <c r="O15" s="1106"/>
    </row>
    <row r="16" spans="2:15" s="504" customFormat="1" ht="23.25" customHeight="1">
      <c r="B16" s="1074"/>
      <c r="C16" s="1095"/>
      <c r="D16" s="557" t="s">
        <v>141</v>
      </c>
      <c r="E16" s="101">
        <v>11</v>
      </c>
      <c r="F16" s="534">
        <v>14</v>
      </c>
      <c r="G16" s="534">
        <v>15</v>
      </c>
      <c r="H16" s="534">
        <v>13</v>
      </c>
      <c r="I16" s="534">
        <v>8</v>
      </c>
      <c r="J16" s="534">
        <v>16</v>
      </c>
      <c r="K16" s="534">
        <v>13</v>
      </c>
      <c r="L16" s="534">
        <v>13</v>
      </c>
      <c r="M16" s="534">
        <v>13</v>
      </c>
      <c r="N16" s="1105">
        <f>SUM(E16:M16)</f>
        <v>116</v>
      </c>
      <c r="O16" s="1106"/>
    </row>
    <row r="17" spans="2:15" s="504" customFormat="1" ht="23.25" customHeight="1" thickBot="1">
      <c r="B17" s="1075"/>
      <c r="C17" s="1076"/>
      <c r="D17" s="652" t="s">
        <v>17</v>
      </c>
      <c r="E17" s="653">
        <v>16</v>
      </c>
      <c r="F17" s="654">
        <v>33</v>
      </c>
      <c r="G17" s="654">
        <v>37</v>
      </c>
      <c r="H17" s="654">
        <v>28</v>
      </c>
      <c r="I17" s="654">
        <v>14</v>
      </c>
      <c r="J17" s="654">
        <v>34</v>
      </c>
      <c r="K17" s="654">
        <v>25</v>
      </c>
      <c r="L17" s="654">
        <v>20</v>
      </c>
      <c r="M17" s="655">
        <v>26</v>
      </c>
      <c r="N17" s="1107">
        <f>SUM(N15:N16)</f>
        <v>233</v>
      </c>
      <c r="O17" s="1108">
        <f>SUM(O15:O16)</f>
        <v>0</v>
      </c>
    </row>
    <row r="18" spans="2:15" ht="21.75" customHeight="1">
      <c r="B18" s="105" t="s">
        <v>170</v>
      </c>
      <c r="C18" s="162"/>
    </row>
    <row r="19" spans="2:15" ht="19.5" customHeight="1"/>
    <row r="20" spans="2:15" ht="19.5" customHeight="1"/>
    <row r="21" spans="2:15" ht="21" customHeight="1"/>
    <row r="22" spans="2:15" ht="21" customHeight="1"/>
    <row r="23" spans="2:15" ht="21" customHeight="1"/>
    <row r="24" spans="2:15" ht="21" customHeight="1"/>
    <row r="25" spans="2:15" ht="21" customHeight="1"/>
    <row r="26" spans="2:15" ht="21" customHeight="1"/>
    <row r="27" spans="2:15" ht="19.5" customHeight="1"/>
    <row r="28" spans="2:15" ht="15.75" customHeight="1"/>
    <row r="43" ht="9" customHeight="1"/>
    <row r="45" ht="19.5" customHeight="1"/>
    <row r="49" ht="24" customHeight="1"/>
    <row r="53" ht="23.25" customHeight="1"/>
    <row r="56" ht="23.25" customHeight="1"/>
  </sheetData>
  <customSheetViews>
    <customSheetView guid="{93AD3119-4B9E-4DD3-92AC-14DD93F7352A}" scale="85" showPageBreaks="1" printArea="1" view="pageBreakPreview">
      <selection activeCell="A4" sqref="A4"/>
      <pageMargins left="0.73" right="0.19685039370078741" top="0.8" bottom="0.78740157480314965" header="0" footer="0"/>
      <pageSetup paperSize="9" firstPageNumber="212" pageOrder="overThenDown" orientation="landscape" r:id="rId1"/>
      <headerFooter alignWithMargins="0"/>
    </customSheetView>
    <customSheetView guid="{53ABA5C2-131F-4519-ADBD-143B4641C355}" scale="85" showPageBreaks="1" printArea="1" view="pageBreakPreview">
      <selection activeCell="A4" sqref="A4"/>
      <pageMargins left="0.73" right="0.19685039370078741" top="0.8" bottom="0.78740157480314965" header="0" footer="0"/>
      <pageSetup paperSize="9" firstPageNumber="212" pageOrder="overThenDown" orientation="landscape" r:id="rId2"/>
      <headerFooter alignWithMargins="0"/>
    </customSheetView>
    <customSheetView guid="{088E71DE-B7B4-46D8-A92F-2B36F5DE4D60}" scale="85" showPageBreaks="1" printArea="1" view="pageBreakPreview">
      <selection activeCell="A4" sqref="A4"/>
      <pageMargins left="0.73" right="0.19685039370078741" top="0.8" bottom="0.78740157480314965" header="0" footer="0"/>
      <pageSetup paperSize="9" firstPageNumber="212" pageOrder="overThenDown" orientation="landscape" r:id="rId3"/>
      <headerFooter alignWithMargins="0"/>
    </customSheetView>
    <customSheetView guid="{9B74B00A-A640-416F-A432-6A34C75E3BAB}" scale="85" showPageBreaks="1" printArea="1" view="pageBreakPreview">
      <selection activeCell="A4" sqref="A4"/>
      <pageMargins left="0.73" right="0.19685039370078741" top="0.8" bottom="0.78740157480314965" header="0" footer="0"/>
      <pageSetup paperSize="9" firstPageNumber="212" pageOrder="overThenDown" orientation="landscape" r:id="rId4"/>
      <headerFooter alignWithMargins="0"/>
    </customSheetView>
    <customSheetView guid="{4B660A93-3844-409A-B1B8-F0D2E63212C8}" scale="85" showPageBreaks="1" printArea="1" view="pageBreakPreview">
      <selection activeCell="A4" sqref="A4"/>
      <pageMargins left="0.73" right="0.19685039370078741" top="0.8" bottom="0.78740157480314965" header="0" footer="0"/>
      <pageSetup paperSize="9" firstPageNumber="212" pageOrder="overThenDown" orientation="landscape" r:id="rId5"/>
      <headerFooter alignWithMargins="0"/>
    </customSheetView>
    <customSheetView guid="{54E8C2A0-7B52-4DAB-8ABD-D0AD26D0A0DB}" scale="85" showPageBreaks="1" printArea="1" view="pageBreakPreview">
      <selection activeCell="A4" sqref="A4"/>
      <pageMargins left="0.73" right="0.19685039370078741" top="0.8" bottom="0.78740157480314965" header="0" footer="0"/>
      <pageSetup paperSize="9" firstPageNumber="212" pageOrder="overThenDown" orientation="landscape" r:id="rId6"/>
      <headerFooter alignWithMargins="0"/>
    </customSheetView>
    <customSheetView guid="{F9820D02-85B6-432B-AB25-E79E6E3CE8BD}" scale="85" showPageBreaks="1" printArea="1" view="pageBreakPreview">
      <selection activeCell="A4" sqref="A4"/>
      <pageMargins left="0.73" right="0.19685039370078741" top="0.8" bottom="0.78740157480314965" header="0" footer="0"/>
      <pageSetup paperSize="9" firstPageNumber="212" pageOrder="overThenDown" orientation="landscape" r:id="rId7"/>
      <headerFooter alignWithMargins="0"/>
    </customSheetView>
    <customSheetView guid="{6C8CA477-863E-484A-88AC-2F7B34BF5742}" scale="85" showPageBreaks="1" printArea="1" view="pageBreakPreview">
      <selection activeCell="A4" sqref="A4"/>
      <pageMargins left="0.73" right="0.19685039370078741" top="0.8" bottom="0.78740157480314965" header="0" footer="0"/>
      <pageSetup paperSize="9" firstPageNumber="212" pageOrder="overThenDown" orientation="landscape" r:id="rId8"/>
      <headerFooter alignWithMargins="0"/>
    </customSheetView>
    <customSheetView guid="{C35433B0-31B6-4088-8FE4-5880F028D902}" scale="85" showPageBreaks="1" printArea="1" view="pageBreakPreview">
      <selection activeCell="A4" sqref="A4"/>
      <pageMargins left="0.73" right="0.19685039370078741" top="0.8" bottom="0.78740157480314965" header="0" footer="0"/>
      <pageSetup paperSize="9" firstPageNumber="212" pageOrder="overThenDown" orientation="landscape" r:id="rId9"/>
      <headerFooter alignWithMargins="0"/>
    </customSheetView>
    <customSheetView guid="{ACCC9A1C-74E4-4A07-8C69-201B2C75F995}" scale="85" showPageBreaks="1" printArea="1" view="pageBreakPreview">
      <selection activeCell="A4" sqref="A4"/>
      <pageMargins left="0.73" right="0.19685039370078741" top="0.8" bottom="0.78740157480314965" header="0" footer="0"/>
      <pageSetup paperSize="9" firstPageNumber="212" pageOrder="overThenDown" orientation="landscape" r:id="rId10"/>
      <headerFooter alignWithMargins="0"/>
    </customSheetView>
    <customSheetView guid="{D244CBD3-20C8-4E64-93F1-8305B8033E05}" scale="85" showPageBreaks="1" printArea="1" view="pageBreakPreview">
      <pageMargins left="0.73" right="0.19685039370078741" top="0.8" bottom="0.78740157480314965" header="0" footer="0"/>
      <pageSetup paperSize="9" firstPageNumber="212" pageOrder="overThenDown" orientation="landscape" r:id="rId11"/>
      <headerFooter alignWithMargins="0"/>
    </customSheetView>
    <customSheetView guid="{A9FAE077-5C36-4502-A307-F5F7DF354F81}" scale="85" showPageBreaks="1" printArea="1" view="pageBreakPreview">
      <selection activeCell="A4" sqref="A4"/>
      <pageMargins left="0.73" right="0.19685039370078741" top="0.8" bottom="0.78740157480314965" header="0" footer="0"/>
      <pageSetup paperSize="9" firstPageNumber="212" pageOrder="overThenDown" orientation="landscape" r:id="rId12"/>
      <headerFooter alignWithMargins="0"/>
    </customSheetView>
    <customSheetView guid="{676DC416-CC6C-4663-B2BC-E7307C535C80}" scale="85" showPageBreaks="1" printArea="1" view="pageBreakPreview">
      <selection activeCell="A4" sqref="A4"/>
      <pageMargins left="0.73" right="0.19685039370078741" top="0.8" bottom="0.78740157480314965" header="0" footer="0"/>
      <pageSetup paperSize="9" firstPageNumber="212" pageOrder="overThenDown" orientation="landscape" r:id="rId13"/>
      <headerFooter alignWithMargins="0"/>
    </customSheetView>
  </customSheetViews>
  <mergeCells count="36">
    <mergeCell ref="K1:O2"/>
    <mergeCell ref="C5:D5"/>
    <mergeCell ref="N5:O5"/>
    <mergeCell ref="B3:D4"/>
    <mergeCell ref="E3:E4"/>
    <mergeCell ref="F3:F4"/>
    <mergeCell ref="G3:G4"/>
    <mergeCell ref="H3:H4"/>
    <mergeCell ref="I3:I4"/>
    <mergeCell ref="J3:J4"/>
    <mergeCell ref="K3:K4"/>
    <mergeCell ref="L3:L4"/>
    <mergeCell ref="M3:M4"/>
    <mergeCell ref="N3:O4"/>
    <mergeCell ref="C6:D6"/>
    <mergeCell ref="N6:O6"/>
    <mergeCell ref="C7:D7"/>
    <mergeCell ref="N7:O7"/>
    <mergeCell ref="C8:D8"/>
    <mergeCell ref="N8:O8"/>
    <mergeCell ref="B9:D9"/>
    <mergeCell ref="N9:O9"/>
    <mergeCell ref="B10:D10"/>
    <mergeCell ref="N10:O10"/>
    <mergeCell ref="B11:D11"/>
    <mergeCell ref="N11:O11"/>
    <mergeCell ref="B15:C17"/>
    <mergeCell ref="N15:O15"/>
    <mergeCell ref="N16:O16"/>
    <mergeCell ref="N17:O17"/>
    <mergeCell ref="B12:D12"/>
    <mergeCell ref="N12:O12"/>
    <mergeCell ref="B13:D13"/>
    <mergeCell ref="N13:O13"/>
    <mergeCell ref="B14:D14"/>
    <mergeCell ref="N14:O14"/>
  </mergeCells>
  <phoneticPr fontId="2"/>
  <printOptions gridLinesSet="0"/>
  <pageMargins left="0.73" right="0.19685039370078741" top="0.8" bottom="0.78740157480314965" header="0" footer="0"/>
  <pageSetup paperSize="9" firstPageNumber="212" pageOrder="overThenDown" orientation="landscape" r:id="rId1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9"/>
  <sheetViews>
    <sheetView view="pageBreakPreview" zoomScaleNormal="100" zoomScaleSheetLayoutView="100" workbookViewId="0"/>
  </sheetViews>
  <sheetFormatPr defaultColWidth="10.375" defaultRowHeight="14.45" customHeight="1"/>
  <cols>
    <col min="1" max="1" width="6" style="79" customWidth="1"/>
    <col min="2" max="2" width="7.75" style="79" customWidth="1"/>
    <col min="3" max="8" width="6.625" style="79" customWidth="1"/>
    <col min="9" max="17" width="5.5" style="79" customWidth="1"/>
    <col min="18" max="18" width="1.625" style="79" customWidth="1"/>
    <col min="19" max="19" width="6.625" style="79" customWidth="1"/>
    <col min="20" max="20" width="1.625" style="79" customWidth="1"/>
    <col min="21" max="21" width="5.75" style="79" customWidth="1"/>
    <col min="22" max="22" width="3.875" style="79" customWidth="1"/>
    <col min="23" max="23" width="4.125" style="79" customWidth="1"/>
    <col min="24" max="25" width="3.875" style="79" customWidth="1"/>
    <col min="26" max="26" width="4.125" style="79" customWidth="1"/>
    <col min="27" max="27" width="3.875" style="79" customWidth="1"/>
    <col min="28" max="28" width="4" style="79" customWidth="1"/>
    <col min="29" max="29" width="2.125" style="79" customWidth="1"/>
    <col min="30" max="30" width="5" style="79" customWidth="1"/>
    <col min="31" max="31" width="2.25" style="79" customWidth="1"/>
    <col min="32" max="32" width="4.375" style="79" customWidth="1"/>
    <col min="33" max="33" width="6" style="79" customWidth="1"/>
    <col min="34" max="34" width="8" style="79" customWidth="1"/>
    <col min="35" max="35" width="5.625" style="79" customWidth="1"/>
    <col min="36" max="36" width="0.25" style="79" customWidth="1"/>
    <col min="37" max="256" width="10.375" style="79"/>
    <col min="257" max="257" width="6" style="79" customWidth="1"/>
    <col min="258" max="258" width="7.75" style="79" customWidth="1"/>
    <col min="259" max="264" width="6.625" style="79" customWidth="1"/>
    <col min="265" max="273" width="5.5" style="79" customWidth="1"/>
    <col min="274" max="274" width="1.625" style="79" customWidth="1"/>
    <col min="275" max="275" width="6.625" style="79" customWidth="1"/>
    <col min="276" max="276" width="1.625" style="79" customWidth="1"/>
    <col min="277" max="277" width="5.75" style="79" customWidth="1"/>
    <col min="278" max="278" width="3.875" style="79" customWidth="1"/>
    <col min="279" max="279" width="4.125" style="79" customWidth="1"/>
    <col min="280" max="281" width="3.875" style="79" customWidth="1"/>
    <col min="282" max="282" width="4.125" style="79" customWidth="1"/>
    <col min="283" max="283" width="3.875" style="79" customWidth="1"/>
    <col min="284" max="284" width="4" style="79" customWidth="1"/>
    <col min="285" max="285" width="2.125" style="79" customWidth="1"/>
    <col min="286" max="286" width="5" style="79" customWidth="1"/>
    <col min="287" max="287" width="2.25" style="79" customWidth="1"/>
    <col min="288" max="288" width="4.375" style="79" customWidth="1"/>
    <col min="289" max="289" width="6" style="79" customWidth="1"/>
    <col min="290" max="290" width="8" style="79" customWidth="1"/>
    <col min="291" max="291" width="5.625" style="79" customWidth="1"/>
    <col min="292" max="292" width="0.25" style="79" customWidth="1"/>
    <col min="293" max="512" width="10.375" style="79"/>
    <col min="513" max="513" width="6" style="79" customWidth="1"/>
    <col min="514" max="514" width="7.75" style="79" customWidth="1"/>
    <col min="515" max="520" width="6.625" style="79" customWidth="1"/>
    <col min="521" max="529" width="5.5" style="79" customWidth="1"/>
    <col min="530" max="530" width="1.625" style="79" customWidth="1"/>
    <col min="531" max="531" width="6.625" style="79" customWidth="1"/>
    <col min="532" max="532" width="1.625" style="79" customWidth="1"/>
    <col min="533" max="533" width="5.75" style="79" customWidth="1"/>
    <col min="534" max="534" width="3.875" style="79" customWidth="1"/>
    <col min="535" max="535" width="4.125" style="79" customWidth="1"/>
    <col min="536" max="537" width="3.875" style="79" customWidth="1"/>
    <col min="538" max="538" width="4.125" style="79" customWidth="1"/>
    <col min="539" max="539" width="3.875" style="79" customWidth="1"/>
    <col min="540" max="540" width="4" style="79" customWidth="1"/>
    <col min="541" max="541" width="2.125" style="79" customWidth="1"/>
    <col min="542" max="542" width="5" style="79" customWidth="1"/>
    <col min="543" max="543" width="2.25" style="79" customWidth="1"/>
    <col min="544" max="544" width="4.375" style="79" customWidth="1"/>
    <col min="545" max="545" width="6" style="79" customWidth="1"/>
    <col min="546" max="546" width="8" style="79" customWidth="1"/>
    <col min="547" max="547" width="5.625" style="79" customWidth="1"/>
    <col min="548" max="548" width="0.25" style="79" customWidth="1"/>
    <col min="549" max="768" width="10.375" style="79"/>
    <col min="769" max="769" width="6" style="79" customWidth="1"/>
    <col min="770" max="770" width="7.75" style="79" customWidth="1"/>
    <col min="771" max="776" width="6.625" style="79" customWidth="1"/>
    <col min="777" max="785" width="5.5" style="79" customWidth="1"/>
    <col min="786" max="786" width="1.625" style="79" customWidth="1"/>
    <col min="787" max="787" width="6.625" style="79" customWidth="1"/>
    <col min="788" max="788" width="1.625" style="79" customWidth="1"/>
    <col min="789" max="789" width="5.75" style="79" customWidth="1"/>
    <col min="790" max="790" width="3.875" style="79" customWidth="1"/>
    <col min="791" max="791" width="4.125" style="79" customWidth="1"/>
    <col min="792" max="793" width="3.875" style="79" customWidth="1"/>
    <col min="794" max="794" width="4.125" style="79" customWidth="1"/>
    <col min="795" max="795" width="3.875" style="79" customWidth="1"/>
    <col min="796" max="796" width="4" style="79" customWidth="1"/>
    <col min="797" max="797" width="2.125" style="79" customWidth="1"/>
    <col min="798" max="798" width="5" style="79" customWidth="1"/>
    <col min="799" max="799" width="2.25" style="79" customWidth="1"/>
    <col min="800" max="800" width="4.375" style="79" customWidth="1"/>
    <col min="801" max="801" width="6" style="79" customWidth="1"/>
    <col min="802" max="802" width="8" style="79" customWidth="1"/>
    <col min="803" max="803" width="5.625" style="79" customWidth="1"/>
    <col min="804" max="804" width="0.25" style="79" customWidth="1"/>
    <col min="805" max="1024" width="10.375" style="79"/>
    <col min="1025" max="1025" width="6" style="79" customWidth="1"/>
    <col min="1026" max="1026" width="7.75" style="79" customWidth="1"/>
    <col min="1027" max="1032" width="6.625" style="79" customWidth="1"/>
    <col min="1033" max="1041" width="5.5" style="79" customWidth="1"/>
    <col min="1042" max="1042" width="1.625" style="79" customWidth="1"/>
    <col min="1043" max="1043" width="6.625" style="79" customWidth="1"/>
    <col min="1044" max="1044" width="1.625" style="79" customWidth="1"/>
    <col min="1045" max="1045" width="5.75" style="79" customWidth="1"/>
    <col min="1046" max="1046" width="3.875" style="79" customWidth="1"/>
    <col min="1047" max="1047" width="4.125" style="79" customWidth="1"/>
    <col min="1048" max="1049" width="3.875" style="79" customWidth="1"/>
    <col min="1050" max="1050" width="4.125" style="79" customWidth="1"/>
    <col min="1051" max="1051" width="3.875" style="79" customWidth="1"/>
    <col min="1052" max="1052" width="4" style="79" customWidth="1"/>
    <col min="1053" max="1053" width="2.125" style="79" customWidth="1"/>
    <col min="1054" max="1054" width="5" style="79" customWidth="1"/>
    <col min="1055" max="1055" width="2.25" style="79" customWidth="1"/>
    <col min="1056" max="1056" width="4.375" style="79" customWidth="1"/>
    <col min="1057" max="1057" width="6" style="79" customWidth="1"/>
    <col min="1058" max="1058" width="8" style="79" customWidth="1"/>
    <col min="1059" max="1059" width="5.625" style="79" customWidth="1"/>
    <col min="1060" max="1060" width="0.25" style="79" customWidth="1"/>
    <col min="1061" max="1280" width="10.375" style="79"/>
    <col min="1281" max="1281" width="6" style="79" customWidth="1"/>
    <col min="1282" max="1282" width="7.75" style="79" customWidth="1"/>
    <col min="1283" max="1288" width="6.625" style="79" customWidth="1"/>
    <col min="1289" max="1297" width="5.5" style="79" customWidth="1"/>
    <col min="1298" max="1298" width="1.625" style="79" customWidth="1"/>
    <col min="1299" max="1299" width="6.625" style="79" customWidth="1"/>
    <col min="1300" max="1300" width="1.625" style="79" customWidth="1"/>
    <col min="1301" max="1301" width="5.75" style="79" customWidth="1"/>
    <col min="1302" max="1302" width="3.875" style="79" customWidth="1"/>
    <col min="1303" max="1303" width="4.125" style="79" customWidth="1"/>
    <col min="1304" max="1305" width="3.875" style="79" customWidth="1"/>
    <col min="1306" max="1306" width="4.125" style="79" customWidth="1"/>
    <col min="1307" max="1307" width="3.875" style="79" customWidth="1"/>
    <col min="1308" max="1308" width="4" style="79" customWidth="1"/>
    <col min="1309" max="1309" width="2.125" style="79" customWidth="1"/>
    <col min="1310" max="1310" width="5" style="79" customWidth="1"/>
    <col min="1311" max="1311" width="2.25" style="79" customWidth="1"/>
    <col min="1312" max="1312" width="4.375" style="79" customWidth="1"/>
    <col min="1313" max="1313" width="6" style="79" customWidth="1"/>
    <col min="1314" max="1314" width="8" style="79" customWidth="1"/>
    <col min="1315" max="1315" width="5.625" style="79" customWidth="1"/>
    <col min="1316" max="1316" width="0.25" style="79" customWidth="1"/>
    <col min="1317" max="1536" width="10.375" style="79"/>
    <col min="1537" max="1537" width="6" style="79" customWidth="1"/>
    <col min="1538" max="1538" width="7.75" style="79" customWidth="1"/>
    <col min="1539" max="1544" width="6.625" style="79" customWidth="1"/>
    <col min="1545" max="1553" width="5.5" style="79" customWidth="1"/>
    <col min="1554" max="1554" width="1.625" style="79" customWidth="1"/>
    <col min="1555" max="1555" width="6.625" style="79" customWidth="1"/>
    <col min="1556" max="1556" width="1.625" style="79" customWidth="1"/>
    <col min="1557" max="1557" width="5.75" style="79" customWidth="1"/>
    <col min="1558" max="1558" width="3.875" style="79" customWidth="1"/>
    <col min="1559" max="1559" width="4.125" style="79" customWidth="1"/>
    <col min="1560" max="1561" width="3.875" style="79" customWidth="1"/>
    <col min="1562" max="1562" width="4.125" style="79" customWidth="1"/>
    <col min="1563" max="1563" width="3.875" style="79" customWidth="1"/>
    <col min="1564" max="1564" width="4" style="79" customWidth="1"/>
    <col min="1565" max="1565" width="2.125" style="79" customWidth="1"/>
    <col min="1566" max="1566" width="5" style="79" customWidth="1"/>
    <col min="1567" max="1567" width="2.25" style="79" customWidth="1"/>
    <col min="1568" max="1568" width="4.375" style="79" customWidth="1"/>
    <col min="1569" max="1569" width="6" style="79" customWidth="1"/>
    <col min="1570" max="1570" width="8" style="79" customWidth="1"/>
    <col min="1571" max="1571" width="5.625" style="79" customWidth="1"/>
    <col min="1572" max="1572" width="0.25" style="79" customWidth="1"/>
    <col min="1573" max="1792" width="10.375" style="79"/>
    <col min="1793" max="1793" width="6" style="79" customWidth="1"/>
    <col min="1794" max="1794" width="7.75" style="79" customWidth="1"/>
    <col min="1795" max="1800" width="6.625" style="79" customWidth="1"/>
    <col min="1801" max="1809" width="5.5" style="79" customWidth="1"/>
    <col min="1810" max="1810" width="1.625" style="79" customWidth="1"/>
    <col min="1811" max="1811" width="6.625" style="79" customWidth="1"/>
    <col min="1812" max="1812" width="1.625" style="79" customWidth="1"/>
    <col min="1813" max="1813" width="5.75" style="79" customWidth="1"/>
    <col min="1814" max="1814" width="3.875" style="79" customWidth="1"/>
    <col min="1815" max="1815" width="4.125" style="79" customWidth="1"/>
    <col min="1816" max="1817" width="3.875" style="79" customWidth="1"/>
    <col min="1818" max="1818" width="4.125" style="79" customWidth="1"/>
    <col min="1819" max="1819" width="3.875" style="79" customWidth="1"/>
    <col min="1820" max="1820" width="4" style="79" customWidth="1"/>
    <col min="1821" max="1821" width="2.125" style="79" customWidth="1"/>
    <col min="1822" max="1822" width="5" style="79" customWidth="1"/>
    <col min="1823" max="1823" width="2.25" style="79" customWidth="1"/>
    <col min="1824" max="1824" width="4.375" style="79" customWidth="1"/>
    <col min="1825" max="1825" width="6" style="79" customWidth="1"/>
    <col min="1826" max="1826" width="8" style="79" customWidth="1"/>
    <col min="1827" max="1827" width="5.625" style="79" customWidth="1"/>
    <col min="1828" max="1828" width="0.25" style="79" customWidth="1"/>
    <col min="1829" max="2048" width="10.375" style="79"/>
    <col min="2049" max="2049" width="6" style="79" customWidth="1"/>
    <col min="2050" max="2050" width="7.75" style="79" customWidth="1"/>
    <col min="2051" max="2056" width="6.625" style="79" customWidth="1"/>
    <col min="2057" max="2065" width="5.5" style="79" customWidth="1"/>
    <col min="2066" max="2066" width="1.625" style="79" customWidth="1"/>
    <col min="2067" max="2067" width="6.625" style="79" customWidth="1"/>
    <col min="2068" max="2068" width="1.625" style="79" customWidth="1"/>
    <col min="2069" max="2069" width="5.75" style="79" customWidth="1"/>
    <col min="2070" max="2070" width="3.875" style="79" customWidth="1"/>
    <col min="2071" max="2071" width="4.125" style="79" customWidth="1"/>
    <col min="2072" max="2073" width="3.875" style="79" customWidth="1"/>
    <col min="2074" max="2074" width="4.125" style="79" customWidth="1"/>
    <col min="2075" max="2075" width="3.875" style="79" customWidth="1"/>
    <col min="2076" max="2076" width="4" style="79" customWidth="1"/>
    <col min="2077" max="2077" width="2.125" style="79" customWidth="1"/>
    <col min="2078" max="2078" width="5" style="79" customWidth="1"/>
    <col min="2079" max="2079" width="2.25" style="79" customWidth="1"/>
    <col min="2080" max="2080" width="4.375" style="79" customWidth="1"/>
    <col min="2081" max="2081" width="6" style="79" customWidth="1"/>
    <col min="2082" max="2082" width="8" style="79" customWidth="1"/>
    <col min="2083" max="2083" width="5.625" style="79" customWidth="1"/>
    <col min="2084" max="2084" width="0.25" style="79" customWidth="1"/>
    <col min="2085" max="2304" width="10.375" style="79"/>
    <col min="2305" max="2305" width="6" style="79" customWidth="1"/>
    <col min="2306" max="2306" width="7.75" style="79" customWidth="1"/>
    <col min="2307" max="2312" width="6.625" style="79" customWidth="1"/>
    <col min="2313" max="2321" width="5.5" style="79" customWidth="1"/>
    <col min="2322" max="2322" width="1.625" style="79" customWidth="1"/>
    <col min="2323" max="2323" width="6.625" style="79" customWidth="1"/>
    <col min="2324" max="2324" width="1.625" style="79" customWidth="1"/>
    <col min="2325" max="2325" width="5.75" style="79" customWidth="1"/>
    <col min="2326" max="2326" width="3.875" style="79" customWidth="1"/>
    <col min="2327" max="2327" width="4.125" style="79" customWidth="1"/>
    <col min="2328" max="2329" width="3.875" style="79" customWidth="1"/>
    <col min="2330" max="2330" width="4.125" style="79" customWidth="1"/>
    <col min="2331" max="2331" width="3.875" style="79" customWidth="1"/>
    <col min="2332" max="2332" width="4" style="79" customWidth="1"/>
    <col min="2333" max="2333" width="2.125" style="79" customWidth="1"/>
    <col min="2334" max="2334" width="5" style="79" customWidth="1"/>
    <col min="2335" max="2335" width="2.25" style="79" customWidth="1"/>
    <col min="2336" max="2336" width="4.375" style="79" customWidth="1"/>
    <col min="2337" max="2337" width="6" style="79" customWidth="1"/>
    <col min="2338" max="2338" width="8" style="79" customWidth="1"/>
    <col min="2339" max="2339" width="5.625" style="79" customWidth="1"/>
    <col min="2340" max="2340" width="0.25" style="79" customWidth="1"/>
    <col min="2341" max="2560" width="10.375" style="79"/>
    <col min="2561" max="2561" width="6" style="79" customWidth="1"/>
    <col min="2562" max="2562" width="7.75" style="79" customWidth="1"/>
    <col min="2563" max="2568" width="6.625" style="79" customWidth="1"/>
    <col min="2569" max="2577" width="5.5" style="79" customWidth="1"/>
    <col min="2578" max="2578" width="1.625" style="79" customWidth="1"/>
    <col min="2579" max="2579" width="6.625" style="79" customWidth="1"/>
    <col min="2580" max="2580" width="1.625" style="79" customWidth="1"/>
    <col min="2581" max="2581" width="5.75" style="79" customWidth="1"/>
    <col min="2582" max="2582" width="3.875" style="79" customWidth="1"/>
    <col min="2583" max="2583" width="4.125" style="79" customWidth="1"/>
    <col min="2584" max="2585" width="3.875" style="79" customWidth="1"/>
    <col min="2586" max="2586" width="4.125" style="79" customWidth="1"/>
    <col min="2587" max="2587" width="3.875" style="79" customWidth="1"/>
    <col min="2588" max="2588" width="4" style="79" customWidth="1"/>
    <col min="2589" max="2589" width="2.125" style="79" customWidth="1"/>
    <col min="2590" max="2590" width="5" style="79" customWidth="1"/>
    <col min="2591" max="2591" width="2.25" style="79" customWidth="1"/>
    <col min="2592" max="2592" width="4.375" style="79" customWidth="1"/>
    <col min="2593" max="2593" width="6" style="79" customWidth="1"/>
    <col min="2594" max="2594" width="8" style="79" customWidth="1"/>
    <col min="2595" max="2595" width="5.625" style="79" customWidth="1"/>
    <col min="2596" max="2596" width="0.25" style="79" customWidth="1"/>
    <col min="2597" max="2816" width="10.375" style="79"/>
    <col min="2817" max="2817" width="6" style="79" customWidth="1"/>
    <col min="2818" max="2818" width="7.75" style="79" customWidth="1"/>
    <col min="2819" max="2824" width="6.625" style="79" customWidth="1"/>
    <col min="2825" max="2833" width="5.5" style="79" customWidth="1"/>
    <col min="2834" max="2834" width="1.625" style="79" customWidth="1"/>
    <col min="2835" max="2835" width="6.625" style="79" customWidth="1"/>
    <col min="2836" max="2836" width="1.625" style="79" customWidth="1"/>
    <col min="2837" max="2837" width="5.75" style="79" customWidth="1"/>
    <col min="2838" max="2838" width="3.875" style="79" customWidth="1"/>
    <col min="2839" max="2839" width="4.125" style="79" customWidth="1"/>
    <col min="2840" max="2841" width="3.875" style="79" customWidth="1"/>
    <col min="2842" max="2842" width="4.125" style="79" customWidth="1"/>
    <col min="2843" max="2843" width="3.875" style="79" customWidth="1"/>
    <col min="2844" max="2844" width="4" style="79" customWidth="1"/>
    <col min="2845" max="2845" width="2.125" style="79" customWidth="1"/>
    <col min="2846" max="2846" width="5" style="79" customWidth="1"/>
    <col min="2847" max="2847" width="2.25" style="79" customWidth="1"/>
    <col min="2848" max="2848" width="4.375" style="79" customWidth="1"/>
    <col min="2849" max="2849" width="6" style="79" customWidth="1"/>
    <col min="2850" max="2850" width="8" style="79" customWidth="1"/>
    <col min="2851" max="2851" width="5.625" style="79" customWidth="1"/>
    <col min="2852" max="2852" width="0.25" style="79" customWidth="1"/>
    <col min="2853" max="3072" width="10.375" style="79"/>
    <col min="3073" max="3073" width="6" style="79" customWidth="1"/>
    <col min="3074" max="3074" width="7.75" style="79" customWidth="1"/>
    <col min="3075" max="3080" width="6.625" style="79" customWidth="1"/>
    <col min="3081" max="3089" width="5.5" style="79" customWidth="1"/>
    <col min="3090" max="3090" width="1.625" style="79" customWidth="1"/>
    <col min="3091" max="3091" width="6.625" style="79" customWidth="1"/>
    <col min="3092" max="3092" width="1.625" style="79" customWidth="1"/>
    <col min="3093" max="3093" width="5.75" style="79" customWidth="1"/>
    <col min="3094" max="3094" width="3.875" style="79" customWidth="1"/>
    <col min="3095" max="3095" width="4.125" style="79" customWidth="1"/>
    <col min="3096" max="3097" width="3.875" style="79" customWidth="1"/>
    <col min="3098" max="3098" width="4.125" style="79" customWidth="1"/>
    <col min="3099" max="3099" width="3.875" style="79" customWidth="1"/>
    <col min="3100" max="3100" width="4" style="79" customWidth="1"/>
    <col min="3101" max="3101" width="2.125" style="79" customWidth="1"/>
    <col min="3102" max="3102" width="5" style="79" customWidth="1"/>
    <col min="3103" max="3103" width="2.25" style="79" customWidth="1"/>
    <col min="3104" max="3104" width="4.375" style="79" customWidth="1"/>
    <col min="3105" max="3105" width="6" style="79" customWidth="1"/>
    <col min="3106" max="3106" width="8" style="79" customWidth="1"/>
    <col min="3107" max="3107" width="5.625" style="79" customWidth="1"/>
    <col min="3108" max="3108" width="0.25" style="79" customWidth="1"/>
    <col min="3109" max="3328" width="10.375" style="79"/>
    <col min="3329" max="3329" width="6" style="79" customWidth="1"/>
    <col min="3330" max="3330" width="7.75" style="79" customWidth="1"/>
    <col min="3331" max="3336" width="6.625" style="79" customWidth="1"/>
    <col min="3337" max="3345" width="5.5" style="79" customWidth="1"/>
    <col min="3346" max="3346" width="1.625" style="79" customWidth="1"/>
    <col min="3347" max="3347" width="6.625" style="79" customWidth="1"/>
    <col min="3348" max="3348" width="1.625" style="79" customWidth="1"/>
    <col min="3349" max="3349" width="5.75" style="79" customWidth="1"/>
    <col min="3350" max="3350" width="3.875" style="79" customWidth="1"/>
    <col min="3351" max="3351" width="4.125" style="79" customWidth="1"/>
    <col min="3352" max="3353" width="3.875" style="79" customWidth="1"/>
    <col min="3354" max="3354" width="4.125" style="79" customWidth="1"/>
    <col min="3355" max="3355" width="3.875" style="79" customWidth="1"/>
    <col min="3356" max="3356" width="4" style="79" customWidth="1"/>
    <col min="3357" max="3357" width="2.125" style="79" customWidth="1"/>
    <col min="3358" max="3358" width="5" style="79" customWidth="1"/>
    <col min="3359" max="3359" width="2.25" style="79" customWidth="1"/>
    <col min="3360" max="3360" width="4.375" style="79" customWidth="1"/>
    <col min="3361" max="3361" width="6" style="79" customWidth="1"/>
    <col min="3362" max="3362" width="8" style="79" customWidth="1"/>
    <col min="3363" max="3363" width="5.625" style="79" customWidth="1"/>
    <col min="3364" max="3364" width="0.25" style="79" customWidth="1"/>
    <col min="3365" max="3584" width="10.375" style="79"/>
    <col min="3585" max="3585" width="6" style="79" customWidth="1"/>
    <col min="3586" max="3586" width="7.75" style="79" customWidth="1"/>
    <col min="3587" max="3592" width="6.625" style="79" customWidth="1"/>
    <col min="3593" max="3601" width="5.5" style="79" customWidth="1"/>
    <col min="3602" max="3602" width="1.625" style="79" customWidth="1"/>
    <col min="3603" max="3603" width="6.625" style="79" customWidth="1"/>
    <col min="3604" max="3604" width="1.625" style="79" customWidth="1"/>
    <col min="3605" max="3605" width="5.75" style="79" customWidth="1"/>
    <col min="3606" max="3606" width="3.875" style="79" customWidth="1"/>
    <col min="3607" max="3607" width="4.125" style="79" customWidth="1"/>
    <col min="3608" max="3609" width="3.875" style="79" customWidth="1"/>
    <col min="3610" max="3610" width="4.125" style="79" customWidth="1"/>
    <col min="3611" max="3611" width="3.875" style="79" customWidth="1"/>
    <col min="3612" max="3612" width="4" style="79" customWidth="1"/>
    <col min="3613" max="3613" width="2.125" style="79" customWidth="1"/>
    <col min="3614" max="3614" width="5" style="79" customWidth="1"/>
    <col min="3615" max="3615" width="2.25" style="79" customWidth="1"/>
    <col min="3616" max="3616" width="4.375" style="79" customWidth="1"/>
    <col min="3617" max="3617" width="6" style="79" customWidth="1"/>
    <col min="3618" max="3618" width="8" style="79" customWidth="1"/>
    <col min="3619" max="3619" width="5.625" style="79" customWidth="1"/>
    <col min="3620" max="3620" width="0.25" style="79" customWidth="1"/>
    <col min="3621" max="3840" width="10.375" style="79"/>
    <col min="3841" max="3841" width="6" style="79" customWidth="1"/>
    <col min="3842" max="3842" width="7.75" style="79" customWidth="1"/>
    <col min="3843" max="3848" width="6.625" style="79" customWidth="1"/>
    <col min="3849" max="3857" width="5.5" style="79" customWidth="1"/>
    <col min="3858" max="3858" width="1.625" style="79" customWidth="1"/>
    <col min="3859" max="3859" width="6.625" style="79" customWidth="1"/>
    <col min="3860" max="3860" width="1.625" style="79" customWidth="1"/>
    <col min="3861" max="3861" width="5.75" style="79" customWidth="1"/>
    <col min="3862" max="3862" width="3.875" style="79" customWidth="1"/>
    <col min="3863" max="3863" width="4.125" style="79" customWidth="1"/>
    <col min="3864" max="3865" width="3.875" style="79" customWidth="1"/>
    <col min="3866" max="3866" width="4.125" style="79" customWidth="1"/>
    <col min="3867" max="3867" width="3.875" style="79" customWidth="1"/>
    <col min="3868" max="3868" width="4" style="79" customWidth="1"/>
    <col min="3869" max="3869" width="2.125" style="79" customWidth="1"/>
    <col min="3870" max="3870" width="5" style="79" customWidth="1"/>
    <col min="3871" max="3871" width="2.25" style="79" customWidth="1"/>
    <col min="3872" max="3872" width="4.375" style="79" customWidth="1"/>
    <col min="3873" max="3873" width="6" style="79" customWidth="1"/>
    <col min="3874" max="3874" width="8" style="79" customWidth="1"/>
    <col min="3875" max="3875" width="5.625" style="79" customWidth="1"/>
    <col min="3876" max="3876" width="0.25" style="79" customWidth="1"/>
    <col min="3877" max="4096" width="10.375" style="79"/>
    <col min="4097" max="4097" width="6" style="79" customWidth="1"/>
    <col min="4098" max="4098" width="7.75" style="79" customWidth="1"/>
    <col min="4099" max="4104" width="6.625" style="79" customWidth="1"/>
    <col min="4105" max="4113" width="5.5" style="79" customWidth="1"/>
    <col min="4114" max="4114" width="1.625" style="79" customWidth="1"/>
    <col min="4115" max="4115" width="6.625" style="79" customWidth="1"/>
    <col min="4116" max="4116" width="1.625" style="79" customWidth="1"/>
    <col min="4117" max="4117" width="5.75" style="79" customWidth="1"/>
    <col min="4118" max="4118" width="3.875" style="79" customWidth="1"/>
    <col min="4119" max="4119" width="4.125" style="79" customWidth="1"/>
    <col min="4120" max="4121" width="3.875" style="79" customWidth="1"/>
    <col min="4122" max="4122" width="4.125" style="79" customWidth="1"/>
    <col min="4123" max="4123" width="3.875" style="79" customWidth="1"/>
    <col min="4124" max="4124" width="4" style="79" customWidth="1"/>
    <col min="4125" max="4125" width="2.125" style="79" customWidth="1"/>
    <col min="4126" max="4126" width="5" style="79" customWidth="1"/>
    <col min="4127" max="4127" width="2.25" style="79" customWidth="1"/>
    <col min="4128" max="4128" width="4.375" style="79" customWidth="1"/>
    <col min="4129" max="4129" width="6" style="79" customWidth="1"/>
    <col min="4130" max="4130" width="8" style="79" customWidth="1"/>
    <col min="4131" max="4131" width="5.625" style="79" customWidth="1"/>
    <col min="4132" max="4132" width="0.25" style="79" customWidth="1"/>
    <col min="4133" max="4352" width="10.375" style="79"/>
    <col min="4353" max="4353" width="6" style="79" customWidth="1"/>
    <col min="4354" max="4354" width="7.75" style="79" customWidth="1"/>
    <col min="4355" max="4360" width="6.625" style="79" customWidth="1"/>
    <col min="4361" max="4369" width="5.5" style="79" customWidth="1"/>
    <col min="4370" max="4370" width="1.625" style="79" customWidth="1"/>
    <col min="4371" max="4371" width="6.625" style="79" customWidth="1"/>
    <col min="4372" max="4372" width="1.625" style="79" customWidth="1"/>
    <col min="4373" max="4373" width="5.75" style="79" customWidth="1"/>
    <col min="4374" max="4374" width="3.875" style="79" customWidth="1"/>
    <col min="4375" max="4375" width="4.125" style="79" customWidth="1"/>
    <col min="4376" max="4377" width="3.875" style="79" customWidth="1"/>
    <col min="4378" max="4378" width="4.125" style="79" customWidth="1"/>
    <col min="4379" max="4379" width="3.875" style="79" customWidth="1"/>
    <col min="4380" max="4380" width="4" style="79" customWidth="1"/>
    <col min="4381" max="4381" width="2.125" style="79" customWidth="1"/>
    <col min="4382" max="4382" width="5" style="79" customWidth="1"/>
    <col min="4383" max="4383" width="2.25" style="79" customWidth="1"/>
    <col min="4384" max="4384" width="4.375" style="79" customWidth="1"/>
    <col min="4385" max="4385" width="6" style="79" customWidth="1"/>
    <col min="4386" max="4386" width="8" style="79" customWidth="1"/>
    <col min="4387" max="4387" width="5.625" style="79" customWidth="1"/>
    <col min="4388" max="4388" width="0.25" style="79" customWidth="1"/>
    <col min="4389" max="4608" width="10.375" style="79"/>
    <col min="4609" max="4609" width="6" style="79" customWidth="1"/>
    <col min="4610" max="4610" width="7.75" style="79" customWidth="1"/>
    <col min="4611" max="4616" width="6.625" style="79" customWidth="1"/>
    <col min="4617" max="4625" width="5.5" style="79" customWidth="1"/>
    <col min="4626" max="4626" width="1.625" style="79" customWidth="1"/>
    <col min="4627" max="4627" width="6.625" style="79" customWidth="1"/>
    <col min="4628" max="4628" width="1.625" style="79" customWidth="1"/>
    <col min="4629" max="4629" width="5.75" style="79" customWidth="1"/>
    <col min="4630" max="4630" width="3.875" style="79" customWidth="1"/>
    <col min="4631" max="4631" width="4.125" style="79" customWidth="1"/>
    <col min="4632" max="4633" width="3.875" style="79" customWidth="1"/>
    <col min="4634" max="4634" width="4.125" style="79" customWidth="1"/>
    <col min="4635" max="4635" width="3.875" style="79" customWidth="1"/>
    <col min="4636" max="4636" width="4" style="79" customWidth="1"/>
    <col min="4637" max="4637" width="2.125" style="79" customWidth="1"/>
    <col min="4638" max="4638" width="5" style="79" customWidth="1"/>
    <col min="4639" max="4639" width="2.25" style="79" customWidth="1"/>
    <col min="4640" max="4640" width="4.375" style="79" customWidth="1"/>
    <col min="4641" max="4641" width="6" style="79" customWidth="1"/>
    <col min="4642" max="4642" width="8" style="79" customWidth="1"/>
    <col min="4643" max="4643" width="5.625" style="79" customWidth="1"/>
    <col min="4644" max="4644" width="0.25" style="79" customWidth="1"/>
    <col min="4645" max="4864" width="10.375" style="79"/>
    <col min="4865" max="4865" width="6" style="79" customWidth="1"/>
    <col min="4866" max="4866" width="7.75" style="79" customWidth="1"/>
    <col min="4867" max="4872" width="6.625" style="79" customWidth="1"/>
    <col min="4873" max="4881" width="5.5" style="79" customWidth="1"/>
    <col min="4882" max="4882" width="1.625" style="79" customWidth="1"/>
    <col min="4883" max="4883" width="6.625" style="79" customWidth="1"/>
    <col min="4884" max="4884" width="1.625" style="79" customWidth="1"/>
    <col min="4885" max="4885" width="5.75" style="79" customWidth="1"/>
    <col min="4886" max="4886" width="3.875" style="79" customWidth="1"/>
    <col min="4887" max="4887" width="4.125" style="79" customWidth="1"/>
    <col min="4888" max="4889" width="3.875" style="79" customWidth="1"/>
    <col min="4890" max="4890" width="4.125" style="79" customWidth="1"/>
    <col min="4891" max="4891" width="3.875" style="79" customWidth="1"/>
    <col min="4892" max="4892" width="4" style="79" customWidth="1"/>
    <col min="4893" max="4893" width="2.125" style="79" customWidth="1"/>
    <col min="4894" max="4894" width="5" style="79" customWidth="1"/>
    <col min="4895" max="4895" width="2.25" style="79" customWidth="1"/>
    <col min="4896" max="4896" width="4.375" style="79" customWidth="1"/>
    <col min="4897" max="4897" width="6" style="79" customWidth="1"/>
    <col min="4898" max="4898" width="8" style="79" customWidth="1"/>
    <col min="4899" max="4899" width="5.625" style="79" customWidth="1"/>
    <col min="4900" max="4900" width="0.25" style="79" customWidth="1"/>
    <col min="4901" max="5120" width="10.375" style="79"/>
    <col min="5121" max="5121" width="6" style="79" customWidth="1"/>
    <col min="5122" max="5122" width="7.75" style="79" customWidth="1"/>
    <col min="5123" max="5128" width="6.625" style="79" customWidth="1"/>
    <col min="5129" max="5137" width="5.5" style="79" customWidth="1"/>
    <col min="5138" max="5138" width="1.625" style="79" customWidth="1"/>
    <col min="5139" max="5139" width="6.625" style="79" customWidth="1"/>
    <col min="5140" max="5140" width="1.625" style="79" customWidth="1"/>
    <col min="5141" max="5141" width="5.75" style="79" customWidth="1"/>
    <col min="5142" max="5142" width="3.875" style="79" customWidth="1"/>
    <col min="5143" max="5143" width="4.125" style="79" customWidth="1"/>
    <col min="5144" max="5145" width="3.875" style="79" customWidth="1"/>
    <col min="5146" max="5146" width="4.125" style="79" customWidth="1"/>
    <col min="5147" max="5147" width="3.875" style="79" customWidth="1"/>
    <col min="5148" max="5148" width="4" style="79" customWidth="1"/>
    <col min="5149" max="5149" width="2.125" style="79" customWidth="1"/>
    <col min="5150" max="5150" width="5" style="79" customWidth="1"/>
    <col min="5151" max="5151" width="2.25" style="79" customWidth="1"/>
    <col min="5152" max="5152" width="4.375" style="79" customWidth="1"/>
    <col min="5153" max="5153" width="6" style="79" customWidth="1"/>
    <col min="5154" max="5154" width="8" style="79" customWidth="1"/>
    <col min="5155" max="5155" width="5.625" style="79" customWidth="1"/>
    <col min="5156" max="5156" width="0.25" style="79" customWidth="1"/>
    <col min="5157" max="5376" width="10.375" style="79"/>
    <col min="5377" max="5377" width="6" style="79" customWidth="1"/>
    <col min="5378" max="5378" width="7.75" style="79" customWidth="1"/>
    <col min="5379" max="5384" width="6.625" style="79" customWidth="1"/>
    <col min="5385" max="5393" width="5.5" style="79" customWidth="1"/>
    <col min="5394" max="5394" width="1.625" style="79" customWidth="1"/>
    <col min="5395" max="5395" width="6.625" style="79" customWidth="1"/>
    <col min="5396" max="5396" width="1.625" style="79" customWidth="1"/>
    <col min="5397" max="5397" width="5.75" style="79" customWidth="1"/>
    <col min="5398" max="5398" width="3.875" style="79" customWidth="1"/>
    <col min="5399" max="5399" width="4.125" style="79" customWidth="1"/>
    <col min="5400" max="5401" width="3.875" style="79" customWidth="1"/>
    <col min="5402" max="5402" width="4.125" style="79" customWidth="1"/>
    <col min="5403" max="5403" width="3.875" style="79" customWidth="1"/>
    <col min="5404" max="5404" width="4" style="79" customWidth="1"/>
    <col min="5405" max="5405" width="2.125" style="79" customWidth="1"/>
    <col min="5406" max="5406" width="5" style="79" customWidth="1"/>
    <col min="5407" max="5407" width="2.25" style="79" customWidth="1"/>
    <col min="5408" max="5408" width="4.375" style="79" customWidth="1"/>
    <col min="5409" max="5409" width="6" style="79" customWidth="1"/>
    <col min="5410" max="5410" width="8" style="79" customWidth="1"/>
    <col min="5411" max="5411" width="5.625" style="79" customWidth="1"/>
    <col min="5412" max="5412" width="0.25" style="79" customWidth="1"/>
    <col min="5413" max="5632" width="10.375" style="79"/>
    <col min="5633" max="5633" width="6" style="79" customWidth="1"/>
    <col min="5634" max="5634" width="7.75" style="79" customWidth="1"/>
    <col min="5635" max="5640" width="6.625" style="79" customWidth="1"/>
    <col min="5641" max="5649" width="5.5" style="79" customWidth="1"/>
    <col min="5650" max="5650" width="1.625" style="79" customWidth="1"/>
    <col min="5651" max="5651" width="6.625" style="79" customWidth="1"/>
    <col min="5652" max="5652" width="1.625" style="79" customWidth="1"/>
    <col min="5653" max="5653" width="5.75" style="79" customWidth="1"/>
    <col min="5654" max="5654" width="3.875" style="79" customWidth="1"/>
    <col min="5655" max="5655" width="4.125" style="79" customWidth="1"/>
    <col min="5656" max="5657" width="3.875" style="79" customWidth="1"/>
    <col min="5658" max="5658" width="4.125" style="79" customWidth="1"/>
    <col min="5659" max="5659" width="3.875" style="79" customWidth="1"/>
    <col min="5660" max="5660" width="4" style="79" customWidth="1"/>
    <col min="5661" max="5661" width="2.125" style="79" customWidth="1"/>
    <col min="5662" max="5662" width="5" style="79" customWidth="1"/>
    <col min="5663" max="5663" width="2.25" style="79" customWidth="1"/>
    <col min="5664" max="5664" width="4.375" style="79" customWidth="1"/>
    <col min="5665" max="5665" width="6" style="79" customWidth="1"/>
    <col min="5666" max="5666" width="8" style="79" customWidth="1"/>
    <col min="5667" max="5667" width="5.625" style="79" customWidth="1"/>
    <col min="5668" max="5668" width="0.25" style="79" customWidth="1"/>
    <col min="5669" max="5888" width="10.375" style="79"/>
    <col min="5889" max="5889" width="6" style="79" customWidth="1"/>
    <col min="5890" max="5890" width="7.75" style="79" customWidth="1"/>
    <col min="5891" max="5896" width="6.625" style="79" customWidth="1"/>
    <col min="5897" max="5905" width="5.5" style="79" customWidth="1"/>
    <col min="5906" max="5906" width="1.625" style="79" customWidth="1"/>
    <col min="5907" max="5907" width="6.625" style="79" customWidth="1"/>
    <col min="5908" max="5908" width="1.625" style="79" customWidth="1"/>
    <col min="5909" max="5909" width="5.75" style="79" customWidth="1"/>
    <col min="5910" max="5910" width="3.875" style="79" customWidth="1"/>
    <col min="5911" max="5911" width="4.125" style="79" customWidth="1"/>
    <col min="5912" max="5913" width="3.875" style="79" customWidth="1"/>
    <col min="5914" max="5914" width="4.125" style="79" customWidth="1"/>
    <col min="5915" max="5915" width="3.875" style="79" customWidth="1"/>
    <col min="5916" max="5916" width="4" style="79" customWidth="1"/>
    <col min="5917" max="5917" width="2.125" style="79" customWidth="1"/>
    <col min="5918" max="5918" width="5" style="79" customWidth="1"/>
    <col min="5919" max="5919" width="2.25" style="79" customWidth="1"/>
    <col min="5920" max="5920" width="4.375" style="79" customWidth="1"/>
    <col min="5921" max="5921" width="6" style="79" customWidth="1"/>
    <col min="5922" max="5922" width="8" style="79" customWidth="1"/>
    <col min="5923" max="5923" width="5.625" style="79" customWidth="1"/>
    <col min="5924" max="5924" width="0.25" style="79" customWidth="1"/>
    <col min="5925" max="6144" width="10.375" style="79"/>
    <col min="6145" max="6145" width="6" style="79" customWidth="1"/>
    <col min="6146" max="6146" width="7.75" style="79" customWidth="1"/>
    <col min="6147" max="6152" width="6.625" style="79" customWidth="1"/>
    <col min="6153" max="6161" width="5.5" style="79" customWidth="1"/>
    <col min="6162" max="6162" width="1.625" style="79" customWidth="1"/>
    <col min="6163" max="6163" width="6.625" style="79" customWidth="1"/>
    <col min="6164" max="6164" width="1.625" style="79" customWidth="1"/>
    <col min="6165" max="6165" width="5.75" style="79" customWidth="1"/>
    <col min="6166" max="6166" width="3.875" style="79" customWidth="1"/>
    <col min="6167" max="6167" width="4.125" style="79" customWidth="1"/>
    <col min="6168" max="6169" width="3.875" style="79" customWidth="1"/>
    <col min="6170" max="6170" width="4.125" style="79" customWidth="1"/>
    <col min="6171" max="6171" width="3.875" style="79" customWidth="1"/>
    <col min="6172" max="6172" width="4" style="79" customWidth="1"/>
    <col min="6173" max="6173" width="2.125" style="79" customWidth="1"/>
    <col min="6174" max="6174" width="5" style="79" customWidth="1"/>
    <col min="6175" max="6175" width="2.25" style="79" customWidth="1"/>
    <col min="6176" max="6176" width="4.375" style="79" customWidth="1"/>
    <col min="6177" max="6177" width="6" style="79" customWidth="1"/>
    <col min="6178" max="6178" width="8" style="79" customWidth="1"/>
    <col min="6179" max="6179" width="5.625" style="79" customWidth="1"/>
    <col min="6180" max="6180" width="0.25" style="79" customWidth="1"/>
    <col min="6181" max="6400" width="10.375" style="79"/>
    <col min="6401" max="6401" width="6" style="79" customWidth="1"/>
    <col min="6402" max="6402" width="7.75" style="79" customWidth="1"/>
    <col min="6403" max="6408" width="6.625" style="79" customWidth="1"/>
    <col min="6409" max="6417" width="5.5" style="79" customWidth="1"/>
    <col min="6418" max="6418" width="1.625" style="79" customWidth="1"/>
    <col min="6419" max="6419" width="6.625" style="79" customWidth="1"/>
    <col min="6420" max="6420" width="1.625" style="79" customWidth="1"/>
    <col min="6421" max="6421" width="5.75" style="79" customWidth="1"/>
    <col min="6422" max="6422" width="3.875" style="79" customWidth="1"/>
    <col min="6423" max="6423" width="4.125" style="79" customWidth="1"/>
    <col min="6424" max="6425" width="3.875" style="79" customWidth="1"/>
    <col min="6426" max="6426" width="4.125" style="79" customWidth="1"/>
    <col min="6427" max="6427" width="3.875" style="79" customWidth="1"/>
    <col min="6428" max="6428" width="4" style="79" customWidth="1"/>
    <col min="6429" max="6429" width="2.125" style="79" customWidth="1"/>
    <col min="6430" max="6430" width="5" style="79" customWidth="1"/>
    <col min="6431" max="6431" width="2.25" style="79" customWidth="1"/>
    <col min="6432" max="6432" width="4.375" style="79" customWidth="1"/>
    <col min="6433" max="6433" width="6" style="79" customWidth="1"/>
    <col min="6434" max="6434" width="8" style="79" customWidth="1"/>
    <col min="6435" max="6435" width="5.625" style="79" customWidth="1"/>
    <col min="6436" max="6436" width="0.25" style="79" customWidth="1"/>
    <col min="6437" max="6656" width="10.375" style="79"/>
    <col min="6657" max="6657" width="6" style="79" customWidth="1"/>
    <col min="6658" max="6658" width="7.75" style="79" customWidth="1"/>
    <col min="6659" max="6664" width="6.625" style="79" customWidth="1"/>
    <col min="6665" max="6673" width="5.5" style="79" customWidth="1"/>
    <col min="6674" max="6674" width="1.625" style="79" customWidth="1"/>
    <col min="6675" max="6675" width="6.625" style="79" customWidth="1"/>
    <col min="6676" max="6676" width="1.625" style="79" customWidth="1"/>
    <col min="6677" max="6677" width="5.75" style="79" customWidth="1"/>
    <col min="6678" max="6678" width="3.875" style="79" customWidth="1"/>
    <col min="6679" max="6679" width="4.125" style="79" customWidth="1"/>
    <col min="6680" max="6681" width="3.875" style="79" customWidth="1"/>
    <col min="6682" max="6682" width="4.125" style="79" customWidth="1"/>
    <col min="6683" max="6683" width="3.875" style="79" customWidth="1"/>
    <col min="6684" max="6684" width="4" style="79" customWidth="1"/>
    <col min="6685" max="6685" width="2.125" style="79" customWidth="1"/>
    <col min="6686" max="6686" width="5" style="79" customWidth="1"/>
    <col min="6687" max="6687" width="2.25" style="79" customWidth="1"/>
    <col min="6688" max="6688" width="4.375" style="79" customWidth="1"/>
    <col min="6689" max="6689" width="6" style="79" customWidth="1"/>
    <col min="6690" max="6690" width="8" style="79" customWidth="1"/>
    <col min="6691" max="6691" width="5.625" style="79" customWidth="1"/>
    <col min="6692" max="6692" width="0.25" style="79" customWidth="1"/>
    <col min="6693" max="6912" width="10.375" style="79"/>
    <col min="6913" max="6913" width="6" style="79" customWidth="1"/>
    <col min="6914" max="6914" width="7.75" style="79" customWidth="1"/>
    <col min="6915" max="6920" width="6.625" style="79" customWidth="1"/>
    <col min="6921" max="6929" width="5.5" style="79" customWidth="1"/>
    <col min="6930" max="6930" width="1.625" style="79" customWidth="1"/>
    <col min="6931" max="6931" width="6.625" style="79" customWidth="1"/>
    <col min="6932" max="6932" width="1.625" style="79" customWidth="1"/>
    <col min="6933" max="6933" width="5.75" style="79" customWidth="1"/>
    <col min="6934" max="6934" width="3.875" style="79" customWidth="1"/>
    <col min="6935" max="6935" width="4.125" style="79" customWidth="1"/>
    <col min="6936" max="6937" width="3.875" style="79" customWidth="1"/>
    <col min="6938" max="6938" width="4.125" style="79" customWidth="1"/>
    <col min="6939" max="6939" width="3.875" style="79" customWidth="1"/>
    <col min="6940" max="6940" width="4" style="79" customWidth="1"/>
    <col min="6941" max="6941" width="2.125" style="79" customWidth="1"/>
    <col min="6942" max="6942" width="5" style="79" customWidth="1"/>
    <col min="6943" max="6943" width="2.25" style="79" customWidth="1"/>
    <col min="6944" max="6944" width="4.375" style="79" customWidth="1"/>
    <col min="6945" max="6945" width="6" style="79" customWidth="1"/>
    <col min="6946" max="6946" width="8" style="79" customWidth="1"/>
    <col min="6947" max="6947" width="5.625" style="79" customWidth="1"/>
    <col min="6948" max="6948" width="0.25" style="79" customWidth="1"/>
    <col min="6949" max="7168" width="10.375" style="79"/>
    <col min="7169" max="7169" width="6" style="79" customWidth="1"/>
    <col min="7170" max="7170" width="7.75" style="79" customWidth="1"/>
    <col min="7171" max="7176" width="6.625" style="79" customWidth="1"/>
    <col min="7177" max="7185" width="5.5" style="79" customWidth="1"/>
    <col min="7186" max="7186" width="1.625" style="79" customWidth="1"/>
    <col min="7187" max="7187" width="6.625" style="79" customWidth="1"/>
    <col min="7188" max="7188" width="1.625" style="79" customWidth="1"/>
    <col min="7189" max="7189" width="5.75" style="79" customWidth="1"/>
    <col min="7190" max="7190" width="3.875" style="79" customWidth="1"/>
    <col min="7191" max="7191" width="4.125" style="79" customWidth="1"/>
    <col min="7192" max="7193" width="3.875" style="79" customWidth="1"/>
    <col min="7194" max="7194" width="4.125" style="79" customWidth="1"/>
    <col min="7195" max="7195" width="3.875" style="79" customWidth="1"/>
    <col min="7196" max="7196" width="4" style="79" customWidth="1"/>
    <col min="7197" max="7197" width="2.125" style="79" customWidth="1"/>
    <col min="7198" max="7198" width="5" style="79" customWidth="1"/>
    <col min="7199" max="7199" width="2.25" style="79" customWidth="1"/>
    <col min="7200" max="7200" width="4.375" style="79" customWidth="1"/>
    <col min="7201" max="7201" width="6" style="79" customWidth="1"/>
    <col min="7202" max="7202" width="8" style="79" customWidth="1"/>
    <col min="7203" max="7203" width="5.625" style="79" customWidth="1"/>
    <col min="7204" max="7204" width="0.25" style="79" customWidth="1"/>
    <col min="7205" max="7424" width="10.375" style="79"/>
    <col min="7425" max="7425" width="6" style="79" customWidth="1"/>
    <col min="7426" max="7426" width="7.75" style="79" customWidth="1"/>
    <col min="7427" max="7432" width="6.625" style="79" customWidth="1"/>
    <col min="7433" max="7441" width="5.5" style="79" customWidth="1"/>
    <col min="7442" max="7442" width="1.625" style="79" customWidth="1"/>
    <col min="7443" max="7443" width="6.625" style="79" customWidth="1"/>
    <col min="7444" max="7444" width="1.625" style="79" customWidth="1"/>
    <col min="7445" max="7445" width="5.75" style="79" customWidth="1"/>
    <col min="7446" max="7446" width="3.875" style="79" customWidth="1"/>
    <col min="7447" max="7447" width="4.125" style="79" customWidth="1"/>
    <col min="7448" max="7449" width="3.875" style="79" customWidth="1"/>
    <col min="7450" max="7450" width="4.125" style="79" customWidth="1"/>
    <col min="7451" max="7451" width="3.875" style="79" customWidth="1"/>
    <col min="7452" max="7452" width="4" style="79" customWidth="1"/>
    <col min="7453" max="7453" width="2.125" style="79" customWidth="1"/>
    <col min="7454" max="7454" width="5" style="79" customWidth="1"/>
    <col min="7455" max="7455" width="2.25" style="79" customWidth="1"/>
    <col min="7456" max="7456" width="4.375" style="79" customWidth="1"/>
    <col min="7457" max="7457" width="6" style="79" customWidth="1"/>
    <col min="7458" max="7458" width="8" style="79" customWidth="1"/>
    <col min="7459" max="7459" width="5.625" style="79" customWidth="1"/>
    <col min="7460" max="7460" width="0.25" style="79" customWidth="1"/>
    <col min="7461" max="7680" width="10.375" style="79"/>
    <col min="7681" max="7681" width="6" style="79" customWidth="1"/>
    <col min="7682" max="7682" width="7.75" style="79" customWidth="1"/>
    <col min="7683" max="7688" width="6.625" style="79" customWidth="1"/>
    <col min="7689" max="7697" width="5.5" style="79" customWidth="1"/>
    <col min="7698" max="7698" width="1.625" style="79" customWidth="1"/>
    <col min="7699" max="7699" width="6.625" style="79" customWidth="1"/>
    <col min="7700" max="7700" width="1.625" style="79" customWidth="1"/>
    <col min="7701" max="7701" width="5.75" style="79" customWidth="1"/>
    <col min="7702" max="7702" width="3.875" style="79" customWidth="1"/>
    <col min="7703" max="7703" width="4.125" style="79" customWidth="1"/>
    <col min="7704" max="7705" width="3.875" style="79" customWidth="1"/>
    <col min="7706" max="7706" width="4.125" style="79" customWidth="1"/>
    <col min="7707" max="7707" width="3.875" style="79" customWidth="1"/>
    <col min="7708" max="7708" width="4" style="79" customWidth="1"/>
    <col min="7709" max="7709" width="2.125" style="79" customWidth="1"/>
    <col min="7710" max="7710" width="5" style="79" customWidth="1"/>
    <col min="7711" max="7711" width="2.25" style="79" customWidth="1"/>
    <col min="7712" max="7712" width="4.375" style="79" customWidth="1"/>
    <col min="7713" max="7713" width="6" style="79" customWidth="1"/>
    <col min="7714" max="7714" width="8" style="79" customWidth="1"/>
    <col min="7715" max="7715" width="5.625" style="79" customWidth="1"/>
    <col min="7716" max="7716" width="0.25" style="79" customWidth="1"/>
    <col min="7717" max="7936" width="10.375" style="79"/>
    <col min="7937" max="7937" width="6" style="79" customWidth="1"/>
    <col min="7938" max="7938" width="7.75" style="79" customWidth="1"/>
    <col min="7939" max="7944" width="6.625" style="79" customWidth="1"/>
    <col min="7945" max="7953" width="5.5" style="79" customWidth="1"/>
    <col min="7954" max="7954" width="1.625" style="79" customWidth="1"/>
    <col min="7955" max="7955" width="6.625" style="79" customWidth="1"/>
    <col min="7956" max="7956" width="1.625" style="79" customWidth="1"/>
    <col min="7957" max="7957" width="5.75" style="79" customWidth="1"/>
    <col min="7958" max="7958" width="3.875" style="79" customWidth="1"/>
    <col min="7959" max="7959" width="4.125" style="79" customWidth="1"/>
    <col min="7960" max="7961" width="3.875" style="79" customWidth="1"/>
    <col min="7962" max="7962" width="4.125" style="79" customWidth="1"/>
    <col min="7963" max="7963" width="3.875" style="79" customWidth="1"/>
    <col min="7964" max="7964" width="4" style="79" customWidth="1"/>
    <col min="7965" max="7965" width="2.125" style="79" customWidth="1"/>
    <col min="7966" max="7966" width="5" style="79" customWidth="1"/>
    <col min="7967" max="7967" width="2.25" style="79" customWidth="1"/>
    <col min="7968" max="7968" width="4.375" style="79" customWidth="1"/>
    <col min="7969" max="7969" width="6" style="79" customWidth="1"/>
    <col min="7970" max="7970" width="8" style="79" customWidth="1"/>
    <col min="7971" max="7971" width="5.625" style="79" customWidth="1"/>
    <col min="7972" max="7972" width="0.25" style="79" customWidth="1"/>
    <col min="7973" max="8192" width="10.375" style="79"/>
    <col min="8193" max="8193" width="6" style="79" customWidth="1"/>
    <col min="8194" max="8194" width="7.75" style="79" customWidth="1"/>
    <col min="8195" max="8200" width="6.625" style="79" customWidth="1"/>
    <col min="8201" max="8209" width="5.5" style="79" customWidth="1"/>
    <col min="8210" max="8210" width="1.625" style="79" customWidth="1"/>
    <col min="8211" max="8211" width="6.625" style="79" customWidth="1"/>
    <col min="8212" max="8212" width="1.625" style="79" customWidth="1"/>
    <col min="8213" max="8213" width="5.75" style="79" customWidth="1"/>
    <col min="8214" max="8214" width="3.875" style="79" customWidth="1"/>
    <col min="8215" max="8215" width="4.125" style="79" customWidth="1"/>
    <col min="8216" max="8217" width="3.875" style="79" customWidth="1"/>
    <col min="8218" max="8218" width="4.125" style="79" customWidth="1"/>
    <col min="8219" max="8219" width="3.875" style="79" customWidth="1"/>
    <col min="8220" max="8220" width="4" style="79" customWidth="1"/>
    <col min="8221" max="8221" width="2.125" style="79" customWidth="1"/>
    <col min="8222" max="8222" width="5" style="79" customWidth="1"/>
    <col min="8223" max="8223" width="2.25" style="79" customWidth="1"/>
    <col min="8224" max="8224" width="4.375" style="79" customWidth="1"/>
    <col min="8225" max="8225" width="6" style="79" customWidth="1"/>
    <col min="8226" max="8226" width="8" style="79" customWidth="1"/>
    <col min="8227" max="8227" width="5.625" style="79" customWidth="1"/>
    <col min="8228" max="8228" width="0.25" style="79" customWidth="1"/>
    <col min="8229" max="8448" width="10.375" style="79"/>
    <col min="8449" max="8449" width="6" style="79" customWidth="1"/>
    <col min="8450" max="8450" width="7.75" style="79" customWidth="1"/>
    <col min="8451" max="8456" width="6.625" style="79" customWidth="1"/>
    <col min="8457" max="8465" width="5.5" style="79" customWidth="1"/>
    <col min="8466" max="8466" width="1.625" style="79" customWidth="1"/>
    <col min="8467" max="8467" width="6.625" style="79" customWidth="1"/>
    <col min="8468" max="8468" width="1.625" style="79" customWidth="1"/>
    <col min="8469" max="8469" width="5.75" style="79" customWidth="1"/>
    <col min="8470" max="8470" width="3.875" style="79" customWidth="1"/>
    <col min="8471" max="8471" width="4.125" style="79" customWidth="1"/>
    <col min="8472" max="8473" width="3.875" style="79" customWidth="1"/>
    <col min="8474" max="8474" width="4.125" style="79" customWidth="1"/>
    <col min="8475" max="8475" width="3.875" style="79" customWidth="1"/>
    <col min="8476" max="8476" width="4" style="79" customWidth="1"/>
    <col min="8477" max="8477" width="2.125" style="79" customWidth="1"/>
    <col min="8478" max="8478" width="5" style="79" customWidth="1"/>
    <col min="8479" max="8479" width="2.25" style="79" customWidth="1"/>
    <col min="8480" max="8480" width="4.375" style="79" customWidth="1"/>
    <col min="8481" max="8481" width="6" style="79" customWidth="1"/>
    <col min="8482" max="8482" width="8" style="79" customWidth="1"/>
    <col min="8483" max="8483" width="5.625" style="79" customWidth="1"/>
    <col min="8484" max="8484" width="0.25" style="79" customWidth="1"/>
    <col min="8485" max="8704" width="10.375" style="79"/>
    <col min="8705" max="8705" width="6" style="79" customWidth="1"/>
    <col min="8706" max="8706" width="7.75" style="79" customWidth="1"/>
    <col min="8707" max="8712" width="6.625" style="79" customWidth="1"/>
    <col min="8713" max="8721" width="5.5" style="79" customWidth="1"/>
    <col min="8722" max="8722" width="1.625" style="79" customWidth="1"/>
    <col min="8723" max="8723" width="6.625" style="79" customWidth="1"/>
    <col min="8724" max="8724" width="1.625" style="79" customWidth="1"/>
    <col min="8725" max="8725" width="5.75" style="79" customWidth="1"/>
    <col min="8726" max="8726" width="3.875" style="79" customWidth="1"/>
    <col min="8727" max="8727" width="4.125" style="79" customWidth="1"/>
    <col min="8728" max="8729" width="3.875" style="79" customWidth="1"/>
    <col min="8730" max="8730" width="4.125" style="79" customWidth="1"/>
    <col min="8731" max="8731" width="3.875" style="79" customWidth="1"/>
    <col min="8732" max="8732" width="4" style="79" customWidth="1"/>
    <col min="8733" max="8733" width="2.125" style="79" customWidth="1"/>
    <col min="8734" max="8734" width="5" style="79" customWidth="1"/>
    <col min="8735" max="8735" width="2.25" style="79" customWidth="1"/>
    <col min="8736" max="8736" width="4.375" style="79" customWidth="1"/>
    <col min="8737" max="8737" width="6" style="79" customWidth="1"/>
    <col min="8738" max="8738" width="8" style="79" customWidth="1"/>
    <col min="8739" max="8739" width="5.625" style="79" customWidth="1"/>
    <col min="8740" max="8740" width="0.25" style="79" customWidth="1"/>
    <col min="8741" max="8960" width="10.375" style="79"/>
    <col min="8961" max="8961" width="6" style="79" customWidth="1"/>
    <col min="8962" max="8962" width="7.75" style="79" customWidth="1"/>
    <col min="8963" max="8968" width="6.625" style="79" customWidth="1"/>
    <col min="8969" max="8977" width="5.5" style="79" customWidth="1"/>
    <col min="8978" max="8978" width="1.625" style="79" customWidth="1"/>
    <col min="8979" max="8979" width="6.625" style="79" customWidth="1"/>
    <col min="8980" max="8980" width="1.625" style="79" customWidth="1"/>
    <col min="8981" max="8981" width="5.75" style="79" customWidth="1"/>
    <col min="8982" max="8982" width="3.875" style="79" customWidth="1"/>
    <col min="8983" max="8983" width="4.125" style="79" customWidth="1"/>
    <col min="8984" max="8985" width="3.875" style="79" customWidth="1"/>
    <col min="8986" max="8986" width="4.125" style="79" customWidth="1"/>
    <col min="8987" max="8987" width="3.875" style="79" customWidth="1"/>
    <col min="8988" max="8988" width="4" style="79" customWidth="1"/>
    <col min="8989" max="8989" width="2.125" style="79" customWidth="1"/>
    <col min="8990" max="8990" width="5" style="79" customWidth="1"/>
    <col min="8991" max="8991" width="2.25" style="79" customWidth="1"/>
    <col min="8992" max="8992" width="4.375" style="79" customWidth="1"/>
    <col min="8993" max="8993" width="6" style="79" customWidth="1"/>
    <col min="8994" max="8994" width="8" style="79" customWidth="1"/>
    <col min="8995" max="8995" width="5.625" style="79" customWidth="1"/>
    <col min="8996" max="8996" width="0.25" style="79" customWidth="1"/>
    <col min="8997" max="9216" width="10.375" style="79"/>
    <col min="9217" max="9217" width="6" style="79" customWidth="1"/>
    <col min="9218" max="9218" width="7.75" style="79" customWidth="1"/>
    <col min="9219" max="9224" width="6.625" style="79" customWidth="1"/>
    <col min="9225" max="9233" width="5.5" style="79" customWidth="1"/>
    <col min="9234" max="9234" width="1.625" style="79" customWidth="1"/>
    <col min="9235" max="9235" width="6.625" style="79" customWidth="1"/>
    <col min="9236" max="9236" width="1.625" style="79" customWidth="1"/>
    <col min="9237" max="9237" width="5.75" style="79" customWidth="1"/>
    <col min="9238" max="9238" width="3.875" style="79" customWidth="1"/>
    <col min="9239" max="9239" width="4.125" style="79" customWidth="1"/>
    <col min="9240" max="9241" width="3.875" style="79" customWidth="1"/>
    <col min="9242" max="9242" width="4.125" style="79" customWidth="1"/>
    <col min="9243" max="9243" width="3.875" style="79" customWidth="1"/>
    <col min="9244" max="9244" width="4" style="79" customWidth="1"/>
    <col min="9245" max="9245" width="2.125" style="79" customWidth="1"/>
    <col min="9246" max="9246" width="5" style="79" customWidth="1"/>
    <col min="9247" max="9247" width="2.25" style="79" customWidth="1"/>
    <col min="9248" max="9248" width="4.375" style="79" customWidth="1"/>
    <col min="9249" max="9249" width="6" style="79" customWidth="1"/>
    <col min="9250" max="9250" width="8" style="79" customWidth="1"/>
    <col min="9251" max="9251" width="5.625" style="79" customWidth="1"/>
    <col min="9252" max="9252" width="0.25" style="79" customWidth="1"/>
    <col min="9253" max="9472" width="10.375" style="79"/>
    <col min="9473" max="9473" width="6" style="79" customWidth="1"/>
    <col min="9474" max="9474" width="7.75" style="79" customWidth="1"/>
    <col min="9475" max="9480" width="6.625" style="79" customWidth="1"/>
    <col min="9481" max="9489" width="5.5" style="79" customWidth="1"/>
    <col min="9490" max="9490" width="1.625" style="79" customWidth="1"/>
    <col min="9491" max="9491" width="6.625" style="79" customWidth="1"/>
    <col min="9492" max="9492" width="1.625" style="79" customWidth="1"/>
    <col min="9493" max="9493" width="5.75" style="79" customWidth="1"/>
    <col min="9494" max="9494" width="3.875" style="79" customWidth="1"/>
    <col min="9495" max="9495" width="4.125" style="79" customWidth="1"/>
    <col min="9496" max="9497" width="3.875" style="79" customWidth="1"/>
    <col min="9498" max="9498" width="4.125" style="79" customWidth="1"/>
    <col min="9499" max="9499" width="3.875" style="79" customWidth="1"/>
    <col min="9500" max="9500" width="4" style="79" customWidth="1"/>
    <col min="9501" max="9501" width="2.125" style="79" customWidth="1"/>
    <col min="9502" max="9502" width="5" style="79" customWidth="1"/>
    <col min="9503" max="9503" width="2.25" style="79" customWidth="1"/>
    <col min="9504" max="9504" width="4.375" style="79" customWidth="1"/>
    <col min="9505" max="9505" width="6" style="79" customWidth="1"/>
    <col min="9506" max="9506" width="8" style="79" customWidth="1"/>
    <col min="9507" max="9507" width="5.625" style="79" customWidth="1"/>
    <col min="9508" max="9508" width="0.25" style="79" customWidth="1"/>
    <col min="9509" max="9728" width="10.375" style="79"/>
    <col min="9729" max="9729" width="6" style="79" customWidth="1"/>
    <col min="9730" max="9730" width="7.75" style="79" customWidth="1"/>
    <col min="9731" max="9736" width="6.625" style="79" customWidth="1"/>
    <col min="9737" max="9745" width="5.5" style="79" customWidth="1"/>
    <col min="9746" max="9746" width="1.625" style="79" customWidth="1"/>
    <col min="9747" max="9747" width="6.625" style="79" customWidth="1"/>
    <col min="9748" max="9748" width="1.625" style="79" customWidth="1"/>
    <col min="9749" max="9749" width="5.75" style="79" customWidth="1"/>
    <col min="9750" max="9750" width="3.875" style="79" customWidth="1"/>
    <col min="9751" max="9751" width="4.125" style="79" customWidth="1"/>
    <col min="9752" max="9753" width="3.875" style="79" customWidth="1"/>
    <col min="9754" max="9754" width="4.125" style="79" customWidth="1"/>
    <col min="9755" max="9755" width="3.875" style="79" customWidth="1"/>
    <col min="9756" max="9756" width="4" style="79" customWidth="1"/>
    <col min="9757" max="9757" width="2.125" style="79" customWidth="1"/>
    <col min="9758" max="9758" width="5" style="79" customWidth="1"/>
    <col min="9759" max="9759" width="2.25" style="79" customWidth="1"/>
    <col min="9760" max="9760" width="4.375" style="79" customWidth="1"/>
    <col min="9761" max="9761" width="6" style="79" customWidth="1"/>
    <col min="9762" max="9762" width="8" style="79" customWidth="1"/>
    <col min="9763" max="9763" width="5.625" style="79" customWidth="1"/>
    <col min="9764" max="9764" width="0.25" style="79" customWidth="1"/>
    <col min="9765" max="9984" width="10.375" style="79"/>
    <col min="9985" max="9985" width="6" style="79" customWidth="1"/>
    <col min="9986" max="9986" width="7.75" style="79" customWidth="1"/>
    <col min="9987" max="9992" width="6.625" style="79" customWidth="1"/>
    <col min="9993" max="10001" width="5.5" style="79" customWidth="1"/>
    <col min="10002" max="10002" width="1.625" style="79" customWidth="1"/>
    <col min="10003" max="10003" width="6.625" style="79" customWidth="1"/>
    <col min="10004" max="10004" width="1.625" style="79" customWidth="1"/>
    <col min="10005" max="10005" width="5.75" style="79" customWidth="1"/>
    <col min="10006" max="10006" width="3.875" style="79" customWidth="1"/>
    <col min="10007" max="10007" width="4.125" style="79" customWidth="1"/>
    <col min="10008" max="10009" width="3.875" style="79" customWidth="1"/>
    <col min="10010" max="10010" width="4.125" style="79" customWidth="1"/>
    <col min="10011" max="10011" width="3.875" style="79" customWidth="1"/>
    <col min="10012" max="10012" width="4" style="79" customWidth="1"/>
    <col min="10013" max="10013" width="2.125" style="79" customWidth="1"/>
    <col min="10014" max="10014" width="5" style="79" customWidth="1"/>
    <col min="10015" max="10015" width="2.25" style="79" customWidth="1"/>
    <col min="10016" max="10016" width="4.375" style="79" customWidth="1"/>
    <col min="10017" max="10017" width="6" style="79" customWidth="1"/>
    <col min="10018" max="10018" width="8" style="79" customWidth="1"/>
    <col min="10019" max="10019" width="5.625" style="79" customWidth="1"/>
    <col min="10020" max="10020" width="0.25" style="79" customWidth="1"/>
    <col min="10021" max="10240" width="10.375" style="79"/>
    <col min="10241" max="10241" width="6" style="79" customWidth="1"/>
    <col min="10242" max="10242" width="7.75" style="79" customWidth="1"/>
    <col min="10243" max="10248" width="6.625" style="79" customWidth="1"/>
    <col min="10249" max="10257" width="5.5" style="79" customWidth="1"/>
    <col min="10258" max="10258" width="1.625" style="79" customWidth="1"/>
    <col min="10259" max="10259" width="6.625" style="79" customWidth="1"/>
    <col min="10260" max="10260" width="1.625" style="79" customWidth="1"/>
    <col min="10261" max="10261" width="5.75" style="79" customWidth="1"/>
    <col min="10262" max="10262" width="3.875" style="79" customWidth="1"/>
    <col min="10263" max="10263" width="4.125" style="79" customWidth="1"/>
    <col min="10264" max="10265" width="3.875" style="79" customWidth="1"/>
    <col min="10266" max="10266" width="4.125" style="79" customWidth="1"/>
    <col min="10267" max="10267" width="3.875" style="79" customWidth="1"/>
    <col min="10268" max="10268" width="4" style="79" customWidth="1"/>
    <col min="10269" max="10269" width="2.125" style="79" customWidth="1"/>
    <col min="10270" max="10270" width="5" style="79" customWidth="1"/>
    <col min="10271" max="10271" width="2.25" style="79" customWidth="1"/>
    <col min="10272" max="10272" width="4.375" style="79" customWidth="1"/>
    <col min="10273" max="10273" width="6" style="79" customWidth="1"/>
    <col min="10274" max="10274" width="8" style="79" customWidth="1"/>
    <col min="10275" max="10275" width="5.625" style="79" customWidth="1"/>
    <col min="10276" max="10276" width="0.25" style="79" customWidth="1"/>
    <col min="10277" max="10496" width="10.375" style="79"/>
    <col min="10497" max="10497" width="6" style="79" customWidth="1"/>
    <col min="10498" max="10498" width="7.75" style="79" customWidth="1"/>
    <col min="10499" max="10504" width="6.625" style="79" customWidth="1"/>
    <col min="10505" max="10513" width="5.5" style="79" customWidth="1"/>
    <col min="10514" max="10514" width="1.625" style="79" customWidth="1"/>
    <col min="10515" max="10515" width="6.625" style="79" customWidth="1"/>
    <col min="10516" max="10516" width="1.625" style="79" customWidth="1"/>
    <col min="10517" max="10517" width="5.75" style="79" customWidth="1"/>
    <col min="10518" max="10518" width="3.875" style="79" customWidth="1"/>
    <col min="10519" max="10519" width="4.125" style="79" customWidth="1"/>
    <col min="10520" max="10521" width="3.875" style="79" customWidth="1"/>
    <col min="10522" max="10522" width="4.125" style="79" customWidth="1"/>
    <col min="10523" max="10523" width="3.875" style="79" customWidth="1"/>
    <col min="10524" max="10524" width="4" style="79" customWidth="1"/>
    <col min="10525" max="10525" width="2.125" style="79" customWidth="1"/>
    <col min="10526" max="10526" width="5" style="79" customWidth="1"/>
    <col min="10527" max="10527" width="2.25" style="79" customWidth="1"/>
    <col min="10528" max="10528" width="4.375" style="79" customWidth="1"/>
    <col min="10529" max="10529" width="6" style="79" customWidth="1"/>
    <col min="10530" max="10530" width="8" style="79" customWidth="1"/>
    <col min="10531" max="10531" width="5.625" style="79" customWidth="1"/>
    <col min="10532" max="10532" width="0.25" style="79" customWidth="1"/>
    <col min="10533" max="10752" width="10.375" style="79"/>
    <col min="10753" max="10753" width="6" style="79" customWidth="1"/>
    <col min="10754" max="10754" width="7.75" style="79" customWidth="1"/>
    <col min="10755" max="10760" width="6.625" style="79" customWidth="1"/>
    <col min="10761" max="10769" width="5.5" style="79" customWidth="1"/>
    <col min="10770" max="10770" width="1.625" style="79" customWidth="1"/>
    <col min="10771" max="10771" width="6.625" style="79" customWidth="1"/>
    <col min="10772" max="10772" width="1.625" style="79" customWidth="1"/>
    <col min="10773" max="10773" width="5.75" style="79" customWidth="1"/>
    <col min="10774" max="10774" width="3.875" style="79" customWidth="1"/>
    <col min="10775" max="10775" width="4.125" style="79" customWidth="1"/>
    <col min="10776" max="10777" width="3.875" style="79" customWidth="1"/>
    <col min="10778" max="10778" width="4.125" style="79" customWidth="1"/>
    <col min="10779" max="10779" width="3.875" style="79" customWidth="1"/>
    <col min="10780" max="10780" width="4" style="79" customWidth="1"/>
    <col min="10781" max="10781" width="2.125" style="79" customWidth="1"/>
    <col min="10782" max="10782" width="5" style="79" customWidth="1"/>
    <col min="10783" max="10783" width="2.25" style="79" customWidth="1"/>
    <col min="10784" max="10784" width="4.375" style="79" customWidth="1"/>
    <col min="10785" max="10785" width="6" style="79" customWidth="1"/>
    <col min="10786" max="10786" width="8" style="79" customWidth="1"/>
    <col min="10787" max="10787" width="5.625" style="79" customWidth="1"/>
    <col min="10788" max="10788" width="0.25" style="79" customWidth="1"/>
    <col min="10789" max="11008" width="10.375" style="79"/>
    <col min="11009" max="11009" width="6" style="79" customWidth="1"/>
    <col min="11010" max="11010" width="7.75" style="79" customWidth="1"/>
    <col min="11011" max="11016" width="6.625" style="79" customWidth="1"/>
    <col min="11017" max="11025" width="5.5" style="79" customWidth="1"/>
    <col min="11026" max="11026" width="1.625" style="79" customWidth="1"/>
    <col min="11027" max="11027" width="6.625" style="79" customWidth="1"/>
    <col min="11028" max="11028" width="1.625" style="79" customWidth="1"/>
    <col min="11029" max="11029" width="5.75" style="79" customWidth="1"/>
    <col min="11030" max="11030" width="3.875" style="79" customWidth="1"/>
    <col min="11031" max="11031" width="4.125" style="79" customWidth="1"/>
    <col min="11032" max="11033" width="3.875" style="79" customWidth="1"/>
    <col min="11034" max="11034" width="4.125" style="79" customWidth="1"/>
    <col min="11035" max="11035" width="3.875" style="79" customWidth="1"/>
    <col min="11036" max="11036" width="4" style="79" customWidth="1"/>
    <col min="11037" max="11037" width="2.125" style="79" customWidth="1"/>
    <col min="11038" max="11038" width="5" style="79" customWidth="1"/>
    <col min="11039" max="11039" width="2.25" style="79" customWidth="1"/>
    <col min="11040" max="11040" width="4.375" style="79" customWidth="1"/>
    <col min="11041" max="11041" width="6" style="79" customWidth="1"/>
    <col min="11042" max="11042" width="8" style="79" customWidth="1"/>
    <col min="11043" max="11043" width="5.625" style="79" customWidth="1"/>
    <col min="11044" max="11044" width="0.25" style="79" customWidth="1"/>
    <col min="11045" max="11264" width="10.375" style="79"/>
    <col min="11265" max="11265" width="6" style="79" customWidth="1"/>
    <col min="11266" max="11266" width="7.75" style="79" customWidth="1"/>
    <col min="11267" max="11272" width="6.625" style="79" customWidth="1"/>
    <col min="11273" max="11281" width="5.5" style="79" customWidth="1"/>
    <col min="11282" max="11282" width="1.625" style="79" customWidth="1"/>
    <col min="11283" max="11283" width="6.625" style="79" customWidth="1"/>
    <col min="11284" max="11284" width="1.625" style="79" customWidth="1"/>
    <col min="11285" max="11285" width="5.75" style="79" customWidth="1"/>
    <col min="11286" max="11286" width="3.875" style="79" customWidth="1"/>
    <col min="11287" max="11287" width="4.125" style="79" customWidth="1"/>
    <col min="11288" max="11289" width="3.875" style="79" customWidth="1"/>
    <col min="11290" max="11290" width="4.125" style="79" customWidth="1"/>
    <col min="11291" max="11291" width="3.875" style="79" customWidth="1"/>
    <col min="11292" max="11292" width="4" style="79" customWidth="1"/>
    <col min="11293" max="11293" width="2.125" style="79" customWidth="1"/>
    <col min="11294" max="11294" width="5" style="79" customWidth="1"/>
    <col min="11295" max="11295" width="2.25" style="79" customWidth="1"/>
    <col min="11296" max="11296" width="4.375" style="79" customWidth="1"/>
    <col min="11297" max="11297" width="6" style="79" customWidth="1"/>
    <col min="11298" max="11298" width="8" style="79" customWidth="1"/>
    <col min="11299" max="11299" width="5.625" style="79" customWidth="1"/>
    <col min="11300" max="11300" width="0.25" style="79" customWidth="1"/>
    <col min="11301" max="11520" width="10.375" style="79"/>
    <col min="11521" max="11521" width="6" style="79" customWidth="1"/>
    <col min="11522" max="11522" width="7.75" style="79" customWidth="1"/>
    <col min="11523" max="11528" width="6.625" style="79" customWidth="1"/>
    <col min="11529" max="11537" width="5.5" style="79" customWidth="1"/>
    <col min="11538" max="11538" width="1.625" style="79" customWidth="1"/>
    <col min="11539" max="11539" width="6.625" style="79" customWidth="1"/>
    <col min="11540" max="11540" width="1.625" style="79" customWidth="1"/>
    <col min="11541" max="11541" width="5.75" style="79" customWidth="1"/>
    <col min="11542" max="11542" width="3.875" style="79" customWidth="1"/>
    <col min="11543" max="11543" width="4.125" style="79" customWidth="1"/>
    <col min="11544" max="11545" width="3.875" style="79" customWidth="1"/>
    <col min="11546" max="11546" width="4.125" style="79" customWidth="1"/>
    <col min="11547" max="11547" width="3.875" style="79" customWidth="1"/>
    <col min="11548" max="11548" width="4" style="79" customWidth="1"/>
    <col min="11549" max="11549" width="2.125" style="79" customWidth="1"/>
    <col min="11550" max="11550" width="5" style="79" customWidth="1"/>
    <col min="11551" max="11551" width="2.25" style="79" customWidth="1"/>
    <col min="11552" max="11552" width="4.375" style="79" customWidth="1"/>
    <col min="11553" max="11553" width="6" style="79" customWidth="1"/>
    <col min="11554" max="11554" width="8" style="79" customWidth="1"/>
    <col min="11555" max="11555" width="5.625" style="79" customWidth="1"/>
    <col min="11556" max="11556" width="0.25" style="79" customWidth="1"/>
    <col min="11557" max="11776" width="10.375" style="79"/>
    <col min="11777" max="11777" width="6" style="79" customWidth="1"/>
    <col min="11778" max="11778" width="7.75" style="79" customWidth="1"/>
    <col min="11779" max="11784" width="6.625" style="79" customWidth="1"/>
    <col min="11785" max="11793" width="5.5" style="79" customWidth="1"/>
    <col min="11794" max="11794" width="1.625" style="79" customWidth="1"/>
    <col min="11795" max="11795" width="6.625" style="79" customWidth="1"/>
    <col min="11796" max="11796" width="1.625" style="79" customWidth="1"/>
    <col min="11797" max="11797" width="5.75" style="79" customWidth="1"/>
    <col min="11798" max="11798" width="3.875" style="79" customWidth="1"/>
    <col min="11799" max="11799" width="4.125" style="79" customWidth="1"/>
    <col min="11800" max="11801" width="3.875" style="79" customWidth="1"/>
    <col min="11802" max="11802" width="4.125" style="79" customWidth="1"/>
    <col min="11803" max="11803" width="3.875" style="79" customWidth="1"/>
    <col min="11804" max="11804" width="4" style="79" customWidth="1"/>
    <col min="11805" max="11805" width="2.125" style="79" customWidth="1"/>
    <col min="11806" max="11806" width="5" style="79" customWidth="1"/>
    <col min="11807" max="11807" width="2.25" style="79" customWidth="1"/>
    <col min="11808" max="11808" width="4.375" style="79" customWidth="1"/>
    <col min="11809" max="11809" width="6" style="79" customWidth="1"/>
    <col min="11810" max="11810" width="8" style="79" customWidth="1"/>
    <col min="11811" max="11811" width="5.625" style="79" customWidth="1"/>
    <col min="11812" max="11812" width="0.25" style="79" customWidth="1"/>
    <col min="11813" max="12032" width="10.375" style="79"/>
    <col min="12033" max="12033" width="6" style="79" customWidth="1"/>
    <col min="12034" max="12034" width="7.75" style="79" customWidth="1"/>
    <col min="12035" max="12040" width="6.625" style="79" customWidth="1"/>
    <col min="12041" max="12049" width="5.5" style="79" customWidth="1"/>
    <col min="12050" max="12050" width="1.625" style="79" customWidth="1"/>
    <col min="12051" max="12051" width="6.625" style="79" customWidth="1"/>
    <col min="12052" max="12052" width="1.625" style="79" customWidth="1"/>
    <col min="12053" max="12053" width="5.75" style="79" customWidth="1"/>
    <col min="12054" max="12054" width="3.875" style="79" customWidth="1"/>
    <col min="12055" max="12055" width="4.125" style="79" customWidth="1"/>
    <col min="12056" max="12057" width="3.875" style="79" customWidth="1"/>
    <col min="12058" max="12058" width="4.125" style="79" customWidth="1"/>
    <col min="12059" max="12059" width="3.875" style="79" customWidth="1"/>
    <col min="12060" max="12060" width="4" style="79" customWidth="1"/>
    <col min="12061" max="12061" width="2.125" style="79" customWidth="1"/>
    <col min="12062" max="12062" width="5" style="79" customWidth="1"/>
    <col min="12063" max="12063" width="2.25" style="79" customWidth="1"/>
    <col min="12064" max="12064" width="4.375" style="79" customWidth="1"/>
    <col min="12065" max="12065" width="6" style="79" customWidth="1"/>
    <col min="12066" max="12066" width="8" style="79" customWidth="1"/>
    <col min="12067" max="12067" width="5.625" style="79" customWidth="1"/>
    <col min="12068" max="12068" width="0.25" style="79" customWidth="1"/>
    <col min="12069" max="12288" width="10.375" style="79"/>
    <col min="12289" max="12289" width="6" style="79" customWidth="1"/>
    <col min="12290" max="12290" width="7.75" style="79" customWidth="1"/>
    <col min="12291" max="12296" width="6.625" style="79" customWidth="1"/>
    <col min="12297" max="12305" width="5.5" style="79" customWidth="1"/>
    <col min="12306" max="12306" width="1.625" style="79" customWidth="1"/>
    <col min="12307" max="12307" width="6.625" style="79" customWidth="1"/>
    <col min="12308" max="12308" width="1.625" style="79" customWidth="1"/>
    <col min="12309" max="12309" width="5.75" style="79" customWidth="1"/>
    <col min="12310" max="12310" width="3.875" style="79" customWidth="1"/>
    <col min="12311" max="12311" width="4.125" style="79" customWidth="1"/>
    <col min="12312" max="12313" width="3.875" style="79" customWidth="1"/>
    <col min="12314" max="12314" width="4.125" style="79" customWidth="1"/>
    <col min="12315" max="12315" width="3.875" style="79" customWidth="1"/>
    <col min="12316" max="12316" width="4" style="79" customWidth="1"/>
    <col min="12317" max="12317" width="2.125" style="79" customWidth="1"/>
    <col min="12318" max="12318" width="5" style="79" customWidth="1"/>
    <col min="12319" max="12319" width="2.25" style="79" customWidth="1"/>
    <col min="12320" max="12320" width="4.375" style="79" customWidth="1"/>
    <col min="12321" max="12321" width="6" style="79" customWidth="1"/>
    <col min="12322" max="12322" width="8" style="79" customWidth="1"/>
    <col min="12323" max="12323" width="5.625" style="79" customWidth="1"/>
    <col min="12324" max="12324" width="0.25" style="79" customWidth="1"/>
    <col min="12325" max="12544" width="10.375" style="79"/>
    <col min="12545" max="12545" width="6" style="79" customWidth="1"/>
    <col min="12546" max="12546" width="7.75" style="79" customWidth="1"/>
    <col min="12547" max="12552" width="6.625" style="79" customWidth="1"/>
    <col min="12553" max="12561" width="5.5" style="79" customWidth="1"/>
    <col min="12562" max="12562" width="1.625" style="79" customWidth="1"/>
    <col min="12563" max="12563" width="6.625" style="79" customWidth="1"/>
    <col min="12564" max="12564" width="1.625" style="79" customWidth="1"/>
    <col min="12565" max="12565" width="5.75" style="79" customWidth="1"/>
    <col min="12566" max="12566" width="3.875" style="79" customWidth="1"/>
    <col min="12567" max="12567" width="4.125" style="79" customWidth="1"/>
    <col min="12568" max="12569" width="3.875" style="79" customWidth="1"/>
    <col min="12570" max="12570" width="4.125" style="79" customWidth="1"/>
    <col min="12571" max="12571" width="3.875" style="79" customWidth="1"/>
    <col min="12572" max="12572" width="4" style="79" customWidth="1"/>
    <col min="12573" max="12573" width="2.125" style="79" customWidth="1"/>
    <col min="12574" max="12574" width="5" style="79" customWidth="1"/>
    <col min="12575" max="12575" width="2.25" style="79" customWidth="1"/>
    <col min="12576" max="12576" width="4.375" style="79" customWidth="1"/>
    <col min="12577" max="12577" width="6" style="79" customWidth="1"/>
    <col min="12578" max="12578" width="8" style="79" customWidth="1"/>
    <col min="12579" max="12579" width="5.625" style="79" customWidth="1"/>
    <col min="12580" max="12580" width="0.25" style="79" customWidth="1"/>
    <col min="12581" max="12800" width="10.375" style="79"/>
    <col min="12801" max="12801" width="6" style="79" customWidth="1"/>
    <col min="12802" max="12802" width="7.75" style="79" customWidth="1"/>
    <col min="12803" max="12808" width="6.625" style="79" customWidth="1"/>
    <col min="12809" max="12817" width="5.5" style="79" customWidth="1"/>
    <col min="12818" max="12818" width="1.625" style="79" customWidth="1"/>
    <col min="12819" max="12819" width="6.625" style="79" customWidth="1"/>
    <col min="12820" max="12820" width="1.625" style="79" customWidth="1"/>
    <col min="12821" max="12821" width="5.75" style="79" customWidth="1"/>
    <col min="12822" max="12822" width="3.875" style="79" customWidth="1"/>
    <col min="12823" max="12823" width="4.125" style="79" customWidth="1"/>
    <col min="12824" max="12825" width="3.875" style="79" customWidth="1"/>
    <col min="12826" max="12826" width="4.125" style="79" customWidth="1"/>
    <col min="12827" max="12827" width="3.875" style="79" customWidth="1"/>
    <col min="12828" max="12828" width="4" style="79" customWidth="1"/>
    <col min="12829" max="12829" width="2.125" style="79" customWidth="1"/>
    <col min="12830" max="12830" width="5" style="79" customWidth="1"/>
    <col min="12831" max="12831" width="2.25" style="79" customWidth="1"/>
    <col min="12832" max="12832" width="4.375" style="79" customWidth="1"/>
    <col min="12833" max="12833" width="6" style="79" customWidth="1"/>
    <col min="12834" max="12834" width="8" style="79" customWidth="1"/>
    <col min="12835" max="12835" width="5.625" style="79" customWidth="1"/>
    <col min="12836" max="12836" width="0.25" style="79" customWidth="1"/>
    <col min="12837" max="13056" width="10.375" style="79"/>
    <col min="13057" max="13057" width="6" style="79" customWidth="1"/>
    <col min="13058" max="13058" width="7.75" style="79" customWidth="1"/>
    <col min="13059" max="13064" width="6.625" style="79" customWidth="1"/>
    <col min="13065" max="13073" width="5.5" style="79" customWidth="1"/>
    <col min="13074" max="13074" width="1.625" style="79" customWidth="1"/>
    <col min="13075" max="13075" width="6.625" style="79" customWidth="1"/>
    <col min="13076" max="13076" width="1.625" style="79" customWidth="1"/>
    <col min="13077" max="13077" width="5.75" style="79" customWidth="1"/>
    <col min="13078" max="13078" width="3.875" style="79" customWidth="1"/>
    <col min="13079" max="13079" width="4.125" style="79" customWidth="1"/>
    <col min="13080" max="13081" width="3.875" style="79" customWidth="1"/>
    <col min="13082" max="13082" width="4.125" style="79" customWidth="1"/>
    <col min="13083" max="13083" width="3.875" style="79" customWidth="1"/>
    <col min="13084" max="13084" width="4" style="79" customWidth="1"/>
    <col min="13085" max="13085" width="2.125" style="79" customWidth="1"/>
    <col min="13086" max="13086" width="5" style="79" customWidth="1"/>
    <col min="13087" max="13087" width="2.25" style="79" customWidth="1"/>
    <col min="13088" max="13088" width="4.375" style="79" customWidth="1"/>
    <col min="13089" max="13089" width="6" style="79" customWidth="1"/>
    <col min="13090" max="13090" width="8" style="79" customWidth="1"/>
    <col min="13091" max="13091" width="5.625" style="79" customWidth="1"/>
    <col min="13092" max="13092" width="0.25" style="79" customWidth="1"/>
    <col min="13093" max="13312" width="10.375" style="79"/>
    <col min="13313" max="13313" width="6" style="79" customWidth="1"/>
    <col min="13314" max="13314" width="7.75" style="79" customWidth="1"/>
    <col min="13315" max="13320" width="6.625" style="79" customWidth="1"/>
    <col min="13321" max="13329" width="5.5" style="79" customWidth="1"/>
    <col min="13330" max="13330" width="1.625" style="79" customWidth="1"/>
    <col min="13331" max="13331" width="6.625" style="79" customWidth="1"/>
    <col min="13332" max="13332" width="1.625" style="79" customWidth="1"/>
    <col min="13333" max="13333" width="5.75" style="79" customWidth="1"/>
    <col min="13334" max="13334" width="3.875" style="79" customWidth="1"/>
    <col min="13335" max="13335" width="4.125" style="79" customWidth="1"/>
    <col min="13336" max="13337" width="3.875" style="79" customWidth="1"/>
    <col min="13338" max="13338" width="4.125" style="79" customWidth="1"/>
    <col min="13339" max="13339" width="3.875" style="79" customWidth="1"/>
    <col min="13340" max="13340" width="4" style="79" customWidth="1"/>
    <col min="13341" max="13341" width="2.125" style="79" customWidth="1"/>
    <col min="13342" max="13342" width="5" style="79" customWidth="1"/>
    <col min="13343" max="13343" width="2.25" style="79" customWidth="1"/>
    <col min="13344" max="13344" width="4.375" style="79" customWidth="1"/>
    <col min="13345" max="13345" width="6" style="79" customWidth="1"/>
    <col min="13346" max="13346" width="8" style="79" customWidth="1"/>
    <col min="13347" max="13347" width="5.625" style="79" customWidth="1"/>
    <col min="13348" max="13348" width="0.25" style="79" customWidth="1"/>
    <col min="13349" max="13568" width="10.375" style="79"/>
    <col min="13569" max="13569" width="6" style="79" customWidth="1"/>
    <col min="13570" max="13570" width="7.75" style="79" customWidth="1"/>
    <col min="13571" max="13576" width="6.625" style="79" customWidth="1"/>
    <col min="13577" max="13585" width="5.5" style="79" customWidth="1"/>
    <col min="13586" max="13586" width="1.625" style="79" customWidth="1"/>
    <col min="13587" max="13587" width="6.625" style="79" customWidth="1"/>
    <col min="13588" max="13588" width="1.625" style="79" customWidth="1"/>
    <col min="13589" max="13589" width="5.75" style="79" customWidth="1"/>
    <col min="13590" max="13590" width="3.875" style="79" customWidth="1"/>
    <col min="13591" max="13591" width="4.125" style="79" customWidth="1"/>
    <col min="13592" max="13593" width="3.875" style="79" customWidth="1"/>
    <col min="13594" max="13594" width="4.125" style="79" customWidth="1"/>
    <col min="13595" max="13595" width="3.875" style="79" customWidth="1"/>
    <col min="13596" max="13596" width="4" style="79" customWidth="1"/>
    <col min="13597" max="13597" width="2.125" style="79" customWidth="1"/>
    <col min="13598" max="13598" width="5" style="79" customWidth="1"/>
    <col min="13599" max="13599" width="2.25" style="79" customWidth="1"/>
    <col min="13600" max="13600" width="4.375" style="79" customWidth="1"/>
    <col min="13601" max="13601" width="6" style="79" customWidth="1"/>
    <col min="13602" max="13602" width="8" style="79" customWidth="1"/>
    <col min="13603" max="13603" width="5.625" style="79" customWidth="1"/>
    <col min="13604" max="13604" width="0.25" style="79" customWidth="1"/>
    <col min="13605" max="13824" width="10.375" style="79"/>
    <col min="13825" max="13825" width="6" style="79" customWidth="1"/>
    <col min="13826" max="13826" width="7.75" style="79" customWidth="1"/>
    <col min="13827" max="13832" width="6.625" style="79" customWidth="1"/>
    <col min="13833" max="13841" width="5.5" style="79" customWidth="1"/>
    <col min="13842" max="13842" width="1.625" style="79" customWidth="1"/>
    <col min="13843" max="13843" width="6.625" style="79" customWidth="1"/>
    <col min="13844" max="13844" width="1.625" style="79" customWidth="1"/>
    <col min="13845" max="13845" width="5.75" style="79" customWidth="1"/>
    <col min="13846" max="13846" width="3.875" style="79" customWidth="1"/>
    <col min="13847" max="13847" width="4.125" style="79" customWidth="1"/>
    <col min="13848" max="13849" width="3.875" style="79" customWidth="1"/>
    <col min="13850" max="13850" width="4.125" style="79" customWidth="1"/>
    <col min="13851" max="13851" width="3.875" style="79" customWidth="1"/>
    <col min="13852" max="13852" width="4" style="79" customWidth="1"/>
    <col min="13853" max="13853" width="2.125" style="79" customWidth="1"/>
    <col min="13854" max="13854" width="5" style="79" customWidth="1"/>
    <col min="13855" max="13855" width="2.25" style="79" customWidth="1"/>
    <col min="13856" max="13856" width="4.375" style="79" customWidth="1"/>
    <col min="13857" max="13857" width="6" style="79" customWidth="1"/>
    <col min="13858" max="13858" width="8" style="79" customWidth="1"/>
    <col min="13859" max="13859" width="5.625" style="79" customWidth="1"/>
    <col min="13860" max="13860" width="0.25" style="79" customWidth="1"/>
    <col min="13861" max="14080" width="10.375" style="79"/>
    <col min="14081" max="14081" width="6" style="79" customWidth="1"/>
    <col min="14082" max="14082" width="7.75" style="79" customWidth="1"/>
    <col min="14083" max="14088" width="6.625" style="79" customWidth="1"/>
    <col min="14089" max="14097" width="5.5" style="79" customWidth="1"/>
    <col min="14098" max="14098" width="1.625" style="79" customWidth="1"/>
    <col min="14099" max="14099" width="6.625" style="79" customWidth="1"/>
    <col min="14100" max="14100" width="1.625" style="79" customWidth="1"/>
    <col min="14101" max="14101" width="5.75" style="79" customWidth="1"/>
    <col min="14102" max="14102" width="3.875" style="79" customWidth="1"/>
    <col min="14103" max="14103" width="4.125" style="79" customWidth="1"/>
    <col min="14104" max="14105" width="3.875" style="79" customWidth="1"/>
    <col min="14106" max="14106" width="4.125" style="79" customWidth="1"/>
    <col min="14107" max="14107" width="3.875" style="79" customWidth="1"/>
    <col min="14108" max="14108" width="4" style="79" customWidth="1"/>
    <col min="14109" max="14109" width="2.125" style="79" customWidth="1"/>
    <col min="14110" max="14110" width="5" style="79" customWidth="1"/>
    <col min="14111" max="14111" width="2.25" style="79" customWidth="1"/>
    <col min="14112" max="14112" width="4.375" style="79" customWidth="1"/>
    <col min="14113" max="14113" width="6" style="79" customWidth="1"/>
    <col min="14114" max="14114" width="8" style="79" customWidth="1"/>
    <col min="14115" max="14115" width="5.625" style="79" customWidth="1"/>
    <col min="14116" max="14116" width="0.25" style="79" customWidth="1"/>
    <col min="14117" max="14336" width="10.375" style="79"/>
    <col min="14337" max="14337" width="6" style="79" customWidth="1"/>
    <col min="14338" max="14338" width="7.75" style="79" customWidth="1"/>
    <col min="14339" max="14344" width="6.625" style="79" customWidth="1"/>
    <col min="14345" max="14353" width="5.5" style="79" customWidth="1"/>
    <col min="14354" max="14354" width="1.625" style="79" customWidth="1"/>
    <col min="14355" max="14355" width="6.625" style="79" customWidth="1"/>
    <col min="14356" max="14356" width="1.625" style="79" customWidth="1"/>
    <col min="14357" max="14357" width="5.75" style="79" customWidth="1"/>
    <col min="14358" max="14358" width="3.875" style="79" customWidth="1"/>
    <col min="14359" max="14359" width="4.125" style="79" customWidth="1"/>
    <col min="14360" max="14361" width="3.875" style="79" customWidth="1"/>
    <col min="14362" max="14362" width="4.125" style="79" customWidth="1"/>
    <col min="14363" max="14363" width="3.875" style="79" customWidth="1"/>
    <col min="14364" max="14364" width="4" style="79" customWidth="1"/>
    <col min="14365" max="14365" width="2.125" style="79" customWidth="1"/>
    <col min="14366" max="14366" width="5" style="79" customWidth="1"/>
    <col min="14367" max="14367" width="2.25" style="79" customWidth="1"/>
    <col min="14368" max="14368" width="4.375" style="79" customWidth="1"/>
    <col min="14369" max="14369" width="6" style="79" customWidth="1"/>
    <col min="14370" max="14370" width="8" style="79" customWidth="1"/>
    <col min="14371" max="14371" width="5.625" style="79" customWidth="1"/>
    <col min="14372" max="14372" width="0.25" style="79" customWidth="1"/>
    <col min="14373" max="14592" width="10.375" style="79"/>
    <col min="14593" max="14593" width="6" style="79" customWidth="1"/>
    <col min="14594" max="14594" width="7.75" style="79" customWidth="1"/>
    <col min="14595" max="14600" width="6.625" style="79" customWidth="1"/>
    <col min="14601" max="14609" width="5.5" style="79" customWidth="1"/>
    <col min="14610" max="14610" width="1.625" style="79" customWidth="1"/>
    <col min="14611" max="14611" width="6.625" style="79" customWidth="1"/>
    <col min="14612" max="14612" width="1.625" style="79" customWidth="1"/>
    <col min="14613" max="14613" width="5.75" style="79" customWidth="1"/>
    <col min="14614" max="14614" width="3.875" style="79" customWidth="1"/>
    <col min="14615" max="14615" width="4.125" style="79" customWidth="1"/>
    <col min="14616" max="14617" width="3.875" style="79" customWidth="1"/>
    <col min="14618" max="14618" width="4.125" style="79" customWidth="1"/>
    <col min="14619" max="14619" width="3.875" style="79" customWidth="1"/>
    <col min="14620" max="14620" width="4" style="79" customWidth="1"/>
    <col min="14621" max="14621" width="2.125" style="79" customWidth="1"/>
    <col min="14622" max="14622" width="5" style="79" customWidth="1"/>
    <col min="14623" max="14623" width="2.25" style="79" customWidth="1"/>
    <col min="14624" max="14624" width="4.375" style="79" customWidth="1"/>
    <col min="14625" max="14625" width="6" style="79" customWidth="1"/>
    <col min="14626" max="14626" width="8" style="79" customWidth="1"/>
    <col min="14627" max="14627" width="5.625" style="79" customWidth="1"/>
    <col min="14628" max="14628" width="0.25" style="79" customWidth="1"/>
    <col min="14629" max="14848" width="10.375" style="79"/>
    <col min="14849" max="14849" width="6" style="79" customWidth="1"/>
    <col min="14850" max="14850" width="7.75" style="79" customWidth="1"/>
    <col min="14851" max="14856" width="6.625" style="79" customWidth="1"/>
    <col min="14857" max="14865" width="5.5" style="79" customWidth="1"/>
    <col min="14866" max="14866" width="1.625" style="79" customWidth="1"/>
    <col min="14867" max="14867" width="6.625" style="79" customWidth="1"/>
    <col min="14868" max="14868" width="1.625" style="79" customWidth="1"/>
    <col min="14869" max="14869" width="5.75" style="79" customWidth="1"/>
    <col min="14870" max="14870" width="3.875" style="79" customWidth="1"/>
    <col min="14871" max="14871" width="4.125" style="79" customWidth="1"/>
    <col min="14872" max="14873" width="3.875" style="79" customWidth="1"/>
    <col min="14874" max="14874" width="4.125" style="79" customWidth="1"/>
    <col min="14875" max="14875" width="3.875" style="79" customWidth="1"/>
    <col min="14876" max="14876" width="4" style="79" customWidth="1"/>
    <col min="14877" max="14877" width="2.125" style="79" customWidth="1"/>
    <col min="14878" max="14878" width="5" style="79" customWidth="1"/>
    <col min="14879" max="14879" width="2.25" style="79" customWidth="1"/>
    <col min="14880" max="14880" width="4.375" style="79" customWidth="1"/>
    <col min="14881" max="14881" width="6" style="79" customWidth="1"/>
    <col min="14882" max="14882" width="8" style="79" customWidth="1"/>
    <col min="14883" max="14883" width="5.625" style="79" customWidth="1"/>
    <col min="14884" max="14884" width="0.25" style="79" customWidth="1"/>
    <col min="14885" max="15104" width="10.375" style="79"/>
    <col min="15105" max="15105" width="6" style="79" customWidth="1"/>
    <col min="15106" max="15106" width="7.75" style="79" customWidth="1"/>
    <col min="15107" max="15112" width="6.625" style="79" customWidth="1"/>
    <col min="15113" max="15121" width="5.5" style="79" customWidth="1"/>
    <col min="15122" max="15122" width="1.625" style="79" customWidth="1"/>
    <col min="15123" max="15123" width="6.625" style="79" customWidth="1"/>
    <col min="15124" max="15124" width="1.625" style="79" customWidth="1"/>
    <col min="15125" max="15125" width="5.75" style="79" customWidth="1"/>
    <col min="15126" max="15126" width="3.875" style="79" customWidth="1"/>
    <col min="15127" max="15127" width="4.125" style="79" customWidth="1"/>
    <col min="15128" max="15129" width="3.875" style="79" customWidth="1"/>
    <col min="15130" max="15130" width="4.125" style="79" customWidth="1"/>
    <col min="15131" max="15131" width="3.875" style="79" customWidth="1"/>
    <col min="15132" max="15132" width="4" style="79" customWidth="1"/>
    <col min="15133" max="15133" width="2.125" style="79" customWidth="1"/>
    <col min="15134" max="15134" width="5" style="79" customWidth="1"/>
    <col min="15135" max="15135" width="2.25" style="79" customWidth="1"/>
    <col min="15136" max="15136" width="4.375" style="79" customWidth="1"/>
    <col min="15137" max="15137" width="6" style="79" customWidth="1"/>
    <col min="15138" max="15138" width="8" style="79" customWidth="1"/>
    <col min="15139" max="15139" width="5.625" style="79" customWidth="1"/>
    <col min="15140" max="15140" width="0.25" style="79" customWidth="1"/>
    <col min="15141" max="15360" width="10.375" style="79"/>
    <col min="15361" max="15361" width="6" style="79" customWidth="1"/>
    <col min="15362" max="15362" width="7.75" style="79" customWidth="1"/>
    <col min="15363" max="15368" width="6.625" style="79" customWidth="1"/>
    <col min="15369" max="15377" width="5.5" style="79" customWidth="1"/>
    <col min="15378" max="15378" width="1.625" style="79" customWidth="1"/>
    <col min="15379" max="15379" width="6.625" style="79" customWidth="1"/>
    <col min="15380" max="15380" width="1.625" style="79" customWidth="1"/>
    <col min="15381" max="15381" width="5.75" style="79" customWidth="1"/>
    <col min="15382" max="15382" width="3.875" style="79" customWidth="1"/>
    <col min="15383" max="15383" width="4.125" style="79" customWidth="1"/>
    <col min="15384" max="15385" width="3.875" style="79" customWidth="1"/>
    <col min="15386" max="15386" width="4.125" style="79" customWidth="1"/>
    <col min="15387" max="15387" width="3.875" style="79" customWidth="1"/>
    <col min="15388" max="15388" width="4" style="79" customWidth="1"/>
    <col min="15389" max="15389" width="2.125" style="79" customWidth="1"/>
    <col min="15390" max="15390" width="5" style="79" customWidth="1"/>
    <col min="15391" max="15391" width="2.25" style="79" customWidth="1"/>
    <col min="15392" max="15392" width="4.375" style="79" customWidth="1"/>
    <col min="15393" max="15393" width="6" style="79" customWidth="1"/>
    <col min="15394" max="15394" width="8" style="79" customWidth="1"/>
    <col min="15395" max="15395" width="5.625" style="79" customWidth="1"/>
    <col min="15396" max="15396" width="0.25" style="79" customWidth="1"/>
    <col min="15397" max="15616" width="10.375" style="79"/>
    <col min="15617" max="15617" width="6" style="79" customWidth="1"/>
    <col min="15618" max="15618" width="7.75" style="79" customWidth="1"/>
    <col min="15619" max="15624" width="6.625" style="79" customWidth="1"/>
    <col min="15625" max="15633" width="5.5" style="79" customWidth="1"/>
    <col min="15634" max="15634" width="1.625" style="79" customWidth="1"/>
    <col min="15635" max="15635" width="6.625" style="79" customWidth="1"/>
    <col min="15636" max="15636" width="1.625" style="79" customWidth="1"/>
    <col min="15637" max="15637" width="5.75" style="79" customWidth="1"/>
    <col min="15638" max="15638" width="3.875" style="79" customWidth="1"/>
    <col min="15639" max="15639" width="4.125" style="79" customWidth="1"/>
    <col min="15640" max="15641" width="3.875" style="79" customWidth="1"/>
    <col min="15642" max="15642" width="4.125" style="79" customWidth="1"/>
    <col min="15643" max="15643" width="3.875" style="79" customWidth="1"/>
    <col min="15644" max="15644" width="4" style="79" customWidth="1"/>
    <col min="15645" max="15645" width="2.125" style="79" customWidth="1"/>
    <col min="15646" max="15646" width="5" style="79" customWidth="1"/>
    <col min="15647" max="15647" width="2.25" style="79" customWidth="1"/>
    <col min="15648" max="15648" width="4.375" style="79" customWidth="1"/>
    <col min="15649" max="15649" width="6" style="79" customWidth="1"/>
    <col min="15650" max="15650" width="8" style="79" customWidth="1"/>
    <col min="15651" max="15651" width="5.625" style="79" customWidth="1"/>
    <col min="15652" max="15652" width="0.25" style="79" customWidth="1"/>
    <col min="15653" max="15872" width="10.375" style="79"/>
    <col min="15873" max="15873" width="6" style="79" customWidth="1"/>
    <col min="15874" max="15874" width="7.75" style="79" customWidth="1"/>
    <col min="15875" max="15880" width="6.625" style="79" customWidth="1"/>
    <col min="15881" max="15889" width="5.5" style="79" customWidth="1"/>
    <col min="15890" max="15890" width="1.625" style="79" customWidth="1"/>
    <col min="15891" max="15891" width="6.625" style="79" customWidth="1"/>
    <col min="15892" max="15892" width="1.625" style="79" customWidth="1"/>
    <col min="15893" max="15893" width="5.75" style="79" customWidth="1"/>
    <col min="15894" max="15894" width="3.875" style="79" customWidth="1"/>
    <col min="15895" max="15895" width="4.125" style="79" customWidth="1"/>
    <col min="15896" max="15897" width="3.875" style="79" customWidth="1"/>
    <col min="15898" max="15898" width="4.125" style="79" customWidth="1"/>
    <col min="15899" max="15899" width="3.875" style="79" customWidth="1"/>
    <col min="15900" max="15900" width="4" style="79" customWidth="1"/>
    <col min="15901" max="15901" width="2.125" style="79" customWidth="1"/>
    <col min="15902" max="15902" width="5" style="79" customWidth="1"/>
    <col min="15903" max="15903" width="2.25" style="79" customWidth="1"/>
    <col min="15904" max="15904" width="4.375" style="79" customWidth="1"/>
    <col min="15905" max="15905" width="6" style="79" customWidth="1"/>
    <col min="15906" max="15906" width="8" style="79" customWidth="1"/>
    <col min="15907" max="15907" width="5.625" style="79" customWidth="1"/>
    <col min="15908" max="15908" width="0.25" style="79" customWidth="1"/>
    <col min="15909" max="16128" width="10.375" style="79"/>
    <col min="16129" max="16129" width="6" style="79" customWidth="1"/>
    <col min="16130" max="16130" width="7.75" style="79" customWidth="1"/>
    <col min="16131" max="16136" width="6.625" style="79" customWidth="1"/>
    <col min="16137" max="16145" width="5.5" style="79" customWidth="1"/>
    <col min="16146" max="16146" width="1.625" style="79" customWidth="1"/>
    <col min="16147" max="16147" width="6.625" style="79" customWidth="1"/>
    <col min="16148" max="16148" width="1.625" style="79" customWidth="1"/>
    <col min="16149" max="16149" width="5.75" style="79" customWidth="1"/>
    <col min="16150" max="16150" width="3.875" style="79" customWidth="1"/>
    <col min="16151" max="16151" width="4.125" style="79" customWidth="1"/>
    <col min="16152" max="16153" width="3.875" style="79" customWidth="1"/>
    <col min="16154" max="16154" width="4.125" style="79" customWidth="1"/>
    <col min="16155" max="16155" width="3.875" style="79" customWidth="1"/>
    <col min="16156" max="16156" width="4" style="79" customWidth="1"/>
    <col min="16157" max="16157" width="2.125" style="79" customWidth="1"/>
    <col min="16158" max="16158" width="5" style="79" customWidth="1"/>
    <col min="16159" max="16159" width="2.25" style="79" customWidth="1"/>
    <col min="16160" max="16160" width="4.375" style="79" customWidth="1"/>
    <col min="16161" max="16161" width="6" style="79" customWidth="1"/>
    <col min="16162" max="16162" width="8" style="79" customWidth="1"/>
    <col min="16163" max="16163" width="5.625" style="79" customWidth="1"/>
    <col min="16164" max="16164" width="0.25" style="79" customWidth="1"/>
    <col min="16165" max="16384" width="10.375" style="79"/>
  </cols>
  <sheetData>
    <row r="1" spans="2:25" ht="36" customHeight="1"/>
    <row r="2" spans="2:25" s="504" customFormat="1" ht="27.75" customHeight="1">
      <c r="B2" s="519" t="s">
        <v>171</v>
      </c>
      <c r="C2" s="519"/>
      <c r="D2" s="519"/>
      <c r="O2" s="1126" t="s">
        <v>1079</v>
      </c>
      <c r="P2" s="1126"/>
      <c r="Q2" s="1126"/>
      <c r="R2" s="1126"/>
      <c r="S2" s="1126"/>
      <c r="T2" s="1126"/>
      <c r="U2" s="1126"/>
      <c r="W2" s="453"/>
      <c r="X2" s="453"/>
      <c r="Y2" s="453"/>
    </row>
    <row r="3" spans="2:25" ht="12" customHeight="1" thickBot="1">
      <c r="J3" s="214"/>
      <c r="O3" s="1092"/>
      <c r="P3" s="1092"/>
      <c r="Q3" s="1092"/>
      <c r="R3" s="1092"/>
      <c r="S3" s="1092"/>
      <c r="T3" s="1092"/>
      <c r="U3" s="1092"/>
      <c r="W3" s="431"/>
      <c r="X3" s="431"/>
      <c r="Y3" s="431"/>
    </row>
    <row r="4" spans="2:25" s="504" customFormat="1" ht="19.5" customHeight="1">
      <c r="B4" s="1129" t="s">
        <v>172</v>
      </c>
      <c r="C4" s="656"/>
      <c r="D4" s="495" t="s">
        <v>173</v>
      </c>
      <c r="E4" s="543"/>
      <c r="F4" s="656"/>
      <c r="G4" s="495" t="s">
        <v>174</v>
      </c>
      <c r="H4" s="543"/>
      <c r="I4" s="656"/>
      <c r="J4" s="495" t="s">
        <v>175</v>
      </c>
      <c r="K4" s="543"/>
      <c r="L4" s="656"/>
      <c r="M4" s="495" t="s">
        <v>176</v>
      </c>
      <c r="N4" s="495"/>
      <c r="O4" s="503"/>
      <c r="P4" s="495" t="s">
        <v>177</v>
      </c>
      <c r="Q4" s="495"/>
      <c r="R4" s="1098" t="s">
        <v>178</v>
      </c>
      <c r="S4" s="1079"/>
      <c r="T4" s="1098" t="s">
        <v>179</v>
      </c>
      <c r="U4" s="1079"/>
      <c r="W4" s="453"/>
      <c r="X4" s="453"/>
      <c r="Y4" s="453"/>
    </row>
    <row r="5" spans="2:25" s="504" customFormat="1" ht="24" customHeight="1">
      <c r="B5" s="1138"/>
      <c r="C5" s="84" t="s">
        <v>17</v>
      </c>
      <c r="D5" s="84" t="s">
        <v>14</v>
      </c>
      <c r="E5" s="84" t="s">
        <v>15</v>
      </c>
      <c r="F5" s="84" t="s">
        <v>17</v>
      </c>
      <c r="G5" s="84" t="s">
        <v>14</v>
      </c>
      <c r="H5" s="84" t="s">
        <v>15</v>
      </c>
      <c r="I5" s="84" t="s">
        <v>17</v>
      </c>
      <c r="J5" s="84" t="s">
        <v>14</v>
      </c>
      <c r="K5" s="84" t="s">
        <v>15</v>
      </c>
      <c r="L5" s="84" t="s">
        <v>17</v>
      </c>
      <c r="M5" s="84" t="s">
        <v>14</v>
      </c>
      <c r="N5" s="84" t="s">
        <v>15</v>
      </c>
      <c r="O5" s="84" t="s">
        <v>17</v>
      </c>
      <c r="P5" s="84" t="s">
        <v>14</v>
      </c>
      <c r="Q5" s="84" t="s">
        <v>15</v>
      </c>
      <c r="R5" s="1139" t="s">
        <v>180</v>
      </c>
      <c r="S5" s="1138"/>
      <c r="T5" s="1139" t="s">
        <v>180</v>
      </c>
      <c r="U5" s="1116"/>
      <c r="W5" s="453"/>
      <c r="X5" s="453"/>
      <c r="Y5" s="453"/>
    </row>
    <row r="6" spans="2:25" s="504" customFormat="1" ht="30" customHeight="1">
      <c r="B6" s="492" t="s">
        <v>181</v>
      </c>
      <c r="C6" s="453">
        <v>1660</v>
      </c>
      <c r="D6" s="453">
        <v>842</v>
      </c>
      <c r="E6" s="657">
        <v>818</v>
      </c>
      <c r="F6" s="453">
        <v>1566</v>
      </c>
      <c r="G6" s="453">
        <v>780</v>
      </c>
      <c r="H6" s="657">
        <v>786</v>
      </c>
      <c r="I6" s="453">
        <v>58</v>
      </c>
      <c r="J6" s="453">
        <v>38</v>
      </c>
      <c r="K6" s="657">
        <v>20</v>
      </c>
      <c r="L6" s="453">
        <v>34</v>
      </c>
      <c r="M6" s="453">
        <v>23</v>
      </c>
      <c r="N6" s="658">
        <v>11</v>
      </c>
      <c r="O6" s="453">
        <v>2</v>
      </c>
      <c r="P6" s="453">
        <v>1</v>
      </c>
      <c r="Q6" s="657">
        <v>1</v>
      </c>
      <c r="R6" s="453"/>
      <c r="S6" s="659">
        <v>94.3</v>
      </c>
      <c r="T6" s="660"/>
      <c r="U6" s="660">
        <v>3.5</v>
      </c>
    </row>
    <row r="7" spans="2:25" s="504" customFormat="1" ht="30" customHeight="1">
      <c r="B7" s="492" t="s">
        <v>182</v>
      </c>
      <c r="C7" s="453">
        <v>1654</v>
      </c>
      <c r="D7" s="453">
        <v>825</v>
      </c>
      <c r="E7" s="657">
        <v>829</v>
      </c>
      <c r="F7" s="453">
        <v>1571</v>
      </c>
      <c r="G7" s="453">
        <v>763</v>
      </c>
      <c r="H7" s="657">
        <v>808</v>
      </c>
      <c r="I7" s="453">
        <v>35</v>
      </c>
      <c r="J7" s="453">
        <v>25</v>
      </c>
      <c r="K7" s="657">
        <v>10</v>
      </c>
      <c r="L7" s="453">
        <v>34</v>
      </c>
      <c r="M7" s="453">
        <v>26</v>
      </c>
      <c r="N7" s="657">
        <v>8</v>
      </c>
      <c r="O7" s="453">
        <v>14</v>
      </c>
      <c r="P7" s="453">
        <v>11</v>
      </c>
      <c r="Q7" s="657">
        <v>3</v>
      </c>
      <c r="R7" s="453"/>
      <c r="S7" s="659">
        <v>95</v>
      </c>
      <c r="T7" s="660"/>
      <c r="U7" s="660">
        <v>2.1</v>
      </c>
    </row>
    <row r="8" spans="2:25" s="504" customFormat="1" ht="30" customHeight="1">
      <c r="B8" s="492" t="s">
        <v>183</v>
      </c>
      <c r="C8" s="453">
        <v>1631</v>
      </c>
      <c r="D8" s="453">
        <v>834</v>
      </c>
      <c r="E8" s="657">
        <v>797</v>
      </c>
      <c r="F8" s="453">
        <v>1580</v>
      </c>
      <c r="G8" s="453">
        <v>798</v>
      </c>
      <c r="H8" s="657">
        <v>782</v>
      </c>
      <c r="I8" s="453">
        <v>24</v>
      </c>
      <c r="J8" s="453">
        <v>18</v>
      </c>
      <c r="K8" s="657">
        <v>6</v>
      </c>
      <c r="L8" s="453">
        <v>15</v>
      </c>
      <c r="M8" s="453">
        <v>9</v>
      </c>
      <c r="N8" s="657">
        <v>6</v>
      </c>
      <c r="O8" s="453">
        <v>12</v>
      </c>
      <c r="P8" s="453">
        <v>9</v>
      </c>
      <c r="Q8" s="657">
        <v>3</v>
      </c>
      <c r="R8" s="453"/>
      <c r="S8" s="659">
        <v>96.9</v>
      </c>
      <c r="T8" s="660"/>
      <c r="U8" s="660">
        <v>1.5</v>
      </c>
    </row>
    <row r="9" spans="2:25" s="504" customFormat="1" ht="30" customHeight="1">
      <c r="B9" s="661" t="s">
        <v>184</v>
      </c>
      <c r="C9" s="453">
        <v>1340</v>
      </c>
      <c r="D9" s="453">
        <v>693</v>
      </c>
      <c r="E9" s="657">
        <v>647</v>
      </c>
      <c r="F9" s="453">
        <v>1298</v>
      </c>
      <c r="G9" s="453">
        <v>664</v>
      </c>
      <c r="H9" s="657">
        <v>634</v>
      </c>
      <c r="I9" s="453">
        <v>16</v>
      </c>
      <c r="J9" s="453">
        <v>15</v>
      </c>
      <c r="K9" s="657">
        <v>1</v>
      </c>
      <c r="L9" s="453">
        <v>6</v>
      </c>
      <c r="M9" s="453">
        <v>3</v>
      </c>
      <c r="N9" s="657">
        <v>3</v>
      </c>
      <c r="O9" s="453">
        <v>20</v>
      </c>
      <c r="P9" s="453">
        <v>11</v>
      </c>
      <c r="Q9" s="657">
        <v>9</v>
      </c>
      <c r="R9" s="453"/>
      <c r="S9" s="659">
        <v>96.9</v>
      </c>
      <c r="T9" s="660"/>
      <c r="U9" s="660">
        <v>1.2</v>
      </c>
    </row>
    <row r="10" spans="2:25" s="271" customFormat="1" ht="30" customHeight="1">
      <c r="B10" s="662" t="s">
        <v>185</v>
      </c>
      <c r="C10" s="663">
        <v>1131</v>
      </c>
      <c r="D10" s="81">
        <v>572</v>
      </c>
      <c r="E10" s="82">
        <v>559</v>
      </c>
      <c r="F10" s="80">
        <v>1089</v>
      </c>
      <c r="G10" s="81">
        <v>550</v>
      </c>
      <c r="H10" s="82">
        <v>539</v>
      </c>
      <c r="I10" s="81">
        <v>2</v>
      </c>
      <c r="J10" s="81">
        <v>2</v>
      </c>
      <c r="K10" s="664" t="s">
        <v>119</v>
      </c>
      <c r="L10" s="81">
        <v>25</v>
      </c>
      <c r="M10" s="81">
        <v>11</v>
      </c>
      <c r="N10" s="82">
        <v>14</v>
      </c>
      <c r="O10" s="81">
        <v>15</v>
      </c>
      <c r="P10" s="81">
        <v>9</v>
      </c>
      <c r="Q10" s="82">
        <v>6</v>
      </c>
      <c r="R10" s="81"/>
      <c r="S10" s="665">
        <v>96.3</v>
      </c>
      <c r="T10" s="666"/>
      <c r="U10" s="666">
        <v>0.2</v>
      </c>
      <c r="V10" s="81"/>
      <c r="W10" s="81"/>
    </row>
    <row r="11" spans="2:25" s="271" customFormat="1" ht="30" hidden="1" customHeight="1">
      <c r="B11" s="662" t="s">
        <v>186</v>
      </c>
      <c r="C11" s="663">
        <v>1176</v>
      </c>
      <c r="D11" s="81">
        <v>598</v>
      </c>
      <c r="E11" s="82">
        <v>578</v>
      </c>
      <c r="F11" s="80">
        <v>1131</v>
      </c>
      <c r="G11" s="81">
        <v>569</v>
      </c>
      <c r="H11" s="82">
        <v>562</v>
      </c>
      <c r="I11" s="81">
        <v>9</v>
      </c>
      <c r="J11" s="81">
        <v>8</v>
      </c>
      <c r="K11" s="664">
        <v>1</v>
      </c>
      <c r="L11" s="81">
        <v>23</v>
      </c>
      <c r="M11" s="81">
        <v>16</v>
      </c>
      <c r="N11" s="82">
        <v>7</v>
      </c>
      <c r="O11" s="81">
        <v>13</v>
      </c>
      <c r="P11" s="81">
        <v>5</v>
      </c>
      <c r="Q11" s="82">
        <v>8</v>
      </c>
      <c r="R11" s="81"/>
      <c r="S11" s="665">
        <v>96.2</v>
      </c>
      <c r="T11" s="666"/>
      <c r="U11" s="666">
        <v>0.8</v>
      </c>
    </row>
    <row r="12" spans="2:25" s="271" customFormat="1" ht="30" hidden="1" customHeight="1">
      <c r="B12" s="662" t="s">
        <v>187</v>
      </c>
      <c r="C12" s="663">
        <v>1076</v>
      </c>
      <c r="D12" s="81">
        <v>573</v>
      </c>
      <c r="E12" s="82">
        <v>503</v>
      </c>
      <c r="F12" s="80">
        <v>1049</v>
      </c>
      <c r="G12" s="81">
        <v>559</v>
      </c>
      <c r="H12" s="82">
        <v>490</v>
      </c>
      <c r="I12" s="81">
        <v>4</v>
      </c>
      <c r="J12" s="81">
        <v>2</v>
      </c>
      <c r="K12" s="664">
        <v>2</v>
      </c>
      <c r="L12" s="81">
        <v>13</v>
      </c>
      <c r="M12" s="81">
        <v>7</v>
      </c>
      <c r="N12" s="82">
        <v>6</v>
      </c>
      <c r="O12" s="81">
        <v>10</v>
      </c>
      <c r="P12" s="81">
        <v>5</v>
      </c>
      <c r="Q12" s="82">
        <v>5</v>
      </c>
      <c r="R12" s="81"/>
      <c r="S12" s="665">
        <v>97.5</v>
      </c>
      <c r="T12" s="666"/>
      <c r="U12" s="666">
        <v>0.4</v>
      </c>
    </row>
    <row r="13" spans="2:25" s="271" customFormat="1" ht="30" hidden="1" customHeight="1">
      <c r="B13" s="662" t="s">
        <v>188</v>
      </c>
      <c r="C13" s="663">
        <v>1062</v>
      </c>
      <c r="D13" s="81">
        <v>546</v>
      </c>
      <c r="E13" s="82">
        <v>516</v>
      </c>
      <c r="F13" s="80">
        <v>1026</v>
      </c>
      <c r="G13" s="81">
        <v>525</v>
      </c>
      <c r="H13" s="82">
        <v>501</v>
      </c>
      <c r="I13" s="81">
        <v>5</v>
      </c>
      <c r="J13" s="81">
        <v>4</v>
      </c>
      <c r="K13" s="664">
        <v>1</v>
      </c>
      <c r="L13" s="81">
        <v>22</v>
      </c>
      <c r="M13" s="81">
        <v>11</v>
      </c>
      <c r="N13" s="82">
        <v>11</v>
      </c>
      <c r="O13" s="81">
        <v>9</v>
      </c>
      <c r="P13" s="81">
        <v>6</v>
      </c>
      <c r="Q13" s="82">
        <v>3</v>
      </c>
      <c r="R13" s="81"/>
      <c r="S13" s="665">
        <v>96.6</v>
      </c>
      <c r="T13" s="666"/>
      <c r="U13" s="666">
        <v>0.5</v>
      </c>
    </row>
    <row r="14" spans="2:25" s="271" customFormat="1" ht="30" hidden="1" customHeight="1">
      <c r="B14" s="662" t="s">
        <v>189</v>
      </c>
      <c r="C14" s="663">
        <v>1035</v>
      </c>
      <c r="D14" s="81">
        <v>529</v>
      </c>
      <c r="E14" s="82">
        <v>506</v>
      </c>
      <c r="F14" s="80">
        <v>997</v>
      </c>
      <c r="G14" s="81">
        <v>510</v>
      </c>
      <c r="H14" s="82">
        <v>487</v>
      </c>
      <c r="I14" s="81">
        <v>7</v>
      </c>
      <c r="J14" s="81">
        <v>7</v>
      </c>
      <c r="K14" s="664">
        <v>0</v>
      </c>
      <c r="L14" s="81">
        <v>18</v>
      </c>
      <c r="M14" s="81">
        <v>5</v>
      </c>
      <c r="N14" s="82">
        <v>13</v>
      </c>
      <c r="O14" s="81">
        <v>13</v>
      </c>
      <c r="P14" s="81">
        <v>7</v>
      </c>
      <c r="Q14" s="82">
        <v>6</v>
      </c>
      <c r="R14" s="81"/>
      <c r="S14" s="665">
        <v>96.328502415458942</v>
      </c>
      <c r="T14" s="666"/>
      <c r="U14" s="666">
        <v>0.67632850241545894</v>
      </c>
    </row>
    <row r="15" spans="2:25" s="271" customFormat="1" ht="30" customHeight="1">
      <c r="B15" s="662" t="s">
        <v>190</v>
      </c>
      <c r="C15" s="663">
        <v>1015</v>
      </c>
      <c r="D15" s="81">
        <v>514</v>
      </c>
      <c r="E15" s="82">
        <v>501</v>
      </c>
      <c r="F15" s="80">
        <v>992</v>
      </c>
      <c r="G15" s="81">
        <v>499</v>
      </c>
      <c r="H15" s="82">
        <v>493</v>
      </c>
      <c r="I15" s="81">
        <v>6</v>
      </c>
      <c r="J15" s="81">
        <v>6</v>
      </c>
      <c r="K15" s="664">
        <v>0</v>
      </c>
      <c r="L15" s="81">
        <v>6</v>
      </c>
      <c r="M15" s="81">
        <v>2</v>
      </c>
      <c r="N15" s="82">
        <v>4</v>
      </c>
      <c r="O15" s="81">
        <v>11</v>
      </c>
      <c r="P15" s="81">
        <v>7</v>
      </c>
      <c r="Q15" s="82">
        <v>4</v>
      </c>
      <c r="R15" s="81"/>
      <c r="S15" s="665">
        <v>97.7</v>
      </c>
      <c r="T15" s="666"/>
      <c r="U15" s="666">
        <v>0.6</v>
      </c>
    </row>
    <row r="16" spans="2:25" s="271" customFormat="1" ht="30" customHeight="1">
      <c r="B16" s="662" t="s">
        <v>191</v>
      </c>
      <c r="C16" s="663">
        <f>D16+E16</f>
        <v>1032</v>
      </c>
      <c r="D16" s="81">
        <v>500</v>
      </c>
      <c r="E16" s="82">
        <v>532</v>
      </c>
      <c r="F16" s="80">
        <f>G16+H16</f>
        <v>1018</v>
      </c>
      <c r="G16" s="81">
        <v>492</v>
      </c>
      <c r="H16" s="82">
        <v>526</v>
      </c>
      <c r="I16" s="81">
        <f>K16+J16</f>
        <v>3</v>
      </c>
      <c r="J16" s="81">
        <v>3</v>
      </c>
      <c r="K16" s="664">
        <v>0</v>
      </c>
      <c r="L16" s="81">
        <f>M16+N16</f>
        <v>2</v>
      </c>
      <c r="M16" s="81">
        <v>0</v>
      </c>
      <c r="N16" s="82">
        <v>2</v>
      </c>
      <c r="O16" s="81">
        <f>P16+Q16</f>
        <v>9</v>
      </c>
      <c r="P16" s="81">
        <v>5</v>
      </c>
      <c r="Q16" s="82">
        <v>4</v>
      </c>
      <c r="R16" s="81"/>
      <c r="S16" s="665">
        <v>98.6</v>
      </c>
      <c r="T16" s="666"/>
      <c r="U16" s="666">
        <v>0.2</v>
      </c>
    </row>
    <row r="17" spans="2:21" s="271" customFormat="1" ht="30" customHeight="1">
      <c r="B17" s="662" t="s">
        <v>192</v>
      </c>
      <c r="C17" s="663">
        <v>1066</v>
      </c>
      <c r="D17" s="81">
        <v>555</v>
      </c>
      <c r="E17" s="82">
        <v>511</v>
      </c>
      <c r="F17" s="80">
        <v>1043</v>
      </c>
      <c r="G17" s="81">
        <v>540</v>
      </c>
      <c r="H17" s="82">
        <v>503</v>
      </c>
      <c r="I17" s="81">
        <v>3</v>
      </c>
      <c r="J17" s="81">
        <v>3</v>
      </c>
      <c r="K17" s="664">
        <v>0</v>
      </c>
      <c r="L17" s="81">
        <v>9</v>
      </c>
      <c r="M17" s="81">
        <v>4</v>
      </c>
      <c r="N17" s="82">
        <v>5</v>
      </c>
      <c r="O17" s="81">
        <v>11</v>
      </c>
      <c r="P17" s="81">
        <v>8</v>
      </c>
      <c r="Q17" s="82">
        <v>3</v>
      </c>
      <c r="R17" s="81"/>
      <c r="S17" s="665">
        <v>97.8</v>
      </c>
      <c r="T17" s="666"/>
      <c r="U17" s="666">
        <v>0.3</v>
      </c>
    </row>
    <row r="18" spans="2:21" s="271" customFormat="1" ht="30" customHeight="1">
      <c r="B18" s="667" t="s">
        <v>193</v>
      </c>
      <c r="C18" s="663">
        <v>1073</v>
      </c>
      <c r="D18" s="81">
        <v>568</v>
      </c>
      <c r="E18" s="82">
        <v>505</v>
      </c>
      <c r="F18" s="80">
        <v>1059</v>
      </c>
      <c r="G18" s="81">
        <v>559</v>
      </c>
      <c r="H18" s="82">
        <v>500</v>
      </c>
      <c r="I18" s="668">
        <v>1</v>
      </c>
      <c r="J18" s="81">
        <v>1</v>
      </c>
      <c r="K18" s="664">
        <v>0</v>
      </c>
      <c r="L18" s="668">
        <v>6</v>
      </c>
      <c r="M18" s="81">
        <v>4</v>
      </c>
      <c r="N18" s="82">
        <v>2</v>
      </c>
      <c r="O18" s="81">
        <v>7</v>
      </c>
      <c r="P18" s="81">
        <v>4</v>
      </c>
      <c r="Q18" s="82">
        <v>3</v>
      </c>
      <c r="R18" s="81"/>
      <c r="S18" s="665">
        <v>98.7</v>
      </c>
      <c r="T18" s="666"/>
      <c r="U18" s="666">
        <v>0.1</v>
      </c>
    </row>
    <row r="19" spans="2:21" s="271" customFormat="1" ht="30" customHeight="1" thickBot="1">
      <c r="B19" s="669" t="s">
        <v>194</v>
      </c>
      <c r="C19" s="670">
        <v>1023</v>
      </c>
      <c r="D19" s="671">
        <v>551</v>
      </c>
      <c r="E19" s="672">
        <v>472</v>
      </c>
      <c r="F19" s="673">
        <v>1013</v>
      </c>
      <c r="G19" s="671">
        <v>546</v>
      </c>
      <c r="H19" s="672">
        <v>467</v>
      </c>
      <c r="I19" s="671">
        <v>0</v>
      </c>
      <c r="J19" s="671">
        <v>0</v>
      </c>
      <c r="K19" s="674">
        <v>0</v>
      </c>
      <c r="L19" s="671">
        <v>6</v>
      </c>
      <c r="M19" s="671">
        <v>4</v>
      </c>
      <c r="N19" s="672">
        <v>2</v>
      </c>
      <c r="O19" s="675">
        <v>4</v>
      </c>
      <c r="P19" s="671">
        <v>1</v>
      </c>
      <c r="Q19" s="672">
        <v>3</v>
      </c>
      <c r="R19" s="675"/>
      <c r="S19" s="676">
        <v>99</v>
      </c>
      <c r="T19" s="677"/>
      <c r="U19" s="678">
        <v>0</v>
      </c>
    </row>
    <row r="20" spans="2:21" ht="15.75" customHeight="1">
      <c r="B20" s="34" t="s">
        <v>195</v>
      </c>
      <c r="C20" s="34"/>
    </row>
    <row r="21" spans="2:21" ht="15.75" customHeight="1"/>
    <row r="36" ht="9" customHeight="1"/>
    <row r="38" ht="19.5" customHeight="1"/>
    <row r="42" ht="24" customHeight="1"/>
    <row r="46" ht="23.25" customHeight="1"/>
    <row r="49" ht="23.25" customHeight="1"/>
  </sheetData>
  <customSheetViews>
    <customSheetView guid="{93AD3119-4B9E-4DD3-92AC-14DD93F7352A}"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
      <headerFooter alignWithMargins="0"/>
    </customSheetView>
    <customSheetView guid="{53ABA5C2-131F-4519-ADBD-143B4641C355}"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2"/>
      <headerFooter alignWithMargins="0"/>
    </customSheetView>
    <customSheetView guid="{088E71DE-B7B4-46D8-A92F-2B36F5DE4D60}"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3"/>
      <headerFooter alignWithMargins="0"/>
    </customSheetView>
    <customSheetView guid="{9B74B00A-A640-416F-A432-6A34C75E3BAB}"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4"/>
      <headerFooter alignWithMargins="0"/>
    </customSheetView>
    <customSheetView guid="{4B660A93-3844-409A-B1B8-F0D2E63212C8}"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5"/>
      <headerFooter alignWithMargins="0"/>
    </customSheetView>
    <customSheetView guid="{54E8C2A0-7B52-4DAB-8ABD-D0AD26D0A0DB}"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6"/>
      <headerFooter alignWithMargins="0"/>
    </customSheetView>
    <customSheetView guid="{F9820D02-85B6-432B-AB25-E79E6E3CE8BD}"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7"/>
      <headerFooter alignWithMargins="0"/>
    </customSheetView>
    <customSheetView guid="{6C8CA477-863E-484A-88AC-2F7B34BF5742}"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8"/>
      <headerFooter alignWithMargins="0"/>
    </customSheetView>
    <customSheetView guid="{C35433B0-31B6-4088-8FE4-5880F028D902}"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9"/>
      <headerFooter alignWithMargins="0"/>
    </customSheetView>
    <customSheetView guid="{ACCC9A1C-74E4-4A07-8C69-201B2C75F995}"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0"/>
      <headerFooter alignWithMargins="0"/>
    </customSheetView>
    <customSheetView guid="{D244CBD3-20C8-4E64-93F1-8305B8033E05}" showPageBreaks="1" printArea="1" hiddenRows="1" view="pageBreakPreview">
      <pageMargins left="0.78740157480314965" right="0.78740157480314965" top="0.78740157480314965" bottom="0.78740157480314965" header="0" footer="0"/>
      <pageSetup paperSize="9" firstPageNumber="213" pageOrder="overThenDown" orientation="landscape" useFirstPageNumber="1" r:id="rId11"/>
      <headerFooter alignWithMargins="0"/>
    </customSheetView>
    <customSheetView guid="{A9FAE077-5C36-4502-A307-F5F7DF354F81}"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2"/>
      <headerFooter alignWithMargins="0"/>
    </customSheetView>
    <customSheetView guid="{676DC416-CC6C-4663-B2BC-E7307C535C80}"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3"/>
      <headerFooter alignWithMargins="0"/>
    </customSheetView>
  </customSheetViews>
  <mergeCells count="6">
    <mergeCell ref="O2:U3"/>
    <mergeCell ref="B4:B5"/>
    <mergeCell ref="R4:S4"/>
    <mergeCell ref="T4:U4"/>
    <mergeCell ref="R5:S5"/>
    <mergeCell ref="T5:U5"/>
  </mergeCells>
  <phoneticPr fontId="2"/>
  <printOptions gridLinesSet="0"/>
  <pageMargins left="0.78740157480314965" right="0.78740157480314965" top="0.78740157480314965" bottom="0.78740157480314965" header="0" footer="0"/>
  <pageSetup paperSize="9" firstPageNumber="213" pageOrder="overThenDown" orientation="landscape" useFirstPageNumber="1" r:id="rId14"/>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
  <sheetViews>
    <sheetView view="pageBreakPreview" zoomScaleNormal="100" zoomScaleSheetLayoutView="100" workbookViewId="0"/>
  </sheetViews>
  <sheetFormatPr defaultColWidth="10.375" defaultRowHeight="20.45" customHeight="1"/>
  <cols>
    <col min="1" max="1" width="7.875" style="79" customWidth="1"/>
    <col min="2" max="2" width="9.375" style="898" customWidth="1"/>
    <col min="3" max="3" width="11" style="79" customWidth="1"/>
    <col min="4" max="9" width="4.625" style="79" customWidth="1"/>
    <col min="10" max="15" width="5.375" style="79" customWidth="1"/>
    <col min="16" max="16" width="5.75" style="79" customWidth="1"/>
    <col min="17" max="16384" width="10.375" style="79"/>
  </cols>
  <sheetData>
    <row r="1" spans="1:16" s="963" customFormat="1" ht="19.5" customHeight="1">
      <c r="A1" s="444" t="s">
        <v>1118</v>
      </c>
      <c r="B1" s="962"/>
      <c r="J1" s="97" t="s">
        <v>1088</v>
      </c>
      <c r="K1" s="97"/>
      <c r="L1" s="97"/>
      <c r="M1" s="97"/>
      <c r="N1" s="97"/>
      <c r="O1" s="97"/>
    </row>
    <row r="2" spans="1:16" s="963" customFormat="1" ht="8.25" customHeight="1" thickBot="1">
      <c r="A2" s="970"/>
      <c r="B2" s="962"/>
      <c r="D2" s="29"/>
      <c r="J2" s="943"/>
      <c r="K2" s="943"/>
      <c r="L2" s="943"/>
      <c r="M2" s="943"/>
      <c r="N2" s="943"/>
      <c r="O2" s="943"/>
    </row>
    <row r="3" spans="1:16" s="963" customFormat="1" ht="17.25" customHeight="1">
      <c r="A3" s="1137" t="s">
        <v>1087</v>
      </c>
      <c r="B3" s="1140"/>
      <c r="C3" s="1141" t="s">
        <v>1119</v>
      </c>
      <c r="D3" s="1137" t="s">
        <v>196</v>
      </c>
      <c r="E3" s="1137"/>
      <c r="F3" s="1137"/>
      <c r="G3" s="1137"/>
      <c r="H3" s="1137"/>
      <c r="I3" s="1137"/>
      <c r="J3" s="1137"/>
      <c r="K3" s="1143" t="s">
        <v>197</v>
      </c>
      <c r="L3" s="1137"/>
      <c r="M3" s="1137"/>
      <c r="N3" s="1137"/>
      <c r="O3" s="1137"/>
    </row>
    <row r="4" spans="1:16" s="963" customFormat="1" ht="17.25" customHeight="1">
      <c r="A4" s="1116"/>
      <c r="B4" s="1138"/>
      <c r="C4" s="1142"/>
      <c r="D4" s="83" t="s">
        <v>198</v>
      </c>
      <c r="E4" s="84" t="s">
        <v>199</v>
      </c>
      <c r="F4" s="84" t="s">
        <v>200</v>
      </c>
      <c r="G4" s="84" t="s">
        <v>201</v>
      </c>
      <c r="H4" s="84" t="s">
        <v>202</v>
      </c>
      <c r="I4" s="85" t="s">
        <v>203</v>
      </c>
      <c r="J4" s="86" t="s">
        <v>17</v>
      </c>
      <c r="K4" s="87" t="s">
        <v>204</v>
      </c>
      <c r="L4" s="88" t="s">
        <v>205</v>
      </c>
      <c r="M4" s="88" t="s">
        <v>206</v>
      </c>
      <c r="N4" s="89" t="s">
        <v>126</v>
      </c>
      <c r="O4" s="83" t="s">
        <v>17</v>
      </c>
    </row>
    <row r="5" spans="1:16" s="963" customFormat="1" ht="22.5" hidden="1" customHeight="1">
      <c r="A5" s="90" t="s">
        <v>207</v>
      </c>
      <c r="B5" s="445" t="s">
        <v>208</v>
      </c>
      <c r="C5" s="91">
        <v>14</v>
      </c>
      <c r="D5" s="970">
        <v>56</v>
      </c>
      <c r="E5" s="970">
        <v>257</v>
      </c>
      <c r="F5" s="970">
        <v>306</v>
      </c>
      <c r="G5" s="970">
        <v>360</v>
      </c>
      <c r="H5" s="970">
        <v>361</v>
      </c>
      <c r="I5" s="92">
        <v>359</v>
      </c>
      <c r="J5" s="93">
        <v>1699</v>
      </c>
      <c r="K5" s="970">
        <v>15</v>
      </c>
      <c r="L5" s="970">
        <v>281</v>
      </c>
      <c r="M5" s="970">
        <v>36</v>
      </c>
      <c r="N5" s="92">
        <v>12</v>
      </c>
      <c r="O5" s="94">
        <v>344</v>
      </c>
    </row>
    <row r="6" spans="1:16" s="963" customFormat="1" ht="22.5" hidden="1" customHeight="1">
      <c r="A6" s="971">
        <v>24</v>
      </c>
      <c r="B6" s="445" t="s">
        <v>50</v>
      </c>
      <c r="C6" s="91">
        <v>14</v>
      </c>
      <c r="D6" s="970">
        <v>69</v>
      </c>
      <c r="E6" s="970">
        <v>287</v>
      </c>
      <c r="F6" s="970">
        <v>293</v>
      </c>
      <c r="G6" s="970">
        <v>350</v>
      </c>
      <c r="H6" s="970">
        <v>373</v>
      </c>
      <c r="I6" s="92">
        <v>364</v>
      </c>
      <c r="J6" s="95">
        <v>1736</v>
      </c>
      <c r="K6" s="970">
        <v>15</v>
      </c>
      <c r="L6" s="970">
        <v>283</v>
      </c>
      <c r="M6" s="970">
        <v>34</v>
      </c>
      <c r="N6" s="92">
        <v>18</v>
      </c>
      <c r="O6" s="970">
        <v>350</v>
      </c>
    </row>
    <row r="7" spans="1:16" s="963" customFormat="1" ht="22.5" customHeight="1">
      <c r="A7" s="971" t="s">
        <v>1084</v>
      </c>
      <c r="B7" s="445" t="s">
        <v>51</v>
      </c>
      <c r="C7" s="1004">
        <v>14</v>
      </c>
      <c r="D7" s="970">
        <v>85</v>
      </c>
      <c r="E7" s="970">
        <v>288</v>
      </c>
      <c r="F7" s="970">
        <v>313</v>
      </c>
      <c r="G7" s="970">
        <v>348</v>
      </c>
      <c r="H7" s="970">
        <v>360</v>
      </c>
      <c r="I7" s="92">
        <v>376</v>
      </c>
      <c r="J7" s="95">
        <v>1770</v>
      </c>
      <c r="K7" s="970">
        <v>13</v>
      </c>
      <c r="L7" s="970">
        <v>270</v>
      </c>
      <c r="M7" s="970">
        <v>27</v>
      </c>
      <c r="N7" s="970">
        <v>15</v>
      </c>
      <c r="O7" s="96">
        <v>325</v>
      </c>
    </row>
    <row r="8" spans="1:16" s="963" customFormat="1" ht="22.5" customHeight="1">
      <c r="A8" s="971">
        <v>26</v>
      </c>
      <c r="B8" s="445" t="s">
        <v>52</v>
      </c>
      <c r="C8" s="1004">
        <v>14</v>
      </c>
      <c r="D8" s="970">
        <v>80</v>
      </c>
      <c r="E8" s="970">
        <v>289</v>
      </c>
      <c r="F8" s="970">
        <v>319</v>
      </c>
      <c r="G8" s="970">
        <v>359</v>
      </c>
      <c r="H8" s="970">
        <v>355</v>
      </c>
      <c r="I8" s="92">
        <v>373</v>
      </c>
      <c r="J8" s="95">
        <v>1775</v>
      </c>
      <c r="K8" s="970">
        <v>14</v>
      </c>
      <c r="L8" s="970">
        <v>313</v>
      </c>
      <c r="M8" s="970">
        <v>34</v>
      </c>
      <c r="N8" s="970">
        <v>18</v>
      </c>
      <c r="O8" s="96">
        <v>379</v>
      </c>
    </row>
    <row r="9" spans="1:16" s="963" customFormat="1" ht="22.5" customHeight="1">
      <c r="A9" s="971">
        <v>27</v>
      </c>
      <c r="B9" s="445" t="s">
        <v>53</v>
      </c>
      <c r="C9" s="965">
        <v>15</v>
      </c>
      <c r="D9" s="970">
        <v>57</v>
      </c>
      <c r="E9" s="970">
        <v>302</v>
      </c>
      <c r="F9" s="970">
        <v>352</v>
      </c>
      <c r="G9" s="970">
        <v>402</v>
      </c>
      <c r="H9" s="970">
        <v>387</v>
      </c>
      <c r="I9" s="92">
        <v>364</v>
      </c>
      <c r="J9" s="95">
        <v>1864</v>
      </c>
      <c r="K9" s="970">
        <v>15</v>
      </c>
      <c r="L9" s="970">
        <v>305</v>
      </c>
      <c r="M9" s="970">
        <v>30</v>
      </c>
      <c r="N9" s="970">
        <v>18</v>
      </c>
      <c r="O9" s="96">
        <v>368</v>
      </c>
      <c r="P9" s="970"/>
    </row>
    <row r="10" spans="1:16" s="963" customFormat="1" ht="22.5" customHeight="1">
      <c r="A10" s="971">
        <v>28</v>
      </c>
      <c r="B10" s="445" t="s">
        <v>54</v>
      </c>
      <c r="C10" s="1004">
        <v>13</v>
      </c>
      <c r="D10" s="970">
        <v>73</v>
      </c>
      <c r="E10" s="970">
        <v>252</v>
      </c>
      <c r="F10" s="970">
        <v>300</v>
      </c>
      <c r="G10" s="970">
        <v>315</v>
      </c>
      <c r="H10" s="970">
        <v>335</v>
      </c>
      <c r="I10" s="92">
        <v>303</v>
      </c>
      <c r="J10" s="95">
        <v>1578</v>
      </c>
      <c r="K10" s="970">
        <v>13</v>
      </c>
      <c r="L10" s="970">
        <v>274</v>
      </c>
      <c r="M10" s="970">
        <v>31</v>
      </c>
      <c r="N10" s="970">
        <v>9</v>
      </c>
      <c r="O10" s="96">
        <v>327</v>
      </c>
      <c r="P10" s="970"/>
    </row>
    <row r="11" spans="1:16" s="963" customFormat="1" ht="22.5" customHeight="1">
      <c r="A11" s="971">
        <v>29</v>
      </c>
      <c r="B11" s="445" t="s">
        <v>209</v>
      </c>
      <c r="C11" s="1004">
        <v>13</v>
      </c>
      <c r="D11" s="970">
        <v>55</v>
      </c>
      <c r="E11" s="970">
        <v>232</v>
      </c>
      <c r="F11" s="970">
        <v>279</v>
      </c>
      <c r="G11" s="970">
        <v>301</v>
      </c>
      <c r="H11" s="970">
        <v>293</v>
      </c>
      <c r="I11" s="92">
        <v>303</v>
      </c>
      <c r="J11" s="95">
        <v>1463</v>
      </c>
      <c r="K11" s="970">
        <v>13</v>
      </c>
      <c r="L11" s="970">
        <v>261</v>
      </c>
      <c r="M11" s="970">
        <v>29</v>
      </c>
      <c r="N11" s="970">
        <v>21</v>
      </c>
      <c r="O11" s="96">
        <v>324</v>
      </c>
      <c r="P11" s="970"/>
    </row>
    <row r="12" spans="1:16" s="963" customFormat="1" ht="22.5" customHeight="1">
      <c r="A12" s="974">
        <v>30</v>
      </c>
      <c r="B12" s="445" t="s">
        <v>56</v>
      </c>
      <c r="C12" s="1013">
        <v>13</v>
      </c>
      <c r="D12" s="47">
        <f>SUM(D14:D27)</f>
        <v>60</v>
      </c>
      <c r="E12" s="47">
        <f t="shared" ref="E12:O12" si="0">SUM(E14:E27)</f>
        <v>236</v>
      </c>
      <c r="F12" s="47">
        <f t="shared" si="0"/>
        <v>280</v>
      </c>
      <c r="G12" s="47">
        <f t="shared" si="0"/>
        <v>289</v>
      </c>
      <c r="H12" s="47">
        <f t="shared" si="0"/>
        <v>288</v>
      </c>
      <c r="I12" s="1010">
        <f t="shared" si="0"/>
        <v>274</v>
      </c>
      <c r="J12" s="1011">
        <f t="shared" si="0"/>
        <v>1427</v>
      </c>
      <c r="K12" s="47">
        <f t="shared" si="0"/>
        <v>13</v>
      </c>
      <c r="L12" s="47">
        <f t="shared" si="0"/>
        <v>245</v>
      </c>
      <c r="M12" s="47">
        <f t="shared" si="0"/>
        <v>32</v>
      </c>
      <c r="N12" s="1010">
        <f t="shared" si="0"/>
        <v>20</v>
      </c>
      <c r="O12" s="1012">
        <f t="shared" si="0"/>
        <v>310</v>
      </c>
      <c r="P12" s="970"/>
    </row>
    <row r="13" spans="1:16" s="963" customFormat="1" ht="21" customHeight="1">
      <c r="A13" s="1144" t="s">
        <v>1206</v>
      </c>
      <c r="B13" s="1144"/>
      <c r="C13" s="1145"/>
      <c r="D13" s="970"/>
      <c r="E13" s="970"/>
      <c r="F13" s="970"/>
      <c r="G13" s="970"/>
      <c r="H13" s="970"/>
      <c r="I13" s="92"/>
      <c r="J13" s="98"/>
      <c r="K13" s="970"/>
      <c r="L13" s="970"/>
      <c r="M13" s="970"/>
      <c r="N13" s="92"/>
      <c r="O13" s="970"/>
      <c r="P13" s="970"/>
    </row>
    <row r="14" spans="1:16" s="963" customFormat="1" ht="23.25" customHeight="1">
      <c r="A14" s="970"/>
      <c r="B14" s="97" t="s">
        <v>210</v>
      </c>
      <c r="C14" s="995" t="s">
        <v>211</v>
      </c>
      <c r="D14" s="970">
        <v>5</v>
      </c>
      <c r="E14" s="970">
        <v>22</v>
      </c>
      <c r="F14" s="970">
        <v>25</v>
      </c>
      <c r="G14" s="970">
        <v>34</v>
      </c>
      <c r="H14" s="970">
        <v>33</v>
      </c>
      <c r="I14" s="92">
        <v>37</v>
      </c>
      <c r="J14" s="98">
        <f>SUM(D14:I14)</f>
        <v>156</v>
      </c>
      <c r="K14" s="99">
        <v>1</v>
      </c>
      <c r="L14" s="970">
        <v>16</v>
      </c>
      <c r="M14" s="970">
        <v>3</v>
      </c>
      <c r="N14" s="100">
        <v>1</v>
      </c>
      <c r="O14" s="970">
        <f>SUM(K14:N14)</f>
        <v>21</v>
      </c>
    </row>
    <row r="15" spans="1:16" s="963" customFormat="1" ht="23.25" customHeight="1">
      <c r="A15" s="964"/>
      <c r="B15" s="97" t="s">
        <v>212</v>
      </c>
      <c r="C15" s="995" t="s">
        <v>213</v>
      </c>
      <c r="D15" s="970">
        <v>2</v>
      </c>
      <c r="E15" s="970">
        <v>8</v>
      </c>
      <c r="F15" s="970">
        <v>11</v>
      </c>
      <c r="G15" s="970">
        <v>15</v>
      </c>
      <c r="H15" s="970">
        <v>15</v>
      </c>
      <c r="I15" s="92">
        <v>16</v>
      </c>
      <c r="J15" s="98">
        <f t="shared" ref="J15:J27" si="1">SUM(D15:I15)</f>
        <v>67</v>
      </c>
      <c r="K15" s="101">
        <v>1</v>
      </c>
      <c r="L15" s="970">
        <v>17</v>
      </c>
      <c r="M15" s="970">
        <v>3</v>
      </c>
      <c r="N15" s="100">
        <v>0</v>
      </c>
      <c r="O15" s="970">
        <f>SUM(K15:N15)</f>
        <v>21</v>
      </c>
      <c r="P15" s="102"/>
    </row>
    <row r="16" spans="1:16" s="963" customFormat="1" ht="23.25" customHeight="1">
      <c r="A16" s="964"/>
      <c r="B16" s="97" t="s">
        <v>214</v>
      </c>
      <c r="C16" s="995" t="s">
        <v>215</v>
      </c>
      <c r="D16" s="970">
        <v>9</v>
      </c>
      <c r="E16" s="970">
        <v>24</v>
      </c>
      <c r="F16" s="970">
        <v>29</v>
      </c>
      <c r="G16" s="970">
        <v>30</v>
      </c>
      <c r="H16" s="970">
        <v>30</v>
      </c>
      <c r="I16" s="92">
        <v>32</v>
      </c>
      <c r="J16" s="98">
        <f t="shared" si="1"/>
        <v>154</v>
      </c>
      <c r="K16" s="101">
        <v>1</v>
      </c>
      <c r="L16" s="970">
        <v>27</v>
      </c>
      <c r="M16" s="970">
        <v>5</v>
      </c>
      <c r="N16" s="100">
        <v>4</v>
      </c>
      <c r="O16" s="970">
        <f t="shared" ref="O16:O27" si="2">SUM(K16:N16)</f>
        <v>37</v>
      </c>
      <c r="P16" s="102"/>
    </row>
    <row r="17" spans="1:16" s="963" customFormat="1" ht="23.25" customHeight="1">
      <c r="A17" s="964"/>
      <c r="B17" s="97" t="s">
        <v>1207</v>
      </c>
      <c r="C17" s="995" t="s">
        <v>216</v>
      </c>
      <c r="D17" s="970">
        <v>8</v>
      </c>
      <c r="E17" s="970">
        <v>41</v>
      </c>
      <c r="F17" s="970">
        <v>43</v>
      </c>
      <c r="G17" s="970">
        <v>43</v>
      </c>
      <c r="H17" s="970">
        <v>43</v>
      </c>
      <c r="I17" s="92">
        <v>41</v>
      </c>
      <c r="J17" s="98">
        <f t="shared" si="1"/>
        <v>219</v>
      </c>
      <c r="K17" s="101">
        <v>1</v>
      </c>
      <c r="L17" s="970">
        <v>39</v>
      </c>
      <c r="M17" s="970">
        <v>4</v>
      </c>
      <c r="N17" s="100">
        <v>2</v>
      </c>
      <c r="O17" s="970">
        <f t="shared" si="2"/>
        <v>46</v>
      </c>
    </row>
    <row r="18" spans="1:16" s="963" customFormat="1" ht="23.25" customHeight="1">
      <c r="A18" s="964"/>
      <c r="B18" s="97" t="s">
        <v>217</v>
      </c>
      <c r="C18" s="995" t="s">
        <v>211</v>
      </c>
      <c r="D18" s="969">
        <v>3</v>
      </c>
      <c r="E18" s="970">
        <v>11</v>
      </c>
      <c r="F18" s="970">
        <v>18</v>
      </c>
      <c r="G18" s="970">
        <v>18</v>
      </c>
      <c r="H18" s="970">
        <v>8</v>
      </c>
      <c r="I18" s="92">
        <v>15</v>
      </c>
      <c r="J18" s="98">
        <f t="shared" si="1"/>
        <v>73</v>
      </c>
      <c r="K18" s="101">
        <v>1</v>
      </c>
      <c r="L18" s="970">
        <v>21</v>
      </c>
      <c r="M18" s="970">
        <v>1</v>
      </c>
      <c r="N18" s="100">
        <v>1</v>
      </c>
      <c r="O18" s="970">
        <f t="shared" si="2"/>
        <v>24</v>
      </c>
      <c r="P18" s="102"/>
    </row>
    <row r="19" spans="1:16" s="963" customFormat="1" ht="23.25" customHeight="1">
      <c r="A19" s="964"/>
      <c r="B19" s="97" t="s">
        <v>218</v>
      </c>
      <c r="C19" s="995" t="s">
        <v>1208</v>
      </c>
      <c r="D19" s="970">
        <v>10</v>
      </c>
      <c r="E19" s="970">
        <v>27</v>
      </c>
      <c r="F19" s="970">
        <v>30</v>
      </c>
      <c r="G19" s="970">
        <v>26</v>
      </c>
      <c r="H19" s="970">
        <v>27</v>
      </c>
      <c r="I19" s="92">
        <v>24</v>
      </c>
      <c r="J19" s="98">
        <f t="shared" si="1"/>
        <v>144</v>
      </c>
      <c r="K19" s="101">
        <v>1</v>
      </c>
      <c r="L19" s="970">
        <v>18</v>
      </c>
      <c r="M19" s="970">
        <v>3</v>
      </c>
      <c r="N19" s="100">
        <v>1</v>
      </c>
      <c r="O19" s="970">
        <f t="shared" si="2"/>
        <v>23</v>
      </c>
      <c r="P19" s="102"/>
    </row>
    <row r="20" spans="1:16" s="963" customFormat="1" ht="23.25" customHeight="1">
      <c r="A20" s="964"/>
      <c r="B20" s="97" t="s">
        <v>219</v>
      </c>
      <c r="C20" s="995" t="s">
        <v>216</v>
      </c>
      <c r="D20" s="970">
        <v>3</v>
      </c>
      <c r="E20" s="970">
        <v>13</v>
      </c>
      <c r="F20" s="970">
        <v>18</v>
      </c>
      <c r="G20" s="970">
        <v>20</v>
      </c>
      <c r="H20" s="970">
        <v>22</v>
      </c>
      <c r="I20" s="92">
        <v>24</v>
      </c>
      <c r="J20" s="98">
        <f t="shared" si="1"/>
        <v>100</v>
      </c>
      <c r="K20" s="101">
        <v>1</v>
      </c>
      <c r="L20" s="970">
        <v>17</v>
      </c>
      <c r="M20" s="970">
        <v>0</v>
      </c>
      <c r="N20" s="100">
        <v>0</v>
      </c>
      <c r="O20" s="970">
        <f t="shared" si="2"/>
        <v>18</v>
      </c>
    </row>
    <row r="21" spans="1:16" s="963" customFormat="1" ht="23.25" customHeight="1">
      <c r="A21" s="964"/>
      <c r="B21" s="97" t="s">
        <v>220</v>
      </c>
      <c r="C21" s="995" t="s">
        <v>216</v>
      </c>
      <c r="D21" s="970">
        <v>6</v>
      </c>
      <c r="E21" s="970">
        <v>10</v>
      </c>
      <c r="F21" s="970">
        <v>17</v>
      </c>
      <c r="G21" s="970">
        <v>22</v>
      </c>
      <c r="H21" s="970">
        <v>22</v>
      </c>
      <c r="I21" s="92">
        <v>19</v>
      </c>
      <c r="J21" s="98">
        <f t="shared" si="1"/>
        <v>96</v>
      </c>
      <c r="K21" s="101">
        <v>1</v>
      </c>
      <c r="L21" s="970">
        <v>16</v>
      </c>
      <c r="M21" s="969">
        <v>0</v>
      </c>
      <c r="N21" s="100">
        <v>3</v>
      </c>
      <c r="O21" s="970">
        <f t="shared" si="2"/>
        <v>20</v>
      </c>
      <c r="P21" s="102"/>
    </row>
    <row r="22" spans="1:16" s="963" customFormat="1" ht="23.25" customHeight="1">
      <c r="A22" s="964"/>
      <c r="B22" s="97" t="s">
        <v>221</v>
      </c>
      <c r="C22" s="995" t="s">
        <v>216</v>
      </c>
      <c r="D22" s="970">
        <v>5</v>
      </c>
      <c r="E22" s="970">
        <v>16</v>
      </c>
      <c r="F22" s="970">
        <v>18</v>
      </c>
      <c r="G22" s="970">
        <v>20</v>
      </c>
      <c r="H22" s="970">
        <v>27</v>
      </c>
      <c r="I22" s="92">
        <v>21</v>
      </c>
      <c r="J22" s="98">
        <f t="shared" si="1"/>
        <v>107</v>
      </c>
      <c r="K22" s="101">
        <v>1</v>
      </c>
      <c r="L22" s="970">
        <v>20</v>
      </c>
      <c r="M22" s="969">
        <v>3</v>
      </c>
      <c r="N22" s="100">
        <v>2</v>
      </c>
      <c r="O22" s="970">
        <f t="shared" si="2"/>
        <v>26</v>
      </c>
      <c r="P22" s="103"/>
    </row>
    <row r="23" spans="1:16" s="963" customFormat="1" ht="23.25" customHeight="1">
      <c r="A23" s="964"/>
      <c r="B23" s="97" t="s">
        <v>222</v>
      </c>
      <c r="C23" s="995"/>
      <c r="D23" s="970">
        <v>4</v>
      </c>
      <c r="E23" s="970">
        <v>18</v>
      </c>
      <c r="F23" s="970">
        <v>23</v>
      </c>
      <c r="G23" s="970">
        <v>23</v>
      </c>
      <c r="H23" s="970">
        <v>24</v>
      </c>
      <c r="I23" s="92">
        <v>24</v>
      </c>
      <c r="J23" s="98">
        <f t="shared" si="1"/>
        <v>116</v>
      </c>
      <c r="K23" s="101">
        <v>1</v>
      </c>
      <c r="L23" s="970">
        <v>18</v>
      </c>
      <c r="M23" s="969">
        <v>3</v>
      </c>
      <c r="N23" s="100">
        <v>2</v>
      </c>
      <c r="O23" s="970">
        <f t="shared" si="2"/>
        <v>24</v>
      </c>
      <c r="P23" s="103"/>
    </row>
    <row r="24" spans="1:16" s="963" customFormat="1" ht="23.25" customHeight="1">
      <c r="A24" s="964"/>
      <c r="B24" s="97" t="s">
        <v>223</v>
      </c>
      <c r="C24" s="995" t="s">
        <v>216</v>
      </c>
      <c r="D24" s="970">
        <v>2</v>
      </c>
      <c r="E24" s="970">
        <v>15</v>
      </c>
      <c r="F24" s="970">
        <v>14</v>
      </c>
      <c r="G24" s="970">
        <v>20</v>
      </c>
      <c r="H24" s="970">
        <v>22</v>
      </c>
      <c r="I24" s="92">
        <v>8</v>
      </c>
      <c r="J24" s="98">
        <f t="shared" si="1"/>
        <v>81</v>
      </c>
      <c r="K24" s="101">
        <v>1</v>
      </c>
      <c r="L24" s="970">
        <v>9</v>
      </c>
      <c r="M24" s="969">
        <v>2</v>
      </c>
      <c r="N24" s="100">
        <v>1</v>
      </c>
      <c r="O24" s="970">
        <f t="shared" si="2"/>
        <v>13</v>
      </c>
      <c r="P24" s="103"/>
    </row>
    <row r="25" spans="1:16" s="963" customFormat="1" ht="23.25" customHeight="1">
      <c r="A25" s="964"/>
      <c r="B25" s="97" t="s">
        <v>1209</v>
      </c>
      <c r="C25" s="995" t="s">
        <v>216</v>
      </c>
      <c r="D25" s="970">
        <v>1</v>
      </c>
      <c r="E25" s="970">
        <v>6</v>
      </c>
      <c r="F25" s="970">
        <v>8</v>
      </c>
      <c r="G25" s="970">
        <v>14</v>
      </c>
      <c r="H25" s="970">
        <v>14</v>
      </c>
      <c r="I25" s="92">
        <v>9</v>
      </c>
      <c r="J25" s="98">
        <f t="shared" si="1"/>
        <v>52</v>
      </c>
      <c r="K25" s="101">
        <v>1</v>
      </c>
      <c r="L25" s="970">
        <v>9</v>
      </c>
      <c r="M25" s="969">
        <v>2</v>
      </c>
      <c r="N25" s="100">
        <v>1</v>
      </c>
      <c r="O25" s="970">
        <f t="shared" si="2"/>
        <v>13</v>
      </c>
      <c r="P25" s="103"/>
    </row>
    <row r="26" spans="1:16" s="963" customFormat="1" ht="23.25" customHeight="1">
      <c r="A26" s="104"/>
      <c r="B26" s="97" t="s">
        <v>224</v>
      </c>
      <c r="C26" s="995"/>
      <c r="D26" s="969">
        <v>1</v>
      </c>
      <c r="E26" s="969">
        <v>24</v>
      </c>
      <c r="F26" s="969">
        <v>22</v>
      </c>
      <c r="G26" s="969">
        <v>0</v>
      </c>
      <c r="H26" s="969">
        <v>0</v>
      </c>
      <c r="I26" s="100">
        <v>0</v>
      </c>
      <c r="J26" s="98">
        <f t="shared" si="1"/>
        <v>47</v>
      </c>
      <c r="K26" s="101">
        <v>1</v>
      </c>
      <c r="L26" s="969">
        <v>18</v>
      </c>
      <c r="M26" s="969">
        <v>3</v>
      </c>
      <c r="N26" s="100">
        <v>2</v>
      </c>
      <c r="O26" s="970">
        <f t="shared" si="2"/>
        <v>24</v>
      </c>
    </row>
    <row r="27" spans="1:16" s="963" customFormat="1" ht="23.25" customHeight="1" thickBot="1">
      <c r="A27" s="1040"/>
      <c r="B27" s="108" t="s">
        <v>225</v>
      </c>
      <c r="C27" s="1035"/>
      <c r="D27" s="1041">
        <v>1</v>
      </c>
      <c r="E27" s="1041">
        <v>1</v>
      </c>
      <c r="F27" s="1041">
        <v>4</v>
      </c>
      <c r="G27" s="1041">
        <v>4</v>
      </c>
      <c r="H27" s="1041">
        <v>1</v>
      </c>
      <c r="I27" s="1042">
        <v>4</v>
      </c>
      <c r="J27" s="1043">
        <f t="shared" si="1"/>
        <v>15</v>
      </c>
      <c r="K27" s="1032"/>
      <c r="L27" s="1032"/>
      <c r="M27" s="1032"/>
      <c r="N27" s="1044"/>
      <c r="O27" s="1045">
        <f t="shared" si="2"/>
        <v>0</v>
      </c>
    </row>
    <row r="28" spans="1:16" s="963" customFormat="1" ht="20.25" customHeight="1">
      <c r="A28" s="97" t="s">
        <v>71</v>
      </c>
      <c r="B28" s="964"/>
      <c r="C28" s="97"/>
      <c r="D28" s="969"/>
      <c r="E28" s="969"/>
      <c r="F28" s="969"/>
      <c r="G28" s="969"/>
      <c r="H28" s="969"/>
      <c r="I28" s="969"/>
      <c r="J28" s="970"/>
      <c r="K28" s="969"/>
      <c r="L28" s="969"/>
      <c r="M28" s="969"/>
      <c r="N28" s="969"/>
      <c r="O28" s="969"/>
    </row>
    <row r="29" spans="1:16" s="963" customFormat="1" ht="20.25" customHeight="1">
      <c r="A29" s="97" t="s">
        <v>1083</v>
      </c>
      <c r="B29" s="962"/>
      <c r="O29" s="970"/>
    </row>
    <row r="30" spans="1:16" ht="20.45" customHeight="1">
      <c r="A30" s="78"/>
      <c r="O30" s="78"/>
    </row>
    <row r="31" spans="1:16" ht="20.45" customHeight="1">
      <c r="A31" s="78"/>
      <c r="O31" s="78"/>
    </row>
    <row r="32" spans="1:16" ht="20.45" customHeight="1">
      <c r="A32" s="78"/>
      <c r="O32" s="78"/>
    </row>
    <row r="33" spans="1:15" ht="20.45" customHeight="1">
      <c r="A33" s="78"/>
      <c r="O33" s="78"/>
    </row>
    <row r="34" spans="1:15" ht="20.45" customHeight="1">
      <c r="A34" s="78"/>
      <c r="O34" s="78"/>
    </row>
    <row r="35" spans="1:15" ht="20.45" customHeight="1">
      <c r="A35" s="78"/>
      <c r="O35" s="78"/>
    </row>
    <row r="36" spans="1:15" ht="20.45" customHeight="1">
      <c r="A36" s="78"/>
      <c r="O36" s="78"/>
    </row>
    <row r="37" spans="1:15" ht="20.45" customHeight="1">
      <c r="A37" s="78"/>
      <c r="O37" s="78"/>
    </row>
    <row r="38" spans="1:15" ht="20.45" customHeight="1">
      <c r="A38" s="78"/>
      <c r="O38" s="78"/>
    </row>
    <row r="39" spans="1:15" ht="20.45" customHeight="1">
      <c r="A39" s="78"/>
      <c r="O39" s="78"/>
    </row>
    <row r="40" spans="1:15" ht="20.45" customHeight="1">
      <c r="A40" s="78"/>
      <c r="O40" s="78"/>
    </row>
    <row r="41" spans="1:15" ht="20.45" customHeight="1">
      <c r="A41" s="78"/>
      <c r="O41" s="78"/>
    </row>
    <row r="42" spans="1:15" ht="20.45" customHeight="1">
      <c r="A42" s="78"/>
      <c r="O42" s="78"/>
    </row>
    <row r="43" spans="1:15" ht="20.45" customHeight="1">
      <c r="A43" s="78"/>
      <c r="O43" s="78"/>
    </row>
    <row r="44" spans="1:15" ht="20.45" customHeight="1">
      <c r="A44" s="78"/>
      <c r="O44" s="78"/>
    </row>
    <row r="45" spans="1:15" ht="20.45" customHeight="1">
      <c r="A45" s="78"/>
      <c r="O45" s="78"/>
    </row>
    <row r="46" spans="1:15" ht="20.45" customHeight="1">
      <c r="A46" s="78"/>
      <c r="O46" s="78"/>
    </row>
    <row r="47" spans="1:15" ht="20.45" customHeight="1">
      <c r="A47" s="78"/>
      <c r="O47" s="78"/>
    </row>
    <row r="48" spans="1:15" ht="20.45" customHeight="1">
      <c r="A48" s="78"/>
      <c r="O48" s="78"/>
    </row>
    <row r="49" spans="1:15" ht="20.45" customHeight="1">
      <c r="A49" s="78"/>
      <c r="O49" s="78"/>
    </row>
    <row r="50" spans="1:15" ht="20.45" customHeight="1">
      <c r="A50" s="78"/>
      <c r="O50" s="78"/>
    </row>
    <row r="51" spans="1:15" ht="20.45" customHeight="1">
      <c r="A51" s="78"/>
      <c r="O51" s="78"/>
    </row>
    <row r="52" spans="1:15" ht="20.45" customHeight="1">
      <c r="A52" s="78"/>
      <c r="O52" s="78"/>
    </row>
    <row r="53" spans="1:15" ht="20.45" customHeight="1">
      <c r="A53" s="78"/>
      <c r="O53" s="78"/>
    </row>
    <row r="54" spans="1:15" ht="20.45" customHeight="1">
      <c r="A54" s="78"/>
      <c r="O54" s="78"/>
    </row>
    <row r="55" spans="1:15" ht="20.45" customHeight="1">
      <c r="A55" s="78"/>
      <c r="O55" s="78"/>
    </row>
    <row r="56" spans="1:15" ht="20.45" customHeight="1">
      <c r="A56" s="78"/>
      <c r="O56" s="78"/>
    </row>
    <row r="57" spans="1:15" ht="20.45" customHeight="1">
      <c r="A57" s="78"/>
      <c r="O57" s="78"/>
    </row>
    <row r="58" spans="1:15" ht="20.45" customHeight="1">
      <c r="A58" s="78"/>
      <c r="O58" s="78"/>
    </row>
    <row r="59" spans="1:15" ht="20.45" customHeight="1">
      <c r="A59" s="78"/>
      <c r="O59" s="78"/>
    </row>
    <row r="60" spans="1:15" ht="20.45" customHeight="1">
      <c r="A60" s="78"/>
      <c r="O60" s="78"/>
    </row>
    <row r="61" spans="1:15" ht="20.45" customHeight="1">
      <c r="A61" s="78"/>
      <c r="O61" s="78"/>
    </row>
    <row r="62" spans="1:15" ht="20.45" customHeight="1">
      <c r="A62" s="78"/>
      <c r="O62" s="78"/>
    </row>
    <row r="63" spans="1:15" ht="20.45" customHeight="1">
      <c r="A63" s="78"/>
      <c r="O63" s="78"/>
    </row>
    <row r="64" spans="1:15" ht="20.45" customHeight="1">
      <c r="A64" s="78"/>
      <c r="O64" s="78"/>
    </row>
    <row r="65" spans="1:15" ht="20.45" customHeight="1">
      <c r="A65" s="78"/>
      <c r="O65" s="78"/>
    </row>
    <row r="66" spans="1:15" ht="20.45" customHeight="1">
      <c r="A66" s="78"/>
      <c r="O66" s="78"/>
    </row>
    <row r="67" spans="1:15" ht="20.45" customHeight="1">
      <c r="A67" s="78"/>
      <c r="O67" s="78"/>
    </row>
    <row r="68" spans="1:15" ht="20.45" customHeight="1">
      <c r="A68" s="78"/>
      <c r="O68" s="78"/>
    </row>
    <row r="69" spans="1:15" ht="20.45" customHeight="1">
      <c r="A69" s="78"/>
      <c r="O69" s="78"/>
    </row>
    <row r="70" spans="1:15" ht="20.45" customHeight="1">
      <c r="A70" s="78"/>
      <c r="O70" s="78"/>
    </row>
    <row r="71" spans="1:15" ht="20.45" customHeight="1">
      <c r="A71" s="78"/>
      <c r="O71" s="78"/>
    </row>
    <row r="72" spans="1:15" ht="20.45" customHeight="1">
      <c r="A72" s="78"/>
      <c r="O72" s="78"/>
    </row>
    <row r="73" spans="1:15" ht="20.45" customHeight="1">
      <c r="A73" s="78"/>
      <c r="O73" s="78"/>
    </row>
    <row r="74" spans="1:15" ht="20.45" customHeight="1">
      <c r="O74" s="78"/>
    </row>
    <row r="75" spans="1:15" ht="20.45" customHeight="1">
      <c r="O75" s="78"/>
    </row>
    <row r="76" spans="1:15" ht="20.45" customHeight="1">
      <c r="O76" s="78"/>
    </row>
    <row r="77" spans="1:15" ht="20.45" customHeight="1">
      <c r="O77" s="78"/>
    </row>
    <row r="78" spans="1:15" ht="20.45" customHeight="1">
      <c r="O78" s="78"/>
    </row>
    <row r="79" spans="1:15" ht="20.45" customHeight="1">
      <c r="O79" s="78"/>
    </row>
    <row r="80" spans="1:15" ht="20.45" customHeight="1">
      <c r="O80" s="78"/>
    </row>
    <row r="81" spans="15:15" ht="20.45" customHeight="1">
      <c r="O81" s="78"/>
    </row>
    <row r="82" spans="15:15" ht="20.45" customHeight="1">
      <c r="O82" s="78"/>
    </row>
    <row r="83" spans="15:15" ht="20.45" customHeight="1">
      <c r="O83" s="78"/>
    </row>
    <row r="84" spans="15:15" ht="20.45" customHeight="1">
      <c r="O84" s="78"/>
    </row>
    <row r="85" spans="15:15" ht="20.45" customHeight="1">
      <c r="O85" s="78"/>
    </row>
    <row r="86" spans="15:15" ht="20.45" customHeight="1">
      <c r="O86" s="78"/>
    </row>
    <row r="87" spans="15:15" ht="20.45" customHeight="1">
      <c r="O87" s="78"/>
    </row>
    <row r="88" spans="15:15" ht="20.45" customHeight="1">
      <c r="O88" s="78"/>
    </row>
    <row r="89" spans="15:15" ht="20.45" customHeight="1">
      <c r="O89" s="78"/>
    </row>
    <row r="90" spans="15:15" ht="20.45" customHeight="1">
      <c r="O90" s="78"/>
    </row>
    <row r="91" spans="15:15" ht="20.45" customHeight="1">
      <c r="O91" s="78"/>
    </row>
    <row r="92" spans="15:15" ht="20.45" customHeight="1">
      <c r="O92" s="78"/>
    </row>
    <row r="93" spans="15:15" ht="20.45" customHeight="1">
      <c r="O93" s="78"/>
    </row>
    <row r="94" spans="15:15" ht="20.45" customHeight="1">
      <c r="O94" s="78"/>
    </row>
    <row r="95" spans="15:15" ht="20.45" customHeight="1">
      <c r="O95" s="78"/>
    </row>
    <row r="96" spans="15:15" ht="20.45" customHeight="1">
      <c r="O96" s="78"/>
    </row>
    <row r="97" spans="15:15" ht="20.45" customHeight="1">
      <c r="O97" s="78"/>
    </row>
  </sheetData>
  <mergeCells count="5">
    <mergeCell ref="A3:B4"/>
    <mergeCell ref="C3:C4"/>
    <mergeCell ref="D3:J3"/>
    <mergeCell ref="K3:O3"/>
    <mergeCell ref="A13:C13"/>
  </mergeCells>
  <phoneticPr fontId="2"/>
  <printOptions horizontalCentered="1" gridLinesSet="0"/>
  <pageMargins left="0.78740157480314965" right="0.78740157480314965" top="0.78740157480314965" bottom="0.70866141732283472" header="0" footer="0"/>
  <pageSetup paperSize="9" scale="81" firstPageNumber="172" pageOrder="overThenDown" orientation="portrait" useFirstPageNumber="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
  <sheetViews>
    <sheetView view="pageBreakPreview" zoomScaleNormal="100" zoomScaleSheetLayoutView="100" workbookViewId="0"/>
  </sheetViews>
  <sheetFormatPr defaultRowHeight="12.75"/>
  <cols>
    <col min="1" max="1" width="6.375" style="79" customWidth="1"/>
    <col min="2" max="2" width="7.375" style="898" customWidth="1"/>
    <col min="3" max="3" width="11" style="79" customWidth="1"/>
    <col min="4" max="12" width="4.125" style="79" customWidth="1"/>
    <col min="13" max="14" width="5.5" style="79" customWidth="1"/>
    <col min="15" max="15" width="5.5" style="694" customWidth="1"/>
    <col min="16" max="16" width="5.5" style="79" customWidth="1"/>
    <col min="17" max="17" width="3.75" style="79" customWidth="1"/>
    <col min="18" max="18" width="7.625" style="79" customWidth="1"/>
    <col min="19" max="244" width="9" style="79"/>
    <col min="245" max="245" width="7.375" style="79" customWidth="1"/>
    <col min="246" max="246" width="14.125" style="79" customWidth="1"/>
    <col min="247" max="247" width="3.25" style="79" customWidth="1"/>
    <col min="248" max="248" width="4" style="79" customWidth="1"/>
    <col min="249" max="249" width="3.5" style="79" customWidth="1"/>
    <col min="250" max="250" width="5" style="79" customWidth="1"/>
    <col min="251" max="251" width="3.875" style="79" customWidth="1"/>
    <col min="252" max="253" width="4.125" style="79" customWidth="1"/>
    <col min="254" max="254" width="4.75" style="79" customWidth="1"/>
    <col min="255" max="255" width="2.625" style="79" customWidth="1"/>
    <col min="256" max="256" width="2.5" style="79" customWidth="1"/>
    <col min="257" max="257" width="3.25" style="79" customWidth="1"/>
    <col min="258" max="258" width="4.375" style="79" customWidth="1"/>
    <col min="259" max="261" width="9" style="79"/>
    <col min="262" max="262" width="7.875" style="79" customWidth="1"/>
    <col min="263" max="500" width="9" style="79"/>
    <col min="501" max="501" width="7.375" style="79" customWidth="1"/>
    <col min="502" max="502" width="14.125" style="79" customWidth="1"/>
    <col min="503" max="503" width="3.25" style="79" customWidth="1"/>
    <col min="504" max="504" width="4" style="79" customWidth="1"/>
    <col min="505" max="505" width="3.5" style="79" customWidth="1"/>
    <col min="506" max="506" width="5" style="79" customWidth="1"/>
    <col min="507" max="507" width="3.875" style="79" customWidth="1"/>
    <col min="508" max="509" width="4.125" style="79" customWidth="1"/>
    <col min="510" max="510" width="4.75" style="79" customWidth="1"/>
    <col min="511" max="511" width="2.625" style="79" customWidth="1"/>
    <col min="512" max="512" width="2.5" style="79" customWidth="1"/>
    <col min="513" max="513" width="3.25" style="79" customWidth="1"/>
    <col min="514" max="514" width="4.375" style="79" customWidth="1"/>
    <col min="515" max="517" width="9" style="79"/>
    <col min="518" max="518" width="7.875" style="79" customWidth="1"/>
    <col min="519" max="756" width="9" style="79"/>
    <col min="757" max="757" width="7.375" style="79" customWidth="1"/>
    <col min="758" max="758" width="14.125" style="79" customWidth="1"/>
    <col min="759" max="759" width="3.25" style="79" customWidth="1"/>
    <col min="760" max="760" width="4" style="79" customWidth="1"/>
    <col min="761" max="761" width="3.5" style="79" customWidth="1"/>
    <col min="762" max="762" width="5" style="79" customWidth="1"/>
    <col min="763" max="763" width="3.875" style="79" customWidth="1"/>
    <col min="764" max="765" width="4.125" style="79" customWidth="1"/>
    <col min="766" max="766" width="4.75" style="79" customWidth="1"/>
    <col min="767" max="767" width="2.625" style="79" customWidth="1"/>
    <col min="768" max="768" width="2.5" style="79" customWidth="1"/>
    <col min="769" max="769" width="3.25" style="79" customWidth="1"/>
    <col min="770" max="770" width="4.375" style="79" customWidth="1"/>
    <col min="771" max="773" width="9" style="79"/>
    <col min="774" max="774" width="7.875" style="79" customWidth="1"/>
    <col min="775" max="1012" width="9" style="79"/>
    <col min="1013" max="1013" width="7.375" style="79" customWidth="1"/>
    <col min="1014" max="1014" width="14.125" style="79" customWidth="1"/>
    <col min="1015" max="1015" width="3.25" style="79" customWidth="1"/>
    <col min="1016" max="1016" width="4" style="79" customWidth="1"/>
    <col min="1017" max="1017" width="3.5" style="79" customWidth="1"/>
    <col min="1018" max="1018" width="5" style="79" customWidth="1"/>
    <col min="1019" max="1019" width="3.875" style="79" customWidth="1"/>
    <col min="1020" max="1021" width="4.125" style="79" customWidth="1"/>
    <col min="1022" max="1022" width="4.75" style="79" customWidth="1"/>
    <col min="1023" max="1023" width="2.625" style="79" customWidth="1"/>
    <col min="1024" max="1024" width="2.5" style="79" customWidth="1"/>
    <col min="1025" max="1025" width="3.25" style="79" customWidth="1"/>
    <col min="1026" max="1026" width="4.375" style="79" customWidth="1"/>
    <col min="1027" max="1029" width="9" style="79"/>
    <col min="1030" max="1030" width="7.875" style="79" customWidth="1"/>
    <col min="1031" max="1268" width="9" style="79"/>
    <col min="1269" max="1269" width="7.375" style="79" customWidth="1"/>
    <col min="1270" max="1270" width="14.125" style="79" customWidth="1"/>
    <col min="1271" max="1271" width="3.25" style="79" customWidth="1"/>
    <col min="1272" max="1272" width="4" style="79" customWidth="1"/>
    <col min="1273" max="1273" width="3.5" style="79" customWidth="1"/>
    <col min="1274" max="1274" width="5" style="79" customWidth="1"/>
    <col min="1275" max="1275" width="3.875" style="79" customWidth="1"/>
    <col min="1276" max="1277" width="4.125" style="79" customWidth="1"/>
    <col min="1278" max="1278" width="4.75" style="79" customWidth="1"/>
    <col min="1279" max="1279" width="2.625" style="79" customWidth="1"/>
    <col min="1280" max="1280" width="2.5" style="79" customWidth="1"/>
    <col min="1281" max="1281" width="3.25" style="79" customWidth="1"/>
    <col min="1282" max="1282" width="4.375" style="79" customWidth="1"/>
    <col min="1283" max="1285" width="9" style="79"/>
    <col min="1286" max="1286" width="7.875" style="79" customWidth="1"/>
    <col min="1287" max="1524" width="9" style="79"/>
    <col min="1525" max="1525" width="7.375" style="79" customWidth="1"/>
    <col min="1526" max="1526" width="14.125" style="79" customWidth="1"/>
    <col min="1527" max="1527" width="3.25" style="79" customWidth="1"/>
    <col min="1528" max="1528" width="4" style="79" customWidth="1"/>
    <col min="1529" max="1529" width="3.5" style="79" customWidth="1"/>
    <col min="1530" max="1530" width="5" style="79" customWidth="1"/>
    <col min="1531" max="1531" width="3.875" style="79" customWidth="1"/>
    <col min="1532" max="1533" width="4.125" style="79" customWidth="1"/>
    <col min="1534" max="1534" width="4.75" style="79" customWidth="1"/>
    <col min="1535" max="1535" width="2.625" style="79" customWidth="1"/>
    <col min="1536" max="1536" width="2.5" style="79" customWidth="1"/>
    <col min="1537" max="1537" width="3.25" style="79" customWidth="1"/>
    <col min="1538" max="1538" width="4.375" style="79" customWidth="1"/>
    <col min="1539" max="1541" width="9" style="79"/>
    <col min="1542" max="1542" width="7.875" style="79" customWidth="1"/>
    <col min="1543" max="1780" width="9" style="79"/>
    <col min="1781" max="1781" width="7.375" style="79" customWidth="1"/>
    <col min="1782" max="1782" width="14.125" style="79" customWidth="1"/>
    <col min="1783" max="1783" width="3.25" style="79" customWidth="1"/>
    <col min="1784" max="1784" width="4" style="79" customWidth="1"/>
    <col min="1785" max="1785" width="3.5" style="79" customWidth="1"/>
    <col min="1786" max="1786" width="5" style="79" customWidth="1"/>
    <col min="1787" max="1787" width="3.875" style="79" customWidth="1"/>
    <col min="1788" max="1789" width="4.125" style="79" customWidth="1"/>
    <col min="1790" max="1790" width="4.75" style="79" customWidth="1"/>
    <col min="1791" max="1791" width="2.625" style="79" customWidth="1"/>
    <col min="1792" max="1792" width="2.5" style="79" customWidth="1"/>
    <col min="1793" max="1793" width="3.25" style="79" customWidth="1"/>
    <col min="1794" max="1794" width="4.375" style="79" customWidth="1"/>
    <col min="1795" max="1797" width="9" style="79"/>
    <col min="1798" max="1798" width="7.875" style="79" customWidth="1"/>
    <col min="1799" max="2036" width="9" style="79"/>
    <col min="2037" max="2037" width="7.375" style="79" customWidth="1"/>
    <col min="2038" max="2038" width="14.125" style="79" customWidth="1"/>
    <col min="2039" max="2039" width="3.25" style="79" customWidth="1"/>
    <col min="2040" max="2040" width="4" style="79" customWidth="1"/>
    <col min="2041" max="2041" width="3.5" style="79" customWidth="1"/>
    <col min="2042" max="2042" width="5" style="79" customWidth="1"/>
    <col min="2043" max="2043" width="3.875" style="79" customWidth="1"/>
    <col min="2044" max="2045" width="4.125" style="79" customWidth="1"/>
    <col min="2046" max="2046" width="4.75" style="79" customWidth="1"/>
    <col min="2047" max="2047" width="2.625" style="79" customWidth="1"/>
    <col min="2048" max="2048" width="2.5" style="79" customWidth="1"/>
    <col min="2049" max="2049" width="3.25" style="79" customWidth="1"/>
    <col min="2050" max="2050" width="4.375" style="79" customWidth="1"/>
    <col min="2051" max="2053" width="9" style="79"/>
    <col min="2054" max="2054" width="7.875" style="79" customWidth="1"/>
    <col min="2055" max="2292" width="9" style="79"/>
    <col min="2293" max="2293" width="7.375" style="79" customWidth="1"/>
    <col min="2294" max="2294" width="14.125" style="79" customWidth="1"/>
    <col min="2295" max="2295" width="3.25" style="79" customWidth="1"/>
    <col min="2296" max="2296" width="4" style="79" customWidth="1"/>
    <col min="2297" max="2297" width="3.5" style="79" customWidth="1"/>
    <col min="2298" max="2298" width="5" style="79" customWidth="1"/>
    <col min="2299" max="2299" width="3.875" style="79" customWidth="1"/>
    <col min="2300" max="2301" width="4.125" style="79" customWidth="1"/>
    <col min="2302" max="2302" width="4.75" style="79" customWidth="1"/>
    <col min="2303" max="2303" width="2.625" style="79" customWidth="1"/>
    <col min="2304" max="2304" width="2.5" style="79" customWidth="1"/>
    <col min="2305" max="2305" width="3.25" style="79" customWidth="1"/>
    <col min="2306" max="2306" width="4.375" style="79" customWidth="1"/>
    <col min="2307" max="2309" width="9" style="79"/>
    <col min="2310" max="2310" width="7.875" style="79" customWidth="1"/>
    <col min="2311" max="2548" width="9" style="79"/>
    <col min="2549" max="2549" width="7.375" style="79" customWidth="1"/>
    <col min="2550" max="2550" width="14.125" style="79" customWidth="1"/>
    <col min="2551" max="2551" width="3.25" style="79" customWidth="1"/>
    <col min="2552" max="2552" width="4" style="79" customWidth="1"/>
    <col min="2553" max="2553" width="3.5" style="79" customWidth="1"/>
    <col min="2554" max="2554" width="5" style="79" customWidth="1"/>
    <col min="2555" max="2555" width="3.875" style="79" customWidth="1"/>
    <col min="2556" max="2557" width="4.125" style="79" customWidth="1"/>
    <col min="2558" max="2558" width="4.75" style="79" customWidth="1"/>
    <col min="2559" max="2559" width="2.625" style="79" customWidth="1"/>
    <col min="2560" max="2560" width="2.5" style="79" customWidth="1"/>
    <col min="2561" max="2561" width="3.25" style="79" customWidth="1"/>
    <col min="2562" max="2562" width="4.375" style="79" customWidth="1"/>
    <col min="2563" max="2565" width="9" style="79"/>
    <col min="2566" max="2566" width="7.875" style="79" customWidth="1"/>
    <col min="2567" max="2804" width="9" style="79"/>
    <col min="2805" max="2805" width="7.375" style="79" customWidth="1"/>
    <col min="2806" max="2806" width="14.125" style="79" customWidth="1"/>
    <col min="2807" max="2807" width="3.25" style="79" customWidth="1"/>
    <col min="2808" max="2808" width="4" style="79" customWidth="1"/>
    <col min="2809" max="2809" width="3.5" style="79" customWidth="1"/>
    <col min="2810" max="2810" width="5" style="79" customWidth="1"/>
    <col min="2811" max="2811" width="3.875" style="79" customWidth="1"/>
    <col min="2812" max="2813" width="4.125" style="79" customWidth="1"/>
    <col min="2814" max="2814" width="4.75" style="79" customWidth="1"/>
    <col min="2815" max="2815" width="2.625" style="79" customWidth="1"/>
    <col min="2816" max="2816" width="2.5" style="79" customWidth="1"/>
    <col min="2817" max="2817" width="3.25" style="79" customWidth="1"/>
    <col min="2818" max="2818" width="4.375" style="79" customWidth="1"/>
    <col min="2819" max="2821" width="9" style="79"/>
    <col min="2822" max="2822" width="7.875" style="79" customWidth="1"/>
    <col min="2823" max="3060" width="9" style="79"/>
    <col min="3061" max="3061" width="7.375" style="79" customWidth="1"/>
    <col min="3062" max="3062" width="14.125" style="79" customWidth="1"/>
    <col min="3063" max="3063" width="3.25" style="79" customWidth="1"/>
    <col min="3064" max="3064" width="4" style="79" customWidth="1"/>
    <col min="3065" max="3065" width="3.5" style="79" customWidth="1"/>
    <col min="3066" max="3066" width="5" style="79" customWidth="1"/>
    <col min="3067" max="3067" width="3.875" style="79" customWidth="1"/>
    <col min="3068" max="3069" width="4.125" style="79" customWidth="1"/>
    <col min="3070" max="3070" width="4.75" style="79" customWidth="1"/>
    <col min="3071" max="3071" width="2.625" style="79" customWidth="1"/>
    <col min="3072" max="3072" width="2.5" style="79" customWidth="1"/>
    <col min="3073" max="3073" width="3.25" style="79" customWidth="1"/>
    <col min="3074" max="3074" width="4.375" style="79" customWidth="1"/>
    <col min="3075" max="3077" width="9" style="79"/>
    <col min="3078" max="3078" width="7.875" style="79" customWidth="1"/>
    <col min="3079" max="3316" width="9" style="79"/>
    <col min="3317" max="3317" width="7.375" style="79" customWidth="1"/>
    <col min="3318" max="3318" width="14.125" style="79" customWidth="1"/>
    <col min="3319" max="3319" width="3.25" style="79" customWidth="1"/>
    <col min="3320" max="3320" width="4" style="79" customWidth="1"/>
    <col min="3321" max="3321" width="3.5" style="79" customWidth="1"/>
    <col min="3322" max="3322" width="5" style="79" customWidth="1"/>
    <col min="3323" max="3323" width="3.875" style="79" customWidth="1"/>
    <col min="3324" max="3325" width="4.125" style="79" customWidth="1"/>
    <col min="3326" max="3326" width="4.75" style="79" customWidth="1"/>
    <col min="3327" max="3327" width="2.625" style="79" customWidth="1"/>
    <col min="3328" max="3328" width="2.5" style="79" customWidth="1"/>
    <col min="3329" max="3329" width="3.25" style="79" customWidth="1"/>
    <col min="3330" max="3330" width="4.375" style="79" customWidth="1"/>
    <col min="3331" max="3333" width="9" style="79"/>
    <col min="3334" max="3334" width="7.875" style="79" customWidth="1"/>
    <col min="3335" max="3572" width="9" style="79"/>
    <col min="3573" max="3573" width="7.375" style="79" customWidth="1"/>
    <col min="3574" max="3574" width="14.125" style="79" customWidth="1"/>
    <col min="3575" max="3575" width="3.25" style="79" customWidth="1"/>
    <col min="3576" max="3576" width="4" style="79" customWidth="1"/>
    <col min="3577" max="3577" width="3.5" style="79" customWidth="1"/>
    <col min="3578" max="3578" width="5" style="79" customWidth="1"/>
    <col min="3579" max="3579" width="3.875" style="79" customWidth="1"/>
    <col min="3580" max="3581" width="4.125" style="79" customWidth="1"/>
    <col min="3582" max="3582" width="4.75" style="79" customWidth="1"/>
    <col min="3583" max="3583" width="2.625" style="79" customWidth="1"/>
    <col min="3584" max="3584" width="2.5" style="79" customWidth="1"/>
    <col min="3585" max="3585" width="3.25" style="79" customWidth="1"/>
    <col min="3586" max="3586" width="4.375" style="79" customWidth="1"/>
    <col min="3587" max="3589" width="9" style="79"/>
    <col min="3590" max="3590" width="7.875" style="79" customWidth="1"/>
    <col min="3591" max="3828" width="9" style="79"/>
    <col min="3829" max="3829" width="7.375" style="79" customWidth="1"/>
    <col min="3830" max="3830" width="14.125" style="79" customWidth="1"/>
    <col min="3831" max="3831" width="3.25" style="79" customWidth="1"/>
    <col min="3832" max="3832" width="4" style="79" customWidth="1"/>
    <col min="3833" max="3833" width="3.5" style="79" customWidth="1"/>
    <col min="3834" max="3834" width="5" style="79" customWidth="1"/>
    <col min="3835" max="3835" width="3.875" style="79" customWidth="1"/>
    <col min="3836" max="3837" width="4.125" style="79" customWidth="1"/>
    <col min="3838" max="3838" width="4.75" style="79" customWidth="1"/>
    <col min="3839" max="3839" width="2.625" style="79" customWidth="1"/>
    <col min="3840" max="3840" width="2.5" style="79" customWidth="1"/>
    <col min="3841" max="3841" width="3.25" style="79" customWidth="1"/>
    <col min="3842" max="3842" width="4.375" style="79" customWidth="1"/>
    <col min="3843" max="3845" width="9" style="79"/>
    <col min="3846" max="3846" width="7.875" style="79" customWidth="1"/>
    <col min="3847" max="4084" width="9" style="79"/>
    <col min="4085" max="4085" width="7.375" style="79" customWidth="1"/>
    <col min="4086" max="4086" width="14.125" style="79" customWidth="1"/>
    <col min="4087" max="4087" width="3.25" style="79" customWidth="1"/>
    <col min="4088" max="4088" width="4" style="79" customWidth="1"/>
    <col min="4089" max="4089" width="3.5" style="79" customWidth="1"/>
    <col min="4090" max="4090" width="5" style="79" customWidth="1"/>
    <col min="4091" max="4091" width="3.875" style="79" customWidth="1"/>
    <col min="4092" max="4093" width="4.125" style="79" customWidth="1"/>
    <col min="4094" max="4094" width="4.75" style="79" customWidth="1"/>
    <col min="4095" max="4095" width="2.625" style="79" customWidth="1"/>
    <col min="4096" max="4096" width="2.5" style="79" customWidth="1"/>
    <col min="4097" max="4097" width="3.25" style="79" customWidth="1"/>
    <col min="4098" max="4098" width="4.375" style="79" customWidth="1"/>
    <col min="4099" max="4101" width="9" style="79"/>
    <col min="4102" max="4102" width="7.875" style="79" customWidth="1"/>
    <col min="4103" max="4340" width="9" style="79"/>
    <col min="4341" max="4341" width="7.375" style="79" customWidth="1"/>
    <col min="4342" max="4342" width="14.125" style="79" customWidth="1"/>
    <col min="4343" max="4343" width="3.25" style="79" customWidth="1"/>
    <col min="4344" max="4344" width="4" style="79" customWidth="1"/>
    <col min="4345" max="4345" width="3.5" style="79" customWidth="1"/>
    <col min="4346" max="4346" width="5" style="79" customWidth="1"/>
    <col min="4347" max="4347" width="3.875" style="79" customWidth="1"/>
    <col min="4348" max="4349" width="4.125" style="79" customWidth="1"/>
    <col min="4350" max="4350" width="4.75" style="79" customWidth="1"/>
    <col min="4351" max="4351" width="2.625" style="79" customWidth="1"/>
    <col min="4352" max="4352" width="2.5" style="79" customWidth="1"/>
    <col min="4353" max="4353" width="3.25" style="79" customWidth="1"/>
    <col min="4354" max="4354" width="4.375" style="79" customWidth="1"/>
    <col min="4355" max="4357" width="9" style="79"/>
    <col min="4358" max="4358" width="7.875" style="79" customWidth="1"/>
    <col min="4359" max="4596" width="9" style="79"/>
    <col min="4597" max="4597" width="7.375" style="79" customWidth="1"/>
    <col min="4598" max="4598" width="14.125" style="79" customWidth="1"/>
    <col min="4599" max="4599" width="3.25" style="79" customWidth="1"/>
    <col min="4600" max="4600" width="4" style="79" customWidth="1"/>
    <col min="4601" max="4601" width="3.5" style="79" customWidth="1"/>
    <col min="4602" max="4602" width="5" style="79" customWidth="1"/>
    <col min="4603" max="4603" width="3.875" style="79" customWidth="1"/>
    <col min="4604" max="4605" width="4.125" style="79" customWidth="1"/>
    <col min="4606" max="4606" width="4.75" style="79" customWidth="1"/>
    <col min="4607" max="4607" width="2.625" style="79" customWidth="1"/>
    <col min="4608" max="4608" width="2.5" style="79" customWidth="1"/>
    <col min="4609" max="4609" width="3.25" style="79" customWidth="1"/>
    <col min="4610" max="4610" width="4.375" style="79" customWidth="1"/>
    <col min="4611" max="4613" width="9" style="79"/>
    <col min="4614" max="4614" width="7.875" style="79" customWidth="1"/>
    <col min="4615" max="4852" width="9" style="79"/>
    <col min="4853" max="4853" width="7.375" style="79" customWidth="1"/>
    <col min="4854" max="4854" width="14.125" style="79" customWidth="1"/>
    <col min="4855" max="4855" width="3.25" style="79" customWidth="1"/>
    <col min="4856" max="4856" width="4" style="79" customWidth="1"/>
    <col min="4857" max="4857" width="3.5" style="79" customWidth="1"/>
    <col min="4858" max="4858" width="5" style="79" customWidth="1"/>
    <col min="4859" max="4859" width="3.875" style="79" customWidth="1"/>
    <col min="4860" max="4861" width="4.125" style="79" customWidth="1"/>
    <col min="4862" max="4862" width="4.75" style="79" customWidth="1"/>
    <col min="4863" max="4863" width="2.625" style="79" customWidth="1"/>
    <col min="4864" max="4864" width="2.5" style="79" customWidth="1"/>
    <col min="4865" max="4865" width="3.25" style="79" customWidth="1"/>
    <col min="4866" max="4866" width="4.375" style="79" customWidth="1"/>
    <col min="4867" max="4869" width="9" style="79"/>
    <col min="4870" max="4870" width="7.875" style="79" customWidth="1"/>
    <col min="4871" max="5108" width="9" style="79"/>
    <col min="5109" max="5109" width="7.375" style="79" customWidth="1"/>
    <col min="5110" max="5110" width="14.125" style="79" customWidth="1"/>
    <col min="5111" max="5111" width="3.25" style="79" customWidth="1"/>
    <col min="5112" max="5112" width="4" style="79" customWidth="1"/>
    <col min="5113" max="5113" width="3.5" style="79" customWidth="1"/>
    <col min="5114" max="5114" width="5" style="79" customWidth="1"/>
    <col min="5115" max="5115" width="3.875" style="79" customWidth="1"/>
    <col min="5116" max="5117" width="4.125" style="79" customWidth="1"/>
    <col min="5118" max="5118" width="4.75" style="79" customWidth="1"/>
    <col min="5119" max="5119" width="2.625" style="79" customWidth="1"/>
    <col min="5120" max="5120" width="2.5" style="79" customWidth="1"/>
    <col min="5121" max="5121" width="3.25" style="79" customWidth="1"/>
    <col min="5122" max="5122" width="4.375" style="79" customWidth="1"/>
    <col min="5123" max="5125" width="9" style="79"/>
    <col min="5126" max="5126" width="7.875" style="79" customWidth="1"/>
    <col min="5127" max="5364" width="9" style="79"/>
    <col min="5365" max="5365" width="7.375" style="79" customWidth="1"/>
    <col min="5366" max="5366" width="14.125" style="79" customWidth="1"/>
    <col min="5367" max="5367" width="3.25" style="79" customWidth="1"/>
    <col min="5368" max="5368" width="4" style="79" customWidth="1"/>
    <col min="5369" max="5369" width="3.5" style="79" customWidth="1"/>
    <col min="5370" max="5370" width="5" style="79" customWidth="1"/>
    <col min="5371" max="5371" width="3.875" style="79" customWidth="1"/>
    <col min="5372" max="5373" width="4.125" style="79" customWidth="1"/>
    <col min="5374" max="5374" width="4.75" style="79" customWidth="1"/>
    <col min="5375" max="5375" width="2.625" style="79" customWidth="1"/>
    <col min="5376" max="5376" width="2.5" style="79" customWidth="1"/>
    <col min="5377" max="5377" width="3.25" style="79" customWidth="1"/>
    <col min="5378" max="5378" width="4.375" style="79" customWidth="1"/>
    <col min="5379" max="5381" width="9" style="79"/>
    <col min="5382" max="5382" width="7.875" style="79" customWidth="1"/>
    <col min="5383" max="5620" width="9" style="79"/>
    <col min="5621" max="5621" width="7.375" style="79" customWidth="1"/>
    <col min="5622" max="5622" width="14.125" style="79" customWidth="1"/>
    <col min="5623" max="5623" width="3.25" style="79" customWidth="1"/>
    <col min="5624" max="5624" width="4" style="79" customWidth="1"/>
    <col min="5625" max="5625" width="3.5" style="79" customWidth="1"/>
    <col min="5626" max="5626" width="5" style="79" customWidth="1"/>
    <col min="5627" max="5627" width="3.875" style="79" customWidth="1"/>
    <col min="5628" max="5629" width="4.125" style="79" customWidth="1"/>
    <col min="5630" max="5630" width="4.75" style="79" customWidth="1"/>
    <col min="5631" max="5631" width="2.625" style="79" customWidth="1"/>
    <col min="5632" max="5632" width="2.5" style="79" customWidth="1"/>
    <col min="5633" max="5633" width="3.25" style="79" customWidth="1"/>
    <col min="5634" max="5634" width="4.375" style="79" customWidth="1"/>
    <col min="5635" max="5637" width="9" style="79"/>
    <col min="5638" max="5638" width="7.875" style="79" customWidth="1"/>
    <col min="5639" max="5876" width="9" style="79"/>
    <col min="5877" max="5877" width="7.375" style="79" customWidth="1"/>
    <col min="5878" max="5878" width="14.125" style="79" customWidth="1"/>
    <col min="5879" max="5879" width="3.25" style="79" customWidth="1"/>
    <col min="5880" max="5880" width="4" style="79" customWidth="1"/>
    <col min="5881" max="5881" width="3.5" style="79" customWidth="1"/>
    <col min="5882" max="5882" width="5" style="79" customWidth="1"/>
    <col min="5883" max="5883" width="3.875" style="79" customWidth="1"/>
    <col min="5884" max="5885" width="4.125" style="79" customWidth="1"/>
    <col min="5886" max="5886" width="4.75" style="79" customWidth="1"/>
    <col min="5887" max="5887" width="2.625" style="79" customWidth="1"/>
    <col min="5888" max="5888" width="2.5" style="79" customWidth="1"/>
    <col min="5889" max="5889" width="3.25" style="79" customWidth="1"/>
    <col min="5890" max="5890" width="4.375" style="79" customWidth="1"/>
    <col min="5891" max="5893" width="9" style="79"/>
    <col min="5894" max="5894" width="7.875" style="79" customWidth="1"/>
    <col min="5895" max="6132" width="9" style="79"/>
    <col min="6133" max="6133" width="7.375" style="79" customWidth="1"/>
    <col min="6134" max="6134" width="14.125" style="79" customWidth="1"/>
    <col min="6135" max="6135" width="3.25" style="79" customWidth="1"/>
    <col min="6136" max="6136" width="4" style="79" customWidth="1"/>
    <col min="6137" max="6137" width="3.5" style="79" customWidth="1"/>
    <col min="6138" max="6138" width="5" style="79" customWidth="1"/>
    <col min="6139" max="6139" width="3.875" style="79" customWidth="1"/>
    <col min="6140" max="6141" width="4.125" style="79" customWidth="1"/>
    <col min="6142" max="6142" width="4.75" style="79" customWidth="1"/>
    <col min="6143" max="6143" width="2.625" style="79" customWidth="1"/>
    <col min="6144" max="6144" width="2.5" style="79" customWidth="1"/>
    <col min="6145" max="6145" width="3.25" style="79" customWidth="1"/>
    <col min="6146" max="6146" width="4.375" style="79" customWidth="1"/>
    <col min="6147" max="6149" width="9" style="79"/>
    <col min="6150" max="6150" width="7.875" style="79" customWidth="1"/>
    <col min="6151" max="6388" width="9" style="79"/>
    <col min="6389" max="6389" width="7.375" style="79" customWidth="1"/>
    <col min="6390" max="6390" width="14.125" style="79" customWidth="1"/>
    <col min="6391" max="6391" width="3.25" style="79" customWidth="1"/>
    <col min="6392" max="6392" width="4" style="79" customWidth="1"/>
    <col min="6393" max="6393" width="3.5" style="79" customWidth="1"/>
    <col min="6394" max="6394" width="5" style="79" customWidth="1"/>
    <col min="6395" max="6395" width="3.875" style="79" customWidth="1"/>
    <col min="6396" max="6397" width="4.125" style="79" customWidth="1"/>
    <col min="6398" max="6398" width="4.75" style="79" customWidth="1"/>
    <col min="6399" max="6399" width="2.625" style="79" customWidth="1"/>
    <col min="6400" max="6400" width="2.5" style="79" customWidth="1"/>
    <col min="6401" max="6401" width="3.25" style="79" customWidth="1"/>
    <col min="6402" max="6402" width="4.375" style="79" customWidth="1"/>
    <col min="6403" max="6405" width="9" style="79"/>
    <col min="6406" max="6406" width="7.875" style="79" customWidth="1"/>
    <col min="6407" max="6644" width="9" style="79"/>
    <col min="6645" max="6645" width="7.375" style="79" customWidth="1"/>
    <col min="6646" max="6646" width="14.125" style="79" customWidth="1"/>
    <col min="6647" max="6647" width="3.25" style="79" customWidth="1"/>
    <col min="6648" max="6648" width="4" style="79" customWidth="1"/>
    <col min="6649" max="6649" width="3.5" style="79" customWidth="1"/>
    <col min="6650" max="6650" width="5" style="79" customWidth="1"/>
    <col min="6651" max="6651" width="3.875" style="79" customWidth="1"/>
    <col min="6652" max="6653" width="4.125" style="79" customWidth="1"/>
    <col min="6654" max="6654" width="4.75" style="79" customWidth="1"/>
    <col min="6655" max="6655" width="2.625" style="79" customWidth="1"/>
    <col min="6656" max="6656" width="2.5" style="79" customWidth="1"/>
    <col min="6657" max="6657" width="3.25" style="79" customWidth="1"/>
    <col min="6658" max="6658" width="4.375" style="79" customWidth="1"/>
    <col min="6659" max="6661" width="9" style="79"/>
    <col min="6662" max="6662" width="7.875" style="79" customWidth="1"/>
    <col min="6663" max="6900" width="9" style="79"/>
    <col min="6901" max="6901" width="7.375" style="79" customWidth="1"/>
    <col min="6902" max="6902" width="14.125" style="79" customWidth="1"/>
    <col min="6903" max="6903" width="3.25" style="79" customWidth="1"/>
    <col min="6904" max="6904" width="4" style="79" customWidth="1"/>
    <col min="6905" max="6905" width="3.5" style="79" customWidth="1"/>
    <col min="6906" max="6906" width="5" style="79" customWidth="1"/>
    <col min="6907" max="6907" width="3.875" style="79" customWidth="1"/>
    <col min="6908" max="6909" width="4.125" style="79" customWidth="1"/>
    <col min="6910" max="6910" width="4.75" style="79" customWidth="1"/>
    <col min="6911" max="6911" width="2.625" style="79" customWidth="1"/>
    <col min="6912" max="6912" width="2.5" style="79" customWidth="1"/>
    <col min="6913" max="6913" width="3.25" style="79" customWidth="1"/>
    <col min="6914" max="6914" width="4.375" style="79" customWidth="1"/>
    <col min="6915" max="6917" width="9" style="79"/>
    <col min="6918" max="6918" width="7.875" style="79" customWidth="1"/>
    <col min="6919" max="7156" width="9" style="79"/>
    <col min="7157" max="7157" width="7.375" style="79" customWidth="1"/>
    <col min="7158" max="7158" width="14.125" style="79" customWidth="1"/>
    <col min="7159" max="7159" width="3.25" style="79" customWidth="1"/>
    <col min="7160" max="7160" width="4" style="79" customWidth="1"/>
    <col min="7161" max="7161" width="3.5" style="79" customWidth="1"/>
    <col min="7162" max="7162" width="5" style="79" customWidth="1"/>
    <col min="7163" max="7163" width="3.875" style="79" customWidth="1"/>
    <col min="7164" max="7165" width="4.125" style="79" customWidth="1"/>
    <col min="7166" max="7166" width="4.75" style="79" customWidth="1"/>
    <col min="7167" max="7167" width="2.625" style="79" customWidth="1"/>
    <col min="7168" max="7168" width="2.5" style="79" customWidth="1"/>
    <col min="7169" max="7169" width="3.25" style="79" customWidth="1"/>
    <col min="7170" max="7170" width="4.375" style="79" customWidth="1"/>
    <col min="7171" max="7173" width="9" style="79"/>
    <col min="7174" max="7174" width="7.875" style="79" customWidth="1"/>
    <col min="7175" max="7412" width="9" style="79"/>
    <col min="7413" max="7413" width="7.375" style="79" customWidth="1"/>
    <col min="7414" max="7414" width="14.125" style="79" customWidth="1"/>
    <col min="7415" max="7415" width="3.25" style="79" customWidth="1"/>
    <col min="7416" max="7416" width="4" style="79" customWidth="1"/>
    <col min="7417" max="7417" width="3.5" style="79" customWidth="1"/>
    <col min="7418" max="7418" width="5" style="79" customWidth="1"/>
    <col min="7419" max="7419" width="3.875" style="79" customWidth="1"/>
    <col min="7420" max="7421" width="4.125" style="79" customWidth="1"/>
    <col min="7422" max="7422" width="4.75" style="79" customWidth="1"/>
    <col min="7423" max="7423" width="2.625" style="79" customWidth="1"/>
    <col min="7424" max="7424" width="2.5" style="79" customWidth="1"/>
    <col min="7425" max="7425" width="3.25" style="79" customWidth="1"/>
    <col min="7426" max="7426" width="4.375" style="79" customWidth="1"/>
    <col min="7427" max="7429" width="9" style="79"/>
    <col min="7430" max="7430" width="7.875" style="79" customWidth="1"/>
    <col min="7431" max="7668" width="9" style="79"/>
    <col min="7669" max="7669" width="7.375" style="79" customWidth="1"/>
    <col min="7670" max="7670" width="14.125" style="79" customWidth="1"/>
    <col min="7671" max="7671" width="3.25" style="79" customWidth="1"/>
    <col min="7672" max="7672" width="4" style="79" customWidth="1"/>
    <col min="7673" max="7673" width="3.5" style="79" customWidth="1"/>
    <col min="7674" max="7674" width="5" style="79" customWidth="1"/>
    <col min="7675" max="7675" width="3.875" style="79" customWidth="1"/>
    <col min="7676" max="7677" width="4.125" style="79" customWidth="1"/>
    <col min="7678" max="7678" width="4.75" style="79" customWidth="1"/>
    <col min="7679" max="7679" width="2.625" style="79" customWidth="1"/>
    <col min="7680" max="7680" width="2.5" style="79" customWidth="1"/>
    <col min="7681" max="7681" width="3.25" style="79" customWidth="1"/>
    <col min="7682" max="7682" width="4.375" style="79" customWidth="1"/>
    <col min="7683" max="7685" width="9" style="79"/>
    <col min="7686" max="7686" width="7.875" style="79" customWidth="1"/>
    <col min="7687" max="7924" width="9" style="79"/>
    <col min="7925" max="7925" width="7.375" style="79" customWidth="1"/>
    <col min="7926" max="7926" width="14.125" style="79" customWidth="1"/>
    <col min="7927" max="7927" width="3.25" style="79" customWidth="1"/>
    <col min="7928" max="7928" width="4" style="79" customWidth="1"/>
    <col min="7929" max="7929" width="3.5" style="79" customWidth="1"/>
    <col min="7930" max="7930" width="5" style="79" customWidth="1"/>
    <col min="7931" max="7931" width="3.875" style="79" customWidth="1"/>
    <col min="7932" max="7933" width="4.125" style="79" customWidth="1"/>
    <col min="7934" max="7934" width="4.75" style="79" customWidth="1"/>
    <col min="7935" max="7935" width="2.625" style="79" customWidth="1"/>
    <col min="7936" max="7936" width="2.5" style="79" customWidth="1"/>
    <col min="7937" max="7937" width="3.25" style="79" customWidth="1"/>
    <col min="7938" max="7938" width="4.375" style="79" customWidth="1"/>
    <col min="7939" max="7941" width="9" style="79"/>
    <col min="7942" max="7942" width="7.875" style="79" customWidth="1"/>
    <col min="7943" max="8180" width="9" style="79"/>
    <col min="8181" max="8181" width="7.375" style="79" customWidth="1"/>
    <col min="8182" max="8182" width="14.125" style="79" customWidth="1"/>
    <col min="8183" max="8183" width="3.25" style="79" customWidth="1"/>
    <col min="8184" max="8184" width="4" style="79" customWidth="1"/>
    <col min="8185" max="8185" width="3.5" style="79" customWidth="1"/>
    <col min="8186" max="8186" width="5" style="79" customWidth="1"/>
    <col min="8187" max="8187" width="3.875" style="79" customWidth="1"/>
    <col min="8188" max="8189" width="4.125" style="79" customWidth="1"/>
    <col min="8190" max="8190" width="4.75" style="79" customWidth="1"/>
    <col min="8191" max="8191" width="2.625" style="79" customWidth="1"/>
    <col min="8192" max="8192" width="2.5" style="79" customWidth="1"/>
    <col min="8193" max="8193" width="3.25" style="79" customWidth="1"/>
    <col min="8194" max="8194" width="4.375" style="79" customWidth="1"/>
    <col min="8195" max="8197" width="9" style="79"/>
    <col min="8198" max="8198" width="7.875" style="79" customWidth="1"/>
    <col min="8199" max="8436" width="9" style="79"/>
    <col min="8437" max="8437" width="7.375" style="79" customWidth="1"/>
    <col min="8438" max="8438" width="14.125" style="79" customWidth="1"/>
    <col min="8439" max="8439" width="3.25" style="79" customWidth="1"/>
    <col min="8440" max="8440" width="4" style="79" customWidth="1"/>
    <col min="8441" max="8441" width="3.5" style="79" customWidth="1"/>
    <col min="8442" max="8442" width="5" style="79" customWidth="1"/>
    <col min="8443" max="8443" width="3.875" style="79" customWidth="1"/>
    <col min="8444" max="8445" width="4.125" style="79" customWidth="1"/>
    <col min="8446" max="8446" width="4.75" style="79" customWidth="1"/>
    <col min="8447" max="8447" width="2.625" style="79" customWidth="1"/>
    <col min="8448" max="8448" width="2.5" style="79" customWidth="1"/>
    <col min="8449" max="8449" width="3.25" style="79" customWidth="1"/>
    <col min="8450" max="8450" width="4.375" style="79" customWidth="1"/>
    <col min="8451" max="8453" width="9" style="79"/>
    <col min="8454" max="8454" width="7.875" style="79" customWidth="1"/>
    <col min="8455" max="8692" width="9" style="79"/>
    <col min="8693" max="8693" width="7.375" style="79" customWidth="1"/>
    <col min="8694" max="8694" width="14.125" style="79" customWidth="1"/>
    <col min="8695" max="8695" width="3.25" style="79" customWidth="1"/>
    <col min="8696" max="8696" width="4" style="79" customWidth="1"/>
    <col min="8697" max="8697" width="3.5" style="79" customWidth="1"/>
    <col min="8698" max="8698" width="5" style="79" customWidth="1"/>
    <col min="8699" max="8699" width="3.875" style="79" customWidth="1"/>
    <col min="8700" max="8701" width="4.125" style="79" customWidth="1"/>
    <col min="8702" max="8702" width="4.75" style="79" customWidth="1"/>
    <col min="8703" max="8703" width="2.625" style="79" customWidth="1"/>
    <col min="8704" max="8704" width="2.5" style="79" customWidth="1"/>
    <col min="8705" max="8705" width="3.25" style="79" customWidth="1"/>
    <col min="8706" max="8706" width="4.375" style="79" customWidth="1"/>
    <col min="8707" max="8709" width="9" style="79"/>
    <col min="8710" max="8710" width="7.875" style="79" customWidth="1"/>
    <col min="8711" max="8948" width="9" style="79"/>
    <col min="8949" max="8949" width="7.375" style="79" customWidth="1"/>
    <col min="8950" max="8950" width="14.125" style="79" customWidth="1"/>
    <col min="8951" max="8951" width="3.25" style="79" customWidth="1"/>
    <col min="8952" max="8952" width="4" style="79" customWidth="1"/>
    <col min="8953" max="8953" width="3.5" style="79" customWidth="1"/>
    <col min="8954" max="8954" width="5" style="79" customWidth="1"/>
    <col min="8955" max="8955" width="3.875" style="79" customWidth="1"/>
    <col min="8956" max="8957" width="4.125" style="79" customWidth="1"/>
    <col min="8958" max="8958" width="4.75" style="79" customWidth="1"/>
    <col min="8959" max="8959" width="2.625" style="79" customWidth="1"/>
    <col min="8960" max="8960" width="2.5" style="79" customWidth="1"/>
    <col min="8961" max="8961" width="3.25" style="79" customWidth="1"/>
    <col min="8962" max="8962" width="4.375" style="79" customWidth="1"/>
    <col min="8963" max="8965" width="9" style="79"/>
    <col min="8966" max="8966" width="7.875" style="79" customWidth="1"/>
    <col min="8967" max="9204" width="9" style="79"/>
    <col min="9205" max="9205" width="7.375" style="79" customWidth="1"/>
    <col min="9206" max="9206" width="14.125" style="79" customWidth="1"/>
    <col min="9207" max="9207" width="3.25" style="79" customWidth="1"/>
    <col min="9208" max="9208" width="4" style="79" customWidth="1"/>
    <col min="9209" max="9209" width="3.5" style="79" customWidth="1"/>
    <col min="9210" max="9210" width="5" style="79" customWidth="1"/>
    <col min="9211" max="9211" width="3.875" style="79" customWidth="1"/>
    <col min="9212" max="9213" width="4.125" style="79" customWidth="1"/>
    <col min="9214" max="9214" width="4.75" style="79" customWidth="1"/>
    <col min="9215" max="9215" width="2.625" style="79" customWidth="1"/>
    <col min="9216" max="9216" width="2.5" style="79" customWidth="1"/>
    <col min="9217" max="9217" width="3.25" style="79" customWidth="1"/>
    <col min="9218" max="9218" width="4.375" style="79" customWidth="1"/>
    <col min="9219" max="9221" width="9" style="79"/>
    <col min="9222" max="9222" width="7.875" style="79" customWidth="1"/>
    <col min="9223" max="9460" width="9" style="79"/>
    <col min="9461" max="9461" width="7.375" style="79" customWidth="1"/>
    <col min="9462" max="9462" width="14.125" style="79" customWidth="1"/>
    <col min="9463" max="9463" width="3.25" style="79" customWidth="1"/>
    <col min="9464" max="9464" width="4" style="79" customWidth="1"/>
    <col min="9465" max="9465" width="3.5" style="79" customWidth="1"/>
    <col min="9466" max="9466" width="5" style="79" customWidth="1"/>
    <col min="9467" max="9467" width="3.875" style="79" customWidth="1"/>
    <col min="9468" max="9469" width="4.125" style="79" customWidth="1"/>
    <col min="9470" max="9470" width="4.75" style="79" customWidth="1"/>
    <col min="9471" max="9471" width="2.625" style="79" customWidth="1"/>
    <col min="9472" max="9472" width="2.5" style="79" customWidth="1"/>
    <col min="9473" max="9473" width="3.25" style="79" customWidth="1"/>
    <col min="9474" max="9474" width="4.375" style="79" customWidth="1"/>
    <col min="9475" max="9477" width="9" style="79"/>
    <col min="9478" max="9478" width="7.875" style="79" customWidth="1"/>
    <col min="9479" max="9716" width="9" style="79"/>
    <col min="9717" max="9717" width="7.375" style="79" customWidth="1"/>
    <col min="9718" max="9718" width="14.125" style="79" customWidth="1"/>
    <col min="9719" max="9719" width="3.25" style="79" customWidth="1"/>
    <col min="9720" max="9720" width="4" style="79" customWidth="1"/>
    <col min="9721" max="9721" width="3.5" style="79" customWidth="1"/>
    <col min="9722" max="9722" width="5" style="79" customWidth="1"/>
    <col min="9723" max="9723" width="3.875" style="79" customWidth="1"/>
    <col min="9724" max="9725" width="4.125" style="79" customWidth="1"/>
    <col min="9726" max="9726" width="4.75" style="79" customWidth="1"/>
    <col min="9727" max="9727" width="2.625" style="79" customWidth="1"/>
    <col min="9728" max="9728" width="2.5" style="79" customWidth="1"/>
    <col min="9729" max="9729" width="3.25" style="79" customWidth="1"/>
    <col min="9730" max="9730" width="4.375" style="79" customWidth="1"/>
    <col min="9731" max="9733" width="9" style="79"/>
    <col min="9734" max="9734" width="7.875" style="79" customWidth="1"/>
    <col min="9735" max="9972" width="9" style="79"/>
    <col min="9973" max="9973" width="7.375" style="79" customWidth="1"/>
    <col min="9974" max="9974" width="14.125" style="79" customWidth="1"/>
    <col min="9975" max="9975" width="3.25" style="79" customWidth="1"/>
    <col min="9976" max="9976" width="4" style="79" customWidth="1"/>
    <col min="9977" max="9977" width="3.5" style="79" customWidth="1"/>
    <col min="9978" max="9978" width="5" style="79" customWidth="1"/>
    <col min="9979" max="9979" width="3.875" style="79" customWidth="1"/>
    <col min="9980" max="9981" width="4.125" style="79" customWidth="1"/>
    <col min="9982" max="9982" width="4.75" style="79" customWidth="1"/>
    <col min="9983" max="9983" width="2.625" style="79" customWidth="1"/>
    <col min="9984" max="9984" width="2.5" style="79" customWidth="1"/>
    <col min="9985" max="9985" width="3.25" style="79" customWidth="1"/>
    <col min="9986" max="9986" width="4.375" style="79" customWidth="1"/>
    <col min="9987" max="9989" width="9" style="79"/>
    <col min="9990" max="9990" width="7.875" style="79" customWidth="1"/>
    <col min="9991" max="10228" width="9" style="79"/>
    <col min="10229" max="10229" width="7.375" style="79" customWidth="1"/>
    <col min="10230" max="10230" width="14.125" style="79" customWidth="1"/>
    <col min="10231" max="10231" width="3.25" style="79" customWidth="1"/>
    <col min="10232" max="10232" width="4" style="79" customWidth="1"/>
    <col min="10233" max="10233" width="3.5" style="79" customWidth="1"/>
    <col min="10234" max="10234" width="5" style="79" customWidth="1"/>
    <col min="10235" max="10235" width="3.875" style="79" customWidth="1"/>
    <col min="10236" max="10237" width="4.125" style="79" customWidth="1"/>
    <col min="10238" max="10238" width="4.75" style="79" customWidth="1"/>
    <col min="10239" max="10239" width="2.625" style="79" customWidth="1"/>
    <col min="10240" max="10240" width="2.5" style="79" customWidth="1"/>
    <col min="10241" max="10241" width="3.25" style="79" customWidth="1"/>
    <col min="10242" max="10242" width="4.375" style="79" customWidth="1"/>
    <col min="10243" max="10245" width="9" style="79"/>
    <col min="10246" max="10246" width="7.875" style="79" customWidth="1"/>
    <col min="10247" max="10484" width="9" style="79"/>
    <col min="10485" max="10485" width="7.375" style="79" customWidth="1"/>
    <col min="10486" max="10486" width="14.125" style="79" customWidth="1"/>
    <col min="10487" max="10487" width="3.25" style="79" customWidth="1"/>
    <col min="10488" max="10488" width="4" style="79" customWidth="1"/>
    <col min="10489" max="10489" width="3.5" style="79" customWidth="1"/>
    <col min="10490" max="10490" width="5" style="79" customWidth="1"/>
    <col min="10491" max="10491" width="3.875" style="79" customWidth="1"/>
    <col min="10492" max="10493" width="4.125" style="79" customWidth="1"/>
    <col min="10494" max="10494" width="4.75" style="79" customWidth="1"/>
    <col min="10495" max="10495" width="2.625" style="79" customWidth="1"/>
    <col min="10496" max="10496" width="2.5" style="79" customWidth="1"/>
    <col min="10497" max="10497" width="3.25" style="79" customWidth="1"/>
    <col min="10498" max="10498" width="4.375" style="79" customWidth="1"/>
    <col min="10499" max="10501" width="9" style="79"/>
    <col min="10502" max="10502" width="7.875" style="79" customWidth="1"/>
    <col min="10503" max="10740" width="9" style="79"/>
    <col min="10741" max="10741" width="7.375" style="79" customWidth="1"/>
    <col min="10742" max="10742" width="14.125" style="79" customWidth="1"/>
    <col min="10743" max="10743" width="3.25" style="79" customWidth="1"/>
    <col min="10744" max="10744" width="4" style="79" customWidth="1"/>
    <col min="10745" max="10745" width="3.5" style="79" customWidth="1"/>
    <col min="10746" max="10746" width="5" style="79" customWidth="1"/>
    <col min="10747" max="10747" width="3.875" style="79" customWidth="1"/>
    <col min="10748" max="10749" width="4.125" style="79" customWidth="1"/>
    <col min="10750" max="10750" width="4.75" style="79" customWidth="1"/>
    <col min="10751" max="10751" width="2.625" style="79" customWidth="1"/>
    <col min="10752" max="10752" width="2.5" style="79" customWidth="1"/>
    <col min="10753" max="10753" width="3.25" style="79" customWidth="1"/>
    <col min="10754" max="10754" width="4.375" style="79" customWidth="1"/>
    <col min="10755" max="10757" width="9" style="79"/>
    <col min="10758" max="10758" width="7.875" style="79" customWidth="1"/>
    <col min="10759" max="10996" width="9" style="79"/>
    <col min="10997" max="10997" width="7.375" style="79" customWidth="1"/>
    <col min="10998" max="10998" width="14.125" style="79" customWidth="1"/>
    <col min="10999" max="10999" width="3.25" style="79" customWidth="1"/>
    <col min="11000" max="11000" width="4" style="79" customWidth="1"/>
    <col min="11001" max="11001" width="3.5" style="79" customWidth="1"/>
    <col min="11002" max="11002" width="5" style="79" customWidth="1"/>
    <col min="11003" max="11003" width="3.875" style="79" customWidth="1"/>
    <col min="11004" max="11005" width="4.125" style="79" customWidth="1"/>
    <col min="11006" max="11006" width="4.75" style="79" customWidth="1"/>
    <col min="11007" max="11007" width="2.625" style="79" customWidth="1"/>
    <col min="11008" max="11008" width="2.5" style="79" customWidth="1"/>
    <col min="11009" max="11009" width="3.25" style="79" customWidth="1"/>
    <col min="11010" max="11010" width="4.375" style="79" customWidth="1"/>
    <col min="11011" max="11013" width="9" style="79"/>
    <col min="11014" max="11014" width="7.875" style="79" customWidth="1"/>
    <col min="11015" max="11252" width="9" style="79"/>
    <col min="11253" max="11253" width="7.375" style="79" customWidth="1"/>
    <col min="11254" max="11254" width="14.125" style="79" customWidth="1"/>
    <col min="11255" max="11255" width="3.25" style="79" customWidth="1"/>
    <col min="11256" max="11256" width="4" style="79" customWidth="1"/>
    <col min="11257" max="11257" width="3.5" style="79" customWidth="1"/>
    <col min="11258" max="11258" width="5" style="79" customWidth="1"/>
    <col min="11259" max="11259" width="3.875" style="79" customWidth="1"/>
    <col min="11260" max="11261" width="4.125" style="79" customWidth="1"/>
    <col min="11262" max="11262" width="4.75" style="79" customWidth="1"/>
    <col min="11263" max="11263" width="2.625" style="79" customWidth="1"/>
    <col min="11264" max="11264" width="2.5" style="79" customWidth="1"/>
    <col min="11265" max="11265" width="3.25" style="79" customWidth="1"/>
    <col min="11266" max="11266" width="4.375" style="79" customWidth="1"/>
    <col min="11267" max="11269" width="9" style="79"/>
    <col min="11270" max="11270" width="7.875" style="79" customWidth="1"/>
    <col min="11271" max="11508" width="9" style="79"/>
    <col min="11509" max="11509" width="7.375" style="79" customWidth="1"/>
    <col min="11510" max="11510" width="14.125" style="79" customWidth="1"/>
    <col min="11511" max="11511" width="3.25" style="79" customWidth="1"/>
    <col min="11512" max="11512" width="4" style="79" customWidth="1"/>
    <col min="11513" max="11513" width="3.5" style="79" customWidth="1"/>
    <col min="11514" max="11514" width="5" style="79" customWidth="1"/>
    <col min="11515" max="11515" width="3.875" style="79" customWidth="1"/>
    <col min="11516" max="11517" width="4.125" style="79" customWidth="1"/>
    <col min="11518" max="11518" width="4.75" style="79" customWidth="1"/>
    <col min="11519" max="11519" width="2.625" style="79" customWidth="1"/>
    <col min="11520" max="11520" width="2.5" style="79" customWidth="1"/>
    <col min="11521" max="11521" width="3.25" style="79" customWidth="1"/>
    <col min="11522" max="11522" width="4.375" style="79" customWidth="1"/>
    <col min="11523" max="11525" width="9" style="79"/>
    <col min="11526" max="11526" width="7.875" style="79" customWidth="1"/>
    <col min="11527" max="11764" width="9" style="79"/>
    <col min="11765" max="11765" width="7.375" style="79" customWidth="1"/>
    <col min="11766" max="11766" width="14.125" style="79" customWidth="1"/>
    <col min="11767" max="11767" width="3.25" style="79" customWidth="1"/>
    <col min="11768" max="11768" width="4" style="79" customWidth="1"/>
    <col min="11769" max="11769" width="3.5" style="79" customWidth="1"/>
    <col min="11770" max="11770" width="5" style="79" customWidth="1"/>
    <col min="11771" max="11771" width="3.875" style="79" customWidth="1"/>
    <col min="11772" max="11773" width="4.125" style="79" customWidth="1"/>
    <col min="11774" max="11774" width="4.75" style="79" customWidth="1"/>
    <col min="11775" max="11775" width="2.625" style="79" customWidth="1"/>
    <col min="11776" max="11776" width="2.5" style="79" customWidth="1"/>
    <col min="11777" max="11777" width="3.25" style="79" customWidth="1"/>
    <col min="11778" max="11778" width="4.375" style="79" customWidth="1"/>
    <col min="11779" max="11781" width="9" style="79"/>
    <col min="11782" max="11782" width="7.875" style="79" customWidth="1"/>
    <col min="11783" max="12020" width="9" style="79"/>
    <col min="12021" max="12021" width="7.375" style="79" customWidth="1"/>
    <col min="12022" max="12022" width="14.125" style="79" customWidth="1"/>
    <col min="12023" max="12023" width="3.25" style="79" customWidth="1"/>
    <col min="12024" max="12024" width="4" style="79" customWidth="1"/>
    <col min="12025" max="12025" width="3.5" style="79" customWidth="1"/>
    <col min="12026" max="12026" width="5" style="79" customWidth="1"/>
    <col min="12027" max="12027" width="3.875" style="79" customWidth="1"/>
    <col min="12028" max="12029" width="4.125" style="79" customWidth="1"/>
    <col min="12030" max="12030" width="4.75" style="79" customWidth="1"/>
    <col min="12031" max="12031" width="2.625" style="79" customWidth="1"/>
    <col min="12032" max="12032" width="2.5" style="79" customWidth="1"/>
    <col min="12033" max="12033" width="3.25" style="79" customWidth="1"/>
    <col min="12034" max="12034" width="4.375" style="79" customWidth="1"/>
    <col min="12035" max="12037" width="9" style="79"/>
    <col min="12038" max="12038" width="7.875" style="79" customWidth="1"/>
    <col min="12039" max="12276" width="9" style="79"/>
    <col min="12277" max="12277" width="7.375" style="79" customWidth="1"/>
    <col min="12278" max="12278" width="14.125" style="79" customWidth="1"/>
    <col min="12279" max="12279" width="3.25" style="79" customWidth="1"/>
    <col min="12280" max="12280" width="4" style="79" customWidth="1"/>
    <col min="12281" max="12281" width="3.5" style="79" customWidth="1"/>
    <col min="12282" max="12282" width="5" style="79" customWidth="1"/>
    <col min="12283" max="12283" width="3.875" style="79" customWidth="1"/>
    <col min="12284" max="12285" width="4.125" style="79" customWidth="1"/>
    <col min="12286" max="12286" width="4.75" style="79" customWidth="1"/>
    <col min="12287" max="12287" width="2.625" style="79" customWidth="1"/>
    <col min="12288" max="12288" width="2.5" style="79" customWidth="1"/>
    <col min="12289" max="12289" width="3.25" style="79" customWidth="1"/>
    <col min="12290" max="12290" width="4.375" style="79" customWidth="1"/>
    <col min="12291" max="12293" width="9" style="79"/>
    <col min="12294" max="12294" width="7.875" style="79" customWidth="1"/>
    <col min="12295" max="12532" width="9" style="79"/>
    <col min="12533" max="12533" width="7.375" style="79" customWidth="1"/>
    <col min="12534" max="12534" width="14.125" style="79" customWidth="1"/>
    <col min="12535" max="12535" width="3.25" style="79" customWidth="1"/>
    <col min="12536" max="12536" width="4" style="79" customWidth="1"/>
    <col min="12537" max="12537" width="3.5" style="79" customWidth="1"/>
    <col min="12538" max="12538" width="5" style="79" customWidth="1"/>
    <col min="12539" max="12539" width="3.875" style="79" customWidth="1"/>
    <col min="12540" max="12541" width="4.125" style="79" customWidth="1"/>
    <col min="12542" max="12542" width="4.75" style="79" customWidth="1"/>
    <col min="12543" max="12543" width="2.625" style="79" customWidth="1"/>
    <col min="12544" max="12544" width="2.5" style="79" customWidth="1"/>
    <col min="12545" max="12545" width="3.25" style="79" customWidth="1"/>
    <col min="12546" max="12546" width="4.375" style="79" customWidth="1"/>
    <col min="12547" max="12549" width="9" style="79"/>
    <col min="12550" max="12550" width="7.875" style="79" customWidth="1"/>
    <col min="12551" max="12788" width="9" style="79"/>
    <col min="12789" max="12789" width="7.375" style="79" customWidth="1"/>
    <col min="12790" max="12790" width="14.125" style="79" customWidth="1"/>
    <col min="12791" max="12791" width="3.25" style="79" customWidth="1"/>
    <col min="12792" max="12792" width="4" style="79" customWidth="1"/>
    <col min="12793" max="12793" width="3.5" style="79" customWidth="1"/>
    <col min="12794" max="12794" width="5" style="79" customWidth="1"/>
    <col min="12795" max="12795" width="3.875" style="79" customWidth="1"/>
    <col min="12796" max="12797" width="4.125" style="79" customWidth="1"/>
    <col min="12798" max="12798" width="4.75" style="79" customWidth="1"/>
    <col min="12799" max="12799" width="2.625" style="79" customWidth="1"/>
    <col min="12800" max="12800" width="2.5" style="79" customWidth="1"/>
    <col min="12801" max="12801" width="3.25" style="79" customWidth="1"/>
    <col min="12802" max="12802" width="4.375" style="79" customWidth="1"/>
    <col min="12803" max="12805" width="9" style="79"/>
    <col min="12806" max="12806" width="7.875" style="79" customWidth="1"/>
    <col min="12807" max="13044" width="9" style="79"/>
    <col min="13045" max="13045" width="7.375" style="79" customWidth="1"/>
    <col min="13046" max="13046" width="14.125" style="79" customWidth="1"/>
    <col min="13047" max="13047" width="3.25" style="79" customWidth="1"/>
    <col min="13048" max="13048" width="4" style="79" customWidth="1"/>
    <col min="13049" max="13049" width="3.5" style="79" customWidth="1"/>
    <col min="13050" max="13050" width="5" style="79" customWidth="1"/>
    <col min="13051" max="13051" width="3.875" style="79" customWidth="1"/>
    <col min="13052" max="13053" width="4.125" style="79" customWidth="1"/>
    <col min="13054" max="13054" width="4.75" style="79" customWidth="1"/>
    <col min="13055" max="13055" width="2.625" style="79" customWidth="1"/>
    <col min="13056" max="13056" width="2.5" style="79" customWidth="1"/>
    <col min="13057" max="13057" width="3.25" style="79" customWidth="1"/>
    <col min="13058" max="13058" width="4.375" style="79" customWidth="1"/>
    <col min="13059" max="13061" width="9" style="79"/>
    <col min="13062" max="13062" width="7.875" style="79" customWidth="1"/>
    <col min="13063" max="13300" width="9" style="79"/>
    <col min="13301" max="13301" width="7.375" style="79" customWidth="1"/>
    <col min="13302" max="13302" width="14.125" style="79" customWidth="1"/>
    <col min="13303" max="13303" width="3.25" style="79" customWidth="1"/>
    <col min="13304" max="13304" width="4" style="79" customWidth="1"/>
    <col min="13305" max="13305" width="3.5" style="79" customWidth="1"/>
    <col min="13306" max="13306" width="5" style="79" customWidth="1"/>
    <col min="13307" max="13307" width="3.875" style="79" customWidth="1"/>
    <col min="13308" max="13309" width="4.125" style="79" customWidth="1"/>
    <col min="13310" max="13310" width="4.75" style="79" customWidth="1"/>
    <col min="13311" max="13311" width="2.625" style="79" customWidth="1"/>
    <col min="13312" max="13312" width="2.5" style="79" customWidth="1"/>
    <col min="13313" max="13313" width="3.25" style="79" customWidth="1"/>
    <col min="13314" max="13314" width="4.375" style="79" customWidth="1"/>
    <col min="13315" max="13317" width="9" style="79"/>
    <col min="13318" max="13318" width="7.875" style="79" customWidth="1"/>
    <col min="13319" max="13556" width="9" style="79"/>
    <col min="13557" max="13557" width="7.375" style="79" customWidth="1"/>
    <col min="13558" max="13558" width="14.125" style="79" customWidth="1"/>
    <col min="13559" max="13559" width="3.25" style="79" customWidth="1"/>
    <col min="13560" max="13560" width="4" style="79" customWidth="1"/>
    <col min="13561" max="13561" width="3.5" style="79" customWidth="1"/>
    <col min="13562" max="13562" width="5" style="79" customWidth="1"/>
    <col min="13563" max="13563" width="3.875" style="79" customWidth="1"/>
    <col min="13564" max="13565" width="4.125" style="79" customWidth="1"/>
    <col min="13566" max="13566" width="4.75" style="79" customWidth="1"/>
    <col min="13567" max="13567" width="2.625" style="79" customWidth="1"/>
    <col min="13568" max="13568" width="2.5" style="79" customWidth="1"/>
    <col min="13569" max="13569" width="3.25" style="79" customWidth="1"/>
    <col min="13570" max="13570" width="4.375" style="79" customWidth="1"/>
    <col min="13571" max="13573" width="9" style="79"/>
    <col min="13574" max="13574" width="7.875" style="79" customWidth="1"/>
    <col min="13575" max="13812" width="9" style="79"/>
    <col min="13813" max="13813" width="7.375" style="79" customWidth="1"/>
    <col min="13814" max="13814" width="14.125" style="79" customWidth="1"/>
    <col min="13815" max="13815" width="3.25" style="79" customWidth="1"/>
    <col min="13816" max="13816" width="4" style="79" customWidth="1"/>
    <col min="13817" max="13817" width="3.5" style="79" customWidth="1"/>
    <col min="13818" max="13818" width="5" style="79" customWidth="1"/>
    <col min="13819" max="13819" width="3.875" style="79" customWidth="1"/>
    <col min="13820" max="13821" width="4.125" style="79" customWidth="1"/>
    <col min="13822" max="13822" width="4.75" style="79" customWidth="1"/>
    <col min="13823" max="13823" width="2.625" style="79" customWidth="1"/>
    <col min="13824" max="13824" width="2.5" style="79" customWidth="1"/>
    <col min="13825" max="13825" width="3.25" style="79" customWidth="1"/>
    <col min="13826" max="13826" width="4.375" style="79" customWidth="1"/>
    <col min="13827" max="13829" width="9" style="79"/>
    <col min="13830" max="13830" width="7.875" style="79" customWidth="1"/>
    <col min="13831" max="14068" width="9" style="79"/>
    <col min="14069" max="14069" width="7.375" style="79" customWidth="1"/>
    <col min="14070" max="14070" width="14.125" style="79" customWidth="1"/>
    <col min="14071" max="14071" width="3.25" style="79" customWidth="1"/>
    <col min="14072" max="14072" width="4" style="79" customWidth="1"/>
    <col min="14073" max="14073" width="3.5" style="79" customWidth="1"/>
    <col min="14074" max="14074" width="5" style="79" customWidth="1"/>
    <col min="14075" max="14075" width="3.875" style="79" customWidth="1"/>
    <col min="14076" max="14077" width="4.125" style="79" customWidth="1"/>
    <col min="14078" max="14078" width="4.75" style="79" customWidth="1"/>
    <col min="14079" max="14079" width="2.625" style="79" customWidth="1"/>
    <col min="14080" max="14080" width="2.5" style="79" customWidth="1"/>
    <col min="14081" max="14081" width="3.25" style="79" customWidth="1"/>
    <col min="14082" max="14082" width="4.375" style="79" customWidth="1"/>
    <col min="14083" max="14085" width="9" style="79"/>
    <col min="14086" max="14086" width="7.875" style="79" customWidth="1"/>
    <col min="14087" max="14324" width="9" style="79"/>
    <col min="14325" max="14325" width="7.375" style="79" customWidth="1"/>
    <col min="14326" max="14326" width="14.125" style="79" customWidth="1"/>
    <col min="14327" max="14327" width="3.25" style="79" customWidth="1"/>
    <col min="14328" max="14328" width="4" style="79" customWidth="1"/>
    <col min="14329" max="14329" width="3.5" style="79" customWidth="1"/>
    <col min="14330" max="14330" width="5" style="79" customWidth="1"/>
    <col min="14331" max="14331" width="3.875" style="79" customWidth="1"/>
    <col min="14332" max="14333" width="4.125" style="79" customWidth="1"/>
    <col min="14334" max="14334" width="4.75" style="79" customWidth="1"/>
    <col min="14335" max="14335" width="2.625" style="79" customWidth="1"/>
    <col min="14336" max="14336" width="2.5" style="79" customWidth="1"/>
    <col min="14337" max="14337" width="3.25" style="79" customWidth="1"/>
    <col min="14338" max="14338" width="4.375" style="79" customWidth="1"/>
    <col min="14339" max="14341" width="9" style="79"/>
    <col min="14342" max="14342" width="7.875" style="79" customWidth="1"/>
    <col min="14343" max="14580" width="9" style="79"/>
    <col min="14581" max="14581" width="7.375" style="79" customWidth="1"/>
    <col min="14582" max="14582" width="14.125" style="79" customWidth="1"/>
    <col min="14583" max="14583" width="3.25" style="79" customWidth="1"/>
    <col min="14584" max="14584" width="4" style="79" customWidth="1"/>
    <col min="14585" max="14585" width="3.5" style="79" customWidth="1"/>
    <col min="14586" max="14586" width="5" style="79" customWidth="1"/>
    <col min="14587" max="14587" width="3.875" style="79" customWidth="1"/>
    <col min="14588" max="14589" width="4.125" style="79" customWidth="1"/>
    <col min="14590" max="14590" width="4.75" style="79" customWidth="1"/>
    <col min="14591" max="14591" width="2.625" style="79" customWidth="1"/>
    <col min="14592" max="14592" width="2.5" style="79" customWidth="1"/>
    <col min="14593" max="14593" width="3.25" style="79" customWidth="1"/>
    <col min="14594" max="14594" width="4.375" style="79" customWidth="1"/>
    <col min="14595" max="14597" width="9" style="79"/>
    <col min="14598" max="14598" width="7.875" style="79" customWidth="1"/>
    <col min="14599" max="14836" width="9" style="79"/>
    <col min="14837" max="14837" width="7.375" style="79" customWidth="1"/>
    <col min="14838" max="14838" width="14.125" style="79" customWidth="1"/>
    <col min="14839" max="14839" width="3.25" style="79" customWidth="1"/>
    <col min="14840" max="14840" width="4" style="79" customWidth="1"/>
    <col min="14841" max="14841" width="3.5" style="79" customWidth="1"/>
    <col min="14842" max="14842" width="5" style="79" customWidth="1"/>
    <col min="14843" max="14843" width="3.875" style="79" customWidth="1"/>
    <col min="14844" max="14845" width="4.125" style="79" customWidth="1"/>
    <col min="14846" max="14846" width="4.75" style="79" customWidth="1"/>
    <col min="14847" max="14847" width="2.625" style="79" customWidth="1"/>
    <col min="14848" max="14848" width="2.5" style="79" customWidth="1"/>
    <col min="14849" max="14849" width="3.25" style="79" customWidth="1"/>
    <col min="14850" max="14850" width="4.375" style="79" customWidth="1"/>
    <col min="14851" max="14853" width="9" style="79"/>
    <col min="14854" max="14854" width="7.875" style="79" customWidth="1"/>
    <col min="14855" max="15092" width="9" style="79"/>
    <col min="15093" max="15093" width="7.375" style="79" customWidth="1"/>
    <col min="15094" max="15094" width="14.125" style="79" customWidth="1"/>
    <col min="15095" max="15095" width="3.25" style="79" customWidth="1"/>
    <col min="15096" max="15096" width="4" style="79" customWidth="1"/>
    <col min="15097" max="15097" width="3.5" style="79" customWidth="1"/>
    <col min="15098" max="15098" width="5" style="79" customWidth="1"/>
    <col min="15099" max="15099" width="3.875" style="79" customWidth="1"/>
    <col min="15100" max="15101" width="4.125" style="79" customWidth="1"/>
    <col min="15102" max="15102" width="4.75" style="79" customWidth="1"/>
    <col min="15103" max="15103" width="2.625" style="79" customWidth="1"/>
    <col min="15104" max="15104" width="2.5" style="79" customWidth="1"/>
    <col min="15105" max="15105" width="3.25" style="79" customWidth="1"/>
    <col min="15106" max="15106" width="4.375" style="79" customWidth="1"/>
    <col min="15107" max="15109" width="9" style="79"/>
    <col min="15110" max="15110" width="7.875" style="79" customWidth="1"/>
    <col min="15111" max="15348" width="9" style="79"/>
    <col min="15349" max="15349" width="7.375" style="79" customWidth="1"/>
    <col min="15350" max="15350" width="14.125" style="79" customWidth="1"/>
    <col min="15351" max="15351" width="3.25" style="79" customWidth="1"/>
    <col min="15352" max="15352" width="4" style="79" customWidth="1"/>
    <col min="15353" max="15353" width="3.5" style="79" customWidth="1"/>
    <col min="15354" max="15354" width="5" style="79" customWidth="1"/>
    <col min="15355" max="15355" width="3.875" style="79" customWidth="1"/>
    <col min="15356" max="15357" width="4.125" style="79" customWidth="1"/>
    <col min="15358" max="15358" width="4.75" style="79" customWidth="1"/>
    <col min="15359" max="15359" width="2.625" style="79" customWidth="1"/>
    <col min="15360" max="15360" width="2.5" style="79" customWidth="1"/>
    <col min="15361" max="15361" width="3.25" style="79" customWidth="1"/>
    <col min="15362" max="15362" width="4.375" style="79" customWidth="1"/>
    <col min="15363" max="15365" width="9" style="79"/>
    <col min="15366" max="15366" width="7.875" style="79" customWidth="1"/>
    <col min="15367" max="15604" width="9" style="79"/>
    <col min="15605" max="15605" width="7.375" style="79" customWidth="1"/>
    <col min="15606" max="15606" width="14.125" style="79" customWidth="1"/>
    <col min="15607" max="15607" width="3.25" style="79" customWidth="1"/>
    <col min="15608" max="15608" width="4" style="79" customWidth="1"/>
    <col min="15609" max="15609" width="3.5" style="79" customWidth="1"/>
    <col min="15610" max="15610" width="5" style="79" customWidth="1"/>
    <col min="15611" max="15611" width="3.875" style="79" customWidth="1"/>
    <col min="15612" max="15613" width="4.125" style="79" customWidth="1"/>
    <col min="15614" max="15614" width="4.75" style="79" customWidth="1"/>
    <col min="15615" max="15615" width="2.625" style="79" customWidth="1"/>
    <col min="15616" max="15616" width="2.5" style="79" customWidth="1"/>
    <col min="15617" max="15617" width="3.25" style="79" customWidth="1"/>
    <col min="15618" max="15618" width="4.375" style="79" customWidth="1"/>
    <col min="15619" max="15621" width="9" style="79"/>
    <col min="15622" max="15622" width="7.875" style="79" customWidth="1"/>
    <col min="15623" max="15860" width="9" style="79"/>
    <col min="15861" max="15861" width="7.375" style="79" customWidth="1"/>
    <col min="15862" max="15862" width="14.125" style="79" customWidth="1"/>
    <col min="15863" max="15863" width="3.25" style="79" customWidth="1"/>
    <col min="15864" max="15864" width="4" style="79" customWidth="1"/>
    <col min="15865" max="15865" width="3.5" style="79" customWidth="1"/>
    <col min="15866" max="15866" width="5" style="79" customWidth="1"/>
    <col min="15867" max="15867" width="3.875" style="79" customWidth="1"/>
    <col min="15868" max="15869" width="4.125" style="79" customWidth="1"/>
    <col min="15870" max="15870" width="4.75" style="79" customWidth="1"/>
    <col min="15871" max="15871" width="2.625" style="79" customWidth="1"/>
    <col min="15872" max="15872" width="2.5" style="79" customWidth="1"/>
    <col min="15873" max="15873" width="3.25" style="79" customWidth="1"/>
    <col min="15874" max="15874" width="4.375" style="79" customWidth="1"/>
    <col min="15875" max="15877" width="9" style="79"/>
    <col min="15878" max="15878" width="7.875" style="79" customWidth="1"/>
    <col min="15879" max="16116" width="9" style="79"/>
    <col min="16117" max="16117" width="7.375" style="79" customWidth="1"/>
    <col min="16118" max="16118" width="14.125" style="79" customWidth="1"/>
    <col min="16119" max="16119" width="3.25" style="79" customWidth="1"/>
    <col min="16120" max="16120" width="4" style="79" customWidth="1"/>
    <col min="16121" max="16121" width="3.5" style="79" customWidth="1"/>
    <col min="16122" max="16122" width="5" style="79" customWidth="1"/>
    <col min="16123" max="16123" width="3.875" style="79" customWidth="1"/>
    <col min="16124" max="16125" width="4.125" style="79" customWidth="1"/>
    <col min="16126" max="16126" width="4.75" style="79" customWidth="1"/>
    <col min="16127" max="16127" width="2.625" style="79" customWidth="1"/>
    <col min="16128" max="16128" width="2.5" style="79" customWidth="1"/>
    <col min="16129" max="16129" width="3.25" style="79" customWidth="1"/>
    <col min="16130" max="16130" width="4.375" style="79" customWidth="1"/>
    <col min="16131" max="16133" width="9" style="79"/>
    <col min="16134" max="16134" width="7.875" style="79" customWidth="1"/>
    <col min="16135" max="16384" width="9" style="79"/>
  </cols>
  <sheetData>
    <row r="1" spans="1:16" s="963" customFormat="1" ht="20.25" customHeight="1" thickBot="1">
      <c r="A1" s="679" t="s">
        <v>1125</v>
      </c>
      <c r="B1" s="680"/>
      <c r="C1" s="681"/>
      <c r="D1" s="681"/>
      <c r="E1" s="681"/>
      <c r="F1" s="936"/>
      <c r="G1" s="936"/>
      <c r="H1" s="936"/>
      <c r="I1" s="936"/>
      <c r="J1" s="936"/>
      <c r="K1" s="936"/>
      <c r="L1" s="936"/>
      <c r="M1" s="936"/>
      <c r="N1" s="936"/>
      <c r="O1" s="936"/>
      <c r="P1" s="681"/>
    </row>
    <row r="2" spans="1:16" s="963" customFormat="1" ht="16.5" customHeight="1">
      <c r="A2" s="1137" t="s">
        <v>1089</v>
      </c>
      <c r="B2" s="1140"/>
      <c r="C2" s="1146" t="s">
        <v>1210</v>
      </c>
      <c r="D2" s="1148" t="s">
        <v>1211</v>
      </c>
      <c r="E2" s="1149"/>
      <c r="F2" s="1150"/>
      <c r="G2" s="1150"/>
      <c r="H2" s="1149"/>
      <c r="I2" s="1151"/>
      <c r="J2" s="1152" t="s">
        <v>1212</v>
      </c>
      <c r="K2" s="1153"/>
      <c r="L2" s="1152" t="s">
        <v>1213</v>
      </c>
      <c r="M2" s="1150"/>
      <c r="N2" s="944"/>
      <c r="O2" s="97"/>
      <c r="P2" s="681"/>
    </row>
    <row r="3" spans="1:16" s="963" customFormat="1" ht="16.5" customHeight="1">
      <c r="A3" s="1116"/>
      <c r="B3" s="1138"/>
      <c r="C3" s="1147"/>
      <c r="D3" s="1157" t="s">
        <v>1214</v>
      </c>
      <c r="E3" s="1158"/>
      <c r="F3" s="1159" t="s">
        <v>48</v>
      </c>
      <c r="G3" s="1160"/>
      <c r="H3" s="1158" t="s">
        <v>1215</v>
      </c>
      <c r="I3" s="1161"/>
      <c r="J3" s="1154"/>
      <c r="K3" s="1155"/>
      <c r="L3" s="1154"/>
      <c r="M3" s="1156"/>
      <c r="N3" s="944"/>
      <c r="O3" s="97"/>
      <c r="P3" s="681"/>
    </row>
    <row r="4" spans="1:16" s="963" customFormat="1" ht="20.25" customHeight="1">
      <c r="A4" s="971" t="s">
        <v>1086</v>
      </c>
      <c r="B4" s="1" t="s">
        <v>51</v>
      </c>
      <c r="C4" s="683">
        <v>18</v>
      </c>
      <c r="D4" s="1162">
        <v>2079</v>
      </c>
      <c r="E4" s="1163"/>
      <c r="F4" s="1164">
        <v>1062</v>
      </c>
      <c r="G4" s="1165"/>
      <c r="H4" s="1164">
        <v>1017</v>
      </c>
      <c r="I4" s="1166"/>
      <c r="J4" s="1164">
        <v>91</v>
      </c>
      <c r="K4" s="1165"/>
      <c r="L4" s="972"/>
      <c r="M4" s="972">
        <v>215</v>
      </c>
      <c r="N4" s="972"/>
      <c r="O4" s="970"/>
    </row>
    <row r="5" spans="1:16" s="963" customFormat="1" ht="20.25" customHeight="1">
      <c r="A5" s="971">
        <v>26</v>
      </c>
      <c r="B5" s="1" t="s">
        <v>52</v>
      </c>
      <c r="C5" s="683">
        <v>18</v>
      </c>
      <c r="D5" s="1162">
        <v>2065</v>
      </c>
      <c r="E5" s="1163"/>
      <c r="F5" s="1164">
        <v>1032</v>
      </c>
      <c r="G5" s="1165"/>
      <c r="H5" s="1164">
        <v>1033</v>
      </c>
      <c r="I5" s="1166"/>
      <c r="J5" s="1164">
        <v>91</v>
      </c>
      <c r="K5" s="1165"/>
      <c r="L5" s="972"/>
      <c r="M5" s="972">
        <v>215</v>
      </c>
      <c r="N5" s="681"/>
    </row>
    <row r="6" spans="1:16" s="963" customFormat="1" ht="20.25" customHeight="1">
      <c r="A6" s="971">
        <v>27</v>
      </c>
      <c r="B6" s="1" t="s">
        <v>53</v>
      </c>
      <c r="C6" s="683">
        <v>18</v>
      </c>
      <c r="D6" s="1162">
        <v>1972</v>
      </c>
      <c r="E6" s="1163"/>
      <c r="F6" s="1164">
        <v>965</v>
      </c>
      <c r="G6" s="1165"/>
      <c r="H6" s="1164">
        <v>1007</v>
      </c>
      <c r="I6" s="1166"/>
      <c r="J6" s="1164">
        <v>87</v>
      </c>
      <c r="K6" s="1165"/>
      <c r="L6" s="972"/>
      <c r="M6" s="972">
        <v>199</v>
      </c>
      <c r="N6" s="681"/>
    </row>
    <row r="7" spans="1:16" s="963" customFormat="1" ht="20.25" customHeight="1">
      <c r="A7" s="971">
        <v>28</v>
      </c>
      <c r="B7" s="1" t="s">
        <v>54</v>
      </c>
      <c r="C7" s="683">
        <v>15</v>
      </c>
      <c r="D7" s="1167">
        <v>1415</v>
      </c>
      <c r="E7" s="1164"/>
      <c r="F7" s="1164">
        <v>691</v>
      </c>
      <c r="G7" s="1164"/>
      <c r="H7" s="1164">
        <v>724</v>
      </c>
      <c r="I7" s="1168"/>
      <c r="J7" s="1167">
        <v>66</v>
      </c>
      <c r="K7" s="1164"/>
      <c r="L7" s="972"/>
      <c r="M7" s="972">
        <v>160</v>
      </c>
      <c r="N7" s="681"/>
    </row>
    <row r="8" spans="1:16" s="963" customFormat="1" ht="20.25" customHeight="1">
      <c r="A8" s="971">
        <v>29</v>
      </c>
      <c r="B8" s="1" t="s">
        <v>55</v>
      </c>
      <c r="C8" s="1014">
        <v>14</v>
      </c>
      <c r="D8" s="1169">
        <v>1208</v>
      </c>
      <c r="E8" s="1164"/>
      <c r="F8" s="1164">
        <v>609</v>
      </c>
      <c r="G8" s="1164"/>
      <c r="H8" s="1164">
        <v>599</v>
      </c>
      <c r="I8" s="1168"/>
      <c r="J8" s="1167">
        <v>59</v>
      </c>
      <c r="K8" s="1164"/>
      <c r="L8" s="972"/>
      <c r="M8" s="972">
        <v>123</v>
      </c>
      <c r="N8" s="681"/>
    </row>
    <row r="9" spans="1:16" s="963" customFormat="1" ht="20.25" customHeight="1">
      <c r="A9" s="974">
        <v>30</v>
      </c>
      <c r="B9" s="939" t="s">
        <v>56</v>
      </c>
      <c r="C9" s="1015">
        <v>13</v>
      </c>
      <c r="D9" s="1170">
        <f>SUM(D10:E22)</f>
        <v>983</v>
      </c>
      <c r="E9" s="1171"/>
      <c r="F9" s="1171"/>
      <c r="G9" s="1171"/>
      <c r="H9" s="1171"/>
      <c r="I9" s="1172"/>
      <c r="J9" s="1173">
        <f>SUM(J10:K22)</f>
        <v>49</v>
      </c>
      <c r="K9" s="1174"/>
      <c r="L9" s="1016"/>
      <c r="M9" s="1016">
        <f>SUM(M10:N22)</f>
        <v>139</v>
      </c>
      <c r="N9" s="681"/>
    </row>
    <row r="10" spans="1:16" s="963" customFormat="1" ht="20.25" customHeight="1">
      <c r="A10" s="900" t="s">
        <v>1131</v>
      </c>
      <c r="B10" s="684" t="s">
        <v>57</v>
      </c>
      <c r="C10" s="980" t="s">
        <v>58</v>
      </c>
      <c r="D10" s="1175">
        <v>83</v>
      </c>
      <c r="E10" s="1165"/>
      <c r="F10" s="1165">
        <v>38</v>
      </c>
      <c r="G10" s="1165"/>
      <c r="H10" s="1165">
        <v>45</v>
      </c>
      <c r="I10" s="1166"/>
      <c r="J10" s="1167">
        <v>4</v>
      </c>
      <c r="K10" s="1164"/>
      <c r="L10" s="972"/>
      <c r="M10" s="972">
        <v>12</v>
      </c>
      <c r="N10" s="681"/>
    </row>
    <row r="11" spans="1:16" s="963" customFormat="1" ht="20.25" customHeight="1">
      <c r="A11" s="900"/>
      <c r="B11" s="684" t="s">
        <v>1216</v>
      </c>
      <c r="C11" s="980"/>
      <c r="D11" s="1175">
        <v>136</v>
      </c>
      <c r="E11" s="1165"/>
      <c r="F11" s="1176">
        <v>74</v>
      </c>
      <c r="G11" s="1176"/>
      <c r="H11" s="1165">
        <v>62</v>
      </c>
      <c r="I11" s="1166"/>
      <c r="J11" s="1177">
        <v>6</v>
      </c>
      <c r="K11" s="1178"/>
      <c r="L11" s="972"/>
      <c r="M11" s="972">
        <v>19</v>
      </c>
      <c r="N11" s="972"/>
    </row>
    <row r="12" spans="1:16" s="963" customFormat="1" ht="20.25" customHeight="1">
      <c r="A12" s="900"/>
      <c r="B12" s="684" t="s">
        <v>59</v>
      </c>
      <c r="C12" s="980"/>
      <c r="D12" s="1175">
        <v>47</v>
      </c>
      <c r="E12" s="1165"/>
      <c r="F12" s="1176">
        <v>26</v>
      </c>
      <c r="G12" s="1176"/>
      <c r="H12" s="1165">
        <v>21</v>
      </c>
      <c r="I12" s="1166"/>
      <c r="J12" s="1177">
        <v>3</v>
      </c>
      <c r="K12" s="1178"/>
      <c r="L12" s="972"/>
      <c r="M12" s="972">
        <v>9</v>
      </c>
      <c r="N12" s="972"/>
    </row>
    <row r="13" spans="1:16" s="963" customFormat="1" ht="20.25" customHeight="1">
      <c r="A13" s="900"/>
      <c r="B13" s="684" t="s">
        <v>60</v>
      </c>
      <c r="C13" s="980"/>
      <c r="D13" s="1175">
        <v>67</v>
      </c>
      <c r="E13" s="1165"/>
      <c r="F13" s="1176">
        <v>35</v>
      </c>
      <c r="G13" s="1176"/>
      <c r="H13" s="1165">
        <v>32</v>
      </c>
      <c r="I13" s="1166"/>
      <c r="J13" s="1177">
        <v>3</v>
      </c>
      <c r="K13" s="1178"/>
      <c r="L13" s="972"/>
      <c r="M13" s="972">
        <v>10</v>
      </c>
      <c r="N13" s="972"/>
    </row>
    <row r="14" spans="1:16" s="963" customFormat="1" ht="20.25" customHeight="1">
      <c r="A14" s="900"/>
      <c r="B14" s="684" t="s">
        <v>61</v>
      </c>
      <c r="C14" s="980"/>
      <c r="D14" s="1175">
        <v>30</v>
      </c>
      <c r="E14" s="1165"/>
      <c r="F14" s="1176">
        <v>19</v>
      </c>
      <c r="G14" s="1176"/>
      <c r="H14" s="1165">
        <v>11</v>
      </c>
      <c r="I14" s="1166"/>
      <c r="J14" s="1177">
        <v>3</v>
      </c>
      <c r="K14" s="1178"/>
      <c r="L14" s="972"/>
      <c r="M14" s="972">
        <v>7</v>
      </c>
      <c r="N14" s="972"/>
    </row>
    <row r="15" spans="1:16" s="963" customFormat="1" ht="20.25" customHeight="1">
      <c r="A15" s="900"/>
      <c r="B15" s="684" t="s">
        <v>62</v>
      </c>
      <c r="C15" s="980"/>
      <c r="D15" s="1175">
        <v>64</v>
      </c>
      <c r="E15" s="1165"/>
      <c r="F15" s="1176">
        <v>37</v>
      </c>
      <c r="G15" s="1176"/>
      <c r="H15" s="1165">
        <v>27</v>
      </c>
      <c r="I15" s="1166"/>
      <c r="J15" s="1177">
        <v>3</v>
      </c>
      <c r="K15" s="1178"/>
      <c r="L15" s="972"/>
      <c r="M15" s="972">
        <v>10</v>
      </c>
      <c r="N15" s="972"/>
    </row>
    <row r="16" spans="1:16" s="963" customFormat="1" ht="20.25" customHeight="1">
      <c r="A16" s="900"/>
      <c r="B16" s="684" t="s">
        <v>63</v>
      </c>
      <c r="C16" s="980"/>
      <c r="D16" s="1175">
        <v>43</v>
      </c>
      <c r="E16" s="1165"/>
      <c r="F16" s="1176">
        <v>21</v>
      </c>
      <c r="G16" s="1176"/>
      <c r="H16" s="1165">
        <v>22</v>
      </c>
      <c r="I16" s="1166"/>
      <c r="J16" s="1177">
        <v>3</v>
      </c>
      <c r="K16" s="1178"/>
      <c r="L16" s="972"/>
      <c r="M16" s="972">
        <v>7</v>
      </c>
      <c r="N16" s="972"/>
    </row>
    <row r="17" spans="1:17" s="963" customFormat="1" ht="20.25" customHeight="1">
      <c r="A17" s="900"/>
      <c r="B17" s="684" t="s">
        <v>64</v>
      </c>
      <c r="C17" s="980"/>
      <c r="D17" s="1175">
        <v>31</v>
      </c>
      <c r="E17" s="1165"/>
      <c r="F17" s="1176">
        <v>14</v>
      </c>
      <c r="G17" s="1176"/>
      <c r="H17" s="1165">
        <v>17</v>
      </c>
      <c r="I17" s="1166"/>
      <c r="J17" s="1177">
        <v>2</v>
      </c>
      <c r="K17" s="1178"/>
      <c r="L17" s="972"/>
      <c r="M17" s="972">
        <v>8</v>
      </c>
      <c r="N17" s="972"/>
    </row>
    <row r="18" spans="1:17" s="963" customFormat="1" ht="20.25" customHeight="1">
      <c r="A18" s="900"/>
      <c r="B18" s="685" t="s">
        <v>65</v>
      </c>
      <c r="C18" s="980"/>
      <c r="D18" s="1175">
        <v>72</v>
      </c>
      <c r="E18" s="1165"/>
      <c r="F18" s="1176">
        <v>41</v>
      </c>
      <c r="G18" s="1176"/>
      <c r="H18" s="1165">
        <v>31</v>
      </c>
      <c r="I18" s="1166"/>
      <c r="J18" s="1177">
        <v>4</v>
      </c>
      <c r="K18" s="1178"/>
      <c r="L18" s="972"/>
      <c r="M18" s="972">
        <v>10</v>
      </c>
      <c r="N18" s="972"/>
    </row>
    <row r="19" spans="1:17" s="963" customFormat="1" ht="20.25" customHeight="1">
      <c r="A19" s="901"/>
      <c r="B19" s="686" t="s">
        <v>66</v>
      </c>
      <c r="C19" s="938"/>
      <c r="D19" s="1179">
        <v>49</v>
      </c>
      <c r="E19" s="1174"/>
      <c r="F19" s="1174">
        <v>25</v>
      </c>
      <c r="G19" s="1174"/>
      <c r="H19" s="1174">
        <v>24</v>
      </c>
      <c r="I19" s="1180"/>
      <c r="J19" s="1181">
        <v>3</v>
      </c>
      <c r="K19" s="1182"/>
      <c r="L19" s="972"/>
      <c r="M19" s="972">
        <v>8</v>
      </c>
      <c r="N19" s="972"/>
    </row>
    <row r="20" spans="1:17" s="963" customFormat="1" ht="20.25" customHeight="1">
      <c r="A20" s="900" t="s">
        <v>1127</v>
      </c>
      <c r="B20" s="685" t="s">
        <v>1217</v>
      </c>
      <c r="C20" s="91"/>
      <c r="D20" s="1183">
        <v>187</v>
      </c>
      <c r="E20" s="1176"/>
      <c r="F20" s="1176">
        <v>98</v>
      </c>
      <c r="G20" s="1176"/>
      <c r="H20" s="1176">
        <v>89</v>
      </c>
      <c r="I20" s="1184"/>
      <c r="J20" s="1177">
        <v>9</v>
      </c>
      <c r="K20" s="1178"/>
      <c r="L20" s="899"/>
      <c r="M20" s="899">
        <v>21</v>
      </c>
      <c r="N20" s="972"/>
    </row>
    <row r="21" spans="1:17" s="963" customFormat="1" ht="28.5" customHeight="1">
      <c r="A21" s="972"/>
      <c r="B21" s="1185" t="s">
        <v>1121</v>
      </c>
      <c r="C21" s="1186"/>
      <c r="D21" s="1175">
        <v>90</v>
      </c>
      <c r="E21" s="1165"/>
      <c r="F21" s="1176">
        <v>46</v>
      </c>
      <c r="G21" s="1176"/>
      <c r="H21" s="1163">
        <v>44</v>
      </c>
      <c r="I21" s="1187"/>
      <c r="J21" s="1177">
        <v>3</v>
      </c>
      <c r="K21" s="1178"/>
      <c r="L21" s="972"/>
      <c r="M21" s="972">
        <v>9</v>
      </c>
      <c r="N21" s="972"/>
    </row>
    <row r="22" spans="1:17" s="963" customFormat="1" ht="28.5" customHeight="1" thickBot="1">
      <c r="A22" s="977"/>
      <c r="B22" s="1188" t="s">
        <v>1122</v>
      </c>
      <c r="C22" s="1189"/>
      <c r="D22" s="1190">
        <v>84</v>
      </c>
      <c r="E22" s="1191"/>
      <c r="F22" s="1192">
        <v>42</v>
      </c>
      <c r="G22" s="1192"/>
      <c r="H22" s="1193">
        <v>42</v>
      </c>
      <c r="I22" s="1194"/>
      <c r="J22" s="1195">
        <v>3</v>
      </c>
      <c r="K22" s="1196"/>
      <c r="L22" s="977"/>
      <c r="M22" s="977">
        <v>9</v>
      </c>
      <c r="N22" s="972"/>
    </row>
    <row r="23" spans="1:17" ht="15" customHeight="1">
      <c r="A23" s="688" t="s">
        <v>71</v>
      </c>
      <c r="B23" s="689"/>
      <c r="C23" s="690"/>
      <c r="D23" s="690"/>
      <c r="E23" s="691"/>
      <c r="F23" s="691"/>
      <c r="G23" s="691"/>
      <c r="H23" s="690"/>
      <c r="I23" s="691"/>
      <c r="J23" s="691"/>
      <c r="K23" s="691"/>
      <c r="L23" s="691"/>
      <c r="M23" s="691"/>
      <c r="N23" s="691"/>
      <c r="O23" s="692"/>
      <c r="P23" s="682"/>
    </row>
    <row r="24" spans="1:17" s="963" customFormat="1" ht="15" customHeight="1">
      <c r="A24" s="688" t="s">
        <v>1130</v>
      </c>
      <c r="B24" s="689"/>
      <c r="C24" s="688"/>
      <c r="D24" s="688"/>
      <c r="E24" s="972"/>
      <c r="F24" s="688"/>
      <c r="G24" s="688"/>
      <c r="H24" s="972"/>
      <c r="I24" s="688"/>
      <c r="J24" s="688"/>
      <c r="K24" s="688"/>
      <c r="L24" s="688"/>
      <c r="M24" s="688"/>
      <c r="N24" s="688"/>
      <c r="O24" s="693"/>
      <c r="P24" s="681"/>
    </row>
    <row r="25" spans="1:17" ht="15" customHeight="1">
      <c r="F25" s="78"/>
      <c r="G25" s="78"/>
    </row>
    <row r="26" spans="1:17" s="963" customFormat="1" ht="20.25" customHeight="1" thickBot="1">
      <c r="A26" s="679" t="s">
        <v>1126</v>
      </c>
      <c r="B26" s="680"/>
      <c r="C26" s="681"/>
      <c r="D26" s="681"/>
      <c r="E26" s="681"/>
      <c r="G26" s="936"/>
      <c r="H26" s="936"/>
      <c r="I26" s="936"/>
      <c r="J26" s="936"/>
      <c r="K26" s="936"/>
      <c r="L26" s="936"/>
      <c r="M26" s="936"/>
      <c r="N26" s="936"/>
      <c r="O26" s="936"/>
      <c r="P26" s="681"/>
    </row>
    <row r="27" spans="1:17" s="963" customFormat="1" ht="16.5" customHeight="1">
      <c r="A27" s="1137" t="s">
        <v>1089</v>
      </c>
      <c r="B27" s="1140"/>
      <c r="C27" s="1146" t="s">
        <v>1123</v>
      </c>
      <c r="D27" s="1216" t="s">
        <v>196</v>
      </c>
      <c r="E27" s="1217"/>
      <c r="F27" s="1217"/>
      <c r="G27" s="1217"/>
      <c r="H27" s="1217"/>
      <c r="I27" s="1217"/>
      <c r="J27" s="1217"/>
      <c r="K27" s="1217"/>
      <c r="L27" s="1217"/>
      <c r="M27" s="1218"/>
      <c r="N27" s="1152" t="s">
        <v>1218</v>
      </c>
      <c r="O27" s="1150"/>
    </row>
    <row r="28" spans="1:17" s="963" customFormat="1" ht="16.5" customHeight="1">
      <c r="A28" s="1090"/>
      <c r="B28" s="1095"/>
      <c r="C28" s="1215"/>
      <c r="D28" s="1203" t="s">
        <v>1219</v>
      </c>
      <c r="E28" s="1203"/>
      <c r="F28" s="1203"/>
      <c r="G28" s="1203"/>
      <c r="H28" s="1203"/>
      <c r="I28" s="1203"/>
      <c r="J28" s="1204" t="s">
        <v>1220</v>
      </c>
      <c r="K28" s="1205"/>
      <c r="L28" s="1206"/>
      <c r="M28" s="1207" t="s">
        <v>17</v>
      </c>
      <c r="N28" s="1201"/>
      <c r="O28" s="1202"/>
    </row>
    <row r="29" spans="1:17" s="963" customFormat="1" ht="16.5" customHeight="1">
      <c r="A29" s="1116"/>
      <c r="B29" s="1138"/>
      <c r="C29" s="1147"/>
      <c r="D29" s="999" t="s">
        <v>198</v>
      </c>
      <c r="E29" s="1008" t="s">
        <v>199</v>
      </c>
      <c r="F29" s="1008" t="s">
        <v>200</v>
      </c>
      <c r="G29" s="1008" t="s">
        <v>201</v>
      </c>
      <c r="H29" s="1008" t="s">
        <v>202</v>
      </c>
      <c r="I29" s="994" t="s">
        <v>203</v>
      </c>
      <c r="J29" s="999" t="s">
        <v>201</v>
      </c>
      <c r="K29" s="994" t="s">
        <v>202</v>
      </c>
      <c r="L29" s="1009" t="s">
        <v>203</v>
      </c>
      <c r="M29" s="1208"/>
      <c r="N29" s="1154"/>
      <c r="O29" s="1156"/>
    </row>
    <row r="30" spans="1:17" s="963" customFormat="1" ht="20.25" customHeight="1">
      <c r="A30" s="971" t="s">
        <v>1129</v>
      </c>
      <c r="B30" s="1" t="s">
        <v>54</v>
      </c>
      <c r="C30" s="683">
        <v>4</v>
      </c>
      <c r="D30" s="1209">
        <v>941</v>
      </c>
      <c r="E30" s="1210"/>
      <c r="F30" s="1210"/>
      <c r="G30" s="1210"/>
      <c r="H30" s="1210"/>
      <c r="I30" s="1210"/>
      <c r="J30" s="1210"/>
      <c r="K30" s="1210"/>
      <c r="L30" s="1211"/>
      <c r="M30" s="1017">
        <f>D30</f>
        <v>941</v>
      </c>
      <c r="N30" s="972"/>
      <c r="O30" s="972">
        <v>116</v>
      </c>
      <c r="P30" s="1018"/>
      <c r="Q30" s="681"/>
    </row>
    <row r="31" spans="1:17" s="963" customFormat="1" ht="20.25" customHeight="1">
      <c r="A31" s="971">
        <v>29</v>
      </c>
      <c r="B31" s="1" t="s">
        <v>55</v>
      </c>
      <c r="C31" s="1014">
        <v>6</v>
      </c>
      <c r="D31" s="1212">
        <v>1137</v>
      </c>
      <c r="E31" s="1213"/>
      <c r="F31" s="1213"/>
      <c r="G31" s="1213"/>
      <c r="H31" s="1213"/>
      <c r="I31" s="1213"/>
      <c r="J31" s="1213"/>
      <c r="K31" s="1213"/>
      <c r="L31" s="1214"/>
      <c r="M31" s="1017">
        <v>1137</v>
      </c>
      <c r="N31" s="972"/>
      <c r="O31" s="972">
        <v>181</v>
      </c>
      <c r="P31" s="1018"/>
      <c r="Q31" s="681"/>
    </row>
    <row r="32" spans="1:17" s="963" customFormat="1" ht="20.25" customHeight="1">
      <c r="A32" s="974">
        <v>30</v>
      </c>
      <c r="B32" s="939" t="s">
        <v>1221</v>
      </c>
      <c r="C32" s="1015">
        <v>7</v>
      </c>
      <c r="D32" s="1170">
        <f>SUM(D33:L33)+SUM(D34:L35)+SUM(D36:L39)</f>
        <v>1578</v>
      </c>
      <c r="E32" s="1171"/>
      <c r="F32" s="1171"/>
      <c r="G32" s="1171"/>
      <c r="H32" s="1171"/>
      <c r="I32" s="1171"/>
      <c r="J32" s="1171"/>
      <c r="K32" s="1171"/>
      <c r="L32" s="1219"/>
      <c r="M32" s="1019">
        <f>D32</f>
        <v>1578</v>
      </c>
      <c r="N32" s="1016"/>
      <c r="O32" s="1016">
        <f>SUM(O33:O39)</f>
        <v>252</v>
      </c>
      <c r="P32" s="1018"/>
      <c r="Q32" s="681"/>
    </row>
    <row r="33" spans="1:17" s="963" customFormat="1" ht="20.25" customHeight="1">
      <c r="A33" s="940" t="s">
        <v>1132</v>
      </c>
      <c r="B33" s="941" t="s">
        <v>67</v>
      </c>
      <c r="C33" s="942"/>
      <c r="D33" s="1020">
        <v>9</v>
      </c>
      <c r="E33" s="1021">
        <v>27</v>
      </c>
      <c r="F33" s="1021">
        <v>27</v>
      </c>
      <c r="G33" s="1021">
        <v>30</v>
      </c>
      <c r="H33" s="1021">
        <v>33</v>
      </c>
      <c r="I33" s="1022">
        <v>32</v>
      </c>
      <c r="J33" s="1021">
        <v>35</v>
      </c>
      <c r="K33" s="1021">
        <v>45</v>
      </c>
      <c r="L33" s="1023">
        <v>49</v>
      </c>
      <c r="M33" s="1019">
        <f t="shared" ref="M33:M39" si="0">SUM(D33:L33)</f>
        <v>287</v>
      </c>
      <c r="N33" s="975"/>
      <c r="O33" s="1021">
        <v>62</v>
      </c>
      <c r="P33" s="1018"/>
      <c r="Q33" s="972"/>
    </row>
    <row r="34" spans="1:17" s="963" customFormat="1" ht="20.25" customHeight="1">
      <c r="A34" s="937" t="s">
        <v>1128</v>
      </c>
      <c r="B34" s="685" t="s">
        <v>68</v>
      </c>
      <c r="C34" s="980"/>
      <c r="D34" s="1024">
        <v>0</v>
      </c>
      <c r="E34" s="1025">
        <v>0</v>
      </c>
      <c r="F34" s="1025">
        <v>0</v>
      </c>
      <c r="G34" s="1025">
        <v>0</v>
      </c>
      <c r="H34" s="1025">
        <v>0</v>
      </c>
      <c r="I34" s="1022">
        <v>0</v>
      </c>
      <c r="J34" s="1025">
        <v>76</v>
      </c>
      <c r="K34" s="1025">
        <v>90</v>
      </c>
      <c r="L34" s="1022">
        <v>88</v>
      </c>
      <c r="M34" s="1017">
        <f t="shared" si="0"/>
        <v>254</v>
      </c>
      <c r="N34" s="973"/>
      <c r="O34" s="1026">
        <v>28</v>
      </c>
      <c r="P34" s="1018"/>
      <c r="Q34" s="972"/>
    </row>
    <row r="35" spans="1:17" s="963" customFormat="1" ht="20.25" customHeight="1">
      <c r="A35" s="687"/>
      <c r="B35" s="684" t="s">
        <v>1111</v>
      </c>
      <c r="C35" s="980"/>
      <c r="D35" s="979">
        <v>0</v>
      </c>
      <c r="E35" s="972">
        <v>12</v>
      </c>
      <c r="F35" s="972">
        <v>17</v>
      </c>
      <c r="G35" s="972">
        <v>21</v>
      </c>
      <c r="H35" s="972">
        <v>26</v>
      </c>
      <c r="I35" s="1027">
        <v>27</v>
      </c>
      <c r="J35" s="972">
        <v>61</v>
      </c>
      <c r="K35" s="972">
        <v>59</v>
      </c>
      <c r="L35" s="1027">
        <v>58</v>
      </c>
      <c r="M35" s="1017">
        <f t="shared" si="0"/>
        <v>281</v>
      </c>
      <c r="N35" s="973"/>
      <c r="O35" s="971">
        <v>32</v>
      </c>
      <c r="P35" s="1018"/>
      <c r="Q35" s="972"/>
    </row>
    <row r="36" spans="1:17" s="963" customFormat="1" ht="20.25" customHeight="1">
      <c r="A36" s="972"/>
      <c r="B36" s="1185" t="s">
        <v>69</v>
      </c>
      <c r="C36" s="1186"/>
      <c r="D36" s="979">
        <v>2</v>
      </c>
      <c r="E36" s="972">
        <v>17</v>
      </c>
      <c r="F36" s="972">
        <v>17</v>
      </c>
      <c r="G36" s="972">
        <v>19</v>
      </c>
      <c r="H36" s="972">
        <v>23</v>
      </c>
      <c r="I36" s="1027">
        <v>27</v>
      </c>
      <c r="J36" s="972">
        <v>43</v>
      </c>
      <c r="K36" s="972">
        <v>46</v>
      </c>
      <c r="L36" s="1027">
        <v>43</v>
      </c>
      <c r="M36" s="1017">
        <f t="shared" si="0"/>
        <v>237</v>
      </c>
      <c r="N36" s="973"/>
      <c r="O36" s="971">
        <v>49</v>
      </c>
      <c r="P36" s="1018"/>
      <c r="Q36" s="972"/>
    </row>
    <row r="37" spans="1:17" s="963" customFormat="1" ht="20.25" customHeight="1">
      <c r="A37" s="972"/>
      <c r="B37" s="1185" t="s">
        <v>70</v>
      </c>
      <c r="C37" s="1186"/>
      <c r="D37" s="979">
        <v>8</v>
      </c>
      <c r="E37" s="972">
        <v>18</v>
      </c>
      <c r="F37" s="972">
        <v>24</v>
      </c>
      <c r="G37" s="972">
        <v>24</v>
      </c>
      <c r="H37" s="972">
        <v>28</v>
      </c>
      <c r="I37" s="1027">
        <v>34</v>
      </c>
      <c r="J37" s="972">
        <v>56</v>
      </c>
      <c r="K37" s="972">
        <v>59</v>
      </c>
      <c r="L37" s="1027">
        <v>52</v>
      </c>
      <c r="M37" s="1017">
        <f t="shared" si="0"/>
        <v>303</v>
      </c>
      <c r="N37" s="973"/>
      <c r="O37" s="971">
        <v>28</v>
      </c>
      <c r="P37" s="1018"/>
      <c r="Q37" s="972"/>
    </row>
    <row r="38" spans="1:17" s="963" customFormat="1" ht="20.25" customHeight="1">
      <c r="A38" s="972"/>
      <c r="B38" s="1185" t="s">
        <v>1222</v>
      </c>
      <c r="C38" s="1186"/>
      <c r="D38" s="979">
        <v>4</v>
      </c>
      <c r="E38" s="972">
        <v>12</v>
      </c>
      <c r="F38" s="972">
        <v>16</v>
      </c>
      <c r="G38" s="972">
        <v>19</v>
      </c>
      <c r="H38" s="972">
        <v>21</v>
      </c>
      <c r="I38" s="1027">
        <v>24</v>
      </c>
      <c r="J38" s="972">
        <v>5</v>
      </c>
      <c r="K38" s="972">
        <v>4</v>
      </c>
      <c r="L38" s="1027">
        <v>1</v>
      </c>
      <c r="M38" s="1017">
        <f t="shared" si="0"/>
        <v>106</v>
      </c>
      <c r="N38" s="973"/>
      <c r="O38" s="971">
        <v>28</v>
      </c>
      <c r="P38" s="1018"/>
      <c r="Q38" s="972"/>
    </row>
    <row r="39" spans="1:17" s="963" customFormat="1" ht="26.25" customHeight="1">
      <c r="A39" s="972"/>
      <c r="B39" s="1185" t="s">
        <v>1124</v>
      </c>
      <c r="C39" s="1186"/>
      <c r="D39" s="1028">
        <v>9</v>
      </c>
      <c r="E39" s="1016">
        <v>18</v>
      </c>
      <c r="F39" s="1016">
        <v>18</v>
      </c>
      <c r="G39" s="1016">
        <v>20</v>
      </c>
      <c r="H39" s="1016">
        <v>20</v>
      </c>
      <c r="I39" s="1029">
        <v>14</v>
      </c>
      <c r="J39" s="1016">
        <v>5</v>
      </c>
      <c r="K39" s="1016">
        <v>5</v>
      </c>
      <c r="L39" s="1029">
        <v>1</v>
      </c>
      <c r="M39" s="1019">
        <f t="shared" si="0"/>
        <v>110</v>
      </c>
      <c r="N39" s="1016"/>
      <c r="O39" s="1016">
        <v>25</v>
      </c>
      <c r="P39" s="1018"/>
      <c r="Q39" s="972"/>
    </row>
    <row r="40" spans="1:17" s="963" customFormat="1" ht="20.25" customHeight="1" thickBot="1">
      <c r="A40" s="977"/>
      <c r="B40" s="1188" t="s">
        <v>225</v>
      </c>
      <c r="C40" s="1197"/>
      <c r="D40" s="1198">
        <f>5+11</f>
        <v>16</v>
      </c>
      <c r="E40" s="1199"/>
      <c r="F40" s="1199"/>
      <c r="G40" s="1199"/>
      <c r="H40" s="1199"/>
      <c r="I40" s="1199"/>
      <c r="J40" s="1199"/>
      <c r="K40" s="1199"/>
      <c r="L40" s="1200"/>
      <c r="M40" s="1030">
        <f>D40</f>
        <v>16</v>
      </c>
      <c r="N40" s="978"/>
      <c r="O40" s="976" t="s">
        <v>1223</v>
      </c>
      <c r="P40" s="1018"/>
      <c r="Q40" s="972"/>
    </row>
    <row r="41" spans="1:17" ht="15" customHeight="1">
      <c r="A41" s="688" t="s">
        <v>71</v>
      </c>
      <c r="B41" s="689"/>
      <c r="C41" s="690"/>
      <c r="D41" s="690"/>
      <c r="E41" s="691"/>
      <c r="F41" s="691"/>
      <c r="G41" s="691"/>
      <c r="H41" s="690"/>
      <c r="I41" s="691"/>
      <c r="J41" s="691"/>
      <c r="K41" s="691"/>
      <c r="L41" s="691"/>
      <c r="M41" s="691"/>
      <c r="N41" s="691"/>
      <c r="O41" s="692"/>
      <c r="P41" s="690"/>
    </row>
    <row r="42" spans="1:17" s="963" customFormat="1" ht="15" customHeight="1">
      <c r="A42" s="688" t="s">
        <v>1130</v>
      </c>
      <c r="B42" s="689"/>
      <c r="C42" s="688"/>
      <c r="D42" s="688"/>
      <c r="E42" s="972"/>
      <c r="F42" s="688"/>
      <c r="G42" s="688"/>
      <c r="H42" s="972"/>
      <c r="I42" s="688"/>
      <c r="J42" s="688"/>
      <c r="K42" s="688"/>
      <c r="L42" s="688"/>
      <c r="M42" s="688"/>
      <c r="N42" s="688"/>
      <c r="O42" s="693"/>
      <c r="P42" s="681"/>
    </row>
  </sheetData>
  <mergeCells count="100">
    <mergeCell ref="B40:C40"/>
    <mergeCell ref="D40:L40"/>
    <mergeCell ref="N27:O29"/>
    <mergeCell ref="D28:I28"/>
    <mergeCell ref="J28:L28"/>
    <mergeCell ref="M28:M29"/>
    <mergeCell ref="D30:L30"/>
    <mergeCell ref="D31:L31"/>
    <mergeCell ref="A27:B29"/>
    <mergeCell ref="C27:C29"/>
    <mergeCell ref="D27:M27"/>
    <mergeCell ref="D32:L32"/>
    <mergeCell ref="B36:C36"/>
    <mergeCell ref="B37:C37"/>
    <mergeCell ref="B38:C38"/>
    <mergeCell ref="B39:C39"/>
    <mergeCell ref="B22:C22"/>
    <mergeCell ref="D22:E22"/>
    <mergeCell ref="F22:G22"/>
    <mergeCell ref="H22:I22"/>
    <mergeCell ref="J22:K22"/>
    <mergeCell ref="D20:E20"/>
    <mergeCell ref="F20:G20"/>
    <mergeCell ref="H20:I20"/>
    <mergeCell ref="J20:K20"/>
    <mergeCell ref="B21:C21"/>
    <mergeCell ref="D21:E21"/>
    <mergeCell ref="F21:G21"/>
    <mergeCell ref="H21:I21"/>
    <mergeCell ref="J21:K21"/>
    <mergeCell ref="D18:E18"/>
    <mergeCell ref="F18:G18"/>
    <mergeCell ref="H18:I18"/>
    <mergeCell ref="J18:K18"/>
    <mergeCell ref="D19:E19"/>
    <mergeCell ref="F19:G19"/>
    <mergeCell ref="H19:I19"/>
    <mergeCell ref="J19:K19"/>
    <mergeCell ref="D16:E16"/>
    <mergeCell ref="F16:G16"/>
    <mergeCell ref="H16:I16"/>
    <mergeCell ref="J16:K16"/>
    <mergeCell ref="D17:E17"/>
    <mergeCell ref="F17:G17"/>
    <mergeCell ref="H17:I17"/>
    <mergeCell ref="J17:K17"/>
    <mergeCell ref="D14:E14"/>
    <mergeCell ref="F14:G14"/>
    <mergeCell ref="H14:I14"/>
    <mergeCell ref="J14:K14"/>
    <mergeCell ref="D15:E15"/>
    <mergeCell ref="F15:G15"/>
    <mergeCell ref="H15:I15"/>
    <mergeCell ref="J15:K15"/>
    <mergeCell ref="D12:E12"/>
    <mergeCell ref="F12:G12"/>
    <mergeCell ref="H12:I12"/>
    <mergeCell ref="J12:K12"/>
    <mergeCell ref="D13:E13"/>
    <mergeCell ref="F13:G13"/>
    <mergeCell ref="H13:I13"/>
    <mergeCell ref="J13:K13"/>
    <mergeCell ref="D10:E10"/>
    <mergeCell ref="F10:G10"/>
    <mergeCell ref="H10:I10"/>
    <mergeCell ref="J10:K10"/>
    <mergeCell ref="D11:E11"/>
    <mergeCell ref="F11:G11"/>
    <mergeCell ref="H11:I11"/>
    <mergeCell ref="J11:K11"/>
    <mergeCell ref="D8:E8"/>
    <mergeCell ref="F8:G8"/>
    <mergeCell ref="H8:I8"/>
    <mergeCell ref="J8:K8"/>
    <mergeCell ref="D9:I9"/>
    <mergeCell ref="J9:K9"/>
    <mergeCell ref="D6:E6"/>
    <mergeCell ref="F6:G6"/>
    <mergeCell ref="H6:I6"/>
    <mergeCell ref="J6:K6"/>
    <mergeCell ref="D7:E7"/>
    <mergeCell ref="F7:G7"/>
    <mergeCell ref="H7:I7"/>
    <mergeCell ref="J7:K7"/>
    <mergeCell ref="D4:E4"/>
    <mergeCell ref="F4:G4"/>
    <mergeCell ref="H4:I4"/>
    <mergeCell ref="J4:K4"/>
    <mergeCell ref="D5:E5"/>
    <mergeCell ref="F5:G5"/>
    <mergeCell ref="H5:I5"/>
    <mergeCell ref="J5:K5"/>
    <mergeCell ref="A2:B3"/>
    <mergeCell ref="C2:C3"/>
    <mergeCell ref="D2:I2"/>
    <mergeCell ref="J2:K3"/>
    <mergeCell ref="L2:M3"/>
    <mergeCell ref="D3:E3"/>
    <mergeCell ref="F3:G3"/>
    <mergeCell ref="H3:I3"/>
  </mergeCells>
  <phoneticPr fontId="2"/>
  <printOptions gridLinesSet="0"/>
  <pageMargins left="0.78740157480314965" right="0.78740157480314965" top="0.59055118110236227" bottom="0.59055118110236227" header="0" footer="0"/>
  <pageSetup paperSize="9" scale="90" firstPageNumber="131" pageOrder="overThenDown"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view="pageBreakPreview" zoomScaleNormal="100" zoomScaleSheetLayoutView="100" workbookViewId="0">
      <selection sqref="A1:P1"/>
    </sheetView>
  </sheetViews>
  <sheetFormatPr defaultColWidth="10.375" defaultRowHeight="10.5" customHeight="1"/>
  <cols>
    <col min="1" max="1" width="12.25" style="79" customWidth="1"/>
    <col min="2" max="14" width="4.75" style="79" customWidth="1"/>
    <col min="15" max="15" width="5.75" style="79" customWidth="1"/>
    <col min="16" max="16" width="4.75" style="79" customWidth="1"/>
    <col min="17" max="18" width="3.75" style="79" customWidth="1"/>
    <col min="19" max="256" width="10.375" style="79"/>
    <col min="257" max="257" width="12.25" style="79" customWidth="1"/>
    <col min="258" max="272" width="4.75" style="79" customWidth="1"/>
    <col min="273" max="274" width="3.75" style="79" customWidth="1"/>
    <col min="275" max="512" width="10.375" style="79"/>
    <col min="513" max="513" width="12.25" style="79" customWidth="1"/>
    <col min="514" max="528" width="4.75" style="79" customWidth="1"/>
    <col min="529" max="530" width="3.75" style="79" customWidth="1"/>
    <col min="531" max="768" width="10.375" style="79"/>
    <col min="769" max="769" width="12.25" style="79" customWidth="1"/>
    <col min="770" max="784" width="4.75" style="79" customWidth="1"/>
    <col min="785" max="786" width="3.75" style="79" customWidth="1"/>
    <col min="787" max="1024" width="10.375" style="79"/>
    <col min="1025" max="1025" width="12.25" style="79" customWidth="1"/>
    <col min="1026" max="1040" width="4.75" style="79" customWidth="1"/>
    <col min="1041" max="1042" width="3.75" style="79" customWidth="1"/>
    <col min="1043" max="1280" width="10.375" style="79"/>
    <col min="1281" max="1281" width="12.25" style="79" customWidth="1"/>
    <col min="1282" max="1296" width="4.75" style="79" customWidth="1"/>
    <col min="1297" max="1298" width="3.75" style="79" customWidth="1"/>
    <col min="1299" max="1536" width="10.375" style="79"/>
    <col min="1537" max="1537" width="12.25" style="79" customWidth="1"/>
    <col min="1538" max="1552" width="4.75" style="79" customWidth="1"/>
    <col min="1553" max="1554" width="3.75" style="79" customWidth="1"/>
    <col min="1555" max="1792" width="10.375" style="79"/>
    <col min="1793" max="1793" width="12.25" style="79" customWidth="1"/>
    <col min="1794" max="1808" width="4.75" style="79" customWidth="1"/>
    <col min="1809" max="1810" width="3.75" style="79" customWidth="1"/>
    <col min="1811" max="2048" width="10.375" style="79"/>
    <col min="2049" max="2049" width="12.25" style="79" customWidth="1"/>
    <col min="2050" max="2064" width="4.75" style="79" customWidth="1"/>
    <col min="2065" max="2066" width="3.75" style="79" customWidth="1"/>
    <col min="2067" max="2304" width="10.375" style="79"/>
    <col min="2305" max="2305" width="12.25" style="79" customWidth="1"/>
    <col min="2306" max="2320" width="4.75" style="79" customWidth="1"/>
    <col min="2321" max="2322" width="3.75" style="79" customWidth="1"/>
    <col min="2323" max="2560" width="10.375" style="79"/>
    <col min="2561" max="2561" width="12.25" style="79" customWidth="1"/>
    <col min="2562" max="2576" width="4.75" style="79" customWidth="1"/>
    <col min="2577" max="2578" width="3.75" style="79" customWidth="1"/>
    <col min="2579" max="2816" width="10.375" style="79"/>
    <col min="2817" max="2817" width="12.25" style="79" customWidth="1"/>
    <col min="2818" max="2832" width="4.75" style="79" customWidth="1"/>
    <col min="2833" max="2834" width="3.75" style="79" customWidth="1"/>
    <col min="2835" max="3072" width="10.375" style="79"/>
    <col min="3073" max="3073" width="12.25" style="79" customWidth="1"/>
    <col min="3074" max="3088" width="4.75" style="79" customWidth="1"/>
    <col min="3089" max="3090" width="3.75" style="79" customWidth="1"/>
    <col min="3091" max="3328" width="10.375" style="79"/>
    <col min="3329" max="3329" width="12.25" style="79" customWidth="1"/>
    <col min="3330" max="3344" width="4.75" style="79" customWidth="1"/>
    <col min="3345" max="3346" width="3.75" style="79" customWidth="1"/>
    <col min="3347" max="3584" width="10.375" style="79"/>
    <col min="3585" max="3585" width="12.25" style="79" customWidth="1"/>
    <col min="3586" max="3600" width="4.75" style="79" customWidth="1"/>
    <col min="3601" max="3602" width="3.75" style="79" customWidth="1"/>
    <col min="3603" max="3840" width="10.375" style="79"/>
    <col min="3841" max="3841" width="12.25" style="79" customWidth="1"/>
    <col min="3842" max="3856" width="4.75" style="79" customWidth="1"/>
    <col min="3857" max="3858" width="3.75" style="79" customWidth="1"/>
    <col min="3859" max="4096" width="10.375" style="79"/>
    <col min="4097" max="4097" width="12.25" style="79" customWidth="1"/>
    <col min="4098" max="4112" width="4.75" style="79" customWidth="1"/>
    <col min="4113" max="4114" width="3.75" style="79" customWidth="1"/>
    <col min="4115" max="4352" width="10.375" style="79"/>
    <col min="4353" max="4353" width="12.25" style="79" customWidth="1"/>
    <col min="4354" max="4368" width="4.75" style="79" customWidth="1"/>
    <col min="4369" max="4370" width="3.75" style="79" customWidth="1"/>
    <col min="4371" max="4608" width="10.375" style="79"/>
    <col min="4609" max="4609" width="12.25" style="79" customWidth="1"/>
    <col min="4610" max="4624" width="4.75" style="79" customWidth="1"/>
    <col min="4625" max="4626" width="3.75" style="79" customWidth="1"/>
    <col min="4627" max="4864" width="10.375" style="79"/>
    <col min="4865" max="4865" width="12.25" style="79" customWidth="1"/>
    <col min="4866" max="4880" width="4.75" style="79" customWidth="1"/>
    <col min="4881" max="4882" width="3.75" style="79" customWidth="1"/>
    <col min="4883" max="5120" width="10.375" style="79"/>
    <col min="5121" max="5121" width="12.25" style="79" customWidth="1"/>
    <col min="5122" max="5136" width="4.75" style="79" customWidth="1"/>
    <col min="5137" max="5138" width="3.75" style="79" customWidth="1"/>
    <col min="5139" max="5376" width="10.375" style="79"/>
    <col min="5377" max="5377" width="12.25" style="79" customWidth="1"/>
    <col min="5378" max="5392" width="4.75" style="79" customWidth="1"/>
    <col min="5393" max="5394" width="3.75" style="79" customWidth="1"/>
    <col min="5395" max="5632" width="10.375" style="79"/>
    <col min="5633" max="5633" width="12.25" style="79" customWidth="1"/>
    <col min="5634" max="5648" width="4.75" style="79" customWidth="1"/>
    <col min="5649" max="5650" width="3.75" style="79" customWidth="1"/>
    <col min="5651" max="5888" width="10.375" style="79"/>
    <col min="5889" max="5889" width="12.25" style="79" customWidth="1"/>
    <col min="5890" max="5904" width="4.75" style="79" customWidth="1"/>
    <col min="5905" max="5906" width="3.75" style="79" customWidth="1"/>
    <col min="5907" max="6144" width="10.375" style="79"/>
    <col min="6145" max="6145" width="12.25" style="79" customWidth="1"/>
    <col min="6146" max="6160" width="4.75" style="79" customWidth="1"/>
    <col min="6161" max="6162" width="3.75" style="79" customWidth="1"/>
    <col min="6163" max="6400" width="10.375" style="79"/>
    <col min="6401" max="6401" width="12.25" style="79" customWidth="1"/>
    <col min="6402" max="6416" width="4.75" style="79" customWidth="1"/>
    <col min="6417" max="6418" width="3.75" style="79" customWidth="1"/>
    <col min="6419" max="6656" width="10.375" style="79"/>
    <col min="6657" max="6657" width="12.25" style="79" customWidth="1"/>
    <col min="6658" max="6672" width="4.75" style="79" customWidth="1"/>
    <col min="6673" max="6674" width="3.75" style="79" customWidth="1"/>
    <col min="6675" max="6912" width="10.375" style="79"/>
    <col min="6913" max="6913" width="12.25" style="79" customWidth="1"/>
    <col min="6914" max="6928" width="4.75" style="79" customWidth="1"/>
    <col min="6929" max="6930" width="3.75" style="79" customWidth="1"/>
    <col min="6931" max="7168" width="10.375" style="79"/>
    <col min="7169" max="7169" width="12.25" style="79" customWidth="1"/>
    <col min="7170" max="7184" width="4.75" style="79" customWidth="1"/>
    <col min="7185" max="7186" width="3.75" style="79" customWidth="1"/>
    <col min="7187" max="7424" width="10.375" style="79"/>
    <col min="7425" max="7425" width="12.25" style="79" customWidth="1"/>
    <col min="7426" max="7440" width="4.75" style="79" customWidth="1"/>
    <col min="7441" max="7442" width="3.75" style="79" customWidth="1"/>
    <col min="7443" max="7680" width="10.375" style="79"/>
    <col min="7681" max="7681" width="12.25" style="79" customWidth="1"/>
    <col min="7682" max="7696" width="4.75" style="79" customWidth="1"/>
    <col min="7697" max="7698" width="3.75" style="79" customWidth="1"/>
    <col min="7699" max="7936" width="10.375" style="79"/>
    <col min="7937" max="7937" width="12.25" style="79" customWidth="1"/>
    <col min="7938" max="7952" width="4.75" style="79" customWidth="1"/>
    <col min="7953" max="7954" width="3.75" style="79" customWidth="1"/>
    <col min="7955" max="8192" width="10.375" style="79"/>
    <col min="8193" max="8193" width="12.25" style="79" customWidth="1"/>
    <col min="8194" max="8208" width="4.75" style="79" customWidth="1"/>
    <col min="8209" max="8210" width="3.75" style="79" customWidth="1"/>
    <col min="8211" max="8448" width="10.375" style="79"/>
    <col min="8449" max="8449" width="12.25" style="79" customWidth="1"/>
    <col min="8450" max="8464" width="4.75" style="79" customWidth="1"/>
    <col min="8465" max="8466" width="3.75" style="79" customWidth="1"/>
    <col min="8467" max="8704" width="10.375" style="79"/>
    <col min="8705" max="8705" width="12.25" style="79" customWidth="1"/>
    <col min="8706" max="8720" width="4.75" style="79" customWidth="1"/>
    <col min="8721" max="8722" width="3.75" style="79" customWidth="1"/>
    <col min="8723" max="8960" width="10.375" style="79"/>
    <col min="8961" max="8961" width="12.25" style="79" customWidth="1"/>
    <col min="8962" max="8976" width="4.75" style="79" customWidth="1"/>
    <col min="8977" max="8978" width="3.75" style="79" customWidth="1"/>
    <col min="8979" max="9216" width="10.375" style="79"/>
    <col min="9217" max="9217" width="12.25" style="79" customWidth="1"/>
    <col min="9218" max="9232" width="4.75" style="79" customWidth="1"/>
    <col min="9233" max="9234" width="3.75" style="79" customWidth="1"/>
    <col min="9235" max="9472" width="10.375" style="79"/>
    <col min="9473" max="9473" width="12.25" style="79" customWidth="1"/>
    <col min="9474" max="9488" width="4.75" style="79" customWidth="1"/>
    <col min="9489" max="9490" width="3.75" style="79" customWidth="1"/>
    <col min="9491" max="9728" width="10.375" style="79"/>
    <col min="9729" max="9729" width="12.25" style="79" customWidth="1"/>
    <col min="9730" max="9744" width="4.75" style="79" customWidth="1"/>
    <col min="9745" max="9746" width="3.75" style="79" customWidth="1"/>
    <col min="9747" max="9984" width="10.375" style="79"/>
    <col min="9985" max="9985" width="12.25" style="79" customWidth="1"/>
    <col min="9986" max="10000" width="4.75" style="79" customWidth="1"/>
    <col min="10001" max="10002" width="3.75" style="79" customWidth="1"/>
    <col min="10003" max="10240" width="10.375" style="79"/>
    <col min="10241" max="10241" width="12.25" style="79" customWidth="1"/>
    <col min="10242" max="10256" width="4.75" style="79" customWidth="1"/>
    <col min="10257" max="10258" width="3.75" style="79" customWidth="1"/>
    <col min="10259" max="10496" width="10.375" style="79"/>
    <col min="10497" max="10497" width="12.25" style="79" customWidth="1"/>
    <col min="10498" max="10512" width="4.75" style="79" customWidth="1"/>
    <col min="10513" max="10514" width="3.75" style="79" customWidth="1"/>
    <col min="10515" max="10752" width="10.375" style="79"/>
    <col min="10753" max="10753" width="12.25" style="79" customWidth="1"/>
    <col min="10754" max="10768" width="4.75" style="79" customWidth="1"/>
    <col min="10769" max="10770" width="3.75" style="79" customWidth="1"/>
    <col min="10771" max="11008" width="10.375" style="79"/>
    <col min="11009" max="11009" width="12.25" style="79" customWidth="1"/>
    <col min="11010" max="11024" width="4.75" style="79" customWidth="1"/>
    <col min="11025" max="11026" width="3.75" style="79" customWidth="1"/>
    <col min="11027" max="11264" width="10.375" style="79"/>
    <col min="11265" max="11265" width="12.25" style="79" customWidth="1"/>
    <col min="11266" max="11280" width="4.75" style="79" customWidth="1"/>
    <col min="11281" max="11282" width="3.75" style="79" customWidth="1"/>
    <col min="11283" max="11520" width="10.375" style="79"/>
    <col min="11521" max="11521" width="12.25" style="79" customWidth="1"/>
    <col min="11522" max="11536" width="4.75" style="79" customWidth="1"/>
    <col min="11537" max="11538" width="3.75" style="79" customWidth="1"/>
    <col min="11539" max="11776" width="10.375" style="79"/>
    <col min="11777" max="11777" width="12.25" style="79" customWidth="1"/>
    <col min="11778" max="11792" width="4.75" style="79" customWidth="1"/>
    <col min="11793" max="11794" width="3.75" style="79" customWidth="1"/>
    <col min="11795" max="12032" width="10.375" style="79"/>
    <col min="12033" max="12033" width="12.25" style="79" customWidth="1"/>
    <col min="12034" max="12048" width="4.75" style="79" customWidth="1"/>
    <col min="12049" max="12050" width="3.75" style="79" customWidth="1"/>
    <col min="12051" max="12288" width="10.375" style="79"/>
    <col min="12289" max="12289" width="12.25" style="79" customWidth="1"/>
    <col min="12290" max="12304" width="4.75" style="79" customWidth="1"/>
    <col min="12305" max="12306" width="3.75" style="79" customWidth="1"/>
    <col min="12307" max="12544" width="10.375" style="79"/>
    <col min="12545" max="12545" width="12.25" style="79" customWidth="1"/>
    <col min="12546" max="12560" width="4.75" style="79" customWidth="1"/>
    <col min="12561" max="12562" width="3.75" style="79" customWidth="1"/>
    <col min="12563" max="12800" width="10.375" style="79"/>
    <col min="12801" max="12801" width="12.25" style="79" customWidth="1"/>
    <col min="12802" max="12816" width="4.75" style="79" customWidth="1"/>
    <col min="12817" max="12818" width="3.75" style="79" customWidth="1"/>
    <col min="12819" max="13056" width="10.375" style="79"/>
    <col min="13057" max="13057" width="12.25" style="79" customWidth="1"/>
    <col min="13058" max="13072" width="4.75" style="79" customWidth="1"/>
    <col min="13073" max="13074" width="3.75" style="79" customWidth="1"/>
    <col min="13075" max="13312" width="10.375" style="79"/>
    <col min="13313" max="13313" width="12.25" style="79" customWidth="1"/>
    <col min="13314" max="13328" width="4.75" style="79" customWidth="1"/>
    <col min="13329" max="13330" width="3.75" style="79" customWidth="1"/>
    <col min="13331" max="13568" width="10.375" style="79"/>
    <col min="13569" max="13569" width="12.25" style="79" customWidth="1"/>
    <col min="13570" max="13584" width="4.75" style="79" customWidth="1"/>
    <col min="13585" max="13586" width="3.75" style="79" customWidth="1"/>
    <col min="13587" max="13824" width="10.375" style="79"/>
    <col min="13825" max="13825" width="12.25" style="79" customWidth="1"/>
    <col min="13826" max="13840" width="4.75" style="79" customWidth="1"/>
    <col min="13841" max="13842" width="3.75" style="79" customWidth="1"/>
    <col min="13843" max="14080" width="10.375" style="79"/>
    <col min="14081" max="14081" width="12.25" style="79" customWidth="1"/>
    <col min="14082" max="14096" width="4.75" style="79" customWidth="1"/>
    <col min="14097" max="14098" width="3.75" style="79" customWidth="1"/>
    <col min="14099" max="14336" width="10.375" style="79"/>
    <col min="14337" max="14337" width="12.25" style="79" customWidth="1"/>
    <col min="14338" max="14352" width="4.75" style="79" customWidth="1"/>
    <col min="14353" max="14354" width="3.75" style="79" customWidth="1"/>
    <col min="14355" max="14592" width="10.375" style="79"/>
    <col min="14593" max="14593" width="12.25" style="79" customWidth="1"/>
    <col min="14594" max="14608" width="4.75" style="79" customWidth="1"/>
    <col min="14609" max="14610" width="3.75" style="79" customWidth="1"/>
    <col min="14611" max="14848" width="10.375" style="79"/>
    <col min="14849" max="14849" width="12.25" style="79" customWidth="1"/>
    <col min="14850" max="14864" width="4.75" style="79" customWidth="1"/>
    <col min="14865" max="14866" width="3.75" style="79" customWidth="1"/>
    <col min="14867" max="15104" width="10.375" style="79"/>
    <col min="15105" max="15105" width="12.25" style="79" customWidth="1"/>
    <col min="15106" max="15120" width="4.75" style="79" customWidth="1"/>
    <col min="15121" max="15122" width="3.75" style="79" customWidth="1"/>
    <col min="15123" max="15360" width="10.375" style="79"/>
    <col min="15361" max="15361" width="12.25" style="79" customWidth="1"/>
    <col min="15362" max="15376" width="4.75" style="79" customWidth="1"/>
    <col min="15377" max="15378" width="3.75" style="79" customWidth="1"/>
    <col min="15379" max="15616" width="10.375" style="79"/>
    <col min="15617" max="15617" width="12.25" style="79" customWidth="1"/>
    <col min="15618" max="15632" width="4.75" style="79" customWidth="1"/>
    <col min="15633" max="15634" width="3.75" style="79" customWidth="1"/>
    <col min="15635" max="15872" width="10.375" style="79"/>
    <col min="15873" max="15873" width="12.25" style="79" customWidth="1"/>
    <col min="15874" max="15888" width="4.75" style="79" customWidth="1"/>
    <col min="15889" max="15890" width="3.75" style="79" customWidth="1"/>
    <col min="15891" max="16128" width="10.375" style="79"/>
    <col min="16129" max="16129" width="12.25" style="79" customWidth="1"/>
    <col min="16130" max="16144" width="4.75" style="79" customWidth="1"/>
    <col min="16145" max="16146" width="3.75" style="79" customWidth="1"/>
    <col min="16147" max="16384" width="10.375" style="79"/>
  </cols>
  <sheetData>
    <row r="1" spans="1:17" s="963" customFormat="1" ht="24" customHeight="1">
      <c r="A1" s="1287" t="s">
        <v>1133</v>
      </c>
      <c r="B1" s="1288"/>
      <c r="C1" s="1288"/>
      <c r="D1" s="1288"/>
      <c r="E1" s="1288"/>
      <c r="F1" s="1288"/>
      <c r="G1" s="1288"/>
      <c r="H1" s="1288"/>
      <c r="I1" s="1288"/>
      <c r="J1" s="1288"/>
      <c r="K1" s="1288"/>
      <c r="L1" s="1288"/>
      <c r="M1" s="1288"/>
      <c r="N1" s="1288"/>
      <c r="O1" s="1288"/>
      <c r="P1" s="1288"/>
    </row>
    <row r="2" spans="1:17" s="963" customFormat="1" ht="20.25" customHeight="1">
      <c r="A2" s="982" t="s">
        <v>1102</v>
      </c>
      <c r="B2" s="982"/>
      <c r="C2" s="982"/>
      <c r="D2" s="982"/>
      <c r="E2" s="982"/>
      <c r="F2" s="982"/>
      <c r="G2" s="982"/>
      <c r="H2" s="982"/>
      <c r="I2" s="982"/>
      <c r="J2" s="982"/>
      <c r="K2" s="982"/>
      <c r="L2" s="982"/>
      <c r="M2" s="982"/>
      <c r="N2" s="982"/>
      <c r="O2" s="982"/>
      <c r="P2" s="981" t="s">
        <v>1112</v>
      </c>
    </row>
    <row r="3" spans="1:17" s="963" customFormat="1" ht="6.75" customHeight="1" thickBot="1">
      <c r="A3" s="982"/>
      <c r="N3" s="63"/>
      <c r="P3" s="63"/>
    </row>
    <row r="4" spans="1:17" s="963" customFormat="1" ht="16.5" customHeight="1">
      <c r="A4" s="1129" t="s">
        <v>1090</v>
      </c>
      <c r="B4" s="1098" t="s">
        <v>335</v>
      </c>
      <c r="C4" s="1079"/>
      <c r="D4" s="1289"/>
      <c r="E4" s="1079" t="s">
        <v>336</v>
      </c>
      <c r="F4" s="1079"/>
      <c r="G4" s="1079"/>
      <c r="H4" s="1098" t="s">
        <v>337</v>
      </c>
      <c r="I4" s="1079"/>
      <c r="J4" s="1079"/>
      <c r="K4" s="1098" t="s">
        <v>338</v>
      </c>
      <c r="L4" s="1079"/>
      <c r="M4" s="1079"/>
      <c r="N4" s="1098" t="s">
        <v>339</v>
      </c>
      <c r="O4" s="1079"/>
      <c r="P4" s="1079"/>
    </row>
    <row r="5" spans="1:17" s="963" customFormat="1" ht="16.5" customHeight="1">
      <c r="A5" s="1138"/>
      <c r="B5" s="84" t="s">
        <v>17</v>
      </c>
      <c r="C5" s="84" t="s">
        <v>14</v>
      </c>
      <c r="D5" s="196" t="s">
        <v>15</v>
      </c>
      <c r="E5" s="83" t="s">
        <v>17</v>
      </c>
      <c r="F5" s="84" t="s">
        <v>14</v>
      </c>
      <c r="G5" s="84" t="s">
        <v>15</v>
      </c>
      <c r="H5" s="84" t="s">
        <v>17</v>
      </c>
      <c r="I5" s="84" t="s">
        <v>14</v>
      </c>
      <c r="J5" s="84" t="s">
        <v>15</v>
      </c>
      <c r="K5" s="84" t="s">
        <v>17</v>
      </c>
      <c r="L5" s="84" t="s">
        <v>14</v>
      </c>
      <c r="M5" s="84" t="s">
        <v>15</v>
      </c>
      <c r="N5" s="84" t="s">
        <v>17</v>
      </c>
      <c r="O5" s="84" t="s">
        <v>14</v>
      </c>
      <c r="P5" s="84" t="s">
        <v>15</v>
      </c>
    </row>
    <row r="6" spans="1:17" s="963" customFormat="1" ht="19.5" customHeight="1">
      <c r="A6" s="197" t="s">
        <v>1082</v>
      </c>
      <c r="B6" s="99">
        <v>38</v>
      </c>
      <c r="C6" s="970">
        <v>23</v>
      </c>
      <c r="D6" s="970">
        <v>15</v>
      </c>
      <c r="E6" s="198">
        <v>7</v>
      </c>
      <c r="F6" s="970">
        <v>5</v>
      </c>
      <c r="G6" s="970">
        <v>2</v>
      </c>
      <c r="H6" s="970">
        <v>7</v>
      </c>
      <c r="I6" s="970">
        <v>5</v>
      </c>
      <c r="J6" s="970">
        <v>2</v>
      </c>
      <c r="K6" s="970">
        <v>24</v>
      </c>
      <c r="L6" s="970">
        <v>13</v>
      </c>
      <c r="M6" s="970">
        <v>11</v>
      </c>
      <c r="N6" s="99">
        <v>18</v>
      </c>
      <c r="O6" s="970">
        <v>7</v>
      </c>
      <c r="P6" s="970">
        <v>11</v>
      </c>
      <c r="Q6" s="970"/>
    </row>
    <row r="7" spans="1:17" s="963" customFormat="1" ht="19.5" customHeight="1">
      <c r="A7" s="197" t="s">
        <v>340</v>
      </c>
      <c r="B7" s="99">
        <v>38</v>
      </c>
      <c r="C7" s="970">
        <v>23</v>
      </c>
      <c r="D7" s="970">
        <v>15</v>
      </c>
      <c r="E7" s="198">
        <v>6</v>
      </c>
      <c r="F7" s="970">
        <v>4</v>
      </c>
      <c r="G7" s="970">
        <v>2</v>
      </c>
      <c r="H7" s="970">
        <v>6</v>
      </c>
      <c r="I7" s="970">
        <v>5</v>
      </c>
      <c r="J7" s="970">
        <v>1</v>
      </c>
      <c r="K7" s="970">
        <v>26</v>
      </c>
      <c r="L7" s="970">
        <v>14</v>
      </c>
      <c r="M7" s="970">
        <v>12</v>
      </c>
      <c r="N7" s="99">
        <v>19</v>
      </c>
      <c r="O7" s="970">
        <v>8</v>
      </c>
      <c r="P7" s="970">
        <v>11</v>
      </c>
    </row>
    <row r="8" spans="1:17" s="963" customFormat="1" ht="19.5" customHeight="1">
      <c r="A8" s="197" t="s">
        <v>341</v>
      </c>
      <c r="B8" s="99">
        <v>39</v>
      </c>
      <c r="C8" s="970">
        <v>24</v>
      </c>
      <c r="D8" s="970">
        <v>15</v>
      </c>
      <c r="E8" s="198">
        <v>8</v>
      </c>
      <c r="F8" s="970">
        <v>5</v>
      </c>
      <c r="G8" s="970">
        <v>3</v>
      </c>
      <c r="H8" s="970">
        <v>5</v>
      </c>
      <c r="I8" s="970">
        <v>4</v>
      </c>
      <c r="J8" s="970">
        <v>1</v>
      </c>
      <c r="K8" s="970">
        <v>26</v>
      </c>
      <c r="L8" s="970">
        <v>15</v>
      </c>
      <c r="M8" s="970">
        <v>11</v>
      </c>
      <c r="N8" s="99">
        <v>16</v>
      </c>
      <c r="O8" s="970">
        <v>6</v>
      </c>
      <c r="P8" s="970">
        <v>10</v>
      </c>
    </row>
    <row r="9" spans="1:17" s="963" customFormat="1" ht="19.5" customHeight="1">
      <c r="A9" s="197" t="s">
        <v>342</v>
      </c>
      <c r="B9" s="99">
        <v>31</v>
      </c>
      <c r="C9" s="970">
        <v>24</v>
      </c>
      <c r="D9" s="970">
        <v>14</v>
      </c>
      <c r="E9" s="198">
        <v>6</v>
      </c>
      <c r="F9" s="970">
        <v>4</v>
      </c>
      <c r="G9" s="970">
        <v>2</v>
      </c>
      <c r="H9" s="970">
        <v>6</v>
      </c>
      <c r="I9" s="970">
        <v>5</v>
      </c>
      <c r="J9" s="970">
        <v>1</v>
      </c>
      <c r="K9" s="970">
        <v>26</v>
      </c>
      <c r="L9" s="970">
        <v>15</v>
      </c>
      <c r="M9" s="970">
        <v>11</v>
      </c>
      <c r="N9" s="99">
        <v>17</v>
      </c>
      <c r="O9" s="970">
        <v>7</v>
      </c>
      <c r="P9" s="970">
        <v>10</v>
      </c>
    </row>
    <row r="10" spans="1:17" s="963" customFormat="1" ht="19.5" customHeight="1">
      <c r="A10" s="197" t="s">
        <v>343</v>
      </c>
      <c r="B10" s="99">
        <v>33</v>
      </c>
      <c r="C10" s="970">
        <v>21</v>
      </c>
      <c r="D10" s="970">
        <v>12</v>
      </c>
      <c r="E10" s="198">
        <v>5</v>
      </c>
      <c r="F10" s="970">
        <v>3</v>
      </c>
      <c r="G10" s="970">
        <v>2</v>
      </c>
      <c r="H10" s="970">
        <v>6</v>
      </c>
      <c r="I10" s="970">
        <v>5</v>
      </c>
      <c r="J10" s="970">
        <v>1</v>
      </c>
      <c r="K10" s="970">
        <v>22</v>
      </c>
      <c r="L10" s="970">
        <v>13</v>
      </c>
      <c r="M10" s="970">
        <v>9</v>
      </c>
      <c r="N10" s="99">
        <v>18</v>
      </c>
      <c r="O10" s="970">
        <v>8</v>
      </c>
      <c r="P10" s="970">
        <v>10</v>
      </c>
    </row>
    <row r="11" spans="1:17" s="963" customFormat="1" ht="19.5" customHeight="1">
      <c r="A11" s="197" t="s">
        <v>344</v>
      </c>
      <c r="B11" s="99">
        <v>33</v>
      </c>
      <c r="C11" s="970">
        <v>20</v>
      </c>
      <c r="D11" s="970">
        <v>13</v>
      </c>
      <c r="E11" s="198">
        <v>4</v>
      </c>
      <c r="F11" s="970">
        <v>2</v>
      </c>
      <c r="G11" s="970">
        <v>2</v>
      </c>
      <c r="H11" s="970">
        <v>7</v>
      </c>
      <c r="I11" s="970">
        <v>5</v>
      </c>
      <c r="J11" s="970">
        <v>2</v>
      </c>
      <c r="K11" s="970">
        <v>22</v>
      </c>
      <c r="L11" s="970">
        <v>13</v>
      </c>
      <c r="M11" s="970">
        <v>9</v>
      </c>
      <c r="N11" s="99">
        <v>17</v>
      </c>
      <c r="O11" s="970">
        <v>7</v>
      </c>
      <c r="P11" s="970">
        <v>10</v>
      </c>
    </row>
    <row r="12" spans="1:17" s="963" customFormat="1" ht="19.5" customHeight="1" thickBot="1">
      <c r="A12" s="199" t="s">
        <v>345</v>
      </c>
      <c r="B12" s="695">
        <f>C12+D12</f>
        <v>33</v>
      </c>
      <c r="C12" s="76">
        <v>20</v>
      </c>
      <c r="D12" s="76">
        <v>13</v>
      </c>
      <c r="E12" s="696">
        <f>F12+G12</f>
        <v>5</v>
      </c>
      <c r="F12" s="76">
        <v>2</v>
      </c>
      <c r="G12" s="76">
        <v>3</v>
      </c>
      <c r="H12" s="76">
        <f>I12+J12</f>
        <v>4</v>
      </c>
      <c r="I12" s="76">
        <v>3</v>
      </c>
      <c r="J12" s="76">
        <v>1</v>
      </c>
      <c r="K12" s="76">
        <f>L12+M12</f>
        <v>24</v>
      </c>
      <c r="L12" s="76">
        <v>14</v>
      </c>
      <c r="M12" s="76">
        <v>10</v>
      </c>
      <c r="N12" s="695">
        <f>O12+P12</f>
        <v>16</v>
      </c>
      <c r="O12" s="76">
        <v>7</v>
      </c>
      <c r="P12" s="76">
        <v>9</v>
      </c>
    </row>
    <row r="13" spans="1:17" s="963" customFormat="1" ht="14.25" customHeight="1">
      <c r="A13" s="195" t="s">
        <v>94</v>
      </c>
      <c r="B13" s="1000"/>
      <c r="C13" s="1000"/>
      <c r="D13" s="1000"/>
      <c r="E13" s="1000"/>
      <c r="F13" s="1000"/>
      <c r="G13" s="1000"/>
      <c r="H13" s="1000"/>
      <c r="I13" s="1000"/>
      <c r="J13" s="1000"/>
      <c r="K13" s="1000"/>
      <c r="L13" s="1000"/>
      <c r="M13" s="1000"/>
      <c r="N13" s="1000"/>
      <c r="O13" s="1000"/>
      <c r="P13" s="1000"/>
    </row>
    <row r="14" spans="1:17" s="963" customFormat="1" ht="7.5" customHeight="1">
      <c r="A14" s="105"/>
      <c r="B14" s="970"/>
      <c r="C14" s="970"/>
      <c r="D14" s="970"/>
      <c r="E14" s="970"/>
      <c r="F14" s="970"/>
      <c r="G14" s="970"/>
      <c r="H14" s="970"/>
      <c r="I14" s="970"/>
      <c r="J14" s="970"/>
      <c r="K14" s="970"/>
      <c r="L14" s="970"/>
      <c r="M14" s="970"/>
      <c r="N14" s="970"/>
      <c r="O14" s="970"/>
      <c r="P14" s="970"/>
    </row>
    <row r="15" spans="1:17" s="963" customFormat="1" ht="24" customHeight="1">
      <c r="A15" s="1293" t="s">
        <v>1134</v>
      </c>
      <c r="B15" s="1294"/>
      <c r="C15" s="1294"/>
      <c r="D15" s="1294"/>
      <c r="E15" s="1294"/>
      <c r="F15" s="1294"/>
      <c r="G15" s="1294"/>
      <c r="H15" s="1294"/>
      <c r="I15" s="1294"/>
      <c r="J15" s="1294"/>
      <c r="K15" s="1294"/>
      <c r="L15" s="1294"/>
      <c r="M15" s="1294"/>
      <c r="N15" s="1294"/>
      <c r="O15" s="1294"/>
      <c r="P15" s="1294"/>
    </row>
    <row r="16" spans="1:17" s="963" customFormat="1" ht="20.25" customHeight="1">
      <c r="A16" s="982" t="s">
        <v>346</v>
      </c>
      <c r="B16" s="982"/>
      <c r="C16" s="982"/>
      <c r="D16" s="982"/>
      <c r="E16" s="982"/>
      <c r="F16" s="982"/>
      <c r="G16" s="982"/>
      <c r="H16" s="982"/>
      <c r="I16" s="982"/>
      <c r="J16" s="982"/>
      <c r="K16" s="982"/>
      <c r="L16" s="145"/>
      <c r="M16" s="145"/>
      <c r="N16" s="981" t="s">
        <v>347</v>
      </c>
      <c r="O16" s="145"/>
      <c r="P16" s="981" t="s">
        <v>334</v>
      </c>
    </row>
    <row r="17" spans="1:16" s="963" customFormat="1" ht="3.75" customHeight="1" thickBot="1">
      <c r="A17" s="982"/>
    </row>
    <row r="18" spans="1:16" s="963" customFormat="1" ht="19.5" customHeight="1">
      <c r="A18" s="1129" t="s">
        <v>1090</v>
      </c>
      <c r="B18" s="1098" t="s">
        <v>335</v>
      </c>
      <c r="C18" s="1079"/>
      <c r="D18" s="1295"/>
      <c r="E18" s="1296" t="s">
        <v>336</v>
      </c>
      <c r="F18" s="1099"/>
      <c r="G18" s="1100"/>
      <c r="H18" s="1297" t="s">
        <v>337</v>
      </c>
      <c r="I18" s="1079"/>
      <c r="J18" s="1298"/>
      <c r="K18" s="1079" t="s">
        <v>338</v>
      </c>
      <c r="L18" s="1079"/>
      <c r="M18" s="1079"/>
      <c r="N18" s="1229" t="s">
        <v>339</v>
      </c>
      <c r="O18" s="1099"/>
      <c r="P18" s="1099"/>
    </row>
    <row r="19" spans="1:16" s="963" customFormat="1" ht="19.5" customHeight="1">
      <c r="A19" s="1138"/>
      <c r="B19" s="84" t="s">
        <v>17</v>
      </c>
      <c r="C19" s="84" t="s">
        <v>14</v>
      </c>
      <c r="D19" s="482" t="s">
        <v>15</v>
      </c>
      <c r="E19" s="481" t="s">
        <v>17</v>
      </c>
      <c r="F19" s="84" t="s">
        <v>14</v>
      </c>
      <c r="G19" s="374" t="s">
        <v>15</v>
      </c>
      <c r="H19" s="484" t="s">
        <v>17</v>
      </c>
      <c r="I19" s="84" t="s">
        <v>14</v>
      </c>
      <c r="J19" s="374" t="s">
        <v>15</v>
      </c>
      <c r="K19" s="83" t="s">
        <v>17</v>
      </c>
      <c r="L19" s="84" t="s">
        <v>14</v>
      </c>
      <c r="M19" s="84" t="s">
        <v>15</v>
      </c>
      <c r="N19" s="84" t="s">
        <v>17</v>
      </c>
      <c r="O19" s="84" t="s">
        <v>14</v>
      </c>
      <c r="P19" s="84" t="s">
        <v>15</v>
      </c>
    </row>
    <row r="20" spans="1:16" s="963" customFormat="1" ht="19.5" customHeight="1">
      <c r="A20" s="197" t="s">
        <v>1100</v>
      </c>
      <c r="B20" s="966">
        <v>169</v>
      </c>
      <c r="C20" s="964">
        <v>119</v>
      </c>
      <c r="D20" s="480">
        <v>50</v>
      </c>
      <c r="E20" s="479">
        <v>113</v>
      </c>
      <c r="F20" s="964">
        <v>79</v>
      </c>
      <c r="G20" s="964">
        <v>34</v>
      </c>
      <c r="H20" s="488">
        <v>39</v>
      </c>
      <c r="I20" s="964">
        <v>27</v>
      </c>
      <c r="J20" s="964">
        <v>12</v>
      </c>
      <c r="K20" s="488">
        <v>17</v>
      </c>
      <c r="L20" s="964">
        <v>13</v>
      </c>
      <c r="M20" s="964">
        <v>4</v>
      </c>
      <c r="N20" s="966">
        <f>O20+P20</f>
        <v>90</v>
      </c>
      <c r="O20" s="964">
        <v>29</v>
      </c>
      <c r="P20" s="964">
        <v>61</v>
      </c>
    </row>
    <row r="21" spans="1:16" s="963" customFormat="1" ht="19.5" customHeight="1">
      <c r="A21" s="197" t="s">
        <v>343</v>
      </c>
      <c r="B21" s="966">
        <v>193</v>
      </c>
      <c r="C21" s="964">
        <v>134</v>
      </c>
      <c r="D21" s="480">
        <v>59</v>
      </c>
      <c r="E21" s="483">
        <v>114</v>
      </c>
      <c r="F21" s="964">
        <v>92</v>
      </c>
      <c r="G21" s="964">
        <v>22</v>
      </c>
      <c r="H21" s="964">
        <v>48</v>
      </c>
      <c r="I21" s="964">
        <v>42</v>
      </c>
      <c r="J21" s="964">
        <v>6</v>
      </c>
      <c r="K21" s="964">
        <v>31</v>
      </c>
      <c r="L21" s="964">
        <v>28</v>
      </c>
      <c r="M21" s="964">
        <v>3</v>
      </c>
      <c r="N21" s="966">
        <f>O21+P21</f>
        <v>109</v>
      </c>
      <c r="O21" s="964">
        <v>39</v>
      </c>
      <c r="P21" s="964">
        <v>70</v>
      </c>
    </row>
    <row r="22" spans="1:16" s="963" customFormat="1" ht="19.5" customHeight="1">
      <c r="A22" s="197" t="s">
        <v>344</v>
      </c>
      <c r="B22" s="966">
        <v>233</v>
      </c>
      <c r="C22" s="964">
        <v>169</v>
      </c>
      <c r="D22" s="480">
        <v>64</v>
      </c>
      <c r="E22" s="483">
        <v>126</v>
      </c>
      <c r="F22" s="964">
        <v>96</v>
      </c>
      <c r="G22" s="964">
        <v>30</v>
      </c>
      <c r="H22" s="964">
        <v>51</v>
      </c>
      <c r="I22" s="964">
        <v>29</v>
      </c>
      <c r="J22" s="964">
        <v>22</v>
      </c>
      <c r="K22" s="964">
        <v>56</v>
      </c>
      <c r="L22" s="964">
        <v>44</v>
      </c>
      <c r="M22" s="964">
        <v>12</v>
      </c>
      <c r="N22" s="966">
        <f>O22+P22</f>
        <v>130</v>
      </c>
      <c r="O22" s="964">
        <v>50</v>
      </c>
      <c r="P22" s="964">
        <v>80</v>
      </c>
    </row>
    <row r="23" spans="1:16" s="963" customFormat="1" ht="19.5" customHeight="1" thickBot="1">
      <c r="A23" s="199" t="s">
        <v>345</v>
      </c>
      <c r="B23" s="485">
        <f>C23+D23</f>
        <v>243</v>
      </c>
      <c r="C23" s="988">
        <v>174</v>
      </c>
      <c r="D23" s="486">
        <v>69</v>
      </c>
      <c r="E23" s="487">
        <f>F23+G23</f>
        <v>124</v>
      </c>
      <c r="F23" s="968">
        <v>91</v>
      </c>
      <c r="G23" s="968">
        <v>33</v>
      </c>
      <c r="H23" s="968">
        <f>I23+J23</f>
        <v>62</v>
      </c>
      <c r="I23" s="968">
        <v>40</v>
      </c>
      <c r="J23" s="968">
        <v>22</v>
      </c>
      <c r="K23" s="968">
        <f>L23+M23</f>
        <v>57</v>
      </c>
      <c r="L23" s="964">
        <v>43</v>
      </c>
      <c r="M23" s="964">
        <v>14</v>
      </c>
      <c r="N23" s="966">
        <f>O23+P23</f>
        <v>124</v>
      </c>
      <c r="O23" s="964">
        <v>40</v>
      </c>
      <c r="P23" s="964">
        <v>84</v>
      </c>
    </row>
    <row r="24" spans="1:16" s="963" customFormat="1" ht="13.5" customHeight="1">
      <c r="A24" s="195" t="s">
        <v>94</v>
      </c>
      <c r="B24" s="970"/>
      <c r="C24" s="105" t="s">
        <v>1101</v>
      </c>
      <c r="D24" s="970"/>
      <c r="E24" s="1000"/>
      <c r="F24" s="1000"/>
      <c r="G24" s="1000"/>
      <c r="H24" s="1000"/>
      <c r="I24" s="1000"/>
      <c r="J24" s="1000"/>
      <c r="K24" s="1000"/>
      <c r="L24" s="1000"/>
      <c r="M24" s="1000"/>
      <c r="N24" s="1000"/>
      <c r="O24" s="1000"/>
      <c r="P24" s="1000"/>
    </row>
    <row r="25" spans="1:16" s="963" customFormat="1" ht="12" customHeight="1">
      <c r="A25" s="105"/>
      <c r="B25" s="970"/>
      <c r="C25" s="970"/>
      <c r="D25" s="970"/>
      <c r="E25" s="970"/>
      <c r="F25" s="970"/>
      <c r="G25" s="970"/>
      <c r="H25" s="970"/>
      <c r="I25" s="970"/>
      <c r="J25" s="970"/>
      <c r="K25" s="970"/>
      <c r="L25" s="970"/>
      <c r="M25" s="970"/>
      <c r="N25" s="970"/>
      <c r="O25" s="970"/>
      <c r="P25" s="970"/>
    </row>
    <row r="26" spans="1:16" s="963" customFormat="1" ht="24" customHeight="1" thickBot="1">
      <c r="A26" s="982" t="s">
        <v>1135</v>
      </c>
      <c r="M26" s="34"/>
    </row>
    <row r="27" spans="1:16" s="963" customFormat="1" ht="18" customHeight="1">
      <c r="A27" s="1268" t="s">
        <v>1091</v>
      </c>
      <c r="B27" s="1268"/>
      <c r="C27" s="1268"/>
      <c r="D27" s="1269"/>
      <c r="E27" s="1272" t="s">
        <v>348</v>
      </c>
      <c r="F27" s="1269"/>
      <c r="G27" s="1274" t="s">
        <v>1092</v>
      </c>
      <c r="H27" s="1275"/>
      <c r="I27" s="1275"/>
      <c r="J27" s="1275"/>
      <c r="K27" s="1275"/>
      <c r="L27" s="1274" t="s">
        <v>349</v>
      </c>
      <c r="M27" s="1275"/>
      <c r="N27" s="1275"/>
      <c r="O27" s="1275"/>
      <c r="P27" s="1275"/>
    </row>
    <row r="28" spans="1:16" s="963" customFormat="1" ht="16.5" customHeight="1">
      <c r="A28" s="1270"/>
      <c r="B28" s="1270"/>
      <c r="C28" s="1270"/>
      <c r="D28" s="1271"/>
      <c r="E28" s="1273"/>
      <c r="F28" s="1271"/>
      <c r="G28" s="1263" t="s">
        <v>350</v>
      </c>
      <c r="H28" s="1133"/>
      <c r="I28" s="1290" t="s">
        <v>351</v>
      </c>
      <c r="J28" s="1291"/>
      <c r="K28" s="1292"/>
      <c r="L28" s="1263" t="s">
        <v>350</v>
      </c>
      <c r="M28" s="1133"/>
      <c r="N28" s="1290" t="s">
        <v>352</v>
      </c>
      <c r="O28" s="1291"/>
      <c r="P28" s="1292"/>
    </row>
    <row r="29" spans="1:16" s="963" customFormat="1" ht="18.75" customHeight="1">
      <c r="A29" s="1254" t="s">
        <v>353</v>
      </c>
      <c r="B29" s="1254"/>
      <c r="C29" s="1254"/>
      <c r="D29" s="1255"/>
      <c r="E29" s="1256" t="s">
        <v>354</v>
      </c>
      <c r="F29" s="1257"/>
      <c r="G29" s="1283">
        <v>16</v>
      </c>
      <c r="H29" s="1284"/>
      <c r="I29" s="200"/>
      <c r="J29" s="200">
        <v>259</v>
      </c>
      <c r="K29" s="986"/>
      <c r="L29" s="1283">
        <v>17</v>
      </c>
      <c r="M29" s="1284"/>
      <c r="N29" s="200"/>
      <c r="O29" s="200">
        <v>321</v>
      </c>
      <c r="P29" s="200"/>
    </row>
    <row r="30" spans="1:16" s="963" customFormat="1" ht="18.75" customHeight="1">
      <c r="A30" s="1254" t="s">
        <v>355</v>
      </c>
      <c r="B30" s="1254"/>
      <c r="C30" s="1254"/>
      <c r="D30" s="1255"/>
      <c r="E30" s="1256" t="s">
        <v>354</v>
      </c>
      <c r="F30" s="1257"/>
      <c r="G30" s="1278">
        <f>1+1+4</f>
        <v>6</v>
      </c>
      <c r="H30" s="1279"/>
      <c r="I30" s="81"/>
      <c r="J30" s="81">
        <f>30+78+313</f>
        <v>421</v>
      </c>
      <c r="K30" s="201"/>
      <c r="L30" s="1278">
        <v>6</v>
      </c>
      <c r="M30" s="1279"/>
      <c r="N30" s="81"/>
      <c r="O30" s="81">
        <v>363</v>
      </c>
      <c r="P30" s="81"/>
    </row>
    <row r="31" spans="1:16" s="963" customFormat="1" ht="18.75" customHeight="1">
      <c r="A31" s="202" t="s">
        <v>356</v>
      </c>
      <c r="B31" s="1233" t="s">
        <v>1107</v>
      </c>
      <c r="C31" s="1233"/>
      <c r="D31" s="1078"/>
      <c r="E31" s="984" t="s">
        <v>357</v>
      </c>
      <c r="F31" s="985"/>
      <c r="G31" s="1281" t="s">
        <v>1109</v>
      </c>
      <c r="H31" s="1282"/>
      <c r="I31" s="81"/>
      <c r="J31" s="81">
        <v>30</v>
      </c>
      <c r="K31" s="201"/>
      <c r="L31" s="1278">
        <v>1</v>
      </c>
      <c r="M31" s="1279"/>
      <c r="N31" s="81"/>
      <c r="O31" s="81">
        <v>41</v>
      </c>
      <c r="P31" s="81"/>
    </row>
    <row r="32" spans="1:16" s="963" customFormat="1" ht="18.75" customHeight="1">
      <c r="A32" s="203" t="s">
        <v>358</v>
      </c>
      <c r="B32" s="1233" t="s">
        <v>1108</v>
      </c>
      <c r="C32" s="1233"/>
      <c r="D32" s="1078"/>
      <c r="E32" s="984"/>
      <c r="F32" s="985"/>
      <c r="G32" s="1281" t="s">
        <v>1109</v>
      </c>
      <c r="H32" s="1282"/>
      <c r="I32" s="81"/>
      <c r="J32" s="81">
        <v>78</v>
      </c>
      <c r="K32" s="201"/>
      <c r="L32" s="1278">
        <v>1</v>
      </c>
      <c r="M32" s="1279"/>
      <c r="N32" s="81"/>
      <c r="O32" s="81">
        <v>53</v>
      </c>
      <c r="P32" s="81"/>
    </row>
    <row r="33" spans="1:17" s="963" customFormat="1" ht="18.75" customHeight="1">
      <c r="A33" s="1276" t="s">
        <v>1110</v>
      </c>
      <c r="B33" s="1276"/>
      <c r="C33" s="1276"/>
      <c r="D33" s="1277"/>
      <c r="E33" s="984" t="s">
        <v>359</v>
      </c>
      <c r="F33" s="985"/>
      <c r="G33" s="1278">
        <f>1+2+1</f>
        <v>4</v>
      </c>
      <c r="H33" s="1279"/>
      <c r="I33" s="81"/>
      <c r="J33" s="81">
        <f>88+150+75</f>
        <v>313</v>
      </c>
      <c r="K33" s="201"/>
      <c r="L33" s="1278">
        <f>1+2+1</f>
        <v>4</v>
      </c>
      <c r="M33" s="1279"/>
      <c r="N33" s="81"/>
      <c r="O33" s="81">
        <f>65+78+72+54</f>
        <v>269</v>
      </c>
      <c r="P33" s="81"/>
    </row>
    <row r="34" spans="1:17" s="963" customFormat="1" ht="18.75" customHeight="1">
      <c r="A34" s="1254" t="s">
        <v>360</v>
      </c>
      <c r="B34" s="1254"/>
      <c r="C34" s="1254"/>
      <c r="D34" s="1255"/>
      <c r="E34" s="1256" t="s">
        <v>361</v>
      </c>
      <c r="F34" s="1257"/>
      <c r="G34" s="1258">
        <v>17</v>
      </c>
      <c r="H34" s="1259"/>
      <c r="I34" s="1280">
        <v>2233</v>
      </c>
      <c r="J34" s="1280"/>
      <c r="K34" s="986"/>
      <c r="L34" s="1258">
        <v>17</v>
      </c>
      <c r="M34" s="1259"/>
      <c r="N34" s="200"/>
      <c r="O34" s="200">
        <v>2149</v>
      </c>
      <c r="P34" s="200"/>
    </row>
    <row r="35" spans="1:17" s="963" customFormat="1" ht="18.75" customHeight="1">
      <c r="A35" s="1254" t="s">
        <v>362</v>
      </c>
      <c r="B35" s="1254"/>
      <c r="C35" s="1254"/>
      <c r="D35" s="1255"/>
      <c r="E35" s="1256" t="s">
        <v>363</v>
      </c>
      <c r="F35" s="1257"/>
      <c r="G35" s="1258">
        <v>1</v>
      </c>
      <c r="H35" s="1259"/>
      <c r="I35" s="81"/>
      <c r="J35" s="81">
        <v>108</v>
      </c>
      <c r="K35" s="986"/>
      <c r="L35" s="1258">
        <v>1</v>
      </c>
      <c r="M35" s="1259"/>
      <c r="N35" s="81"/>
      <c r="O35" s="81">
        <v>99</v>
      </c>
      <c r="P35" s="81"/>
    </row>
    <row r="36" spans="1:17" s="963" customFormat="1" ht="18.75" customHeight="1">
      <c r="A36" s="1254" t="s">
        <v>364</v>
      </c>
      <c r="B36" s="1254"/>
      <c r="C36" s="1254"/>
      <c r="D36" s="1255"/>
      <c r="E36" s="1256" t="s">
        <v>365</v>
      </c>
      <c r="F36" s="1257"/>
      <c r="G36" s="1258">
        <v>6</v>
      </c>
      <c r="H36" s="1259"/>
      <c r="I36" s="81"/>
      <c r="J36" s="81">
        <v>208</v>
      </c>
      <c r="K36" s="986"/>
      <c r="L36" s="1258">
        <v>6</v>
      </c>
      <c r="M36" s="1259"/>
      <c r="N36" s="81"/>
      <c r="O36" s="81">
        <v>172</v>
      </c>
      <c r="P36" s="81"/>
    </row>
    <row r="37" spans="1:17" s="963" customFormat="1" ht="18.75" customHeight="1">
      <c r="A37" s="1254" t="s">
        <v>366</v>
      </c>
      <c r="B37" s="1254"/>
      <c r="C37" s="1254"/>
      <c r="D37" s="1255"/>
      <c r="E37" s="1256" t="s">
        <v>367</v>
      </c>
      <c r="F37" s="1257"/>
      <c r="G37" s="1258">
        <v>5</v>
      </c>
      <c r="H37" s="1259"/>
      <c r="I37" s="81"/>
      <c r="J37" s="81">
        <v>325</v>
      </c>
      <c r="K37" s="986"/>
      <c r="L37" s="1258">
        <v>5</v>
      </c>
      <c r="M37" s="1259"/>
      <c r="N37" s="81"/>
      <c r="O37" s="81">
        <v>206</v>
      </c>
      <c r="P37" s="81"/>
    </row>
    <row r="38" spans="1:17" s="963" customFormat="1" ht="18.75" customHeight="1">
      <c r="A38" s="1254" t="s">
        <v>368</v>
      </c>
      <c r="B38" s="1254"/>
      <c r="C38" s="1254"/>
      <c r="D38" s="1255"/>
      <c r="E38" s="1256" t="s">
        <v>354</v>
      </c>
      <c r="F38" s="1257"/>
      <c r="G38" s="1258">
        <v>0</v>
      </c>
      <c r="H38" s="1259"/>
      <c r="I38" s="81"/>
      <c r="J38" s="81">
        <v>0</v>
      </c>
      <c r="K38" s="989"/>
      <c r="L38" s="1258">
        <v>0</v>
      </c>
      <c r="M38" s="1259"/>
      <c r="N38" s="81"/>
      <c r="O38" s="81">
        <v>0</v>
      </c>
      <c r="P38" s="81"/>
    </row>
    <row r="39" spans="1:17" s="963" customFormat="1" ht="18.75" customHeight="1">
      <c r="A39" s="1254" t="s">
        <v>369</v>
      </c>
      <c r="B39" s="1254"/>
      <c r="C39" s="1254"/>
      <c r="D39" s="1255"/>
      <c r="E39" s="1256" t="s">
        <v>354</v>
      </c>
      <c r="F39" s="1257"/>
      <c r="G39" s="1258">
        <v>1</v>
      </c>
      <c r="H39" s="1259"/>
      <c r="I39" s="81"/>
      <c r="J39" s="81">
        <v>709</v>
      </c>
      <c r="K39" s="986"/>
      <c r="L39" s="1258">
        <v>1</v>
      </c>
      <c r="M39" s="1259"/>
      <c r="N39" s="81"/>
      <c r="O39" s="81">
        <v>612</v>
      </c>
      <c r="P39" s="81"/>
    </row>
    <row r="40" spans="1:17" s="963" customFormat="1" ht="18.75" customHeight="1" thickBot="1">
      <c r="A40" s="1247" t="s">
        <v>1103</v>
      </c>
      <c r="B40" s="1247"/>
      <c r="C40" s="1247"/>
      <c r="D40" s="1248"/>
      <c r="E40" s="1249" t="s">
        <v>354</v>
      </c>
      <c r="F40" s="1250"/>
      <c r="G40" s="1251">
        <v>1</v>
      </c>
      <c r="H40" s="1252"/>
      <c r="I40" s="204"/>
      <c r="J40" s="204">
        <v>156</v>
      </c>
      <c r="K40" s="987"/>
      <c r="L40" s="1251">
        <v>1</v>
      </c>
      <c r="M40" s="1252"/>
      <c r="N40" s="204"/>
      <c r="O40" s="204">
        <v>299</v>
      </c>
      <c r="P40" s="204"/>
    </row>
    <row r="41" spans="1:17" s="963" customFormat="1" ht="18.75" customHeight="1" thickTop="1" thickBot="1">
      <c r="A41" s="1239" t="s">
        <v>319</v>
      </c>
      <c r="B41" s="1240"/>
      <c r="C41" s="1240"/>
      <c r="D41" s="1240"/>
      <c r="E41" s="1241"/>
      <c r="F41" s="1242"/>
      <c r="G41" s="1265">
        <v>55</v>
      </c>
      <c r="H41" s="1266"/>
      <c r="I41" s="1267">
        <v>4624</v>
      </c>
      <c r="J41" s="1267"/>
      <c r="K41" s="205"/>
      <c r="L41" s="1265">
        <f>SUM(L29:M40)</f>
        <v>60</v>
      </c>
      <c r="M41" s="1266"/>
      <c r="O41" s="206">
        <f>SUM(N29:O40)</f>
        <v>4584</v>
      </c>
      <c r="P41" s="206"/>
    </row>
    <row r="42" spans="1:17" s="963" customFormat="1" ht="15" customHeight="1">
      <c r="A42" s="34" t="s">
        <v>1113</v>
      </c>
      <c r="B42" s="207"/>
      <c r="C42" s="207"/>
      <c r="D42" s="207"/>
      <c r="F42" s="105"/>
      <c r="G42" s="208"/>
      <c r="H42" s="208"/>
      <c r="I42" s="208"/>
      <c r="J42" s="208"/>
      <c r="K42" s="208"/>
      <c r="L42" s="208"/>
      <c r="M42" s="208"/>
      <c r="N42" s="208"/>
      <c r="O42" s="208"/>
      <c r="P42" s="208"/>
      <c r="Q42" s="970"/>
    </row>
    <row r="43" spans="1:17" s="963" customFormat="1" ht="24.75" customHeight="1">
      <c r="A43" s="209"/>
      <c r="M43" s="970"/>
    </row>
    <row r="44" spans="1:17" s="963" customFormat="1" ht="19.5" customHeight="1" thickBot="1">
      <c r="A44" s="982" t="s">
        <v>1136</v>
      </c>
      <c r="M44" s="34"/>
    </row>
    <row r="45" spans="1:17" s="963" customFormat="1" ht="19.5" customHeight="1">
      <c r="A45" s="1268" t="s">
        <v>1091</v>
      </c>
      <c r="B45" s="1268"/>
      <c r="C45" s="1268"/>
      <c r="D45" s="1269"/>
      <c r="E45" s="1272" t="s">
        <v>348</v>
      </c>
      <c r="F45" s="1269"/>
      <c r="G45" s="1274" t="s">
        <v>1092</v>
      </c>
      <c r="H45" s="1275"/>
      <c r="I45" s="1275"/>
      <c r="J45" s="1275"/>
      <c r="K45" s="1275"/>
      <c r="L45" s="1274" t="s">
        <v>370</v>
      </c>
      <c r="M45" s="1275"/>
      <c r="N45" s="1275"/>
      <c r="O45" s="1275"/>
      <c r="P45" s="1275"/>
    </row>
    <row r="46" spans="1:17" s="963" customFormat="1" ht="19.5" customHeight="1">
      <c r="A46" s="1270"/>
      <c r="B46" s="1270"/>
      <c r="C46" s="1270"/>
      <c r="D46" s="1271"/>
      <c r="E46" s="1273"/>
      <c r="F46" s="1271"/>
      <c r="G46" s="1263" t="s">
        <v>350</v>
      </c>
      <c r="H46" s="1133"/>
      <c r="I46" s="1261" t="s">
        <v>371</v>
      </c>
      <c r="J46" s="1262"/>
      <c r="K46" s="1262"/>
      <c r="L46" s="1263" t="s">
        <v>350</v>
      </c>
      <c r="M46" s="1133"/>
      <c r="N46" s="1261" t="s">
        <v>371</v>
      </c>
      <c r="O46" s="1262"/>
      <c r="P46" s="1262"/>
    </row>
    <row r="47" spans="1:17" s="963" customFormat="1" ht="15.75" customHeight="1">
      <c r="A47" s="1254" t="s">
        <v>372</v>
      </c>
      <c r="B47" s="1254"/>
      <c r="C47" s="1254"/>
      <c r="D47" s="1255"/>
      <c r="E47" s="1256" t="s">
        <v>373</v>
      </c>
      <c r="F47" s="1257"/>
      <c r="G47" s="1258">
        <v>1</v>
      </c>
      <c r="H47" s="1259"/>
      <c r="I47" s="1264">
        <v>57</v>
      </c>
      <c r="J47" s="1264"/>
      <c r="K47" s="986"/>
      <c r="L47" s="1258" t="s">
        <v>1104</v>
      </c>
      <c r="M47" s="1259"/>
      <c r="N47" s="1264" t="s">
        <v>1104</v>
      </c>
      <c r="O47" s="1264"/>
      <c r="P47" s="986"/>
    </row>
    <row r="48" spans="1:17" s="963" customFormat="1" ht="15.75" customHeight="1">
      <c r="A48" s="1254" t="s">
        <v>374</v>
      </c>
      <c r="B48" s="1233"/>
      <c r="C48" s="1233"/>
      <c r="D48" s="1078"/>
      <c r="E48" s="1256" t="s">
        <v>375</v>
      </c>
      <c r="F48" s="1257"/>
      <c r="G48" s="1258">
        <v>3</v>
      </c>
      <c r="H48" s="1259"/>
      <c r="I48" s="1260">
        <v>189</v>
      </c>
      <c r="J48" s="1260"/>
      <c r="K48" s="986"/>
      <c r="L48" s="1258">
        <v>8</v>
      </c>
      <c r="M48" s="1259"/>
      <c r="N48" s="1260">
        <v>247</v>
      </c>
      <c r="O48" s="1260"/>
      <c r="P48" s="986"/>
    </row>
    <row r="49" spans="1:16" s="963" customFormat="1" ht="15.75" customHeight="1">
      <c r="A49" s="1254" t="s">
        <v>376</v>
      </c>
      <c r="B49" s="1254"/>
      <c r="C49" s="1254"/>
      <c r="D49" s="1255"/>
      <c r="E49" s="1256" t="s">
        <v>373</v>
      </c>
      <c r="F49" s="1257"/>
      <c r="G49" s="1258">
        <v>1</v>
      </c>
      <c r="H49" s="1259"/>
      <c r="I49" s="1260">
        <v>46</v>
      </c>
      <c r="J49" s="1260"/>
      <c r="K49" s="986"/>
      <c r="L49" s="1258">
        <v>0</v>
      </c>
      <c r="M49" s="1259"/>
      <c r="N49" s="1260">
        <v>0</v>
      </c>
      <c r="O49" s="1260"/>
      <c r="P49" s="986"/>
    </row>
    <row r="50" spans="1:16" s="963" customFormat="1" ht="15.75" customHeight="1">
      <c r="A50" s="1254" t="s">
        <v>377</v>
      </c>
      <c r="B50" s="1233"/>
      <c r="C50" s="1233"/>
      <c r="D50" s="1078"/>
      <c r="E50" s="1256" t="s">
        <v>378</v>
      </c>
      <c r="F50" s="1257"/>
      <c r="G50" s="1258">
        <v>6</v>
      </c>
      <c r="H50" s="1259"/>
      <c r="I50" s="1260">
        <v>188</v>
      </c>
      <c r="J50" s="1260"/>
      <c r="K50" s="986"/>
      <c r="L50" s="1258">
        <v>6</v>
      </c>
      <c r="M50" s="1259"/>
      <c r="N50" s="1260">
        <v>210</v>
      </c>
      <c r="O50" s="1260"/>
      <c r="P50" s="986"/>
    </row>
    <row r="51" spans="1:16" s="963" customFormat="1" ht="15.75" customHeight="1">
      <c r="A51" s="1254" t="s">
        <v>379</v>
      </c>
      <c r="B51" s="1254"/>
      <c r="C51" s="1254"/>
      <c r="D51" s="1255"/>
      <c r="E51" s="1256" t="s">
        <v>378</v>
      </c>
      <c r="F51" s="1257"/>
      <c r="G51" s="1258">
        <v>6</v>
      </c>
      <c r="H51" s="1259"/>
      <c r="I51" s="1260">
        <v>189</v>
      </c>
      <c r="J51" s="1260"/>
      <c r="K51" s="986"/>
      <c r="L51" s="1258">
        <v>9</v>
      </c>
      <c r="M51" s="1259"/>
      <c r="N51" s="1260">
        <v>283</v>
      </c>
      <c r="O51" s="1260"/>
      <c r="P51" s="986"/>
    </row>
    <row r="52" spans="1:16" s="963" customFormat="1" ht="15.75" customHeight="1">
      <c r="A52" s="1254" t="s">
        <v>380</v>
      </c>
      <c r="B52" s="1254"/>
      <c r="C52" s="1254"/>
      <c r="D52" s="1255"/>
      <c r="E52" s="1256" t="s">
        <v>381</v>
      </c>
      <c r="F52" s="1257"/>
      <c r="G52" s="1258">
        <v>1</v>
      </c>
      <c r="H52" s="1259"/>
      <c r="I52" s="1260">
        <v>19</v>
      </c>
      <c r="J52" s="1260"/>
      <c r="K52" s="986"/>
      <c r="L52" s="1258">
        <v>1</v>
      </c>
      <c r="M52" s="1259"/>
      <c r="N52" s="1260">
        <v>13</v>
      </c>
      <c r="O52" s="1260"/>
      <c r="P52" s="986"/>
    </row>
    <row r="53" spans="1:16" s="963" customFormat="1" ht="15.75" customHeight="1" thickBot="1">
      <c r="A53" s="1247" t="s">
        <v>382</v>
      </c>
      <c r="B53" s="1247"/>
      <c r="C53" s="1247"/>
      <c r="D53" s="1248"/>
      <c r="E53" s="1249" t="s">
        <v>383</v>
      </c>
      <c r="F53" s="1250"/>
      <c r="G53" s="1251">
        <v>4</v>
      </c>
      <c r="H53" s="1252"/>
      <c r="I53" s="1253">
        <v>120</v>
      </c>
      <c r="J53" s="1253"/>
      <c r="K53" s="987"/>
      <c r="L53" s="1251">
        <v>4</v>
      </c>
      <c r="M53" s="1252"/>
      <c r="N53" s="1253">
        <v>139</v>
      </c>
      <c r="O53" s="1253"/>
      <c r="P53" s="987"/>
    </row>
    <row r="54" spans="1:16" s="963" customFormat="1" ht="15.75" customHeight="1" thickTop="1" thickBot="1">
      <c r="A54" s="1239" t="s">
        <v>319</v>
      </c>
      <c r="B54" s="1240"/>
      <c r="C54" s="1240"/>
      <c r="D54" s="1240"/>
      <c r="E54" s="1241"/>
      <c r="F54" s="1242"/>
      <c r="G54" s="1243">
        <f>SUM(G47:H53)</f>
        <v>22</v>
      </c>
      <c r="H54" s="1244"/>
      <c r="I54" s="1245">
        <f>SUM(I47:J53)</f>
        <v>808</v>
      </c>
      <c r="J54" s="1246"/>
      <c r="K54" s="1002"/>
      <c r="L54" s="1243">
        <f>SUM(L47:M53)</f>
        <v>28</v>
      </c>
      <c r="M54" s="1244"/>
      <c r="N54" s="1245">
        <f>SUM(N47:O53)</f>
        <v>892</v>
      </c>
      <c r="O54" s="1246"/>
      <c r="P54" s="1002"/>
    </row>
    <row r="55" spans="1:16" s="963" customFormat="1" ht="12.75" customHeight="1">
      <c r="A55" s="210" t="s">
        <v>384</v>
      </c>
      <c r="B55" s="1000"/>
      <c r="C55" s="207"/>
      <c r="D55" s="1000"/>
      <c r="F55" s="970"/>
      <c r="G55" s="195"/>
      <c r="H55" s="1000"/>
      <c r="I55" s="1000"/>
      <c r="J55" s="1000"/>
      <c r="K55" s="1000"/>
      <c r="L55" s="1000"/>
      <c r="M55" s="1000"/>
      <c r="N55" s="1000"/>
      <c r="O55" s="1000"/>
      <c r="P55" s="1000"/>
    </row>
    <row r="56" spans="1:16" s="963" customFormat="1" ht="19.5" customHeight="1">
      <c r="A56" s="123"/>
      <c r="B56" s="970"/>
      <c r="C56" s="970"/>
      <c r="D56" s="970"/>
      <c r="F56" s="970"/>
      <c r="G56" s="105"/>
      <c r="H56" s="970"/>
      <c r="I56" s="970"/>
      <c r="J56" s="970"/>
      <c r="K56" s="970"/>
      <c r="L56" s="970"/>
      <c r="M56" s="970"/>
      <c r="N56" s="970"/>
      <c r="O56" s="970"/>
      <c r="P56" s="970"/>
    </row>
    <row r="57" spans="1:16" s="963" customFormat="1" ht="19.5" customHeight="1">
      <c r="A57" s="982" t="s">
        <v>1137</v>
      </c>
      <c r="I57" s="1285" t="s">
        <v>385</v>
      </c>
      <c r="J57" s="1285"/>
      <c r="K57" s="1285"/>
      <c r="L57" s="1285"/>
      <c r="M57" s="1285"/>
      <c r="N57" s="1285"/>
    </row>
    <row r="58" spans="1:16" s="963" customFormat="1" ht="9" customHeight="1" thickBot="1">
      <c r="H58" s="34"/>
      <c r="I58" s="1286"/>
      <c r="J58" s="1286"/>
      <c r="K58" s="1286"/>
      <c r="L58" s="1286"/>
      <c r="M58" s="1286"/>
      <c r="N58" s="1286"/>
      <c r="O58" s="970"/>
    </row>
    <row r="59" spans="1:16" s="963" customFormat="1" ht="18" customHeight="1">
      <c r="A59" s="211" t="s">
        <v>386</v>
      </c>
      <c r="B59" s="211"/>
      <c r="C59" s="211"/>
      <c r="D59" s="1235" t="s">
        <v>387</v>
      </c>
      <c r="E59" s="1236"/>
      <c r="F59" s="1236"/>
      <c r="G59" s="1237"/>
      <c r="H59" s="1235" t="s">
        <v>388</v>
      </c>
      <c r="I59" s="1236"/>
      <c r="J59" s="1237"/>
      <c r="K59" s="1235" t="s">
        <v>389</v>
      </c>
      <c r="L59" s="1236"/>
      <c r="M59" s="1236"/>
      <c r="N59" s="1236"/>
      <c r="O59" s="970"/>
    </row>
    <row r="60" spans="1:16" s="963" customFormat="1" ht="16.5" customHeight="1">
      <c r="A60" s="1077" t="s">
        <v>25</v>
      </c>
      <c r="B60" s="1077"/>
      <c r="C60" s="967"/>
      <c r="D60" s="1082" t="s">
        <v>1165</v>
      </c>
      <c r="E60" s="1090"/>
      <c r="F60" s="1090"/>
      <c r="G60" s="1090"/>
      <c r="H60" s="970"/>
      <c r="I60" s="175">
        <v>44</v>
      </c>
      <c r="J60" s="175"/>
      <c r="K60" s="175"/>
      <c r="L60" s="1238">
        <v>1003</v>
      </c>
      <c r="M60" s="1238"/>
      <c r="N60" s="970"/>
      <c r="O60" s="970"/>
    </row>
    <row r="61" spans="1:16" s="963" customFormat="1" ht="16.5" customHeight="1">
      <c r="A61" s="1233" t="s">
        <v>26</v>
      </c>
      <c r="B61" s="1233"/>
      <c r="C61" s="983"/>
      <c r="D61" s="1082" t="s">
        <v>1166</v>
      </c>
      <c r="E61" s="1090"/>
      <c r="F61" s="1090"/>
      <c r="G61" s="1090"/>
      <c r="I61" s="182">
        <v>51</v>
      </c>
      <c r="J61" s="182"/>
      <c r="K61" s="182"/>
      <c r="L61" s="1234">
        <v>685</v>
      </c>
      <c r="M61" s="1234"/>
      <c r="O61" s="970"/>
    </row>
    <row r="62" spans="1:16" s="963" customFormat="1" ht="16.5" customHeight="1">
      <c r="A62" s="1233" t="s">
        <v>27</v>
      </c>
      <c r="B62" s="1233"/>
      <c r="C62" s="983"/>
      <c r="D62" s="1082" t="s">
        <v>1167</v>
      </c>
      <c r="E62" s="1090"/>
      <c r="F62" s="1090"/>
      <c r="G62" s="1090"/>
      <c r="I62" s="182">
        <v>96</v>
      </c>
      <c r="J62" s="182"/>
      <c r="K62" s="182"/>
      <c r="L62" s="1234">
        <v>2270</v>
      </c>
      <c r="M62" s="1234"/>
      <c r="O62" s="970"/>
    </row>
    <row r="63" spans="1:16" s="963" customFormat="1" ht="16.5" customHeight="1">
      <c r="A63" s="1233" t="s">
        <v>28</v>
      </c>
      <c r="B63" s="1233"/>
      <c r="C63" s="983"/>
      <c r="D63" s="1082" t="s">
        <v>1168</v>
      </c>
      <c r="E63" s="1090"/>
      <c r="F63" s="1090"/>
      <c r="G63" s="1090"/>
      <c r="I63" s="182">
        <v>104</v>
      </c>
      <c r="J63" s="182"/>
      <c r="K63" s="182"/>
      <c r="L63" s="1234">
        <v>3035</v>
      </c>
      <c r="M63" s="1234"/>
      <c r="O63" s="970"/>
    </row>
    <row r="64" spans="1:16" s="963" customFormat="1" ht="16.5" customHeight="1">
      <c r="A64" s="1233" t="s">
        <v>390</v>
      </c>
      <c r="B64" s="1233"/>
      <c r="C64" s="983"/>
      <c r="D64" s="1082" t="s">
        <v>1169</v>
      </c>
      <c r="E64" s="1074"/>
      <c r="F64" s="1074"/>
      <c r="G64" s="1074"/>
      <c r="I64" s="182">
        <v>137</v>
      </c>
      <c r="J64" s="182"/>
      <c r="K64" s="182"/>
      <c r="L64" s="1234">
        <v>8000</v>
      </c>
      <c r="M64" s="1234"/>
      <c r="O64" s="970"/>
    </row>
    <row r="65" spans="1:15" s="963" customFormat="1" ht="16.5" customHeight="1">
      <c r="A65" s="1233" t="s">
        <v>391</v>
      </c>
      <c r="B65" s="1233"/>
      <c r="C65" s="983"/>
      <c r="D65" s="1082" t="s">
        <v>1170</v>
      </c>
      <c r="E65" s="1074"/>
      <c r="F65" s="1101"/>
      <c r="G65" s="1101"/>
      <c r="I65" s="182">
        <v>154</v>
      </c>
      <c r="J65" s="182"/>
      <c r="K65" s="182"/>
      <c r="L65" s="1234">
        <v>9587</v>
      </c>
      <c r="M65" s="1234"/>
      <c r="O65" s="970"/>
    </row>
    <row r="66" spans="1:15" s="963" customFormat="1" ht="16.5" customHeight="1">
      <c r="A66" s="1233" t="s">
        <v>32</v>
      </c>
      <c r="B66" s="1233"/>
      <c r="C66" s="983"/>
      <c r="D66" s="1082" t="s">
        <v>1171</v>
      </c>
      <c r="E66" s="1074"/>
      <c r="F66" s="1101"/>
      <c r="G66" s="1101"/>
      <c r="I66" s="182">
        <v>19</v>
      </c>
      <c r="J66" s="182"/>
      <c r="K66" s="182"/>
      <c r="L66" s="1234">
        <v>770</v>
      </c>
      <c r="M66" s="1234"/>
      <c r="O66" s="970"/>
    </row>
    <row r="67" spans="1:15" s="963" customFormat="1" ht="16.5" customHeight="1">
      <c r="A67" s="1233" t="s">
        <v>33</v>
      </c>
      <c r="B67" s="1233"/>
      <c r="C67" s="983"/>
      <c r="D67" s="1082" t="s">
        <v>1172</v>
      </c>
      <c r="E67" s="1074"/>
      <c r="F67" s="1101"/>
      <c r="G67" s="1101"/>
      <c r="I67" s="182">
        <v>64</v>
      </c>
      <c r="J67" s="182"/>
      <c r="K67" s="182"/>
      <c r="L67" s="1234">
        <v>634</v>
      </c>
      <c r="M67" s="1234"/>
      <c r="O67" s="970"/>
    </row>
    <row r="68" spans="1:15" s="963" customFormat="1" ht="16.5" customHeight="1">
      <c r="A68" s="1233" t="s">
        <v>34</v>
      </c>
      <c r="B68" s="1233"/>
      <c r="C68" s="983"/>
      <c r="D68" s="1082" t="s">
        <v>1173</v>
      </c>
      <c r="E68" s="1074"/>
      <c r="F68" s="1101"/>
      <c r="G68" s="1101"/>
      <c r="I68" s="182">
        <v>75</v>
      </c>
      <c r="J68" s="182"/>
      <c r="K68" s="182"/>
      <c r="L68" s="1234">
        <v>895</v>
      </c>
      <c r="M68" s="1234"/>
      <c r="O68" s="970"/>
    </row>
    <row r="69" spans="1:15" s="963" customFormat="1" ht="16.5" customHeight="1">
      <c r="A69" s="1233" t="s">
        <v>35</v>
      </c>
      <c r="B69" s="1233"/>
      <c r="C69" s="983"/>
      <c r="D69" s="1082" t="s">
        <v>1174</v>
      </c>
      <c r="E69" s="1074"/>
      <c r="F69" s="1101"/>
      <c r="G69" s="1101"/>
      <c r="I69" s="182">
        <v>175</v>
      </c>
      <c r="J69" s="182"/>
      <c r="K69" s="182"/>
      <c r="L69" s="1234">
        <v>2169</v>
      </c>
      <c r="M69" s="1234"/>
      <c r="O69" s="970"/>
    </row>
    <row r="70" spans="1:15" s="963" customFormat="1" ht="16.5" customHeight="1">
      <c r="A70" s="1233" t="s">
        <v>36</v>
      </c>
      <c r="B70" s="1233"/>
      <c r="C70" s="983"/>
      <c r="D70" s="1082" t="s">
        <v>1170</v>
      </c>
      <c r="E70" s="1074"/>
      <c r="F70" s="1101"/>
      <c r="G70" s="1101"/>
      <c r="I70" s="182">
        <v>41</v>
      </c>
      <c r="J70" s="182"/>
      <c r="K70" s="182"/>
      <c r="L70" s="1234">
        <v>1181</v>
      </c>
      <c r="M70" s="1234"/>
      <c r="O70" s="970"/>
    </row>
    <row r="71" spans="1:15" s="963" customFormat="1" ht="16.5" customHeight="1">
      <c r="A71" s="1233" t="s">
        <v>37</v>
      </c>
      <c r="B71" s="1233"/>
      <c r="C71" s="983"/>
      <c r="D71" s="1082" t="s">
        <v>1175</v>
      </c>
      <c r="E71" s="1074"/>
      <c r="F71" s="1101"/>
      <c r="G71" s="1101"/>
      <c r="I71" s="182">
        <v>59</v>
      </c>
      <c r="J71" s="182"/>
      <c r="K71" s="182"/>
      <c r="L71" s="1234">
        <v>1040</v>
      </c>
      <c r="M71" s="1234"/>
      <c r="O71" s="970"/>
    </row>
    <row r="72" spans="1:15" s="963" customFormat="1" ht="16.5" customHeight="1">
      <c r="A72" s="1233" t="s">
        <v>38</v>
      </c>
      <c r="B72" s="1233"/>
      <c r="C72" s="983"/>
      <c r="D72" s="1082" t="s">
        <v>1176</v>
      </c>
      <c r="E72" s="1074"/>
      <c r="F72" s="1101"/>
      <c r="G72" s="1101"/>
      <c r="I72" s="182">
        <v>44</v>
      </c>
      <c r="J72" s="182"/>
      <c r="K72" s="182"/>
      <c r="L72" s="1234">
        <v>738</v>
      </c>
      <c r="M72" s="1234"/>
      <c r="O72" s="970"/>
    </row>
    <row r="73" spans="1:15" s="963" customFormat="1" ht="16.5" customHeight="1">
      <c r="A73" s="1233" t="s">
        <v>39</v>
      </c>
      <c r="B73" s="1233"/>
      <c r="C73" s="983"/>
      <c r="D73" s="1082" t="s">
        <v>1167</v>
      </c>
      <c r="E73" s="1074"/>
      <c r="F73" s="1101"/>
      <c r="G73" s="1101"/>
      <c r="I73" s="182">
        <v>71</v>
      </c>
      <c r="J73" s="182"/>
      <c r="K73" s="182"/>
      <c r="L73" s="1234">
        <v>1232</v>
      </c>
      <c r="M73" s="1234"/>
      <c r="O73" s="970"/>
    </row>
    <row r="74" spans="1:15" s="963" customFormat="1" ht="16.5" customHeight="1">
      <c r="A74" s="1077" t="s">
        <v>142</v>
      </c>
      <c r="B74" s="1077"/>
      <c r="C74" s="983"/>
      <c r="D74" s="1082" t="s">
        <v>1177</v>
      </c>
      <c r="E74" s="1074"/>
      <c r="F74" s="1101"/>
      <c r="G74" s="1101"/>
      <c r="I74" s="182">
        <v>27</v>
      </c>
      <c r="J74" s="182"/>
      <c r="K74" s="182"/>
      <c r="L74" s="1234">
        <v>698</v>
      </c>
      <c r="M74" s="1234"/>
      <c r="O74" s="970"/>
    </row>
    <row r="75" spans="1:15" s="963" customFormat="1" ht="16.5" customHeight="1" thickBot="1">
      <c r="A75" s="1225" t="s">
        <v>46</v>
      </c>
      <c r="B75" s="1225"/>
      <c r="C75" s="983"/>
      <c r="D75" s="1226" t="s">
        <v>1178</v>
      </c>
      <c r="E75" s="1227"/>
      <c r="F75" s="1230"/>
      <c r="G75" s="1230"/>
      <c r="I75" s="182">
        <v>30</v>
      </c>
      <c r="J75" s="182"/>
      <c r="K75" s="182"/>
      <c r="L75" s="1231">
        <v>367</v>
      </c>
      <c r="M75" s="1231"/>
      <c r="O75" s="970"/>
    </row>
    <row r="76" spans="1:15" s="963" customFormat="1" ht="18" customHeight="1" thickTop="1" thickBot="1">
      <c r="A76" s="1220" t="s">
        <v>392</v>
      </c>
      <c r="B76" s="1220"/>
      <c r="C76" s="1221"/>
      <c r="D76" s="212"/>
      <c r="E76" s="991"/>
      <c r="F76" s="991"/>
      <c r="G76" s="991"/>
      <c r="H76" s="1222">
        <f>SUM(I60:I75)</f>
        <v>1191</v>
      </c>
      <c r="I76" s="1223"/>
      <c r="J76" s="991"/>
      <c r="K76" s="990"/>
      <c r="L76" s="1232">
        <f>SUM(L60:M75)</f>
        <v>34304</v>
      </c>
      <c r="M76" s="1232"/>
      <c r="N76" s="991"/>
      <c r="O76" s="970"/>
    </row>
    <row r="77" spans="1:15" s="963" customFormat="1" ht="17.25" customHeight="1" thickBot="1">
      <c r="A77" s="1003"/>
      <c r="B77" s="208"/>
      <c r="C77" s="208"/>
      <c r="D77" s="208"/>
      <c r="E77" s="208"/>
      <c r="F77" s="208"/>
      <c r="G77" s="208"/>
      <c r="H77" s="208"/>
      <c r="I77" s="208"/>
      <c r="J77" s="208"/>
      <c r="K77" s="208"/>
      <c r="L77" s="208"/>
      <c r="M77" s="208"/>
      <c r="N77" s="208"/>
      <c r="O77" s="970"/>
    </row>
    <row r="78" spans="1:15" s="963" customFormat="1" ht="20.25" customHeight="1">
      <c r="A78" s="213" t="s">
        <v>386</v>
      </c>
      <c r="B78" s="213"/>
      <c r="C78" s="213"/>
      <c r="D78" s="1229" t="s">
        <v>387</v>
      </c>
      <c r="E78" s="1099"/>
      <c r="F78" s="1099"/>
      <c r="G78" s="1099"/>
      <c r="H78" s="1229" t="s">
        <v>388</v>
      </c>
      <c r="I78" s="1099"/>
      <c r="J78" s="1099"/>
      <c r="K78" s="1229" t="s">
        <v>389</v>
      </c>
      <c r="L78" s="1099"/>
      <c r="M78" s="1099"/>
      <c r="N78" s="1099"/>
      <c r="O78" s="970"/>
    </row>
    <row r="79" spans="1:15" s="963" customFormat="1" ht="16.5" customHeight="1">
      <c r="A79" s="1077" t="s">
        <v>87</v>
      </c>
      <c r="B79" s="1077"/>
      <c r="C79" s="983"/>
      <c r="D79" s="1082" t="s">
        <v>393</v>
      </c>
      <c r="E79" s="1074"/>
      <c r="F79" s="1101"/>
      <c r="G79" s="1101"/>
      <c r="H79" s="308"/>
      <c r="I79" s="1001">
        <v>56</v>
      </c>
      <c r="J79" s="697"/>
      <c r="K79" s="453"/>
      <c r="L79" s="1224">
        <v>847</v>
      </c>
      <c r="M79" s="1101"/>
      <c r="O79" s="970"/>
    </row>
    <row r="80" spans="1:15" s="963" customFormat="1" ht="16.5" customHeight="1">
      <c r="A80" s="1077" t="s">
        <v>394</v>
      </c>
      <c r="B80" s="1077"/>
      <c r="C80" s="983"/>
      <c r="D80" s="1082" t="s">
        <v>395</v>
      </c>
      <c r="E80" s="1074"/>
      <c r="F80" s="1101"/>
      <c r="G80" s="1101"/>
      <c r="H80" s="99"/>
      <c r="I80" s="970">
        <v>69</v>
      </c>
      <c r="J80" s="98"/>
      <c r="K80" s="453"/>
      <c r="L80" s="1224">
        <v>3444</v>
      </c>
      <c r="M80" s="1101"/>
      <c r="O80" s="970"/>
    </row>
    <row r="81" spans="1:15" s="963" customFormat="1" ht="16.5" customHeight="1" thickBot="1">
      <c r="A81" s="1225" t="s">
        <v>396</v>
      </c>
      <c r="B81" s="1225"/>
      <c r="C81" s="983"/>
      <c r="D81" s="1226" t="s">
        <v>397</v>
      </c>
      <c r="E81" s="1227"/>
      <c r="F81" s="1227"/>
      <c r="G81" s="1227"/>
      <c r="H81" s="698"/>
      <c r="I81" s="511">
        <v>75</v>
      </c>
      <c r="J81" s="699"/>
      <c r="K81" s="453"/>
      <c r="L81" s="1228">
        <v>2318</v>
      </c>
      <c r="M81" s="1228"/>
      <c r="O81" s="970"/>
    </row>
    <row r="82" spans="1:15" s="963" customFormat="1" ht="20.25" customHeight="1" thickTop="1" thickBot="1">
      <c r="A82" s="1220" t="s">
        <v>398</v>
      </c>
      <c r="B82" s="1220"/>
      <c r="C82" s="1221"/>
      <c r="D82" s="212"/>
      <c r="E82" s="991"/>
      <c r="F82" s="991"/>
      <c r="G82" s="991"/>
      <c r="H82" s="1222">
        <f>SUM(I79:I81)</f>
        <v>200</v>
      </c>
      <c r="I82" s="1223"/>
      <c r="J82" s="991"/>
      <c r="K82" s="990"/>
      <c r="L82" s="1222">
        <f>SUM(L79:M81)</f>
        <v>6609</v>
      </c>
      <c r="M82" s="1222"/>
      <c r="N82" s="991"/>
      <c r="O82" s="970"/>
    </row>
    <row r="83" spans="1:15" s="963" customFormat="1" ht="12.75" customHeight="1">
      <c r="A83" s="195" t="s">
        <v>254</v>
      </c>
      <c r="B83" s="1000"/>
      <c r="C83" s="1000"/>
      <c r="D83" s="1000"/>
      <c r="E83" s="1000"/>
      <c r="F83" s="1000"/>
      <c r="G83" s="1000"/>
      <c r="H83" s="1000"/>
      <c r="I83" s="1000"/>
      <c r="J83" s="1000"/>
      <c r="K83" s="1000"/>
      <c r="L83" s="1000"/>
      <c r="M83" s="1000"/>
      <c r="N83" s="1000"/>
      <c r="O83" s="970"/>
    </row>
  </sheetData>
  <customSheetViews>
    <customSheetView guid="{93AD3119-4B9E-4DD3-92AC-14DD93F7352A}" showPageBreaks="1" printArea="1" view="pageBreakPreview" topLeftCell="A25">
      <selection activeCell="H44" sqref="H44"/>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
      <headerFooter alignWithMargins="0"/>
    </customSheetView>
    <customSheetView guid="{53ABA5C2-131F-4519-ADBD-143B4641C355}" showPageBreaks="1" printArea="1" view="pageBreakPreview" topLeftCell="A73">
      <selection activeCell="B43" sqref="B4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2"/>
      <headerFooter alignWithMargins="0"/>
    </customSheetView>
    <customSheetView guid="{088E71DE-B7B4-46D8-A92F-2B36F5DE4D60}" showPageBreaks="1" printArea="1" view="pageBreakPreview" topLeftCell="A7">
      <selection activeCell="F19" sqref="F1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3"/>
      <headerFooter alignWithMargins="0"/>
    </customSheetView>
    <customSheetView guid="{9B74B00A-A640-416F-A432-6A34C75E3BAB}" showPageBreaks="1" printArea="1" view="pageBreakPreview">
      <selection activeCell="L33" sqref="L33:M3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4"/>
      <headerFooter alignWithMargins="0"/>
    </customSheetView>
    <customSheetView guid="{4B660A93-3844-409A-B1B8-F0D2E63212C8}" showPageBreaks="1" printArea="1" view="pageBreakPreview" topLeftCell="A28">
      <selection activeCell="V39" sqref="V3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5"/>
      <headerFooter alignWithMargins="0"/>
    </customSheetView>
    <customSheetView guid="{54E8C2A0-7B52-4DAB-8ABD-D0AD26D0A0DB}" showPageBreaks="1" printArea="1" view="pageBreakPreview" topLeftCell="A16">
      <selection activeCell="I66" sqref="I66"/>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6"/>
      <headerFooter alignWithMargins="0"/>
    </customSheetView>
    <customSheetView guid="{F9820D02-85B6-432B-AB25-E79E6E3CE8BD}" showPageBreaks="1" printArea="1" view="pageBreakPreview" topLeftCell="A67">
      <selection activeCell="N76" sqref="N76"/>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7"/>
      <headerFooter alignWithMargins="0"/>
    </customSheetView>
    <customSheetView guid="{6C8CA477-863E-484A-88AC-2F7B34BF5742}" showPageBreaks="1" printArea="1" view="pageBreakPreview" topLeftCell="A64">
      <selection activeCell="N49" sqref="N49:O4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8"/>
      <headerFooter alignWithMargins="0"/>
    </customSheetView>
    <customSheetView guid="{C35433B0-31B6-4088-8FE4-5880F028D902}" showPageBreaks="1" printArea="1" view="pageBreakPreview" topLeftCell="A25">
      <selection activeCell="L33" sqref="L33:M3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9"/>
      <headerFooter alignWithMargins="0"/>
    </customSheetView>
    <customSheetView guid="{ACCC9A1C-74E4-4A07-8C69-201B2C75F995}" showPageBreaks="1" printArea="1" view="pageBreakPreview" topLeftCell="A40">
      <selection activeCell="N49" sqref="N49:O4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0"/>
      <headerFooter alignWithMargins="0"/>
    </customSheetView>
    <customSheetView guid="{D244CBD3-20C8-4E64-93F1-8305B8033E05}" showPageBreaks="1" printArea="1" view="pageBreakPreview">
      <selection sqref="A1:P1"/>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1"/>
      <headerFooter alignWithMargins="0"/>
    </customSheetView>
    <customSheetView guid="{A9FAE077-5C36-4502-A307-F5F7DF354F81}" showPageBreaks="1" printArea="1" view="pageBreakPreview" topLeftCell="A73">
      <selection activeCell="L29" sqref="L29:M2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2"/>
      <headerFooter alignWithMargins="0"/>
    </customSheetView>
    <customSheetView guid="{676DC416-CC6C-4663-B2BC-E7307C535C80}" showPageBreaks="1" printArea="1" view="pageBreakPreview" topLeftCell="A25">
      <selection activeCell="H44" sqref="H44"/>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3"/>
      <headerFooter alignWithMargins="0"/>
    </customSheetView>
  </customSheetViews>
  <mergeCells count="199">
    <mergeCell ref="I57:N58"/>
    <mergeCell ref="A1:P1"/>
    <mergeCell ref="A4:A5"/>
    <mergeCell ref="B4:D4"/>
    <mergeCell ref="E4:G4"/>
    <mergeCell ref="H4:J4"/>
    <mergeCell ref="K4:M4"/>
    <mergeCell ref="N4:P4"/>
    <mergeCell ref="A27:D28"/>
    <mergeCell ref="E27:F28"/>
    <mergeCell ref="G27:K27"/>
    <mergeCell ref="L27:P27"/>
    <mergeCell ref="G28:H28"/>
    <mergeCell ref="I28:K28"/>
    <mergeCell ref="L28:M28"/>
    <mergeCell ref="N28:P28"/>
    <mergeCell ref="A15:P15"/>
    <mergeCell ref="A18:A19"/>
    <mergeCell ref="B18:D18"/>
    <mergeCell ref="E18:G18"/>
    <mergeCell ref="H18:J18"/>
    <mergeCell ref="K18:M18"/>
    <mergeCell ref="N18:P18"/>
    <mergeCell ref="B31:D31"/>
    <mergeCell ref="G31:H31"/>
    <mergeCell ref="L31:M31"/>
    <mergeCell ref="B32:D32"/>
    <mergeCell ref="G32:H32"/>
    <mergeCell ref="L32:M32"/>
    <mergeCell ref="A29:D29"/>
    <mergeCell ref="E29:F29"/>
    <mergeCell ref="G29:H29"/>
    <mergeCell ref="L29:M29"/>
    <mergeCell ref="A30:D30"/>
    <mergeCell ref="E30:F30"/>
    <mergeCell ref="G30:H30"/>
    <mergeCell ref="L30:M30"/>
    <mergeCell ref="A35:D35"/>
    <mergeCell ref="E35:F35"/>
    <mergeCell ref="G35:H35"/>
    <mergeCell ref="L35:M35"/>
    <mergeCell ref="A36:D36"/>
    <mergeCell ref="E36:F36"/>
    <mergeCell ref="G36:H36"/>
    <mergeCell ref="L36:M36"/>
    <mergeCell ref="A33:D33"/>
    <mergeCell ref="G33:H33"/>
    <mergeCell ref="L33:M33"/>
    <mergeCell ref="A34:D34"/>
    <mergeCell ref="E34:F34"/>
    <mergeCell ref="G34:H34"/>
    <mergeCell ref="I34:J34"/>
    <mergeCell ref="L34:M34"/>
    <mergeCell ref="A39:D39"/>
    <mergeCell ref="E39:F39"/>
    <mergeCell ref="G39:H39"/>
    <mergeCell ref="L39:M39"/>
    <mergeCell ref="A40:D40"/>
    <mergeCell ref="E40:F40"/>
    <mergeCell ref="G40:H40"/>
    <mergeCell ref="L40:M40"/>
    <mergeCell ref="A37:D37"/>
    <mergeCell ref="E37:F37"/>
    <mergeCell ref="G37:H37"/>
    <mergeCell ref="L37:M37"/>
    <mergeCell ref="A38:D38"/>
    <mergeCell ref="E38:F38"/>
    <mergeCell ref="G38:H38"/>
    <mergeCell ref="L38:M38"/>
    <mergeCell ref="A41:D41"/>
    <mergeCell ref="E41:F41"/>
    <mergeCell ref="G41:H41"/>
    <mergeCell ref="I41:J41"/>
    <mergeCell ref="L41:M41"/>
    <mergeCell ref="A45:D46"/>
    <mergeCell ref="E45:F46"/>
    <mergeCell ref="G45:K45"/>
    <mergeCell ref="L45:P45"/>
    <mergeCell ref="G46:H46"/>
    <mergeCell ref="A48:D48"/>
    <mergeCell ref="E48:F48"/>
    <mergeCell ref="G48:H48"/>
    <mergeCell ref="I48:J48"/>
    <mergeCell ref="L48:M48"/>
    <mergeCell ref="N48:O48"/>
    <mergeCell ref="I46:K46"/>
    <mergeCell ref="L46:M46"/>
    <mergeCell ref="N46:P46"/>
    <mergeCell ref="A47:D47"/>
    <mergeCell ref="E47:F47"/>
    <mergeCell ref="G47:H47"/>
    <mergeCell ref="I47:J47"/>
    <mergeCell ref="L47:M47"/>
    <mergeCell ref="N47:O47"/>
    <mergeCell ref="A50:D50"/>
    <mergeCell ref="E50:F50"/>
    <mergeCell ref="G50:H50"/>
    <mergeCell ref="I50:J50"/>
    <mergeCell ref="L50:M50"/>
    <mergeCell ref="N50:O50"/>
    <mergeCell ref="A49:D49"/>
    <mergeCell ref="E49:F49"/>
    <mergeCell ref="G49:H49"/>
    <mergeCell ref="I49:J49"/>
    <mergeCell ref="L49:M49"/>
    <mergeCell ref="N49:O49"/>
    <mergeCell ref="A52:D52"/>
    <mergeCell ref="E52:F52"/>
    <mergeCell ref="G52:H52"/>
    <mergeCell ref="I52:J52"/>
    <mergeCell ref="L52:M52"/>
    <mergeCell ref="N52:O52"/>
    <mergeCell ref="A51:D51"/>
    <mergeCell ref="E51:F51"/>
    <mergeCell ref="G51:H51"/>
    <mergeCell ref="I51:J51"/>
    <mergeCell ref="L51:M51"/>
    <mergeCell ref="N51:O51"/>
    <mergeCell ref="A54:D54"/>
    <mergeCell ref="E54:F54"/>
    <mergeCell ref="G54:H54"/>
    <mergeCell ref="I54:J54"/>
    <mergeCell ref="L54:M54"/>
    <mergeCell ref="N54:O54"/>
    <mergeCell ref="A53:D53"/>
    <mergeCell ref="E53:F53"/>
    <mergeCell ref="G53:H53"/>
    <mergeCell ref="I53:J53"/>
    <mergeCell ref="L53:M53"/>
    <mergeCell ref="N53:O53"/>
    <mergeCell ref="A61:B61"/>
    <mergeCell ref="D61:G61"/>
    <mergeCell ref="L61:M61"/>
    <mergeCell ref="A62:B62"/>
    <mergeCell ref="D62:G62"/>
    <mergeCell ref="L62:M62"/>
    <mergeCell ref="D59:G59"/>
    <mergeCell ref="H59:J59"/>
    <mergeCell ref="K59:N59"/>
    <mergeCell ref="A60:B60"/>
    <mergeCell ref="D60:G60"/>
    <mergeCell ref="L60:M60"/>
    <mergeCell ref="A65:B65"/>
    <mergeCell ref="D65:G65"/>
    <mergeCell ref="L65:M65"/>
    <mergeCell ref="A66:B66"/>
    <mergeCell ref="D66:G66"/>
    <mergeCell ref="L66:M66"/>
    <mergeCell ref="A63:B63"/>
    <mergeCell ref="D63:G63"/>
    <mergeCell ref="L63:M63"/>
    <mergeCell ref="A64:B64"/>
    <mergeCell ref="D64:G64"/>
    <mergeCell ref="L64:M64"/>
    <mergeCell ref="A69:B69"/>
    <mergeCell ref="D69:G69"/>
    <mergeCell ref="L69:M69"/>
    <mergeCell ref="A70:B70"/>
    <mergeCell ref="D70:G70"/>
    <mergeCell ref="L70:M70"/>
    <mergeCell ref="A67:B67"/>
    <mergeCell ref="D67:G67"/>
    <mergeCell ref="L67:M67"/>
    <mergeCell ref="A68:B68"/>
    <mergeCell ref="D68:G68"/>
    <mergeCell ref="L68:M68"/>
    <mergeCell ref="A73:B73"/>
    <mergeCell ref="D73:G73"/>
    <mergeCell ref="L73:M73"/>
    <mergeCell ref="A74:B74"/>
    <mergeCell ref="D74:G74"/>
    <mergeCell ref="L74:M74"/>
    <mergeCell ref="A71:B71"/>
    <mergeCell ref="D71:G71"/>
    <mergeCell ref="L71:M71"/>
    <mergeCell ref="A72:B72"/>
    <mergeCell ref="D72:G72"/>
    <mergeCell ref="L72:M72"/>
    <mergeCell ref="D78:G78"/>
    <mergeCell ref="H78:J78"/>
    <mergeCell ref="K78:N78"/>
    <mergeCell ref="A79:B79"/>
    <mergeCell ref="D79:G79"/>
    <mergeCell ref="L79:M79"/>
    <mergeCell ref="A75:B75"/>
    <mergeCell ref="D75:G75"/>
    <mergeCell ref="L75:M75"/>
    <mergeCell ref="A76:C76"/>
    <mergeCell ref="H76:I76"/>
    <mergeCell ref="L76:M76"/>
    <mergeCell ref="A82:C82"/>
    <mergeCell ref="H82:I82"/>
    <mergeCell ref="L82:M82"/>
    <mergeCell ref="A80:B80"/>
    <mergeCell ref="D80:G80"/>
    <mergeCell ref="L80:M80"/>
    <mergeCell ref="A81:B81"/>
    <mergeCell ref="D81:G81"/>
    <mergeCell ref="L81:M81"/>
  </mergeCells>
  <phoneticPr fontId="2"/>
  <dataValidations count="1">
    <dataValidation imeMode="on" allowBlank="1" showInputMessage="1" showErrorMessage="1" sqref="WVI983069:WVI983071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47:A54 IW47:IW54 SS47:SS54 ACO47:ACO54 AMK47:AMK54 AWG47:AWG54 BGC47:BGC54 BPY47:BPY54 BZU47:BZU54 CJQ47:CJQ54 CTM47:CTM54 DDI47:DDI54 DNE47:DNE54 DXA47:DXA54 EGW47:EGW54 EQS47:EQS54 FAO47:FAO54 FKK47:FKK54 FUG47:FUG54 GEC47:GEC54 GNY47:GNY54 GXU47:GXU54 HHQ47:HHQ54 HRM47:HRM54 IBI47:IBI54 ILE47:ILE54 IVA47:IVA54 JEW47:JEW54 JOS47:JOS54 JYO47:JYO54 KIK47:KIK54 KSG47:KSG54 LCC47:LCC54 LLY47:LLY54 LVU47:LVU54 MFQ47:MFQ54 MPM47:MPM54 MZI47:MZI54 NJE47:NJE54 NTA47:NTA54 OCW47:OCW54 OMS47:OMS54 OWO47:OWO54 PGK47:PGK54 PQG47:PQG54 QAC47:QAC54 QJY47:QJY54 QTU47:QTU54 RDQ47:RDQ54 RNM47:RNM54 RXI47:RXI54 SHE47:SHE54 SRA47:SRA54 TAW47:TAW54 TKS47:TKS54 TUO47:TUO54 UEK47:UEK54 UOG47:UOG54 UYC47:UYC54 VHY47:VHY54 VRU47:VRU54 WBQ47:WBQ54 WLM47:WLM54 WVI47:WVI54 A65583:A65590 IW65583:IW65590 SS65583:SS65590 ACO65583:ACO65590 AMK65583:AMK65590 AWG65583:AWG65590 BGC65583:BGC65590 BPY65583:BPY65590 BZU65583:BZU65590 CJQ65583:CJQ65590 CTM65583:CTM65590 DDI65583:DDI65590 DNE65583:DNE65590 DXA65583:DXA65590 EGW65583:EGW65590 EQS65583:EQS65590 FAO65583:FAO65590 FKK65583:FKK65590 FUG65583:FUG65590 GEC65583:GEC65590 GNY65583:GNY65590 GXU65583:GXU65590 HHQ65583:HHQ65590 HRM65583:HRM65590 IBI65583:IBI65590 ILE65583:ILE65590 IVA65583:IVA65590 JEW65583:JEW65590 JOS65583:JOS65590 JYO65583:JYO65590 KIK65583:KIK65590 KSG65583:KSG65590 LCC65583:LCC65590 LLY65583:LLY65590 LVU65583:LVU65590 MFQ65583:MFQ65590 MPM65583:MPM65590 MZI65583:MZI65590 NJE65583:NJE65590 NTA65583:NTA65590 OCW65583:OCW65590 OMS65583:OMS65590 OWO65583:OWO65590 PGK65583:PGK65590 PQG65583:PQG65590 QAC65583:QAC65590 QJY65583:QJY65590 QTU65583:QTU65590 RDQ65583:RDQ65590 RNM65583:RNM65590 RXI65583:RXI65590 SHE65583:SHE65590 SRA65583:SRA65590 TAW65583:TAW65590 TKS65583:TKS65590 TUO65583:TUO65590 UEK65583:UEK65590 UOG65583:UOG65590 UYC65583:UYC65590 VHY65583:VHY65590 VRU65583:VRU65590 WBQ65583:WBQ65590 WLM65583:WLM65590 WVI65583:WVI65590 A131119:A131126 IW131119:IW131126 SS131119:SS131126 ACO131119:ACO131126 AMK131119:AMK131126 AWG131119:AWG131126 BGC131119:BGC131126 BPY131119:BPY131126 BZU131119:BZU131126 CJQ131119:CJQ131126 CTM131119:CTM131126 DDI131119:DDI131126 DNE131119:DNE131126 DXA131119:DXA131126 EGW131119:EGW131126 EQS131119:EQS131126 FAO131119:FAO131126 FKK131119:FKK131126 FUG131119:FUG131126 GEC131119:GEC131126 GNY131119:GNY131126 GXU131119:GXU131126 HHQ131119:HHQ131126 HRM131119:HRM131126 IBI131119:IBI131126 ILE131119:ILE131126 IVA131119:IVA131126 JEW131119:JEW131126 JOS131119:JOS131126 JYO131119:JYO131126 KIK131119:KIK131126 KSG131119:KSG131126 LCC131119:LCC131126 LLY131119:LLY131126 LVU131119:LVU131126 MFQ131119:MFQ131126 MPM131119:MPM131126 MZI131119:MZI131126 NJE131119:NJE131126 NTA131119:NTA131126 OCW131119:OCW131126 OMS131119:OMS131126 OWO131119:OWO131126 PGK131119:PGK131126 PQG131119:PQG131126 QAC131119:QAC131126 QJY131119:QJY131126 QTU131119:QTU131126 RDQ131119:RDQ131126 RNM131119:RNM131126 RXI131119:RXI131126 SHE131119:SHE131126 SRA131119:SRA131126 TAW131119:TAW131126 TKS131119:TKS131126 TUO131119:TUO131126 UEK131119:UEK131126 UOG131119:UOG131126 UYC131119:UYC131126 VHY131119:VHY131126 VRU131119:VRU131126 WBQ131119:WBQ131126 WLM131119:WLM131126 WVI131119:WVI131126 A196655:A196662 IW196655:IW196662 SS196655:SS196662 ACO196655:ACO196662 AMK196655:AMK196662 AWG196655:AWG196662 BGC196655:BGC196662 BPY196655:BPY196662 BZU196655:BZU196662 CJQ196655:CJQ196662 CTM196655:CTM196662 DDI196655:DDI196662 DNE196655:DNE196662 DXA196655:DXA196662 EGW196655:EGW196662 EQS196655:EQS196662 FAO196655:FAO196662 FKK196655:FKK196662 FUG196655:FUG196662 GEC196655:GEC196662 GNY196655:GNY196662 GXU196655:GXU196662 HHQ196655:HHQ196662 HRM196655:HRM196662 IBI196655:IBI196662 ILE196655:ILE196662 IVA196655:IVA196662 JEW196655:JEW196662 JOS196655:JOS196662 JYO196655:JYO196662 KIK196655:KIK196662 KSG196655:KSG196662 LCC196655:LCC196662 LLY196655:LLY196662 LVU196655:LVU196662 MFQ196655:MFQ196662 MPM196655:MPM196662 MZI196655:MZI196662 NJE196655:NJE196662 NTA196655:NTA196662 OCW196655:OCW196662 OMS196655:OMS196662 OWO196655:OWO196662 PGK196655:PGK196662 PQG196655:PQG196662 QAC196655:QAC196662 QJY196655:QJY196662 QTU196655:QTU196662 RDQ196655:RDQ196662 RNM196655:RNM196662 RXI196655:RXI196662 SHE196655:SHE196662 SRA196655:SRA196662 TAW196655:TAW196662 TKS196655:TKS196662 TUO196655:TUO196662 UEK196655:UEK196662 UOG196655:UOG196662 UYC196655:UYC196662 VHY196655:VHY196662 VRU196655:VRU196662 WBQ196655:WBQ196662 WLM196655:WLM196662 WVI196655:WVI196662 A262191:A262198 IW262191:IW262198 SS262191:SS262198 ACO262191:ACO262198 AMK262191:AMK262198 AWG262191:AWG262198 BGC262191:BGC262198 BPY262191:BPY262198 BZU262191:BZU262198 CJQ262191:CJQ262198 CTM262191:CTM262198 DDI262191:DDI262198 DNE262191:DNE262198 DXA262191:DXA262198 EGW262191:EGW262198 EQS262191:EQS262198 FAO262191:FAO262198 FKK262191:FKK262198 FUG262191:FUG262198 GEC262191:GEC262198 GNY262191:GNY262198 GXU262191:GXU262198 HHQ262191:HHQ262198 HRM262191:HRM262198 IBI262191:IBI262198 ILE262191:ILE262198 IVA262191:IVA262198 JEW262191:JEW262198 JOS262191:JOS262198 JYO262191:JYO262198 KIK262191:KIK262198 KSG262191:KSG262198 LCC262191:LCC262198 LLY262191:LLY262198 LVU262191:LVU262198 MFQ262191:MFQ262198 MPM262191:MPM262198 MZI262191:MZI262198 NJE262191:NJE262198 NTA262191:NTA262198 OCW262191:OCW262198 OMS262191:OMS262198 OWO262191:OWO262198 PGK262191:PGK262198 PQG262191:PQG262198 QAC262191:QAC262198 QJY262191:QJY262198 QTU262191:QTU262198 RDQ262191:RDQ262198 RNM262191:RNM262198 RXI262191:RXI262198 SHE262191:SHE262198 SRA262191:SRA262198 TAW262191:TAW262198 TKS262191:TKS262198 TUO262191:TUO262198 UEK262191:UEK262198 UOG262191:UOG262198 UYC262191:UYC262198 VHY262191:VHY262198 VRU262191:VRU262198 WBQ262191:WBQ262198 WLM262191:WLM262198 WVI262191:WVI262198 A327727:A327734 IW327727:IW327734 SS327727:SS327734 ACO327727:ACO327734 AMK327727:AMK327734 AWG327727:AWG327734 BGC327727:BGC327734 BPY327727:BPY327734 BZU327727:BZU327734 CJQ327727:CJQ327734 CTM327727:CTM327734 DDI327727:DDI327734 DNE327727:DNE327734 DXA327727:DXA327734 EGW327727:EGW327734 EQS327727:EQS327734 FAO327727:FAO327734 FKK327727:FKK327734 FUG327727:FUG327734 GEC327727:GEC327734 GNY327727:GNY327734 GXU327727:GXU327734 HHQ327727:HHQ327734 HRM327727:HRM327734 IBI327727:IBI327734 ILE327727:ILE327734 IVA327727:IVA327734 JEW327727:JEW327734 JOS327727:JOS327734 JYO327727:JYO327734 KIK327727:KIK327734 KSG327727:KSG327734 LCC327727:LCC327734 LLY327727:LLY327734 LVU327727:LVU327734 MFQ327727:MFQ327734 MPM327727:MPM327734 MZI327727:MZI327734 NJE327727:NJE327734 NTA327727:NTA327734 OCW327727:OCW327734 OMS327727:OMS327734 OWO327727:OWO327734 PGK327727:PGK327734 PQG327727:PQG327734 QAC327727:QAC327734 QJY327727:QJY327734 QTU327727:QTU327734 RDQ327727:RDQ327734 RNM327727:RNM327734 RXI327727:RXI327734 SHE327727:SHE327734 SRA327727:SRA327734 TAW327727:TAW327734 TKS327727:TKS327734 TUO327727:TUO327734 UEK327727:UEK327734 UOG327727:UOG327734 UYC327727:UYC327734 VHY327727:VHY327734 VRU327727:VRU327734 WBQ327727:WBQ327734 WLM327727:WLM327734 WVI327727:WVI327734 A393263:A393270 IW393263:IW393270 SS393263:SS393270 ACO393263:ACO393270 AMK393263:AMK393270 AWG393263:AWG393270 BGC393263:BGC393270 BPY393263:BPY393270 BZU393263:BZU393270 CJQ393263:CJQ393270 CTM393263:CTM393270 DDI393263:DDI393270 DNE393263:DNE393270 DXA393263:DXA393270 EGW393263:EGW393270 EQS393263:EQS393270 FAO393263:FAO393270 FKK393263:FKK393270 FUG393263:FUG393270 GEC393263:GEC393270 GNY393263:GNY393270 GXU393263:GXU393270 HHQ393263:HHQ393270 HRM393263:HRM393270 IBI393263:IBI393270 ILE393263:ILE393270 IVA393263:IVA393270 JEW393263:JEW393270 JOS393263:JOS393270 JYO393263:JYO393270 KIK393263:KIK393270 KSG393263:KSG393270 LCC393263:LCC393270 LLY393263:LLY393270 LVU393263:LVU393270 MFQ393263:MFQ393270 MPM393263:MPM393270 MZI393263:MZI393270 NJE393263:NJE393270 NTA393263:NTA393270 OCW393263:OCW393270 OMS393263:OMS393270 OWO393263:OWO393270 PGK393263:PGK393270 PQG393263:PQG393270 QAC393263:QAC393270 QJY393263:QJY393270 QTU393263:QTU393270 RDQ393263:RDQ393270 RNM393263:RNM393270 RXI393263:RXI393270 SHE393263:SHE393270 SRA393263:SRA393270 TAW393263:TAW393270 TKS393263:TKS393270 TUO393263:TUO393270 UEK393263:UEK393270 UOG393263:UOG393270 UYC393263:UYC393270 VHY393263:VHY393270 VRU393263:VRU393270 WBQ393263:WBQ393270 WLM393263:WLM393270 WVI393263:WVI393270 A458799:A458806 IW458799:IW458806 SS458799:SS458806 ACO458799:ACO458806 AMK458799:AMK458806 AWG458799:AWG458806 BGC458799:BGC458806 BPY458799:BPY458806 BZU458799:BZU458806 CJQ458799:CJQ458806 CTM458799:CTM458806 DDI458799:DDI458806 DNE458799:DNE458806 DXA458799:DXA458806 EGW458799:EGW458806 EQS458799:EQS458806 FAO458799:FAO458806 FKK458799:FKK458806 FUG458799:FUG458806 GEC458799:GEC458806 GNY458799:GNY458806 GXU458799:GXU458806 HHQ458799:HHQ458806 HRM458799:HRM458806 IBI458799:IBI458806 ILE458799:ILE458806 IVA458799:IVA458806 JEW458799:JEW458806 JOS458799:JOS458806 JYO458799:JYO458806 KIK458799:KIK458806 KSG458799:KSG458806 LCC458799:LCC458806 LLY458799:LLY458806 LVU458799:LVU458806 MFQ458799:MFQ458806 MPM458799:MPM458806 MZI458799:MZI458806 NJE458799:NJE458806 NTA458799:NTA458806 OCW458799:OCW458806 OMS458799:OMS458806 OWO458799:OWO458806 PGK458799:PGK458806 PQG458799:PQG458806 QAC458799:QAC458806 QJY458799:QJY458806 QTU458799:QTU458806 RDQ458799:RDQ458806 RNM458799:RNM458806 RXI458799:RXI458806 SHE458799:SHE458806 SRA458799:SRA458806 TAW458799:TAW458806 TKS458799:TKS458806 TUO458799:TUO458806 UEK458799:UEK458806 UOG458799:UOG458806 UYC458799:UYC458806 VHY458799:VHY458806 VRU458799:VRU458806 WBQ458799:WBQ458806 WLM458799:WLM458806 WVI458799:WVI458806 A524335:A524342 IW524335:IW524342 SS524335:SS524342 ACO524335:ACO524342 AMK524335:AMK524342 AWG524335:AWG524342 BGC524335:BGC524342 BPY524335:BPY524342 BZU524335:BZU524342 CJQ524335:CJQ524342 CTM524335:CTM524342 DDI524335:DDI524342 DNE524335:DNE524342 DXA524335:DXA524342 EGW524335:EGW524342 EQS524335:EQS524342 FAO524335:FAO524342 FKK524335:FKK524342 FUG524335:FUG524342 GEC524335:GEC524342 GNY524335:GNY524342 GXU524335:GXU524342 HHQ524335:HHQ524342 HRM524335:HRM524342 IBI524335:IBI524342 ILE524335:ILE524342 IVA524335:IVA524342 JEW524335:JEW524342 JOS524335:JOS524342 JYO524335:JYO524342 KIK524335:KIK524342 KSG524335:KSG524342 LCC524335:LCC524342 LLY524335:LLY524342 LVU524335:LVU524342 MFQ524335:MFQ524342 MPM524335:MPM524342 MZI524335:MZI524342 NJE524335:NJE524342 NTA524335:NTA524342 OCW524335:OCW524342 OMS524335:OMS524342 OWO524335:OWO524342 PGK524335:PGK524342 PQG524335:PQG524342 QAC524335:QAC524342 QJY524335:QJY524342 QTU524335:QTU524342 RDQ524335:RDQ524342 RNM524335:RNM524342 RXI524335:RXI524342 SHE524335:SHE524342 SRA524335:SRA524342 TAW524335:TAW524342 TKS524335:TKS524342 TUO524335:TUO524342 UEK524335:UEK524342 UOG524335:UOG524342 UYC524335:UYC524342 VHY524335:VHY524342 VRU524335:VRU524342 WBQ524335:WBQ524342 WLM524335:WLM524342 WVI524335:WVI524342 A589871:A589878 IW589871:IW589878 SS589871:SS589878 ACO589871:ACO589878 AMK589871:AMK589878 AWG589871:AWG589878 BGC589871:BGC589878 BPY589871:BPY589878 BZU589871:BZU589878 CJQ589871:CJQ589878 CTM589871:CTM589878 DDI589871:DDI589878 DNE589871:DNE589878 DXA589871:DXA589878 EGW589871:EGW589878 EQS589871:EQS589878 FAO589871:FAO589878 FKK589871:FKK589878 FUG589871:FUG589878 GEC589871:GEC589878 GNY589871:GNY589878 GXU589871:GXU589878 HHQ589871:HHQ589878 HRM589871:HRM589878 IBI589871:IBI589878 ILE589871:ILE589878 IVA589871:IVA589878 JEW589871:JEW589878 JOS589871:JOS589878 JYO589871:JYO589878 KIK589871:KIK589878 KSG589871:KSG589878 LCC589871:LCC589878 LLY589871:LLY589878 LVU589871:LVU589878 MFQ589871:MFQ589878 MPM589871:MPM589878 MZI589871:MZI589878 NJE589871:NJE589878 NTA589871:NTA589878 OCW589871:OCW589878 OMS589871:OMS589878 OWO589871:OWO589878 PGK589871:PGK589878 PQG589871:PQG589878 QAC589871:QAC589878 QJY589871:QJY589878 QTU589871:QTU589878 RDQ589871:RDQ589878 RNM589871:RNM589878 RXI589871:RXI589878 SHE589871:SHE589878 SRA589871:SRA589878 TAW589871:TAW589878 TKS589871:TKS589878 TUO589871:TUO589878 UEK589871:UEK589878 UOG589871:UOG589878 UYC589871:UYC589878 VHY589871:VHY589878 VRU589871:VRU589878 WBQ589871:WBQ589878 WLM589871:WLM589878 WVI589871:WVI589878 A655407:A655414 IW655407:IW655414 SS655407:SS655414 ACO655407:ACO655414 AMK655407:AMK655414 AWG655407:AWG655414 BGC655407:BGC655414 BPY655407:BPY655414 BZU655407:BZU655414 CJQ655407:CJQ655414 CTM655407:CTM655414 DDI655407:DDI655414 DNE655407:DNE655414 DXA655407:DXA655414 EGW655407:EGW655414 EQS655407:EQS655414 FAO655407:FAO655414 FKK655407:FKK655414 FUG655407:FUG655414 GEC655407:GEC655414 GNY655407:GNY655414 GXU655407:GXU655414 HHQ655407:HHQ655414 HRM655407:HRM655414 IBI655407:IBI655414 ILE655407:ILE655414 IVA655407:IVA655414 JEW655407:JEW655414 JOS655407:JOS655414 JYO655407:JYO655414 KIK655407:KIK655414 KSG655407:KSG655414 LCC655407:LCC655414 LLY655407:LLY655414 LVU655407:LVU655414 MFQ655407:MFQ655414 MPM655407:MPM655414 MZI655407:MZI655414 NJE655407:NJE655414 NTA655407:NTA655414 OCW655407:OCW655414 OMS655407:OMS655414 OWO655407:OWO655414 PGK655407:PGK655414 PQG655407:PQG655414 QAC655407:QAC655414 QJY655407:QJY655414 QTU655407:QTU655414 RDQ655407:RDQ655414 RNM655407:RNM655414 RXI655407:RXI655414 SHE655407:SHE655414 SRA655407:SRA655414 TAW655407:TAW655414 TKS655407:TKS655414 TUO655407:TUO655414 UEK655407:UEK655414 UOG655407:UOG655414 UYC655407:UYC655414 VHY655407:VHY655414 VRU655407:VRU655414 WBQ655407:WBQ655414 WLM655407:WLM655414 WVI655407:WVI655414 A720943:A720950 IW720943:IW720950 SS720943:SS720950 ACO720943:ACO720950 AMK720943:AMK720950 AWG720943:AWG720950 BGC720943:BGC720950 BPY720943:BPY720950 BZU720943:BZU720950 CJQ720943:CJQ720950 CTM720943:CTM720950 DDI720943:DDI720950 DNE720943:DNE720950 DXA720943:DXA720950 EGW720943:EGW720950 EQS720943:EQS720950 FAO720943:FAO720950 FKK720943:FKK720950 FUG720943:FUG720950 GEC720943:GEC720950 GNY720943:GNY720950 GXU720943:GXU720950 HHQ720943:HHQ720950 HRM720943:HRM720950 IBI720943:IBI720950 ILE720943:ILE720950 IVA720943:IVA720950 JEW720943:JEW720950 JOS720943:JOS720950 JYO720943:JYO720950 KIK720943:KIK720950 KSG720943:KSG720950 LCC720943:LCC720950 LLY720943:LLY720950 LVU720943:LVU720950 MFQ720943:MFQ720950 MPM720943:MPM720950 MZI720943:MZI720950 NJE720943:NJE720950 NTA720943:NTA720950 OCW720943:OCW720950 OMS720943:OMS720950 OWO720943:OWO720950 PGK720943:PGK720950 PQG720943:PQG720950 QAC720943:QAC720950 QJY720943:QJY720950 QTU720943:QTU720950 RDQ720943:RDQ720950 RNM720943:RNM720950 RXI720943:RXI720950 SHE720943:SHE720950 SRA720943:SRA720950 TAW720943:TAW720950 TKS720943:TKS720950 TUO720943:TUO720950 UEK720943:UEK720950 UOG720943:UOG720950 UYC720943:UYC720950 VHY720943:VHY720950 VRU720943:VRU720950 WBQ720943:WBQ720950 WLM720943:WLM720950 WVI720943:WVI720950 A786479:A786486 IW786479:IW786486 SS786479:SS786486 ACO786479:ACO786486 AMK786479:AMK786486 AWG786479:AWG786486 BGC786479:BGC786486 BPY786479:BPY786486 BZU786479:BZU786486 CJQ786479:CJQ786486 CTM786479:CTM786486 DDI786479:DDI786486 DNE786479:DNE786486 DXA786479:DXA786486 EGW786479:EGW786486 EQS786479:EQS786486 FAO786479:FAO786486 FKK786479:FKK786486 FUG786479:FUG786486 GEC786479:GEC786486 GNY786479:GNY786486 GXU786479:GXU786486 HHQ786479:HHQ786486 HRM786479:HRM786486 IBI786479:IBI786486 ILE786479:ILE786486 IVA786479:IVA786486 JEW786479:JEW786486 JOS786479:JOS786486 JYO786479:JYO786486 KIK786479:KIK786486 KSG786479:KSG786486 LCC786479:LCC786486 LLY786479:LLY786486 LVU786479:LVU786486 MFQ786479:MFQ786486 MPM786479:MPM786486 MZI786479:MZI786486 NJE786479:NJE786486 NTA786479:NTA786486 OCW786479:OCW786486 OMS786479:OMS786486 OWO786479:OWO786486 PGK786479:PGK786486 PQG786479:PQG786486 QAC786479:QAC786486 QJY786479:QJY786486 QTU786479:QTU786486 RDQ786479:RDQ786486 RNM786479:RNM786486 RXI786479:RXI786486 SHE786479:SHE786486 SRA786479:SRA786486 TAW786479:TAW786486 TKS786479:TKS786486 TUO786479:TUO786486 UEK786479:UEK786486 UOG786479:UOG786486 UYC786479:UYC786486 VHY786479:VHY786486 VRU786479:VRU786486 WBQ786479:WBQ786486 WLM786479:WLM786486 WVI786479:WVI786486 A852015:A852022 IW852015:IW852022 SS852015:SS852022 ACO852015:ACO852022 AMK852015:AMK852022 AWG852015:AWG852022 BGC852015:BGC852022 BPY852015:BPY852022 BZU852015:BZU852022 CJQ852015:CJQ852022 CTM852015:CTM852022 DDI852015:DDI852022 DNE852015:DNE852022 DXA852015:DXA852022 EGW852015:EGW852022 EQS852015:EQS852022 FAO852015:FAO852022 FKK852015:FKK852022 FUG852015:FUG852022 GEC852015:GEC852022 GNY852015:GNY852022 GXU852015:GXU852022 HHQ852015:HHQ852022 HRM852015:HRM852022 IBI852015:IBI852022 ILE852015:ILE852022 IVA852015:IVA852022 JEW852015:JEW852022 JOS852015:JOS852022 JYO852015:JYO852022 KIK852015:KIK852022 KSG852015:KSG852022 LCC852015:LCC852022 LLY852015:LLY852022 LVU852015:LVU852022 MFQ852015:MFQ852022 MPM852015:MPM852022 MZI852015:MZI852022 NJE852015:NJE852022 NTA852015:NTA852022 OCW852015:OCW852022 OMS852015:OMS852022 OWO852015:OWO852022 PGK852015:PGK852022 PQG852015:PQG852022 QAC852015:QAC852022 QJY852015:QJY852022 QTU852015:QTU852022 RDQ852015:RDQ852022 RNM852015:RNM852022 RXI852015:RXI852022 SHE852015:SHE852022 SRA852015:SRA852022 TAW852015:TAW852022 TKS852015:TKS852022 TUO852015:TUO852022 UEK852015:UEK852022 UOG852015:UOG852022 UYC852015:UYC852022 VHY852015:VHY852022 VRU852015:VRU852022 WBQ852015:WBQ852022 WLM852015:WLM852022 WVI852015:WVI852022 A917551:A917558 IW917551:IW917558 SS917551:SS917558 ACO917551:ACO917558 AMK917551:AMK917558 AWG917551:AWG917558 BGC917551:BGC917558 BPY917551:BPY917558 BZU917551:BZU917558 CJQ917551:CJQ917558 CTM917551:CTM917558 DDI917551:DDI917558 DNE917551:DNE917558 DXA917551:DXA917558 EGW917551:EGW917558 EQS917551:EQS917558 FAO917551:FAO917558 FKK917551:FKK917558 FUG917551:FUG917558 GEC917551:GEC917558 GNY917551:GNY917558 GXU917551:GXU917558 HHQ917551:HHQ917558 HRM917551:HRM917558 IBI917551:IBI917558 ILE917551:ILE917558 IVA917551:IVA917558 JEW917551:JEW917558 JOS917551:JOS917558 JYO917551:JYO917558 KIK917551:KIK917558 KSG917551:KSG917558 LCC917551:LCC917558 LLY917551:LLY917558 LVU917551:LVU917558 MFQ917551:MFQ917558 MPM917551:MPM917558 MZI917551:MZI917558 NJE917551:NJE917558 NTA917551:NTA917558 OCW917551:OCW917558 OMS917551:OMS917558 OWO917551:OWO917558 PGK917551:PGK917558 PQG917551:PQG917558 QAC917551:QAC917558 QJY917551:QJY917558 QTU917551:QTU917558 RDQ917551:RDQ917558 RNM917551:RNM917558 RXI917551:RXI917558 SHE917551:SHE917558 SRA917551:SRA917558 TAW917551:TAW917558 TKS917551:TKS917558 TUO917551:TUO917558 UEK917551:UEK917558 UOG917551:UOG917558 UYC917551:UYC917558 VHY917551:VHY917558 VRU917551:VRU917558 WBQ917551:WBQ917558 WLM917551:WLM917558 WVI917551:WVI917558 A983087:A983094 IW983087:IW983094 SS983087:SS983094 ACO983087:ACO983094 AMK983087:AMK983094 AWG983087:AWG983094 BGC983087:BGC983094 BPY983087:BPY983094 BZU983087:BZU983094 CJQ983087:CJQ983094 CTM983087:CTM983094 DDI983087:DDI983094 DNE983087:DNE983094 DXA983087:DXA983094 EGW983087:EGW983094 EQS983087:EQS983094 FAO983087:FAO983094 FKK983087:FKK983094 FUG983087:FUG983094 GEC983087:GEC983094 GNY983087:GNY983094 GXU983087:GXU983094 HHQ983087:HHQ983094 HRM983087:HRM983094 IBI983087:IBI983094 ILE983087:ILE983094 IVA983087:IVA983094 JEW983087:JEW983094 JOS983087:JOS983094 JYO983087:JYO983094 KIK983087:KIK983094 KSG983087:KSG983094 LCC983087:LCC983094 LLY983087:LLY983094 LVU983087:LVU983094 MFQ983087:MFQ983094 MPM983087:MPM983094 MZI983087:MZI983094 NJE983087:NJE983094 NTA983087:NTA983094 OCW983087:OCW983094 OMS983087:OMS983094 OWO983087:OWO983094 PGK983087:PGK983094 PQG983087:PQG983094 QAC983087:QAC983094 QJY983087:QJY983094 QTU983087:QTU983094 RDQ983087:RDQ983094 RNM983087:RNM983094 RXI983087:RXI983094 SHE983087:SHE983094 SRA983087:SRA983094 TAW983087:TAW983094 TKS983087:TKS983094 TUO983087:TUO983094 UEK983087:UEK983094 UOG983087:UOG983094 UYC983087:UYC983094 VHY983087:VHY983094 VRU983087:VRU983094 WBQ983087:WBQ983094 WLM983087:WLM983094 WVI983087:WVI983094 A34:A41 IW34:IW41 SS34:SS41 ACO34:ACO41 AMK34:AMK41 AWG34:AWG41 BGC34:BGC41 BPY34:BPY41 BZU34:BZU41 CJQ34:CJQ41 CTM34:CTM41 DDI34:DDI41 DNE34:DNE41 DXA34:DXA41 EGW34:EGW41 EQS34:EQS41 FAO34:FAO41 FKK34:FKK41 FUG34:FUG41 GEC34:GEC41 GNY34:GNY41 GXU34:GXU41 HHQ34:HHQ41 HRM34:HRM41 IBI34:IBI41 ILE34:ILE41 IVA34:IVA41 JEW34:JEW41 JOS34:JOS41 JYO34:JYO41 KIK34:KIK41 KSG34:KSG41 LCC34:LCC41 LLY34:LLY41 LVU34:LVU41 MFQ34:MFQ41 MPM34:MPM41 MZI34:MZI41 NJE34:NJE41 NTA34:NTA41 OCW34:OCW41 OMS34:OMS41 OWO34:OWO41 PGK34:PGK41 PQG34:PQG41 QAC34:QAC41 QJY34:QJY41 QTU34:QTU41 RDQ34:RDQ41 RNM34:RNM41 RXI34:RXI41 SHE34:SHE41 SRA34:SRA41 TAW34:TAW41 TKS34:TKS41 TUO34:TUO41 UEK34:UEK41 UOG34:UOG41 UYC34:UYC41 VHY34:VHY41 VRU34:VRU41 WBQ34:WBQ41 WLM34:WLM41 WVI34:WVI41 A65570:A65577 IW65570:IW65577 SS65570:SS65577 ACO65570:ACO65577 AMK65570:AMK65577 AWG65570:AWG65577 BGC65570:BGC65577 BPY65570:BPY65577 BZU65570:BZU65577 CJQ65570:CJQ65577 CTM65570:CTM65577 DDI65570:DDI65577 DNE65570:DNE65577 DXA65570:DXA65577 EGW65570:EGW65577 EQS65570:EQS65577 FAO65570:FAO65577 FKK65570:FKK65577 FUG65570:FUG65577 GEC65570:GEC65577 GNY65570:GNY65577 GXU65570:GXU65577 HHQ65570:HHQ65577 HRM65570:HRM65577 IBI65570:IBI65577 ILE65570:ILE65577 IVA65570:IVA65577 JEW65570:JEW65577 JOS65570:JOS65577 JYO65570:JYO65577 KIK65570:KIK65577 KSG65570:KSG65577 LCC65570:LCC65577 LLY65570:LLY65577 LVU65570:LVU65577 MFQ65570:MFQ65577 MPM65570:MPM65577 MZI65570:MZI65577 NJE65570:NJE65577 NTA65570:NTA65577 OCW65570:OCW65577 OMS65570:OMS65577 OWO65570:OWO65577 PGK65570:PGK65577 PQG65570:PQG65577 QAC65570:QAC65577 QJY65570:QJY65577 QTU65570:QTU65577 RDQ65570:RDQ65577 RNM65570:RNM65577 RXI65570:RXI65577 SHE65570:SHE65577 SRA65570:SRA65577 TAW65570:TAW65577 TKS65570:TKS65577 TUO65570:TUO65577 UEK65570:UEK65577 UOG65570:UOG65577 UYC65570:UYC65577 VHY65570:VHY65577 VRU65570:VRU65577 WBQ65570:WBQ65577 WLM65570:WLM65577 WVI65570:WVI65577 A131106:A131113 IW131106:IW131113 SS131106:SS131113 ACO131106:ACO131113 AMK131106:AMK131113 AWG131106:AWG131113 BGC131106:BGC131113 BPY131106:BPY131113 BZU131106:BZU131113 CJQ131106:CJQ131113 CTM131106:CTM131113 DDI131106:DDI131113 DNE131106:DNE131113 DXA131106:DXA131113 EGW131106:EGW131113 EQS131106:EQS131113 FAO131106:FAO131113 FKK131106:FKK131113 FUG131106:FUG131113 GEC131106:GEC131113 GNY131106:GNY131113 GXU131106:GXU131113 HHQ131106:HHQ131113 HRM131106:HRM131113 IBI131106:IBI131113 ILE131106:ILE131113 IVA131106:IVA131113 JEW131106:JEW131113 JOS131106:JOS131113 JYO131106:JYO131113 KIK131106:KIK131113 KSG131106:KSG131113 LCC131106:LCC131113 LLY131106:LLY131113 LVU131106:LVU131113 MFQ131106:MFQ131113 MPM131106:MPM131113 MZI131106:MZI131113 NJE131106:NJE131113 NTA131106:NTA131113 OCW131106:OCW131113 OMS131106:OMS131113 OWO131106:OWO131113 PGK131106:PGK131113 PQG131106:PQG131113 QAC131106:QAC131113 QJY131106:QJY131113 QTU131106:QTU131113 RDQ131106:RDQ131113 RNM131106:RNM131113 RXI131106:RXI131113 SHE131106:SHE131113 SRA131106:SRA131113 TAW131106:TAW131113 TKS131106:TKS131113 TUO131106:TUO131113 UEK131106:UEK131113 UOG131106:UOG131113 UYC131106:UYC131113 VHY131106:VHY131113 VRU131106:VRU131113 WBQ131106:WBQ131113 WLM131106:WLM131113 WVI131106:WVI131113 A196642:A196649 IW196642:IW196649 SS196642:SS196649 ACO196642:ACO196649 AMK196642:AMK196649 AWG196642:AWG196649 BGC196642:BGC196649 BPY196642:BPY196649 BZU196642:BZU196649 CJQ196642:CJQ196649 CTM196642:CTM196649 DDI196642:DDI196649 DNE196642:DNE196649 DXA196642:DXA196649 EGW196642:EGW196649 EQS196642:EQS196649 FAO196642:FAO196649 FKK196642:FKK196649 FUG196642:FUG196649 GEC196642:GEC196649 GNY196642:GNY196649 GXU196642:GXU196649 HHQ196642:HHQ196649 HRM196642:HRM196649 IBI196642:IBI196649 ILE196642:ILE196649 IVA196642:IVA196649 JEW196642:JEW196649 JOS196642:JOS196649 JYO196642:JYO196649 KIK196642:KIK196649 KSG196642:KSG196649 LCC196642:LCC196649 LLY196642:LLY196649 LVU196642:LVU196649 MFQ196642:MFQ196649 MPM196642:MPM196649 MZI196642:MZI196649 NJE196642:NJE196649 NTA196642:NTA196649 OCW196642:OCW196649 OMS196642:OMS196649 OWO196642:OWO196649 PGK196642:PGK196649 PQG196642:PQG196649 QAC196642:QAC196649 QJY196642:QJY196649 QTU196642:QTU196649 RDQ196642:RDQ196649 RNM196642:RNM196649 RXI196642:RXI196649 SHE196642:SHE196649 SRA196642:SRA196649 TAW196642:TAW196649 TKS196642:TKS196649 TUO196642:TUO196649 UEK196642:UEK196649 UOG196642:UOG196649 UYC196642:UYC196649 VHY196642:VHY196649 VRU196642:VRU196649 WBQ196642:WBQ196649 WLM196642:WLM196649 WVI196642:WVI196649 A262178:A262185 IW262178:IW262185 SS262178:SS262185 ACO262178:ACO262185 AMK262178:AMK262185 AWG262178:AWG262185 BGC262178:BGC262185 BPY262178:BPY262185 BZU262178:BZU262185 CJQ262178:CJQ262185 CTM262178:CTM262185 DDI262178:DDI262185 DNE262178:DNE262185 DXA262178:DXA262185 EGW262178:EGW262185 EQS262178:EQS262185 FAO262178:FAO262185 FKK262178:FKK262185 FUG262178:FUG262185 GEC262178:GEC262185 GNY262178:GNY262185 GXU262178:GXU262185 HHQ262178:HHQ262185 HRM262178:HRM262185 IBI262178:IBI262185 ILE262178:ILE262185 IVA262178:IVA262185 JEW262178:JEW262185 JOS262178:JOS262185 JYO262178:JYO262185 KIK262178:KIK262185 KSG262178:KSG262185 LCC262178:LCC262185 LLY262178:LLY262185 LVU262178:LVU262185 MFQ262178:MFQ262185 MPM262178:MPM262185 MZI262178:MZI262185 NJE262178:NJE262185 NTA262178:NTA262185 OCW262178:OCW262185 OMS262178:OMS262185 OWO262178:OWO262185 PGK262178:PGK262185 PQG262178:PQG262185 QAC262178:QAC262185 QJY262178:QJY262185 QTU262178:QTU262185 RDQ262178:RDQ262185 RNM262178:RNM262185 RXI262178:RXI262185 SHE262178:SHE262185 SRA262178:SRA262185 TAW262178:TAW262185 TKS262178:TKS262185 TUO262178:TUO262185 UEK262178:UEK262185 UOG262178:UOG262185 UYC262178:UYC262185 VHY262178:VHY262185 VRU262178:VRU262185 WBQ262178:WBQ262185 WLM262178:WLM262185 WVI262178:WVI262185 A327714:A327721 IW327714:IW327721 SS327714:SS327721 ACO327714:ACO327721 AMK327714:AMK327721 AWG327714:AWG327721 BGC327714:BGC327721 BPY327714:BPY327721 BZU327714:BZU327721 CJQ327714:CJQ327721 CTM327714:CTM327721 DDI327714:DDI327721 DNE327714:DNE327721 DXA327714:DXA327721 EGW327714:EGW327721 EQS327714:EQS327721 FAO327714:FAO327721 FKK327714:FKK327721 FUG327714:FUG327721 GEC327714:GEC327721 GNY327714:GNY327721 GXU327714:GXU327721 HHQ327714:HHQ327721 HRM327714:HRM327721 IBI327714:IBI327721 ILE327714:ILE327721 IVA327714:IVA327721 JEW327714:JEW327721 JOS327714:JOS327721 JYO327714:JYO327721 KIK327714:KIK327721 KSG327714:KSG327721 LCC327714:LCC327721 LLY327714:LLY327721 LVU327714:LVU327721 MFQ327714:MFQ327721 MPM327714:MPM327721 MZI327714:MZI327721 NJE327714:NJE327721 NTA327714:NTA327721 OCW327714:OCW327721 OMS327714:OMS327721 OWO327714:OWO327721 PGK327714:PGK327721 PQG327714:PQG327721 QAC327714:QAC327721 QJY327714:QJY327721 QTU327714:QTU327721 RDQ327714:RDQ327721 RNM327714:RNM327721 RXI327714:RXI327721 SHE327714:SHE327721 SRA327714:SRA327721 TAW327714:TAW327721 TKS327714:TKS327721 TUO327714:TUO327721 UEK327714:UEK327721 UOG327714:UOG327721 UYC327714:UYC327721 VHY327714:VHY327721 VRU327714:VRU327721 WBQ327714:WBQ327721 WLM327714:WLM327721 WVI327714:WVI327721 A393250:A393257 IW393250:IW393257 SS393250:SS393257 ACO393250:ACO393257 AMK393250:AMK393257 AWG393250:AWG393257 BGC393250:BGC393257 BPY393250:BPY393257 BZU393250:BZU393257 CJQ393250:CJQ393257 CTM393250:CTM393257 DDI393250:DDI393257 DNE393250:DNE393257 DXA393250:DXA393257 EGW393250:EGW393257 EQS393250:EQS393257 FAO393250:FAO393257 FKK393250:FKK393257 FUG393250:FUG393257 GEC393250:GEC393257 GNY393250:GNY393257 GXU393250:GXU393257 HHQ393250:HHQ393257 HRM393250:HRM393257 IBI393250:IBI393257 ILE393250:ILE393257 IVA393250:IVA393257 JEW393250:JEW393257 JOS393250:JOS393257 JYO393250:JYO393257 KIK393250:KIK393257 KSG393250:KSG393257 LCC393250:LCC393257 LLY393250:LLY393257 LVU393250:LVU393257 MFQ393250:MFQ393257 MPM393250:MPM393257 MZI393250:MZI393257 NJE393250:NJE393257 NTA393250:NTA393257 OCW393250:OCW393257 OMS393250:OMS393257 OWO393250:OWO393257 PGK393250:PGK393257 PQG393250:PQG393257 QAC393250:QAC393257 QJY393250:QJY393257 QTU393250:QTU393257 RDQ393250:RDQ393257 RNM393250:RNM393257 RXI393250:RXI393257 SHE393250:SHE393257 SRA393250:SRA393257 TAW393250:TAW393257 TKS393250:TKS393257 TUO393250:TUO393257 UEK393250:UEK393257 UOG393250:UOG393257 UYC393250:UYC393257 VHY393250:VHY393257 VRU393250:VRU393257 WBQ393250:WBQ393257 WLM393250:WLM393257 WVI393250:WVI393257 A458786:A458793 IW458786:IW458793 SS458786:SS458793 ACO458786:ACO458793 AMK458786:AMK458793 AWG458786:AWG458793 BGC458786:BGC458793 BPY458786:BPY458793 BZU458786:BZU458793 CJQ458786:CJQ458793 CTM458786:CTM458793 DDI458786:DDI458793 DNE458786:DNE458793 DXA458786:DXA458793 EGW458786:EGW458793 EQS458786:EQS458793 FAO458786:FAO458793 FKK458786:FKK458793 FUG458786:FUG458793 GEC458786:GEC458793 GNY458786:GNY458793 GXU458786:GXU458793 HHQ458786:HHQ458793 HRM458786:HRM458793 IBI458786:IBI458793 ILE458786:ILE458793 IVA458786:IVA458793 JEW458786:JEW458793 JOS458786:JOS458793 JYO458786:JYO458793 KIK458786:KIK458793 KSG458786:KSG458793 LCC458786:LCC458793 LLY458786:LLY458793 LVU458786:LVU458793 MFQ458786:MFQ458793 MPM458786:MPM458793 MZI458786:MZI458793 NJE458786:NJE458793 NTA458786:NTA458793 OCW458786:OCW458793 OMS458786:OMS458793 OWO458786:OWO458793 PGK458786:PGK458793 PQG458786:PQG458793 QAC458786:QAC458793 QJY458786:QJY458793 QTU458786:QTU458793 RDQ458786:RDQ458793 RNM458786:RNM458793 RXI458786:RXI458793 SHE458786:SHE458793 SRA458786:SRA458793 TAW458786:TAW458793 TKS458786:TKS458793 TUO458786:TUO458793 UEK458786:UEK458793 UOG458786:UOG458793 UYC458786:UYC458793 VHY458786:VHY458793 VRU458786:VRU458793 WBQ458786:WBQ458793 WLM458786:WLM458793 WVI458786:WVI458793 A524322:A524329 IW524322:IW524329 SS524322:SS524329 ACO524322:ACO524329 AMK524322:AMK524329 AWG524322:AWG524329 BGC524322:BGC524329 BPY524322:BPY524329 BZU524322:BZU524329 CJQ524322:CJQ524329 CTM524322:CTM524329 DDI524322:DDI524329 DNE524322:DNE524329 DXA524322:DXA524329 EGW524322:EGW524329 EQS524322:EQS524329 FAO524322:FAO524329 FKK524322:FKK524329 FUG524322:FUG524329 GEC524322:GEC524329 GNY524322:GNY524329 GXU524322:GXU524329 HHQ524322:HHQ524329 HRM524322:HRM524329 IBI524322:IBI524329 ILE524322:ILE524329 IVA524322:IVA524329 JEW524322:JEW524329 JOS524322:JOS524329 JYO524322:JYO524329 KIK524322:KIK524329 KSG524322:KSG524329 LCC524322:LCC524329 LLY524322:LLY524329 LVU524322:LVU524329 MFQ524322:MFQ524329 MPM524322:MPM524329 MZI524322:MZI524329 NJE524322:NJE524329 NTA524322:NTA524329 OCW524322:OCW524329 OMS524322:OMS524329 OWO524322:OWO524329 PGK524322:PGK524329 PQG524322:PQG524329 QAC524322:QAC524329 QJY524322:QJY524329 QTU524322:QTU524329 RDQ524322:RDQ524329 RNM524322:RNM524329 RXI524322:RXI524329 SHE524322:SHE524329 SRA524322:SRA524329 TAW524322:TAW524329 TKS524322:TKS524329 TUO524322:TUO524329 UEK524322:UEK524329 UOG524322:UOG524329 UYC524322:UYC524329 VHY524322:VHY524329 VRU524322:VRU524329 WBQ524322:WBQ524329 WLM524322:WLM524329 WVI524322:WVI524329 A589858:A589865 IW589858:IW589865 SS589858:SS589865 ACO589858:ACO589865 AMK589858:AMK589865 AWG589858:AWG589865 BGC589858:BGC589865 BPY589858:BPY589865 BZU589858:BZU589865 CJQ589858:CJQ589865 CTM589858:CTM589865 DDI589858:DDI589865 DNE589858:DNE589865 DXA589858:DXA589865 EGW589858:EGW589865 EQS589858:EQS589865 FAO589858:FAO589865 FKK589858:FKK589865 FUG589858:FUG589865 GEC589858:GEC589865 GNY589858:GNY589865 GXU589858:GXU589865 HHQ589858:HHQ589865 HRM589858:HRM589865 IBI589858:IBI589865 ILE589858:ILE589865 IVA589858:IVA589865 JEW589858:JEW589865 JOS589858:JOS589865 JYO589858:JYO589865 KIK589858:KIK589865 KSG589858:KSG589865 LCC589858:LCC589865 LLY589858:LLY589865 LVU589858:LVU589865 MFQ589858:MFQ589865 MPM589858:MPM589865 MZI589858:MZI589865 NJE589858:NJE589865 NTA589858:NTA589865 OCW589858:OCW589865 OMS589858:OMS589865 OWO589858:OWO589865 PGK589858:PGK589865 PQG589858:PQG589865 QAC589858:QAC589865 QJY589858:QJY589865 QTU589858:QTU589865 RDQ589858:RDQ589865 RNM589858:RNM589865 RXI589858:RXI589865 SHE589858:SHE589865 SRA589858:SRA589865 TAW589858:TAW589865 TKS589858:TKS589865 TUO589858:TUO589865 UEK589858:UEK589865 UOG589858:UOG589865 UYC589858:UYC589865 VHY589858:VHY589865 VRU589858:VRU589865 WBQ589858:WBQ589865 WLM589858:WLM589865 WVI589858:WVI589865 A655394:A655401 IW655394:IW655401 SS655394:SS655401 ACO655394:ACO655401 AMK655394:AMK655401 AWG655394:AWG655401 BGC655394:BGC655401 BPY655394:BPY655401 BZU655394:BZU655401 CJQ655394:CJQ655401 CTM655394:CTM655401 DDI655394:DDI655401 DNE655394:DNE655401 DXA655394:DXA655401 EGW655394:EGW655401 EQS655394:EQS655401 FAO655394:FAO655401 FKK655394:FKK655401 FUG655394:FUG655401 GEC655394:GEC655401 GNY655394:GNY655401 GXU655394:GXU655401 HHQ655394:HHQ655401 HRM655394:HRM655401 IBI655394:IBI655401 ILE655394:ILE655401 IVA655394:IVA655401 JEW655394:JEW655401 JOS655394:JOS655401 JYO655394:JYO655401 KIK655394:KIK655401 KSG655394:KSG655401 LCC655394:LCC655401 LLY655394:LLY655401 LVU655394:LVU655401 MFQ655394:MFQ655401 MPM655394:MPM655401 MZI655394:MZI655401 NJE655394:NJE655401 NTA655394:NTA655401 OCW655394:OCW655401 OMS655394:OMS655401 OWO655394:OWO655401 PGK655394:PGK655401 PQG655394:PQG655401 QAC655394:QAC655401 QJY655394:QJY655401 QTU655394:QTU655401 RDQ655394:RDQ655401 RNM655394:RNM655401 RXI655394:RXI655401 SHE655394:SHE655401 SRA655394:SRA655401 TAW655394:TAW655401 TKS655394:TKS655401 TUO655394:TUO655401 UEK655394:UEK655401 UOG655394:UOG655401 UYC655394:UYC655401 VHY655394:VHY655401 VRU655394:VRU655401 WBQ655394:WBQ655401 WLM655394:WLM655401 WVI655394:WVI655401 A720930:A720937 IW720930:IW720937 SS720930:SS720937 ACO720930:ACO720937 AMK720930:AMK720937 AWG720930:AWG720937 BGC720930:BGC720937 BPY720930:BPY720937 BZU720930:BZU720937 CJQ720930:CJQ720937 CTM720930:CTM720937 DDI720930:DDI720937 DNE720930:DNE720937 DXA720930:DXA720937 EGW720930:EGW720937 EQS720930:EQS720937 FAO720930:FAO720937 FKK720930:FKK720937 FUG720930:FUG720937 GEC720930:GEC720937 GNY720930:GNY720937 GXU720930:GXU720937 HHQ720930:HHQ720937 HRM720930:HRM720937 IBI720930:IBI720937 ILE720930:ILE720937 IVA720930:IVA720937 JEW720930:JEW720937 JOS720930:JOS720937 JYO720930:JYO720937 KIK720930:KIK720937 KSG720930:KSG720937 LCC720930:LCC720937 LLY720930:LLY720937 LVU720930:LVU720937 MFQ720930:MFQ720937 MPM720930:MPM720937 MZI720930:MZI720937 NJE720930:NJE720937 NTA720930:NTA720937 OCW720930:OCW720937 OMS720930:OMS720937 OWO720930:OWO720937 PGK720930:PGK720937 PQG720930:PQG720937 QAC720930:QAC720937 QJY720930:QJY720937 QTU720930:QTU720937 RDQ720930:RDQ720937 RNM720930:RNM720937 RXI720930:RXI720937 SHE720930:SHE720937 SRA720930:SRA720937 TAW720930:TAW720937 TKS720930:TKS720937 TUO720930:TUO720937 UEK720930:UEK720937 UOG720930:UOG720937 UYC720930:UYC720937 VHY720930:VHY720937 VRU720930:VRU720937 WBQ720930:WBQ720937 WLM720930:WLM720937 WVI720930:WVI720937 A786466:A786473 IW786466:IW786473 SS786466:SS786473 ACO786466:ACO786473 AMK786466:AMK786473 AWG786466:AWG786473 BGC786466:BGC786473 BPY786466:BPY786473 BZU786466:BZU786473 CJQ786466:CJQ786473 CTM786466:CTM786473 DDI786466:DDI786473 DNE786466:DNE786473 DXA786466:DXA786473 EGW786466:EGW786473 EQS786466:EQS786473 FAO786466:FAO786473 FKK786466:FKK786473 FUG786466:FUG786473 GEC786466:GEC786473 GNY786466:GNY786473 GXU786466:GXU786473 HHQ786466:HHQ786473 HRM786466:HRM786473 IBI786466:IBI786473 ILE786466:ILE786473 IVA786466:IVA786473 JEW786466:JEW786473 JOS786466:JOS786473 JYO786466:JYO786473 KIK786466:KIK786473 KSG786466:KSG786473 LCC786466:LCC786473 LLY786466:LLY786473 LVU786466:LVU786473 MFQ786466:MFQ786473 MPM786466:MPM786473 MZI786466:MZI786473 NJE786466:NJE786473 NTA786466:NTA786473 OCW786466:OCW786473 OMS786466:OMS786473 OWO786466:OWO786473 PGK786466:PGK786473 PQG786466:PQG786473 QAC786466:QAC786473 QJY786466:QJY786473 QTU786466:QTU786473 RDQ786466:RDQ786473 RNM786466:RNM786473 RXI786466:RXI786473 SHE786466:SHE786473 SRA786466:SRA786473 TAW786466:TAW786473 TKS786466:TKS786473 TUO786466:TUO786473 UEK786466:UEK786473 UOG786466:UOG786473 UYC786466:UYC786473 VHY786466:VHY786473 VRU786466:VRU786473 WBQ786466:WBQ786473 WLM786466:WLM786473 WVI786466:WVI786473 A852002:A852009 IW852002:IW852009 SS852002:SS852009 ACO852002:ACO852009 AMK852002:AMK852009 AWG852002:AWG852009 BGC852002:BGC852009 BPY852002:BPY852009 BZU852002:BZU852009 CJQ852002:CJQ852009 CTM852002:CTM852009 DDI852002:DDI852009 DNE852002:DNE852009 DXA852002:DXA852009 EGW852002:EGW852009 EQS852002:EQS852009 FAO852002:FAO852009 FKK852002:FKK852009 FUG852002:FUG852009 GEC852002:GEC852009 GNY852002:GNY852009 GXU852002:GXU852009 HHQ852002:HHQ852009 HRM852002:HRM852009 IBI852002:IBI852009 ILE852002:ILE852009 IVA852002:IVA852009 JEW852002:JEW852009 JOS852002:JOS852009 JYO852002:JYO852009 KIK852002:KIK852009 KSG852002:KSG852009 LCC852002:LCC852009 LLY852002:LLY852009 LVU852002:LVU852009 MFQ852002:MFQ852009 MPM852002:MPM852009 MZI852002:MZI852009 NJE852002:NJE852009 NTA852002:NTA852009 OCW852002:OCW852009 OMS852002:OMS852009 OWO852002:OWO852009 PGK852002:PGK852009 PQG852002:PQG852009 QAC852002:QAC852009 QJY852002:QJY852009 QTU852002:QTU852009 RDQ852002:RDQ852009 RNM852002:RNM852009 RXI852002:RXI852009 SHE852002:SHE852009 SRA852002:SRA852009 TAW852002:TAW852009 TKS852002:TKS852009 TUO852002:TUO852009 UEK852002:UEK852009 UOG852002:UOG852009 UYC852002:UYC852009 VHY852002:VHY852009 VRU852002:VRU852009 WBQ852002:WBQ852009 WLM852002:WLM852009 WVI852002:WVI852009 A917538:A917545 IW917538:IW917545 SS917538:SS917545 ACO917538:ACO917545 AMK917538:AMK917545 AWG917538:AWG917545 BGC917538:BGC917545 BPY917538:BPY917545 BZU917538:BZU917545 CJQ917538:CJQ917545 CTM917538:CTM917545 DDI917538:DDI917545 DNE917538:DNE917545 DXA917538:DXA917545 EGW917538:EGW917545 EQS917538:EQS917545 FAO917538:FAO917545 FKK917538:FKK917545 FUG917538:FUG917545 GEC917538:GEC917545 GNY917538:GNY917545 GXU917538:GXU917545 HHQ917538:HHQ917545 HRM917538:HRM917545 IBI917538:IBI917545 ILE917538:ILE917545 IVA917538:IVA917545 JEW917538:JEW917545 JOS917538:JOS917545 JYO917538:JYO917545 KIK917538:KIK917545 KSG917538:KSG917545 LCC917538:LCC917545 LLY917538:LLY917545 LVU917538:LVU917545 MFQ917538:MFQ917545 MPM917538:MPM917545 MZI917538:MZI917545 NJE917538:NJE917545 NTA917538:NTA917545 OCW917538:OCW917545 OMS917538:OMS917545 OWO917538:OWO917545 PGK917538:PGK917545 PQG917538:PQG917545 QAC917538:QAC917545 QJY917538:QJY917545 QTU917538:QTU917545 RDQ917538:RDQ917545 RNM917538:RNM917545 RXI917538:RXI917545 SHE917538:SHE917545 SRA917538:SRA917545 TAW917538:TAW917545 TKS917538:TKS917545 TUO917538:TUO917545 UEK917538:UEK917545 UOG917538:UOG917545 UYC917538:UYC917545 VHY917538:VHY917545 VRU917538:VRU917545 WBQ917538:WBQ917545 WLM917538:WLM917545 WVI917538:WVI917545 A983074:A983081 IW983074:IW983081 SS983074:SS983081 ACO983074:ACO983081 AMK983074:AMK983081 AWG983074:AWG983081 BGC983074:BGC983081 BPY983074:BPY983081 BZU983074:BZU983081 CJQ983074:CJQ983081 CTM983074:CTM983081 DDI983074:DDI983081 DNE983074:DNE983081 DXA983074:DXA983081 EGW983074:EGW983081 EQS983074:EQS983081 FAO983074:FAO983081 FKK983074:FKK983081 FUG983074:FUG983081 GEC983074:GEC983081 GNY983074:GNY983081 GXU983074:GXU983081 HHQ983074:HHQ983081 HRM983074:HRM983081 IBI983074:IBI983081 ILE983074:ILE983081 IVA983074:IVA983081 JEW983074:JEW983081 JOS983074:JOS983081 JYO983074:JYO983081 KIK983074:KIK983081 KSG983074:KSG983081 LCC983074:LCC983081 LLY983074:LLY983081 LVU983074:LVU983081 MFQ983074:MFQ983081 MPM983074:MPM983081 MZI983074:MZI983081 NJE983074:NJE983081 NTA983074:NTA983081 OCW983074:OCW983081 OMS983074:OMS983081 OWO983074:OWO983081 PGK983074:PGK983081 PQG983074:PQG983081 QAC983074:QAC983081 QJY983074:QJY983081 QTU983074:QTU983081 RDQ983074:RDQ983081 RNM983074:RNM983081 RXI983074:RXI983081 SHE983074:SHE983081 SRA983074:SRA983081 TAW983074:TAW983081 TKS983074:TKS983081 TUO983074:TUO983081 UEK983074:UEK983081 UOG983074:UOG983081 UYC983074:UYC983081 VHY983074:VHY983081 VRU983074:VRU983081 WBQ983074:WBQ983081 WLM983074:WLM983081 WVI983074:WVI983081 A29:A31 IW29:IW31 SS29:SS31 ACO29:ACO31 AMK29:AMK31 AWG29:AWG31 BGC29:BGC31 BPY29:BPY31 BZU29:BZU31 CJQ29:CJQ31 CTM29:CTM31 DDI29:DDI31 DNE29:DNE31 DXA29:DXA31 EGW29:EGW31 EQS29:EQS31 FAO29:FAO31 FKK29:FKK31 FUG29:FUG31 GEC29:GEC31 GNY29:GNY31 GXU29:GXU31 HHQ29:HHQ31 HRM29:HRM31 IBI29:IBI31 ILE29:ILE31 IVA29:IVA31 JEW29:JEW31 JOS29:JOS31 JYO29:JYO31 KIK29:KIK31 KSG29:KSG31 LCC29:LCC31 LLY29:LLY31 LVU29:LVU31 MFQ29:MFQ31 MPM29:MPM31 MZI29:MZI31 NJE29:NJE31 NTA29:NTA31 OCW29:OCW31 OMS29:OMS31 OWO29:OWO31 PGK29:PGK31 PQG29:PQG31 QAC29:QAC31 QJY29:QJY31 QTU29:QTU31 RDQ29:RDQ31 RNM29:RNM31 RXI29:RXI31 SHE29:SHE31 SRA29:SRA31 TAW29:TAW31 TKS29:TKS31 TUO29:TUO31 UEK29:UEK31 UOG29:UOG31 UYC29:UYC31 VHY29:VHY31 VRU29:VRU31 WBQ29:WBQ31 WLM29:WLM31 WVI29:WVI31 A65565:A65567 IW65565:IW65567 SS65565:SS65567 ACO65565:ACO65567 AMK65565:AMK65567 AWG65565:AWG65567 BGC65565:BGC65567 BPY65565:BPY65567 BZU65565:BZU65567 CJQ65565:CJQ65567 CTM65565:CTM65567 DDI65565:DDI65567 DNE65565:DNE65567 DXA65565:DXA65567 EGW65565:EGW65567 EQS65565:EQS65567 FAO65565:FAO65567 FKK65565:FKK65567 FUG65565:FUG65567 GEC65565:GEC65567 GNY65565:GNY65567 GXU65565:GXU65567 HHQ65565:HHQ65567 HRM65565:HRM65567 IBI65565:IBI65567 ILE65565:ILE65567 IVA65565:IVA65567 JEW65565:JEW65567 JOS65565:JOS65567 JYO65565:JYO65567 KIK65565:KIK65567 KSG65565:KSG65567 LCC65565:LCC65567 LLY65565:LLY65567 LVU65565:LVU65567 MFQ65565:MFQ65567 MPM65565:MPM65567 MZI65565:MZI65567 NJE65565:NJE65567 NTA65565:NTA65567 OCW65565:OCW65567 OMS65565:OMS65567 OWO65565:OWO65567 PGK65565:PGK65567 PQG65565:PQG65567 QAC65565:QAC65567 QJY65565:QJY65567 QTU65565:QTU65567 RDQ65565:RDQ65567 RNM65565:RNM65567 RXI65565:RXI65567 SHE65565:SHE65567 SRA65565:SRA65567 TAW65565:TAW65567 TKS65565:TKS65567 TUO65565:TUO65567 UEK65565:UEK65567 UOG65565:UOG65567 UYC65565:UYC65567 VHY65565:VHY65567 VRU65565:VRU65567 WBQ65565:WBQ65567 WLM65565:WLM65567 WVI65565:WVI65567 A131101:A131103 IW131101:IW131103 SS131101:SS131103 ACO131101:ACO131103 AMK131101:AMK131103 AWG131101:AWG131103 BGC131101:BGC131103 BPY131101:BPY131103 BZU131101:BZU131103 CJQ131101:CJQ131103 CTM131101:CTM131103 DDI131101:DDI131103 DNE131101:DNE131103 DXA131101:DXA131103 EGW131101:EGW131103 EQS131101:EQS131103 FAO131101:FAO131103 FKK131101:FKK131103 FUG131101:FUG131103 GEC131101:GEC131103 GNY131101:GNY131103 GXU131101:GXU131103 HHQ131101:HHQ131103 HRM131101:HRM131103 IBI131101:IBI131103 ILE131101:ILE131103 IVA131101:IVA131103 JEW131101:JEW131103 JOS131101:JOS131103 JYO131101:JYO131103 KIK131101:KIK131103 KSG131101:KSG131103 LCC131101:LCC131103 LLY131101:LLY131103 LVU131101:LVU131103 MFQ131101:MFQ131103 MPM131101:MPM131103 MZI131101:MZI131103 NJE131101:NJE131103 NTA131101:NTA131103 OCW131101:OCW131103 OMS131101:OMS131103 OWO131101:OWO131103 PGK131101:PGK131103 PQG131101:PQG131103 QAC131101:QAC131103 QJY131101:QJY131103 QTU131101:QTU131103 RDQ131101:RDQ131103 RNM131101:RNM131103 RXI131101:RXI131103 SHE131101:SHE131103 SRA131101:SRA131103 TAW131101:TAW131103 TKS131101:TKS131103 TUO131101:TUO131103 UEK131101:UEK131103 UOG131101:UOG131103 UYC131101:UYC131103 VHY131101:VHY131103 VRU131101:VRU131103 WBQ131101:WBQ131103 WLM131101:WLM131103 WVI131101:WVI131103 A196637:A196639 IW196637:IW196639 SS196637:SS196639 ACO196637:ACO196639 AMK196637:AMK196639 AWG196637:AWG196639 BGC196637:BGC196639 BPY196637:BPY196639 BZU196637:BZU196639 CJQ196637:CJQ196639 CTM196637:CTM196639 DDI196637:DDI196639 DNE196637:DNE196639 DXA196637:DXA196639 EGW196637:EGW196639 EQS196637:EQS196639 FAO196637:FAO196639 FKK196637:FKK196639 FUG196637:FUG196639 GEC196637:GEC196639 GNY196637:GNY196639 GXU196637:GXU196639 HHQ196637:HHQ196639 HRM196637:HRM196639 IBI196637:IBI196639 ILE196637:ILE196639 IVA196637:IVA196639 JEW196637:JEW196639 JOS196637:JOS196639 JYO196637:JYO196639 KIK196637:KIK196639 KSG196637:KSG196639 LCC196637:LCC196639 LLY196637:LLY196639 LVU196637:LVU196639 MFQ196637:MFQ196639 MPM196637:MPM196639 MZI196637:MZI196639 NJE196637:NJE196639 NTA196637:NTA196639 OCW196637:OCW196639 OMS196637:OMS196639 OWO196637:OWO196639 PGK196637:PGK196639 PQG196637:PQG196639 QAC196637:QAC196639 QJY196637:QJY196639 QTU196637:QTU196639 RDQ196637:RDQ196639 RNM196637:RNM196639 RXI196637:RXI196639 SHE196637:SHE196639 SRA196637:SRA196639 TAW196637:TAW196639 TKS196637:TKS196639 TUO196637:TUO196639 UEK196637:UEK196639 UOG196637:UOG196639 UYC196637:UYC196639 VHY196637:VHY196639 VRU196637:VRU196639 WBQ196637:WBQ196639 WLM196637:WLM196639 WVI196637:WVI196639 A262173:A262175 IW262173:IW262175 SS262173:SS262175 ACO262173:ACO262175 AMK262173:AMK262175 AWG262173:AWG262175 BGC262173:BGC262175 BPY262173:BPY262175 BZU262173:BZU262175 CJQ262173:CJQ262175 CTM262173:CTM262175 DDI262173:DDI262175 DNE262173:DNE262175 DXA262173:DXA262175 EGW262173:EGW262175 EQS262173:EQS262175 FAO262173:FAO262175 FKK262173:FKK262175 FUG262173:FUG262175 GEC262173:GEC262175 GNY262173:GNY262175 GXU262173:GXU262175 HHQ262173:HHQ262175 HRM262173:HRM262175 IBI262173:IBI262175 ILE262173:ILE262175 IVA262173:IVA262175 JEW262173:JEW262175 JOS262173:JOS262175 JYO262173:JYO262175 KIK262173:KIK262175 KSG262173:KSG262175 LCC262173:LCC262175 LLY262173:LLY262175 LVU262173:LVU262175 MFQ262173:MFQ262175 MPM262173:MPM262175 MZI262173:MZI262175 NJE262173:NJE262175 NTA262173:NTA262175 OCW262173:OCW262175 OMS262173:OMS262175 OWO262173:OWO262175 PGK262173:PGK262175 PQG262173:PQG262175 QAC262173:QAC262175 QJY262173:QJY262175 QTU262173:QTU262175 RDQ262173:RDQ262175 RNM262173:RNM262175 RXI262173:RXI262175 SHE262173:SHE262175 SRA262173:SRA262175 TAW262173:TAW262175 TKS262173:TKS262175 TUO262173:TUO262175 UEK262173:UEK262175 UOG262173:UOG262175 UYC262173:UYC262175 VHY262173:VHY262175 VRU262173:VRU262175 WBQ262173:WBQ262175 WLM262173:WLM262175 WVI262173:WVI262175 A327709:A327711 IW327709:IW327711 SS327709:SS327711 ACO327709:ACO327711 AMK327709:AMK327711 AWG327709:AWG327711 BGC327709:BGC327711 BPY327709:BPY327711 BZU327709:BZU327711 CJQ327709:CJQ327711 CTM327709:CTM327711 DDI327709:DDI327711 DNE327709:DNE327711 DXA327709:DXA327711 EGW327709:EGW327711 EQS327709:EQS327711 FAO327709:FAO327711 FKK327709:FKK327711 FUG327709:FUG327711 GEC327709:GEC327711 GNY327709:GNY327711 GXU327709:GXU327711 HHQ327709:HHQ327711 HRM327709:HRM327711 IBI327709:IBI327711 ILE327709:ILE327711 IVA327709:IVA327711 JEW327709:JEW327711 JOS327709:JOS327711 JYO327709:JYO327711 KIK327709:KIK327711 KSG327709:KSG327711 LCC327709:LCC327711 LLY327709:LLY327711 LVU327709:LVU327711 MFQ327709:MFQ327711 MPM327709:MPM327711 MZI327709:MZI327711 NJE327709:NJE327711 NTA327709:NTA327711 OCW327709:OCW327711 OMS327709:OMS327711 OWO327709:OWO327711 PGK327709:PGK327711 PQG327709:PQG327711 QAC327709:QAC327711 QJY327709:QJY327711 QTU327709:QTU327711 RDQ327709:RDQ327711 RNM327709:RNM327711 RXI327709:RXI327711 SHE327709:SHE327711 SRA327709:SRA327711 TAW327709:TAW327711 TKS327709:TKS327711 TUO327709:TUO327711 UEK327709:UEK327711 UOG327709:UOG327711 UYC327709:UYC327711 VHY327709:VHY327711 VRU327709:VRU327711 WBQ327709:WBQ327711 WLM327709:WLM327711 WVI327709:WVI327711 A393245:A393247 IW393245:IW393247 SS393245:SS393247 ACO393245:ACO393247 AMK393245:AMK393247 AWG393245:AWG393247 BGC393245:BGC393247 BPY393245:BPY393247 BZU393245:BZU393247 CJQ393245:CJQ393247 CTM393245:CTM393247 DDI393245:DDI393247 DNE393245:DNE393247 DXA393245:DXA393247 EGW393245:EGW393247 EQS393245:EQS393247 FAO393245:FAO393247 FKK393245:FKK393247 FUG393245:FUG393247 GEC393245:GEC393247 GNY393245:GNY393247 GXU393245:GXU393247 HHQ393245:HHQ393247 HRM393245:HRM393247 IBI393245:IBI393247 ILE393245:ILE393247 IVA393245:IVA393247 JEW393245:JEW393247 JOS393245:JOS393247 JYO393245:JYO393247 KIK393245:KIK393247 KSG393245:KSG393247 LCC393245:LCC393247 LLY393245:LLY393247 LVU393245:LVU393247 MFQ393245:MFQ393247 MPM393245:MPM393247 MZI393245:MZI393247 NJE393245:NJE393247 NTA393245:NTA393247 OCW393245:OCW393247 OMS393245:OMS393247 OWO393245:OWO393247 PGK393245:PGK393247 PQG393245:PQG393247 QAC393245:QAC393247 QJY393245:QJY393247 QTU393245:QTU393247 RDQ393245:RDQ393247 RNM393245:RNM393247 RXI393245:RXI393247 SHE393245:SHE393247 SRA393245:SRA393247 TAW393245:TAW393247 TKS393245:TKS393247 TUO393245:TUO393247 UEK393245:UEK393247 UOG393245:UOG393247 UYC393245:UYC393247 VHY393245:VHY393247 VRU393245:VRU393247 WBQ393245:WBQ393247 WLM393245:WLM393247 WVI393245:WVI393247 A458781:A458783 IW458781:IW458783 SS458781:SS458783 ACO458781:ACO458783 AMK458781:AMK458783 AWG458781:AWG458783 BGC458781:BGC458783 BPY458781:BPY458783 BZU458781:BZU458783 CJQ458781:CJQ458783 CTM458781:CTM458783 DDI458781:DDI458783 DNE458781:DNE458783 DXA458781:DXA458783 EGW458781:EGW458783 EQS458781:EQS458783 FAO458781:FAO458783 FKK458781:FKK458783 FUG458781:FUG458783 GEC458781:GEC458783 GNY458781:GNY458783 GXU458781:GXU458783 HHQ458781:HHQ458783 HRM458781:HRM458783 IBI458781:IBI458783 ILE458781:ILE458783 IVA458781:IVA458783 JEW458781:JEW458783 JOS458781:JOS458783 JYO458781:JYO458783 KIK458781:KIK458783 KSG458781:KSG458783 LCC458781:LCC458783 LLY458781:LLY458783 LVU458781:LVU458783 MFQ458781:MFQ458783 MPM458781:MPM458783 MZI458781:MZI458783 NJE458781:NJE458783 NTA458781:NTA458783 OCW458781:OCW458783 OMS458781:OMS458783 OWO458781:OWO458783 PGK458781:PGK458783 PQG458781:PQG458783 QAC458781:QAC458783 QJY458781:QJY458783 QTU458781:QTU458783 RDQ458781:RDQ458783 RNM458781:RNM458783 RXI458781:RXI458783 SHE458781:SHE458783 SRA458781:SRA458783 TAW458781:TAW458783 TKS458781:TKS458783 TUO458781:TUO458783 UEK458781:UEK458783 UOG458781:UOG458783 UYC458781:UYC458783 VHY458781:VHY458783 VRU458781:VRU458783 WBQ458781:WBQ458783 WLM458781:WLM458783 WVI458781:WVI458783 A524317:A524319 IW524317:IW524319 SS524317:SS524319 ACO524317:ACO524319 AMK524317:AMK524319 AWG524317:AWG524319 BGC524317:BGC524319 BPY524317:BPY524319 BZU524317:BZU524319 CJQ524317:CJQ524319 CTM524317:CTM524319 DDI524317:DDI524319 DNE524317:DNE524319 DXA524317:DXA524319 EGW524317:EGW524319 EQS524317:EQS524319 FAO524317:FAO524319 FKK524317:FKK524319 FUG524317:FUG524319 GEC524317:GEC524319 GNY524317:GNY524319 GXU524317:GXU524319 HHQ524317:HHQ524319 HRM524317:HRM524319 IBI524317:IBI524319 ILE524317:ILE524319 IVA524317:IVA524319 JEW524317:JEW524319 JOS524317:JOS524319 JYO524317:JYO524319 KIK524317:KIK524319 KSG524317:KSG524319 LCC524317:LCC524319 LLY524317:LLY524319 LVU524317:LVU524319 MFQ524317:MFQ524319 MPM524317:MPM524319 MZI524317:MZI524319 NJE524317:NJE524319 NTA524317:NTA524319 OCW524317:OCW524319 OMS524317:OMS524319 OWO524317:OWO524319 PGK524317:PGK524319 PQG524317:PQG524319 QAC524317:QAC524319 QJY524317:QJY524319 QTU524317:QTU524319 RDQ524317:RDQ524319 RNM524317:RNM524319 RXI524317:RXI524319 SHE524317:SHE524319 SRA524317:SRA524319 TAW524317:TAW524319 TKS524317:TKS524319 TUO524317:TUO524319 UEK524317:UEK524319 UOG524317:UOG524319 UYC524317:UYC524319 VHY524317:VHY524319 VRU524317:VRU524319 WBQ524317:WBQ524319 WLM524317:WLM524319 WVI524317:WVI524319 A589853:A589855 IW589853:IW589855 SS589853:SS589855 ACO589853:ACO589855 AMK589853:AMK589855 AWG589853:AWG589855 BGC589853:BGC589855 BPY589853:BPY589855 BZU589853:BZU589855 CJQ589853:CJQ589855 CTM589853:CTM589855 DDI589853:DDI589855 DNE589853:DNE589855 DXA589853:DXA589855 EGW589853:EGW589855 EQS589853:EQS589855 FAO589853:FAO589855 FKK589853:FKK589855 FUG589853:FUG589855 GEC589853:GEC589855 GNY589853:GNY589855 GXU589853:GXU589855 HHQ589853:HHQ589855 HRM589853:HRM589855 IBI589853:IBI589855 ILE589853:ILE589855 IVA589853:IVA589855 JEW589853:JEW589855 JOS589853:JOS589855 JYO589853:JYO589855 KIK589853:KIK589855 KSG589853:KSG589855 LCC589853:LCC589855 LLY589853:LLY589855 LVU589853:LVU589855 MFQ589853:MFQ589855 MPM589853:MPM589855 MZI589853:MZI589855 NJE589853:NJE589855 NTA589853:NTA589855 OCW589853:OCW589855 OMS589853:OMS589855 OWO589853:OWO589855 PGK589853:PGK589855 PQG589853:PQG589855 QAC589853:QAC589855 QJY589853:QJY589855 QTU589853:QTU589855 RDQ589853:RDQ589855 RNM589853:RNM589855 RXI589853:RXI589855 SHE589853:SHE589855 SRA589853:SRA589855 TAW589853:TAW589855 TKS589853:TKS589855 TUO589853:TUO589855 UEK589853:UEK589855 UOG589853:UOG589855 UYC589853:UYC589855 VHY589853:VHY589855 VRU589853:VRU589855 WBQ589853:WBQ589855 WLM589853:WLM589855 WVI589853:WVI589855 A655389:A655391 IW655389:IW655391 SS655389:SS655391 ACO655389:ACO655391 AMK655389:AMK655391 AWG655389:AWG655391 BGC655389:BGC655391 BPY655389:BPY655391 BZU655389:BZU655391 CJQ655389:CJQ655391 CTM655389:CTM655391 DDI655389:DDI655391 DNE655389:DNE655391 DXA655389:DXA655391 EGW655389:EGW655391 EQS655389:EQS655391 FAO655389:FAO655391 FKK655389:FKK655391 FUG655389:FUG655391 GEC655389:GEC655391 GNY655389:GNY655391 GXU655389:GXU655391 HHQ655389:HHQ655391 HRM655389:HRM655391 IBI655389:IBI655391 ILE655389:ILE655391 IVA655389:IVA655391 JEW655389:JEW655391 JOS655389:JOS655391 JYO655389:JYO655391 KIK655389:KIK655391 KSG655389:KSG655391 LCC655389:LCC655391 LLY655389:LLY655391 LVU655389:LVU655391 MFQ655389:MFQ655391 MPM655389:MPM655391 MZI655389:MZI655391 NJE655389:NJE655391 NTA655389:NTA655391 OCW655389:OCW655391 OMS655389:OMS655391 OWO655389:OWO655391 PGK655389:PGK655391 PQG655389:PQG655391 QAC655389:QAC655391 QJY655389:QJY655391 QTU655389:QTU655391 RDQ655389:RDQ655391 RNM655389:RNM655391 RXI655389:RXI655391 SHE655389:SHE655391 SRA655389:SRA655391 TAW655389:TAW655391 TKS655389:TKS655391 TUO655389:TUO655391 UEK655389:UEK655391 UOG655389:UOG655391 UYC655389:UYC655391 VHY655389:VHY655391 VRU655389:VRU655391 WBQ655389:WBQ655391 WLM655389:WLM655391 WVI655389:WVI655391 A720925:A720927 IW720925:IW720927 SS720925:SS720927 ACO720925:ACO720927 AMK720925:AMK720927 AWG720925:AWG720927 BGC720925:BGC720927 BPY720925:BPY720927 BZU720925:BZU720927 CJQ720925:CJQ720927 CTM720925:CTM720927 DDI720925:DDI720927 DNE720925:DNE720927 DXA720925:DXA720927 EGW720925:EGW720927 EQS720925:EQS720927 FAO720925:FAO720927 FKK720925:FKK720927 FUG720925:FUG720927 GEC720925:GEC720927 GNY720925:GNY720927 GXU720925:GXU720927 HHQ720925:HHQ720927 HRM720925:HRM720927 IBI720925:IBI720927 ILE720925:ILE720927 IVA720925:IVA720927 JEW720925:JEW720927 JOS720925:JOS720927 JYO720925:JYO720927 KIK720925:KIK720927 KSG720925:KSG720927 LCC720925:LCC720927 LLY720925:LLY720927 LVU720925:LVU720927 MFQ720925:MFQ720927 MPM720925:MPM720927 MZI720925:MZI720927 NJE720925:NJE720927 NTA720925:NTA720927 OCW720925:OCW720927 OMS720925:OMS720927 OWO720925:OWO720927 PGK720925:PGK720927 PQG720925:PQG720927 QAC720925:QAC720927 QJY720925:QJY720927 QTU720925:QTU720927 RDQ720925:RDQ720927 RNM720925:RNM720927 RXI720925:RXI720927 SHE720925:SHE720927 SRA720925:SRA720927 TAW720925:TAW720927 TKS720925:TKS720927 TUO720925:TUO720927 UEK720925:UEK720927 UOG720925:UOG720927 UYC720925:UYC720927 VHY720925:VHY720927 VRU720925:VRU720927 WBQ720925:WBQ720927 WLM720925:WLM720927 WVI720925:WVI720927 A786461:A786463 IW786461:IW786463 SS786461:SS786463 ACO786461:ACO786463 AMK786461:AMK786463 AWG786461:AWG786463 BGC786461:BGC786463 BPY786461:BPY786463 BZU786461:BZU786463 CJQ786461:CJQ786463 CTM786461:CTM786463 DDI786461:DDI786463 DNE786461:DNE786463 DXA786461:DXA786463 EGW786461:EGW786463 EQS786461:EQS786463 FAO786461:FAO786463 FKK786461:FKK786463 FUG786461:FUG786463 GEC786461:GEC786463 GNY786461:GNY786463 GXU786461:GXU786463 HHQ786461:HHQ786463 HRM786461:HRM786463 IBI786461:IBI786463 ILE786461:ILE786463 IVA786461:IVA786463 JEW786461:JEW786463 JOS786461:JOS786463 JYO786461:JYO786463 KIK786461:KIK786463 KSG786461:KSG786463 LCC786461:LCC786463 LLY786461:LLY786463 LVU786461:LVU786463 MFQ786461:MFQ786463 MPM786461:MPM786463 MZI786461:MZI786463 NJE786461:NJE786463 NTA786461:NTA786463 OCW786461:OCW786463 OMS786461:OMS786463 OWO786461:OWO786463 PGK786461:PGK786463 PQG786461:PQG786463 QAC786461:QAC786463 QJY786461:QJY786463 QTU786461:QTU786463 RDQ786461:RDQ786463 RNM786461:RNM786463 RXI786461:RXI786463 SHE786461:SHE786463 SRA786461:SRA786463 TAW786461:TAW786463 TKS786461:TKS786463 TUO786461:TUO786463 UEK786461:UEK786463 UOG786461:UOG786463 UYC786461:UYC786463 VHY786461:VHY786463 VRU786461:VRU786463 WBQ786461:WBQ786463 WLM786461:WLM786463 WVI786461:WVI786463 A851997:A851999 IW851997:IW851999 SS851997:SS851999 ACO851997:ACO851999 AMK851997:AMK851999 AWG851997:AWG851999 BGC851997:BGC851999 BPY851997:BPY851999 BZU851997:BZU851999 CJQ851997:CJQ851999 CTM851997:CTM851999 DDI851997:DDI851999 DNE851997:DNE851999 DXA851997:DXA851999 EGW851997:EGW851999 EQS851997:EQS851999 FAO851997:FAO851999 FKK851997:FKK851999 FUG851997:FUG851999 GEC851997:GEC851999 GNY851997:GNY851999 GXU851997:GXU851999 HHQ851997:HHQ851999 HRM851997:HRM851999 IBI851997:IBI851999 ILE851997:ILE851999 IVA851997:IVA851999 JEW851997:JEW851999 JOS851997:JOS851999 JYO851997:JYO851999 KIK851997:KIK851999 KSG851997:KSG851999 LCC851997:LCC851999 LLY851997:LLY851999 LVU851997:LVU851999 MFQ851997:MFQ851999 MPM851997:MPM851999 MZI851997:MZI851999 NJE851997:NJE851999 NTA851997:NTA851999 OCW851997:OCW851999 OMS851997:OMS851999 OWO851997:OWO851999 PGK851997:PGK851999 PQG851997:PQG851999 QAC851997:QAC851999 QJY851997:QJY851999 QTU851997:QTU851999 RDQ851997:RDQ851999 RNM851997:RNM851999 RXI851997:RXI851999 SHE851997:SHE851999 SRA851997:SRA851999 TAW851997:TAW851999 TKS851997:TKS851999 TUO851997:TUO851999 UEK851997:UEK851999 UOG851997:UOG851999 UYC851997:UYC851999 VHY851997:VHY851999 VRU851997:VRU851999 WBQ851997:WBQ851999 WLM851997:WLM851999 WVI851997:WVI851999 A917533:A917535 IW917533:IW917535 SS917533:SS917535 ACO917533:ACO917535 AMK917533:AMK917535 AWG917533:AWG917535 BGC917533:BGC917535 BPY917533:BPY917535 BZU917533:BZU917535 CJQ917533:CJQ917535 CTM917533:CTM917535 DDI917533:DDI917535 DNE917533:DNE917535 DXA917533:DXA917535 EGW917533:EGW917535 EQS917533:EQS917535 FAO917533:FAO917535 FKK917533:FKK917535 FUG917533:FUG917535 GEC917533:GEC917535 GNY917533:GNY917535 GXU917533:GXU917535 HHQ917533:HHQ917535 HRM917533:HRM917535 IBI917533:IBI917535 ILE917533:ILE917535 IVA917533:IVA917535 JEW917533:JEW917535 JOS917533:JOS917535 JYO917533:JYO917535 KIK917533:KIK917535 KSG917533:KSG917535 LCC917533:LCC917535 LLY917533:LLY917535 LVU917533:LVU917535 MFQ917533:MFQ917535 MPM917533:MPM917535 MZI917533:MZI917535 NJE917533:NJE917535 NTA917533:NTA917535 OCW917533:OCW917535 OMS917533:OMS917535 OWO917533:OWO917535 PGK917533:PGK917535 PQG917533:PQG917535 QAC917533:QAC917535 QJY917533:QJY917535 QTU917533:QTU917535 RDQ917533:RDQ917535 RNM917533:RNM917535 RXI917533:RXI917535 SHE917533:SHE917535 SRA917533:SRA917535 TAW917533:TAW917535 TKS917533:TKS917535 TUO917533:TUO917535 UEK917533:UEK917535 UOG917533:UOG917535 UYC917533:UYC917535 VHY917533:VHY917535 VRU917533:VRU917535 WBQ917533:WBQ917535 WLM917533:WLM917535 WVI917533:WVI917535 A983069:A983071 IW983069:IW983071 SS983069:SS983071 ACO983069:ACO983071 AMK983069:AMK983071 AWG983069:AWG983071 BGC983069:BGC983071 BPY983069:BPY983071 BZU983069:BZU983071 CJQ983069:CJQ983071 CTM983069:CTM983071 DDI983069:DDI983071 DNE983069:DNE983071 DXA983069:DXA983071 EGW983069:EGW983071 EQS983069:EQS983071 FAO983069:FAO983071 FKK983069:FKK983071 FUG983069:FUG983071 GEC983069:GEC983071 GNY983069:GNY983071 GXU983069:GXU983071 HHQ983069:HHQ983071 HRM983069:HRM983071 IBI983069:IBI983071 ILE983069:ILE983071 IVA983069:IVA983071 JEW983069:JEW983071 JOS983069:JOS983071 JYO983069:JYO983071 KIK983069:KIK983071 KSG983069:KSG983071 LCC983069:LCC983071 LLY983069:LLY983071 LVU983069:LVU983071 MFQ983069:MFQ983071 MPM983069:MPM983071 MZI983069:MZI983071 NJE983069:NJE983071 NTA983069:NTA983071 OCW983069:OCW983071 OMS983069:OMS983071 OWO983069:OWO983071 PGK983069:PGK983071 PQG983069:PQG983071 QAC983069:QAC983071 QJY983069:QJY983071 QTU983069:QTU983071 RDQ983069:RDQ983071 RNM983069:RNM983071 RXI983069:RXI983071 SHE983069:SHE983071 SRA983069:SRA983071 TAW983069:TAW983071 TKS983069:TKS983071 TUO983069:TUO983071 UEK983069:UEK983071 UOG983069:UOG983071 UYC983069:UYC983071 VHY983069:VHY983071 VRU983069:VRU983071 WBQ983069:WBQ983071 WLM983069:WLM983071 A45"/>
  </dataValidations>
  <printOptions gridLinesSet="0"/>
  <pageMargins left="0.72" right="0.71" top="0.9055118110236221" bottom="0.9055118110236221" header="0" footer="0"/>
  <pageSetup paperSize="9" scale="94" firstPageNumber="174" pageOrder="overThenDown" orientation="portrait" useFirstPageNumber="1" r:id="rId14"/>
  <headerFooter alignWithMargins="0"/>
  <rowBreaks count="2" manualBreakCount="2">
    <brk id="42" max="14" man="1"/>
    <brk id="83"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80" zoomScaleSheetLayoutView="100" workbookViewId="0"/>
  </sheetViews>
  <sheetFormatPr defaultColWidth="10.375" defaultRowHeight="18" customHeight="1"/>
  <cols>
    <col min="1" max="1" width="3.5" style="79" customWidth="1"/>
    <col min="2" max="2" width="5.75" style="79" customWidth="1"/>
    <col min="3" max="3" width="11.5" style="79" customWidth="1"/>
    <col min="4" max="4" width="9.375" style="79" customWidth="1"/>
    <col min="5" max="5" width="5.125" style="79" customWidth="1"/>
    <col min="6" max="6" width="3.625" style="79" customWidth="1"/>
    <col min="7" max="7" width="6.75" style="79" customWidth="1"/>
    <col min="8" max="9" width="2.375" style="79" customWidth="1"/>
    <col min="10" max="10" width="4.375" style="79" customWidth="1"/>
    <col min="11" max="11" width="8.875" style="79" customWidth="1"/>
    <col min="12" max="12" width="2.25" style="79" customWidth="1"/>
    <col min="13" max="256" width="10.375" style="79"/>
    <col min="257" max="257" width="3.5" style="79" customWidth="1"/>
    <col min="258" max="258" width="5.75" style="79" customWidth="1"/>
    <col min="259" max="259" width="11.5" style="79" customWidth="1"/>
    <col min="260" max="260" width="9.375" style="79" customWidth="1"/>
    <col min="261" max="261" width="5.125" style="79" customWidth="1"/>
    <col min="262" max="262" width="3.625" style="79" customWidth="1"/>
    <col min="263" max="263" width="6.75" style="79" customWidth="1"/>
    <col min="264" max="265" width="2.375" style="79" customWidth="1"/>
    <col min="266" max="266" width="4.375" style="79" customWidth="1"/>
    <col min="267" max="267" width="8.875" style="79" customWidth="1"/>
    <col min="268" max="268" width="2.25" style="79" customWidth="1"/>
    <col min="269" max="512" width="10.375" style="79"/>
    <col min="513" max="513" width="3.5" style="79" customWidth="1"/>
    <col min="514" max="514" width="5.75" style="79" customWidth="1"/>
    <col min="515" max="515" width="11.5" style="79" customWidth="1"/>
    <col min="516" max="516" width="9.375" style="79" customWidth="1"/>
    <col min="517" max="517" width="5.125" style="79" customWidth="1"/>
    <col min="518" max="518" width="3.625" style="79" customWidth="1"/>
    <col min="519" max="519" width="6.75" style="79" customWidth="1"/>
    <col min="520" max="521" width="2.375" style="79" customWidth="1"/>
    <col min="522" max="522" width="4.375" style="79" customWidth="1"/>
    <col min="523" max="523" width="8.875" style="79" customWidth="1"/>
    <col min="524" max="524" width="2.25" style="79" customWidth="1"/>
    <col min="525" max="768" width="10.375" style="79"/>
    <col min="769" max="769" width="3.5" style="79" customWidth="1"/>
    <col min="770" max="770" width="5.75" style="79" customWidth="1"/>
    <col min="771" max="771" width="11.5" style="79" customWidth="1"/>
    <col min="772" max="772" width="9.375" style="79" customWidth="1"/>
    <col min="773" max="773" width="5.125" style="79" customWidth="1"/>
    <col min="774" max="774" width="3.625" style="79" customWidth="1"/>
    <col min="775" max="775" width="6.75" style="79" customWidth="1"/>
    <col min="776" max="777" width="2.375" style="79" customWidth="1"/>
    <col min="778" max="778" width="4.375" style="79" customWidth="1"/>
    <col min="779" max="779" width="8.875" style="79" customWidth="1"/>
    <col min="780" max="780" width="2.25" style="79" customWidth="1"/>
    <col min="781" max="1024" width="10.375" style="79"/>
    <col min="1025" max="1025" width="3.5" style="79" customWidth="1"/>
    <col min="1026" max="1026" width="5.75" style="79" customWidth="1"/>
    <col min="1027" max="1027" width="11.5" style="79" customWidth="1"/>
    <col min="1028" max="1028" width="9.375" style="79" customWidth="1"/>
    <col min="1029" max="1029" width="5.125" style="79" customWidth="1"/>
    <col min="1030" max="1030" width="3.625" style="79" customWidth="1"/>
    <col min="1031" max="1031" width="6.75" style="79" customWidth="1"/>
    <col min="1032" max="1033" width="2.375" style="79" customWidth="1"/>
    <col min="1034" max="1034" width="4.375" style="79" customWidth="1"/>
    <col min="1035" max="1035" width="8.875" style="79" customWidth="1"/>
    <col min="1036" max="1036" width="2.25" style="79" customWidth="1"/>
    <col min="1037" max="1280" width="10.375" style="79"/>
    <col min="1281" max="1281" width="3.5" style="79" customWidth="1"/>
    <col min="1282" max="1282" width="5.75" style="79" customWidth="1"/>
    <col min="1283" max="1283" width="11.5" style="79" customWidth="1"/>
    <col min="1284" max="1284" width="9.375" style="79" customWidth="1"/>
    <col min="1285" max="1285" width="5.125" style="79" customWidth="1"/>
    <col min="1286" max="1286" width="3.625" style="79" customWidth="1"/>
    <col min="1287" max="1287" width="6.75" style="79" customWidth="1"/>
    <col min="1288" max="1289" width="2.375" style="79" customWidth="1"/>
    <col min="1290" max="1290" width="4.375" style="79" customWidth="1"/>
    <col min="1291" max="1291" width="8.875" style="79" customWidth="1"/>
    <col min="1292" max="1292" width="2.25" style="79" customWidth="1"/>
    <col min="1293" max="1536" width="10.375" style="79"/>
    <col min="1537" max="1537" width="3.5" style="79" customWidth="1"/>
    <col min="1538" max="1538" width="5.75" style="79" customWidth="1"/>
    <col min="1539" max="1539" width="11.5" style="79" customWidth="1"/>
    <col min="1540" max="1540" width="9.375" style="79" customWidth="1"/>
    <col min="1541" max="1541" width="5.125" style="79" customWidth="1"/>
    <col min="1542" max="1542" width="3.625" style="79" customWidth="1"/>
    <col min="1543" max="1543" width="6.75" style="79" customWidth="1"/>
    <col min="1544" max="1545" width="2.375" style="79" customWidth="1"/>
    <col min="1546" max="1546" width="4.375" style="79" customWidth="1"/>
    <col min="1547" max="1547" width="8.875" style="79" customWidth="1"/>
    <col min="1548" max="1548" width="2.25" style="79" customWidth="1"/>
    <col min="1549" max="1792" width="10.375" style="79"/>
    <col min="1793" max="1793" width="3.5" style="79" customWidth="1"/>
    <col min="1794" max="1794" width="5.75" style="79" customWidth="1"/>
    <col min="1795" max="1795" width="11.5" style="79" customWidth="1"/>
    <col min="1796" max="1796" width="9.375" style="79" customWidth="1"/>
    <col min="1797" max="1797" width="5.125" style="79" customWidth="1"/>
    <col min="1798" max="1798" width="3.625" style="79" customWidth="1"/>
    <col min="1799" max="1799" width="6.75" style="79" customWidth="1"/>
    <col min="1800" max="1801" width="2.375" style="79" customWidth="1"/>
    <col min="1802" max="1802" width="4.375" style="79" customWidth="1"/>
    <col min="1803" max="1803" width="8.875" style="79" customWidth="1"/>
    <col min="1804" max="1804" width="2.25" style="79" customWidth="1"/>
    <col min="1805" max="2048" width="10.375" style="79"/>
    <col min="2049" max="2049" width="3.5" style="79" customWidth="1"/>
    <col min="2050" max="2050" width="5.75" style="79" customWidth="1"/>
    <col min="2051" max="2051" width="11.5" style="79" customWidth="1"/>
    <col min="2052" max="2052" width="9.375" style="79" customWidth="1"/>
    <col min="2053" max="2053" width="5.125" style="79" customWidth="1"/>
    <col min="2054" max="2054" width="3.625" style="79" customWidth="1"/>
    <col min="2055" max="2055" width="6.75" style="79" customWidth="1"/>
    <col min="2056" max="2057" width="2.375" style="79" customWidth="1"/>
    <col min="2058" max="2058" width="4.375" style="79" customWidth="1"/>
    <col min="2059" max="2059" width="8.875" style="79" customWidth="1"/>
    <col min="2060" max="2060" width="2.25" style="79" customWidth="1"/>
    <col min="2061" max="2304" width="10.375" style="79"/>
    <col min="2305" max="2305" width="3.5" style="79" customWidth="1"/>
    <col min="2306" max="2306" width="5.75" style="79" customWidth="1"/>
    <col min="2307" max="2307" width="11.5" style="79" customWidth="1"/>
    <col min="2308" max="2308" width="9.375" style="79" customWidth="1"/>
    <col min="2309" max="2309" width="5.125" style="79" customWidth="1"/>
    <col min="2310" max="2310" width="3.625" style="79" customWidth="1"/>
    <col min="2311" max="2311" width="6.75" style="79" customWidth="1"/>
    <col min="2312" max="2313" width="2.375" style="79" customWidth="1"/>
    <col min="2314" max="2314" width="4.375" style="79" customWidth="1"/>
    <col min="2315" max="2315" width="8.875" style="79" customWidth="1"/>
    <col min="2316" max="2316" width="2.25" style="79" customWidth="1"/>
    <col min="2317" max="2560" width="10.375" style="79"/>
    <col min="2561" max="2561" width="3.5" style="79" customWidth="1"/>
    <col min="2562" max="2562" width="5.75" style="79" customWidth="1"/>
    <col min="2563" max="2563" width="11.5" style="79" customWidth="1"/>
    <col min="2564" max="2564" width="9.375" style="79" customWidth="1"/>
    <col min="2565" max="2565" width="5.125" style="79" customWidth="1"/>
    <col min="2566" max="2566" width="3.625" style="79" customWidth="1"/>
    <col min="2567" max="2567" width="6.75" style="79" customWidth="1"/>
    <col min="2568" max="2569" width="2.375" style="79" customWidth="1"/>
    <col min="2570" max="2570" width="4.375" style="79" customWidth="1"/>
    <col min="2571" max="2571" width="8.875" style="79" customWidth="1"/>
    <col min="2572" max="2572" width="2.25" style="79" customWidth="1"/>
    <col min="2573" max="2816" width="10.375" style="79"/>
    <col min="2817" max="2817" width="3.5" style="79" customWidth="1"/>
    <col min="2818" max="2818" width="5.75" style="79" customWidth="1"/>
    <col min="2819" max="2819" width="11.5" style="79" customWidth="1"/>
    <col min="2820" max="2820" width="9.375" style="79" customWidth="1"/>
    <col min="2821" max="2821" width="5.125" style="79" customWidth="1"/>
    <col min="2822" max="2822" width="3.625" style="79" customWidth="1"/>
    <col min="2823" max="2823" width="6.75" style="79" customWidth="1"/>
    <col min="2824" max="2825" width="2.375" style="79" customWidth="1"/>
    <col min="2826" max="2826" width="4.375" style="79" customWidth="1"/>
    <col min="2827" max="2827" width="8.875" style="79" customWidth="1"/>
    <col min="2828" max="2828" width="2.25" style="79" customWidth="1"/>
    <col min="2829" max="3072" width="10.375" style="79"/>
    <col min="3073" max="3073" width="3.5" style="79" customWidth="1"/>
    <col min="3074" max="3074" width="5.75" style="79" customWidth="1"/>
    <col min="3075" max="3075" width="11.5" style="79" customWidth="1"/>
    <col min="3076" max="3076" width="9.375" style="79" customWidth="1"/>
    <col min="3077" max="3077" width="5.125" style="79" customWidth="1"/>
    <col min="3078" max="3078" width="3.625" style="79" customWidth="1"/>
    <col min="3079" max="3079" width="6.75" style="79" customWidth="1"/>
    <col min="3080" max="3081" width="2.375" style="79" customWidth="1"/>
    <col min="3082" max="3082" width="4.375" style="79" customWidth="1"/>
    <col min="3083" max="3083" width="8.875" style="79" customWidth="1"/>
    <col min="3084" max="3084" width="2.25" style="79" customWidth="1"/>
    <col min="3085" max="3328" width="10.375" style="79"/>
    <col min="3329" max="3329" width="3.5" style="79" customWidth="1"/>
    <col min="3330" max="3330" width="5.75" style="79" customWidth="1"/>
    <col min="3331" max="3331" width="11.5" style="79" customWidth="1"/>
    <col min="3332" max="3332" width="9.375" style="79" customWidth="1"/>
    <col min="3333" max="3333" width="5.125" style="79" customWidth="1"/>
    <col min="3334" max="3334" width="3.625" style="79" customWidth="1"/>
    <col min="3335" max="3335" width="6.75" style="79" customWidth="1"/>
    <col min="3336" max="3337" width="2.375" style="79" customWidth="1"/>
    <col min="3338" max="3338" width="4.375" style="79" customWidth="1"/>
    <col min="3339" max="3339" width="8.875" style="79" customWidth="1"/>
    <col min="3340" max="3340" width="2.25" style="79" customWidth="1"/>
    <col min="3341" max="3584" width="10.375" style="79"/>
    <col min="3585" max="3585" width="3.5" style="79" customWidth="1"/>
    <col min="3586" max="3586" width="5.75" style="79" customWidth="1"/>
    <col min="3587" max="3587" width="11.5" style="79" customWidth="1"/>
    <col min="3588" max="3588" width="9.375" style="79" customWidth="1"/>
    <col min="3589" max="3589" width="5.125" style="79" customWidth="1"/>
    <col min="3590" max="3590" width="3.625" style="79" customWidth="1"/>
    <col min="3591" max="3591" width="6.75" style="79" customWidth="1"/>
    <col min="3592" max="3593" width="2.375" style="79" customWidth="1"/>
    <col min="3594" max="3594" width="4.375" style="79" customWidth="1"/>
    <col min="3595" max="3595" width="8.875" style="79" customWidth="1"/>
    <col min="3596" max="3596" width="2.25" style="79" customWidth="1"/>
    <col min="3597" max="3840" width="10.375" style="79"/>
    <col min="3841" max="3841" width="3.5" style="79" customWidth="1"/>
    <col min="3842" max="3842" width="5.75" style="79" customWidth="1"/>
    <col min="3843" max="3843" width="11.5" style="79" customWidth="1"/>
    <col min="3844" max="3844" width="9.375" style="79" customWidth="1"/>
    <col min="3845" max="3845" width="5.125" style="79" customWidth="1"/>
    <col min="3846" max="3846" width="3.625" style="79" customWidth="1"/>
    <col min="3847" max="3847" width="6.75" style="79" customWidth="1"/>
    <col min="3848" max="3849" width="2.375" style="79" customWidth="1"/>
    <col min="3850" max="3850" width="4.375" style="79" customWidth="1"/>
    <col min="3851" max="3851" width="8.875" style="79" customWidth="1"/>
    <col min="3852" max="3852" width="2.25" style="79" customWidth="1"/>
    <col min="3853" max="4096" width="10.375" style="79"/>
    <col min="4097" max="4097" width="3.5" style="79" customWidth="1"/>
    <col min="4098" max="4098" width="5.75" style="79" customWidth="1"/>
    <col min="4099" max="4099" width="11.5" style="79" customWidth="1"/>
    <col min="4100" max="4100" width="9.375" style="79" customWidth="1"/>
    <col min="4101" max="4101" width="5.125" style="79" customWidth="1"/>
    <col min="4102" max="4102" width="3.625" style="79" customWidth="1"/>
    <col min="4103" max="4103" width="6.75" style="79" customWidth="1"/>
    <col min="4104" max="4105" width="2.375" style="79" customWidth="1"/>
    <col min="4106" max="4106" width="4.375" style="79" customWidth="1"/>
    <col min="4107" max="4107" width="8.875" style="79" customWidth="1"/>
    <col min="4108" max="4108" width="2.25" style="79" customWidth="1"/>
    <col min="4109" max="4352" width="10.375" style="79"/>
    <col min="4353" max="4353" width="3.5" style="79" customWidth="1"/>
    <col min="4354" max="4354" width="5.75" style="79" customWidth="1"/>
    <col min="4355" max="4355" width="11.5" style="79" customWidth="1"/>
    <col min="4356" max="4356" width="9.375" style="79" customWidth="1"/>
    <col min="4357" max="4357" width="5.125" style="79" customWidth="1"/>
    <col min="4358" max="4358" width="3.625" style="79" customWidth="1"/>
    <col min="4359" max="4359" width="6.75" style="79" customWidth="1"/>
    <col min="4360" max="4361" width="2.375" style="79" customWidth="1"/>
    <col min="4362" max="4362" width="4.375" style="79" customWidth="1"/>
    <col min="4363" max="4363" width="8.875" style="79" customWidth="1"/>
    <col min="4364" max="4364" width="2.25" style="79" customWidth="1"/>
    <col min="4365" max="4608" width="10.375" style="79"/>
    <col min="4609" max="4609" width="3.5" style="79" customWidth="1"/>
    <col min="4610" max="4610" width="5.75" style="79" customWidth="1"/>
    <col min="4611" max="4611" width="11.5" style="79" customWidth="1"/>
    <col min="4612" max="4612" width="9.375" style="79" customWidth="1"/>
    <col min="4613" max="4613" width="5.125" style="79" customWidth="1"/>
    <col min="4614" max="4614" width="3.625" style="79" customWidth="1"/>
    <col min="4615" max="4615" width="6.75" style="79" customWidth="1"/>
    <col min="4616" max="4617" width="2.375" style="79" customWidth="1"/>
    <col min="4618" max="4618" width="4.375" style="79" customWidth="1"/>
    <col min="4619" max="4619" width="8.875" style="79" customWidth="1"/>
    <col min="4620" max="4620" width="2.25" style="79" customWidth="1"/>
    <col min="4621" max="4864" width="10.375" style="79"/>
    <col min="4865" max="4865" width="3.5" style="79" customWidth="1"/>
    <col min="4866" max="4866" width="5.75" style="79" customWidth="1"/>
    <col min="4867" max="4867" width="11.5" style="79" customWidth="1"/>
    <col min="4868" max="4868" width="9.375" style="79" customWidth="1"/>
    <col min="4869" max="4869" width="5.125" style="79" customWidth="1"/>
    <col min="4870" max="4870" width="3.625" style="79" customWidth="1"/>
    <col min="4871" max="4871" width="6.75" style="79" customWidth="1"/>
    <col min="4872" max="4873" width="2.375" style="79" customWidth="1"/>
    <col min="4874" max="4874" width="4.375" style="79" customWidth="1"/>
    <col min="4875" max="4875" width="8.875" style="79" customWidth="1"/>
    <col min="4876" max="4876" width="2.25" style="79" customWidth="1"/>
    <col min="4877" max="5120" width="10.375" style="79"/>
    <col min="5121" max="5121" width="3.5" style="79" customWidth="1"/>
    <col min="5122" max="5122" width="5.75" style="79" customWidth="1"/>
    <col min="5123" max="5123" width="11.5" style="79" customWidth="1"/>
    <col min="5124" max="5124" width="9.375" style="79" customWidth="1"/>
    <col min="5125" max="5125" width="5.125" style="79" customWidth="1"/>
    <col min="5126" max="5126" width="3.625" style="79" customWidth="1"/>
    <col min="5127" max="5127" width="6.75" style="79" customWidth="1"/>
    <col min="5128" max="5129" width="2.375" style="79" customWidth="1"/>
    <col min="5130" max="5130" width="4.375" style="79" customWidth="1"/>
    <col min="5131" max="5131" width="8.875" style="79" customWidth="1"/>
    <col min="5132" max="5132" width="2.25" style="79" customWidth="1"/>
    <col min="5133" max="5376" width="10.375" style="79"/>
    <col min="5377" max="5377" width="3.5" style="79" customWidth="1"/>
    <col min="5378" max="5378" width="5.75" style="79" customWidth="1"/>
    <col min="5379" max="5379" width="11.5" style="79" customWidth="1"/>
    <col min="5380" max="5380" width="9.375" style="79" customWidth="1"/>
    <col min="5381" max="5381" width="5.125" style="79" customWidth="1"/>
    <col min="5382" max="5382" width="3.625" style="79" customWidth="1"/>
    <col min="5383" max="5383" width="6.75" style="79" customWidth="1"/>
    <col min="5384" max="5385" width="2.375" style="79" customWidth="1"/>
    <col min="5386" max="5386" width="4.375" style="79" customWidth="1"/>
    <col min="5387" max="5387" width="8.875" style="79" customWidth="1"/>
    <col min="5388" max="5388" width="2.25" style="79" customWidth="1"/>
    <col min="5389" max="5632" width="10.375" style="79"/>
    <col min="5633" max="5633" width="3.5" style="79" customWidth="1"/>
    <col min="5634" max="5634" width="5.75" style="79" customWidth="1"/>
    <col min="5635" max="5635" width="11.5" style="79" customWidth="1"/>
    <col min="5636" max="5636" width="9.375" style="79" customWidth="1"/>
    <col min="5637" max="5637" width="5.125" style="79" customWidth="1"/>
    <col min="5638" max="5638" width="3.625" style="79" customWidth="1"/>
    <col min="5639" max="5639" width="6.75" style="79" customWidth="1"/>
    <col min="5640" max="5641" width="2.375" style="79" customWidth="1"/>
    <col min="5642" max="5642" width="4.375" style="79" customWidth="1"/>
    <col min="5643" max="5643" width="8.875" style="79" customWidth="1"/>
    <col min="5644" max="5644" width="2.25" style="79" customWidth="1"/>
    <col min="5645" max="5888" width="10.375" style="79"/>
    <col min="5889" max="5889" width="3.5" style="79" customWidth="1"/>
    <col min="5890" max="5890" width="5.75" style="79" customWidth="1"/>
    <col min="5891" max="5891" width="11.5" style="79" customWidth="1"/>
    <col min="5892" max="5892" width="9.375" style="79" customWidth="1"/>
    <col min="5893" max="5893" width="5.125" style="79" customWidth="1"/>
    <col min="5894" max="5894" width="3.625" style="79" customWidth="1"/>
    <col min="5895" max="5895" width="6.75" style="79" customWidth="1"/>
    <col min="5896" max="5897" width="2.375" style="79" customWidth="1"/>
    <col min="5898" max="5898" width="4.375" style="79" customWidth="1"/>
    <col min="5899" max="5899" width="8.875" style="79" customWidth="1"/>
    <col min="5900" max="5900" width="2.25" style="79" customWidth="1"/>
    <col min="5901" max="6144" width="10.375" style="79"/>
    <col min="6145" max="6145" width="3.5" style="79" customWidth="1"/>
    <col min="6146" max="6146" width="5.75" style="79" customWidth="1"/>
    <col min="6147" max="6147" width="11.5" style="79" customWidth="1"/>
    <col min="6148" max="6148" width="9.375" style="79" customWidth="1"/>
    <col min="6149" max="6149" width="5.125" style="79" customWidth="1"/>
    <col min="6150" max="6150" width="3.625" style="79" customWidth="1"/>
    <col min="6151" max="6151" width="6.75" style="79" customWidth="1"/>
    <col min="6152" max="6153" width="2.375" style="79" customWidth="1"/>
    <col min="6154" max="6154" width="4.375" style="79" customWidth="1"/>
    <col min="6155" max="6155" width="8.875" style="79" customWidth="1"/>
    <col min="6156" max="6156" width="2.25" style="79" customWidth="1"/>
    <col min="6157" max="6400" width="10.375" style="79"/>
    <col min="6401" max="6401" width="3.5" style="79" customWidth="1"/>
    <col min="6402" max="6402" width="5.75" style="79" customWidth="1"/>
    <col min="6403" max="6403" width="11.5" style="79" customWidth="1"/>
    <col min="6404" max="6404" width="9.375" style="79" customWidth="1"/>
    <col min="6405" max="6405" width="5.125" style="79" customWidth="1"/>
    <col min="6406" max="6406" width="3.625" style="79" customWidth="1"/>
    <col min="6407" max="6407" width="6.75" style="79" customWidth="1"/>
    <col min="6408" max="6409" width="2.375" style="79" customWidth="1"/>
    <col min="6410" max="6410" width="4.375" style="79" customWidth="1"/>
    <col min="6411" max="6411" width="8.875" style="79" customWidth="1"/>
    <col min="6412" max="6412" width="2.25" style="79" customWidth="1"/>
    <col min="6413" max="6656" width="10.375" style="79"/>
    <col min="6657" max="6657" width="3.5" style="79" customWidth="1"/>
    <col min="6658" max="6658" width="5.75" style="79" customWidth="1"/>
    <col min="6659" max="6659" width="11.5" style="79" customWidth="1"/>
    <col min="6660" max="6660" width="9.375" style="79" customWidth="1"/>
    <col min="6661" max="6661" width="5.125" style="79" customWidth="1"/>
    <col min="6662" max="6662" width="3.625" style="79" customWidth="1"/>
    <col min="6663" max="6663" width="6.75" style="79" customWidth="1"/>
    <col min="6664" max="6665" width="2.375" style="79" customWidth="1"/>
    <col min="6666" max="6666" width="4.375" style="79" customWidth="1"/>
    <col min="6667" max="6667" width="8.875" style="79" customWidth="1"/>
    <col min="6668" max="6668" width="2.25" style="79" customWidth="1"/>
    <col min="6669" max="6912" width="10.375" style="79"/>
    <col min="6913" max="6913" width="3.5" style="79" customWidth="1"/>
    <col min="6914" max="6914" width="5.75" style="79" customWidth="1"/>
    <col min="6915" max="6915" width="11.5" style="79" customWidth="1"/>
    <col min="6916" max="6916" width="9.375" style="79" customWidth="1"/>
    <col min="6917" max="6917" width="5.125" style="79" customWidth="1"/>
    <col min="6918" max="6918" width="3.625" style="79" customWidth="1"/>
    <col min="6919" max="6919" width="6.75" style="79" customWidth="1"/>
    <col min="6920" max="6921" width="2.375" style="79" customWidth="1"/>
    <col min="6922" max="6922" width="4.375" style="79" customWidth="1"/>
    <col min="6923" max="6923" width="8.875" style="79" customWidth="1"/>
    <col min="6924" max="6924" width="2.25" style="79" customWidth="1"/>
    <col min="6925" max="7168" width="10.375" style="79"/>
    <col min="7169" max="7169" width="3.5" style="79" customWidth="1"/>
    <col min="7170" max="7170" width="5.75" style="79" customWidth="1"/>
    <col min="7171" max="7171" width="11.5" style="79" customWidth="1"/>
    <col min="7172" max="7172" width="9.375" style="79" customWidth="1"/>
    <col min="7173" max="7173" width="5.125" style="79" customWidth="1"/>
    <col min="7174" max="7174" width="3.625" style="79" customWidth="1"/>
    <col min="7175" max="7175" width="6.75" style="79" customWidth="1"/>
    <col min="7176" max="7177" width="2.375" style="79" customWidth="1"/>
    <col min="7178" max="7178" width="4.375" style="79" customWidth="1"/>
    <col min="7179" max="7179" width="8.875" style="79" customWidth="1"/>
    <col min="7180" max="7180" width="2.25" style="79" customWidth="1"/>
    <col min="7181" max="7424" width="10.375" style="79"/>
    <col min="7425" max="7425" width="3.5" style="79" customWidth="1"/>
    <col min="7426" max="7426" width="5.75" style="79" customWidth="1"/>
    <col min="7427" max="7427" width="11.5" style="79" customWidth="1"/>
    <col min="7428" max="7428" width="9.375" style="79" customWidth="1"/>
    <col min="7429" max="7429" width="5.125" style="79" customWidth="1"/>
    <col min="7430" max="7430" width="3.625" style="79" customWidth="1"/>
    <col min="7431" max="7431" width="6.75" style="79" customWidth="1"/>
    <col min="7432" max="7433" width="2.375" style="79" customWidth="1"/>
    <col min="7434" max="7434" width="4.375" style="79" customWidth="1"/>
    <col min="7435" max="7435" width="8.875" style="79" customWidth="1"/>
    <col min="7436" max="7436" width="2.25" style="79" customWidth="1"/>
    <col min="7437" max="7680" width="10.375" style="79"/>
    <col min="7681" max="7681" width="3.5" style="79" customWidth="1"/>
    <col min="7682" max="7682" width="5.75" style="79" customWidth="1"/>
    <col min="7683" max="7683" width="11.5" style="79" customWidth="1"/>
    <col min="7684" max="7684" width="9.375" style="79" customWidth="1"/>
    <col min="7685" max="7685" width="5.125" style="79" customWidth="1"/>
    <col min="7686" max="7686" width="3.625" style="79" customWidth="1"/>
    <col min="7687" max="7687" width="6.75" style="79" customWidth="1"/>
    <col min="7688" max="7689" width="2.375" style="79" customWidth="1"/>
    <col min="7690" max="7690" width="4.375" style="79" customWidth="1"/>
    <col min="7691" max="7691" width="8.875" style="79" customWidth="1"/>
    <col min="7692" max="7692" width="2.25" style="79" customWidth="1"/>
    <col min="7693" max="7936" width="10.375" style="79"/>
    <col min="7937" max="7937" width="3.5" style="79" customWidth="1"/>
    <col min="7938" max="7938" width="5.75" style="79" customWidth="1"/>
    <col min="7939" max="7939" width="11.5" style="79" customWidth="1"/>
    <col min="7940" max="7940" width="9.375" style="79" customWidth="1"/>
    <col min="7941" max="7941" width="5.125" style="79" customWidth="1"/>
    <col min="7942" max="7942" width="3.625" style="79" customWidth="1"/>
    <col min="7943" max="7943" width="6.75" style="79" customWidth="1"/>
    <col min="7944" max="7945" width="2.375" style="79" customWidth="1"/>
    <col min="7946" max="7946" width="4.375" style="79" customWidth="1"/>
    <col min="7947" max="7947" width="8.875" style="79" customWidth="1"/>
    <col min="7948" max="7948" width="2.25" style="79" customWidth="1"/>
    <col min="7949" max="8192" width="10.375" style="79"/>
    <col min="8193" max="8193" width="3.5" style="79" customWidth="1"/>
    <col min="8194" max="8194" width="5.75" style="79" customWidth="1"/>
    <col min="8195" max="8195" width="11.5" style="79" customWidth="1"/>
    <col min="8196" max="8196" width="9.375" style="79" customWidth="1"/>
    <col min="8197" max="8197" width="5.125" style="79" customWidth="1"/>
    <col min="8198" max="8198" width="3.625" style="79" customWidth="1"/>
    <col min="8199" max="8199" width="6.75" style="79" customWidth="1"/>
    <col min="8200" max="8201" width="2.375" style="79" customWidth="1"/>
    <col min="8202" max="8202" width="4.375" style="79" customWidth="1"/>
    <col min="8203" max="8203" width="8.875" style="79" customWidth="1"/>
    <col min="8204" max="8204" width="2.25" style="79" customWidth="1"/>
    <col min="8205" max="8448" width="10.375" style="79"/>
    <col min="8449" max="8449" width="3.5" style="79" customWidth="1"/>
    <col min="8450" max="8450" width="5.75" style="79" customWidth="1"/>
    <col min="8451" max="8451" width="11.5" style="79" customWidth="1"/>
    <col min="8452" max="8452" width="9.375" style="79" customWidth="1"/>
    <col min="8453" max="8453" width="5.125" style="79" customWidth="1"/>
    <col min="8454" max="8454" width="3.625" style="79" customWidth="1"/>
    <col min="8455" max="8455" width="6.75" style="79" customWidth="1"/>
    <col min="8456" max="8457" width="2.375" style="79" customWidth="1"/>
    <col min="8458" max="8458" width="4.375" style="79" customWidth="1"/>
    <col min="8459" max="8459" width="8.875" style="79" customWidth="1"/>
    <col min="8460" max="8460" width="2.25" style="79" customWidth="1"/>
    <col min="8461" max="8704" width="10.375" style="79"/>
    <col min="8705" max="8705" width="3.5" style="79" customWidth="1"/>
    <col min="8706" max="8706" width="5.75" style="79" customWidth="1"/>
    <col min="8707" max="8707" width="11.5" style="79" customWidth="1"/>
    <col min="8708" max="8708" width="9.375" style="79" customWidth="1"/>
    <col min="8709" max="8709" width="5.125" style="79" customWidth="1"/>
    <col min="8710" max="8710" width="3.625" style="79" customWidth="1"/>
    <col min="8711" max="8711" width="6.75" style="79" customWidth="1"/>
    <col min="8712" max="8713" width="2.375" style="79" customWidth="1"/>
    <col min="8714" max="8714" width="4.375" style="79" customWidth="1"/>
    <col min="8715" max="8715" width="8.875" style="79" customWidth="1"/>
    <col min="8716" max="8716" width="2.25" style="79" customWidth="1"/>
    <col min="8717" max="8960" width="10.375" style="79"/>
    <col min="8961" max="8961" width="3.5" style="79" customWidth="1"/>
    <col min="8962" max="8962" width="5.75" style="79" customWidth="1"/>
    <col min="8963" max="8963" width="11.5" style="79" customWidth="1"/>
    <col min="8964" max="8964" width="9.375" style="79" customWidth="1"/>
    <col min="8965" max="8965" width="5.125" style="79" customWidth="1"/>
    <col min="8966" max="8966" width="3.625" style="79" customWidth="1"/>
    <col min="8967" max="8967" width="6.75" style="79" customWidth="1"/>
    <col min="8968" max="8969" width="2.375" style="79" customWidth="1"/>
    <col min="8970" max="8970" width="4.375" style="79" customWidth="1"/>
    <col min="8971" max="8971" width="8.875" style="79" customWidth="1"/>
    <col min="8972" max="8972" width="2.25" style="79" customWidth="1"/>
    <col min="8973" max="9216" width="10.375" style="79"/>
    <col min="9217" max="9217" width="3.5" style="79" customWidth="1"/>
    <col min="9218" max="9218" width="5.75" style="79" customWidth="1"/>
    <col min="9219" max="9219" width="11.5" style="79" customWidth="1"/>
    <col min="9220" max="9220" width="9.375" style="79" customWidth="1"/>
    <col min="9221" max="9221" width="5.125" style="79" customWidth="1"/>
    <col min="9222" max="9222" width="3.625" style="79" customWidth="1"/>
    <col min="9223" max="9223" width="6.75" style="79" customWidth="1"/>
    <col min="9224" max="9225" width="2.375" style="79" customWidth="1"/>
    <col min="9226" max="9226" width="4.375" style="79" customWidth="1"/>
    <col min="9227" max="9227" width="8.875" style="79" customWidth="1"/>
    <col min="9228" max="9228" width="2.25" style="79" customWidth="1"/>
    <col min="9229" max="9472" width="10.375" style="79"/>
    <col min="9473" max="9473" width="3.5" style="79" customWidth="1"/>
    <col min="9474" max="9474" width="5.75" style="79" customWidth="1"/>
    <col min="9475" max="9475" width="11.5" style="79" customWidth="1"/>
    <col min="9476" max="9476" width="9.375" style="79" customWidth="1"/>
    <col min="9477" max="9477" width="5.125" style="79" customWidth="1"/>
    <col min="9478" max="9478" width="3.625" style="79" customWidth="1"/>
    <col min="9479" max="9479" width="6.75" style="79" customWidth="1"/>
    <col min="9480" max="9481" width="2.375" style="79" customWidth="1"/>
    <col min="9482" max="9482" width="4.375" style="79" customWidth="1"/>
    <col min="9483" max="9483" width="8.875" style="79" customWidth="1"/>
    <col min="9484" max="9484" width="2.25" style="79" customWidth="1"/>
    <col min="9485" max="9728" width="10.375" style="79"/>
    <col min="9729" max="9729" width="3.5" style="79" customWidth="1"/>
    <col min="9730" max="9730" width="5.75" style="79" customWidth="1"/>
    <col min="9731" max="9731" width="11.5" style="79" customWidth="1"/>
    <col min="9732" max="9732" width="9.375" style="79" customWidth="1"/>
    <col min="9733" max="9733" width="5.125" style="79" customWidth="1"/>
    <col min="9734" max="9734" width="3.625" style="79" customWidth="1"/>
    <col min="9735" max="9735" width="6.75" style="79" customWidth="1"/>
    <col min="9736" max="9737" width="2.375" style="79" customWidth="1"/>
    <col min="9738" max="9738" width="4.375" style="79" customWidth="1"/>
    <col min="9739" max="9739" width="8.875" style="79" customWidth="1"/>
    <col min="9740" max="9740" width="2.25" style="79" customWidth="1"/>
    <col min="9741" max="9984" width="10.375" style="79"/>
    <col min="9985" max="9985" width="3.5" style="79" customWidth="1"/>
    <col min="9986" max="9986" width="5.75" style="79" customWidth="1"/>
    <col min="9987" max="9987" width="11.5" style="79" customWidth="1"/>
    <col min="9988" max="9988" width="9.375" style="79" customWidth="1"/>
    <col min="9989" max="9989" width="5.125" style="79" customWidth="1"/>
    <col min="9990" max="9990" width="3.625" style="79" customWidth="1"/>
    <col min="9991" max="9991" width="6.75" style="79" customWidth="1"/>
    <col min="9992" max="9993" width="2.375" style="79" customWidth="1"/>
    <col min="9994" max="9994" width="4.375" style="79" customWidth="1"/>
    <col min="9995" max="9995" width="8.875" style="79" customWidth="1"/>
    <col min="9996" max="9996" width="2.25" style="79" customWidth="1"/>
    <col min="9997" max="10240" width="10.375" style="79"/>
    <col min="10241" max="10241" width="3.5" style="79" customWidth="1"/>
    <col min="10242" max="10242" width="5.75" style="79" customWidth="1"/>
    <col min="10243" max="10243" width="11.5" style="79" customWidth="1"/>
    <col min="10244" max="10244" width="9.375" style="79" customWidth="1"/>
    <col min="10245" max="10245" width="5.125" style="79" customWidth="1"/>
    <col min="10246" max="10246" width="3.625" style="79" customWidth="1"/>
    <col min="10247" max="10247" width="6.75" style="79" customWidth="1"/>
    <col min="10248" max="10249" width="2.375" style="79" customWidth="1"/>
    <col min="10250" max="10250" width="4.375" style="79" customWidth="1"/>
    <col min="10251" max="10251" width="8.875" style="79" customWidth="1"/>
    <col min="10252" max="10252" width="2.25" style="79" customWidth="1"/>
    <col min="10253" max="10496" width="10.375" style="79"/>
    <col min="10497" max="10497" width="3.5" style="79" customWidth="1"/>
    <col min="10498" max="10498" width="5.75" style="79" customWidth="1"/>
    <col min="10499" max="10499" width="11.5" style="79" customWidth="1"/>
    <col min="10500" max="10500" width="9.375" style="79" customWidth="1"/>
    <col min="10501" max="10501" width="5.125" style="79" customWidth="1"/>
    <col min="10502" max="10502" width="3.625" style="79" customWidth="1"/>
    <col min="10503" max="10503" width="6.75" style="79" customWidth="1"/>
    <col min="10504" max="10505" width="2.375" style="79" customWidth="1"/>
    <col min="10506" max="10506" width="4.375" style="79" customWidth="1"/>
    <col min="10507" max="10507" width="8.875" style="79" customWidth="1"/>
    <col min="10508" max="10508" width="2.25" style="79" customWidth="1"/>
    <col min="10509" max="10752" width="10.375" style="79"/>
    <col min="10753" max="10753" width="3.5" style="79" customWidth="1"/>
    <col min="10754" max="10754" width="5.75" style="79" customWidth="1"/>
    <col min="10755" max="10755" width="11.5" style="79" customWidth="1"/>
    <col min="10756" max="10756" width="9.375" style="79" customWidth="1"/>
    <col min="10757" max="10757" width="5.125" style="79" customWidth="1"/>
    <col min="10758" max="10758" width="3.625" style="79" customWidth="1"/>
    <col min="10759" max="10759" width="6.75" style="79" customWidth="1"/>
    <col min="10760" max="10761" width="2.375" style="79" customWidth="1"/>
    <col min="10762" max="10762" width="4.375" style="79" customWidth="1"/>
    <col min="10763" max="10763" width="8.875" style="79" customWidth="1"/>
    <col min="10764" max="10764" width="2.25" style="79" customWidth="1"/>
    <col min="10765" max="11008" width="10.375" style="79"/>
    <col min="11009" max="11009" width="3.5" style="79" customWidth="1"/>
    <col min="11010" max="11010" width="5.75" style="79" customWidth="1"/>
    <col min="11011" max="11011" width="11.5" style="79" customWidth="1"/>
    <col min="11012" max="11012" width="9.375" style="79" customWidth="1"/>
    <col min="11013" max="11013" width="5.125" style="79" customWidth="1"/>
    <col min="11014" max="11014" width="3.625" style="79" customWidth="1"/>
    <col min="11015" max="11015" width="6.75" style="79" customWidth="1"/>
    <col min="11016" max="11017" width="2.375" style="79" customWidth="1"/>
    <col min="11018" max="11018" width="4.375" style="79" customWidth="1"/>
    <col min="11019" max="11019" width="8.875" style="79" customWidth="1"/>
    <col min="11020" max="11020" width="2.25" style="79" customWidth="1"/>
    <col min="11021" max="11264" width="10.375" style="79"/>
    <col min="11265" max="11265" width="3.5" style="79" customWidth="1"/>
    <col min="11266" max="11266" width="5.75" style="79" customWidth="1"/>
    <col min="11267" max="11267" width="11.5" style="79" customWidth="1"/>
    <col min="11268" max="11268" width="9.375" style="79" customWidth="1"/>
    <col min="11269" max="11269" width="5.125" style="79" customWidth="1"/>
    <col min="11270" max="11270" width="3.625" style="79" customWidth="1"/>
    <col min="11271" max="11271" width="6.75" style="79" customWidth="1"/>
    <col min="11272" max="11273" width="2.375" style="79" customWidth="1"/>
    <col min="11274" max="11274" width="4.375" style="79" customWidth="1"/>
    <col min="11275" max="11275" width="8.875" style="79" customWidth="1"/>
    <col min="11276" max="11276" width="2.25" style="79" customWidth="1"/>
    <col min="11277" max="11520" width="10.375" style="79"/>
    <col min="11521" max="11521" width="3.5" style="79" customWidth="1"/>
    <col min="11522" max="11522" width="5.75" style="79" customWidth="1"/>
    <col min="11523" max="11523" width="11.5" style="79" customWidth="1"/>
    <col min="11524" max="11524" width="9.375" style="79" customWidth="1"/>
    <col min="11525" max="11525" width="5.125" style="79" customWidth="1"/>
    <col min="11526" max="11526" width="3.625" style="79" customWidth="1"/>
    <col min="11527" max="11527" width="6.75" style="79" customWidth="1"/>
    <col min="11528" max="11529" width="2.375" style="79" customWidth="1"/>
    <col min="11530" max="11530" width="4.375" style="79" customWidth="1"/>
    <col min="11531" max="11531" width="8.875" style="79" customWidth="1"/>
    <col min="11532" max="11532" width="2.25" style="79" customWidth="1"/>
    <col min="11533" max="11776" width="10.375" style="79"/>
    <col min="11777" max="11777" width="3.5" style="79" customWidth="1"/>
    <col min="11778" max="11778" width="5.75" style="79" customWidth="1"/>
    <col min="11779" max="11779" width="11.5" style="79" customWidth="1"/>
    <col min="11780" max="11780" width="9.375" style="79" customWidth="1"/>
    <col min="11781" max="11781" width="5.125" style="79" customWidth="1"/>
    <col min="11782" max="11782" width="3.625" style="79" customWidth="1"/>
    <col min="11783" max="11783" width="6.75" style="79" customWidth="1"/>
    <col min="11784" max="11785" width="2.375" style="79" customWidth="1"/>
    <col min="11786" max="11786" width="4.375" style="79" customWidth="1"/>
    <col min="11787" max="11787" width="8.875" style="79" customWidth="1"/>
    <col min="11788" max="11788" width="2.25" style="79" customWidth="1"/>
    <col min="11789" max="12032" width="10.375" style="79"/>
    <col min="12033" max="12033" width="3.5" style="79" customWidth="1"/>
    <col min="12034" max="12034" width="5.75" style="79" customWidth="1"/>
    <col min="12035" max="12035" width="11.5" style="79" customWidth="1"/>
    <col min="12036" max="12036" width="9.375" style="79" customWidth="1"/>
    <col min="12037" max="12037" width="5.125" style="79" customWidth="1"/>
    <col min="12038" max="12038" width="3.625" style="79" customWidth="1"/>
    <col min="12039" max="12039" width="6.75" style="79" customWidth="1"/>
    <col min="12040" max="12041" width="2.375" style="79" customWidth="1"/>
    <col min="12042" max="12042" width="4.375" style="79" customWidth="1"/>
    <col min="12043" max="12043" width="8.875" style="79" customWidth="1"/>
    <col min="12044" max="12044" width="2.25" style="79" customWidth="1"/>
    <col min="12045" max="12288" width="10.375" style="79"/>
    <col min="12289" max="12289" width="3.5" style="79" customWidth="1"/>
    <col min="12290" max="12290" width="5.75" style="79" customWidth="1"/>
    <col min="12291" max="12291" width="11.5" style="79" customWidth="1"/>
    <col min="12292" max="12292" width="9.375" style="79" customWidth="1"/>
    <col min="12293" max="12293" width="5.125" style="79" customWidth="1"/>
    <col min="12294" max="12294" width="3.625" style="79" customWidth="1"/>
    <col min="12295" max="12295" width="6.75" style="79" customWidth="1"/>
    <col min="12296" max="12297" width="2.375" style="79" customWidth="1"/>
    <col min="12298" max="12298" width="4.375" style="79" customWidth="1"/>
    <col min="12299" max="12299" width="8.875" style="79" customWidth="1"/>
    <col min="12300" max="12300" width="2.25" style="79" customWidth="1"/>
    <col min="12301" max="12544" width="10.375" style="79"/>
    <col min="12545" max="12545" width="3.5" style="79" customWidth="1"/>
    <col min="12546" max="12546" width="5.75" style="79" customWidth="1"/>
    <col min="12547" max="12547" width="11.5" style="79" customWidth="1"/>
    <col min="12548" max="12548" width="9.375" style="79" customWidth="1"/>
    <col min="12549" max="12549" width="5.125" style="79" customWidth="1"/>
    <col min="12550" max="12550" width="3.625" style="79" customWidth="1"/>
    <col min="12551" max="12551" width="6.75" style="79" customWidth="1"/>
    <col min="12552" max="12553" width="2.375" style="79" customWidth="1"/>
    <col min="12554" max="12554" width="4.375" style="79" customWidth="1"/>
    <col min="12555" max="12555" width="8.875" style="79" customWidth="1"/>
    <col min="12556" max="12556" width="2.25" style="79" customWidth="1"/>
    <col min="12557" max="12800" width="10.375" style="79"/>
    <col min="12801" max="12801" width="3.5" style="79" customWidth="1"/>
    <col min="12802" max="12802" width="5.75" style="79" customWidth="1"/>
    <col min="12803" max="12803" width="11.5" style="79" customWidth="1"/>
    <col min="12804" max="12804" width="9.375" style="79" customWidth="1"/>
    <col min="12805" max="12805" width="5.125" style="79" customWidth="1"/>
    <col min="12806" max="12806" width="3.625" style="79" customWidth="1"/>
    <col min="12807" max="12807" width="6.75" style="79" customWidth="1"/>
    <col min="12808" max="12809" width="2.375" style="79" customWidth="1"/>
    <col min="12810" max="12810" width="4.375" style="79" customWidth="1"/>
    <col min="12811" max="12811" width="8.875" style="79" customWidth="1"/>
    <col min="12812" max="12812" width="2.25" style="79" customWidth="1"/>
    <col min="12813" max="13056" width="10.375" style="79"/>
    <col min="13057" max="13057" width="3.5" style="79" customWidth="1"/>
    <col min="13058" max="13058" width="5.75" style="79" customWidth="1"/>
    <col min="13059" max="13059" width="11.5" style="79" customWidth="1"/>
    <col min="13060" max="13060" width="9.375" style="79" customWidth="1"/>
    <col min="13061" max="13061" width="5.125" style="79" customWidth="1"/>
    <col min="13062" max="13062" width="3.625" style="79" customWidth="1"/>
    <col min="13063" max="13063" width="6.75" style="79" customWidth="1"/>
    <col min="13064" max="13065" width="2.375" style="79" customWidth="1"/>
    <col min="13066" max="13066" width="4.375" style="79" customWidth="1"/>
    <col min="13067" max="13067" width="8.875" style="79" customWidth="1"/>
    <col min="13068" max="13068" width="2.25" style="79" customWidth="1"/>
    <col min="13069" max="13312" width="10.375" style="79"/>
    <col min="13313" max="13313" width="3.5" style="79" customWidth="1"/>
    <col min="13314" max="13314" width="5.75" style="79" customWidth="1"/>
    <col min="13315" max="13315" width="11.5" style="79" customWidth="1"/>
    <col min="13316" max="13316" width="9.375" style="79" customWidth="1"/>
    <col min="13317" max="13317" width="5.125" style="79" customWidth="1"/>
    <col min="13318" max="13318" width="3.625" style="79" customWidth="1"/>
    <col min="13319" max="13319" width="6.75" style="79" customWidth="1"/>
    <col min="13320" max="13321" width="2.375" style="79" customWidth="1"/>
    <col min="13322" max="13322" width="4.375" style="79" customWidth="1"/>
    <col min="13323" max="13323" width="8.875" style="79" customWidth="1"/>
    <col min="13324" max="13324" width="2.25" style="79" customWidth="1"/>
    <col min="13325" max="13568" width="10.375" style="79"/>
    <col min="13569" max="13569" width="3.5" style="79" customWidth="1"/>
    <col min="13570" max="13570" width="5.75" style="79" customWidth="1"/>
    <col min="13571" max="13571" width="11.5" style="79" customWidth="1"/>
    <col min="13572" max="13572" width="9.375" style="79" customWidth="1"/>
    <col min="13573" max="13573" width="5.125" style="79" customWidth="1"/>
    <col min="13574" max="13574" width="3.625" style="79" customWidth="1"/>
    <col min="13575" max="13575" width="6.75" style="79" customWidth="1"/>
    <col min="13576" max="13577" width="2.375" style="79" customWidth="1"/>
    <col min="13578" max="13578" width="4.375" style="79" customWidth="1"/>
    <col min="13579" max="13579" width="8.875" style="79" customWidth="1"/>
    <col min="13580" max="13580" width="2.25" style="79" customWidth="1"/>
    <col min="13581" max="13824" width="10.375" style="79"/>
    <col min="13825" max="13825" width="3.5" style="79" customWidth="1"/>
    <col min="13826" max="13826" width="5.75" style="79" customWidth="1"/>
    <col min="13827" max="13827" width="11.5" style="79" customWidth="1"/>
    <col min="13828" max="13828" width="9.375" style="79" customWidth="1"/>
    <col min="13829" max="13829" width="5.125" style="79" customWidth="1"/>
    <col min="13830" max="13830" width="3.625" style="79" customWidth="1"/>
    <col min="13831" max="13831" width="6.75" style="79" customWidth="1"/>
    <col min="13832" max="13833" width="2.375" style="79" customWidth="1"/>
    <col min="13834" max="13834" width="4.375" style="79" customWidth="1"/>
    <col min="13835" max="13835" width="8.875" style="79" customWidth="1"/>
    <col min="13836" max="13836" width="2.25" style="79" customWidth="1"/>
    <col min="13837" max="14080" width="10.375" style="79"/>
    <col min="14081" max="14081" width="3.5" style="79" customWidth="1"/>
    <col min="14082" max="14082" width="5.75" style="79" customWidth="1"/>
    <col min="14083" max="14083" width="11.5" style="79" customWidth="1"/>
    <col min="14084" max="14084" width="9.375" style="79" customWidth="1"/>
    <col min="14085" max="14085" width="5.125" style="79" customWidth="1"/>
    <col min="14086" max="14086" width="3.625" style="79" customWidth="1"/>
    <col min="14087" max="14087" width="6.75" style="79" customWidth="1"/>
    <col min="14088" max="14089" width="2.375" style="79" customWidth="1"/>
    <col min="14090" max="14090" width="4.375" style="79" customWidth="1"/>
    <col min="14091" max="14091" width="8.875" style="79" customWidth="1"/>
    <col min="14092" max="14092" width="2.25" style="79" customWidth="1"/>
    <col min="14093" max="14336" width="10.375" style="79"/>
    <col min="14337" max="14337" width="3.5" style="79" customWidth="1"/>
    <col min="14338" max="14338" width="5.75" style="79" customWidth="1"/>
    <col min="14339" max="14339" width="11.5" style="79" customWidth="1"/>
    <col min="14340" max="14340" width="9.375" style="79" customWidth="1"/>
    <col min="14341" max="14341" width="5.125" style="79" customWidth="1"/>
    <col min="14342" max="14342" width="3.625" style="79" customWidth="1"/>
    <col min="14343" max="14343" width="6.75" style="79" customWidth="1"/>
    <col min="14344" max="14345" width="2.375" style="79" customWidth="1"/>
    <col min="14346" max="14346" width="4.375" style="79" customWidth="1"/>
    <col min="14347" max="14347" width="8.875" style="79" customWidth="1"/>
    <col min="14348" max="14348" width="2.25" style="79" customWidth="1"/>
    <col min="14349" max="14592" width="10.375" style="79"/>
    <col min="14593" max="14593" width="3.5" style="79" customWidth="1"/>
    <col min="14594" max="14594" width="5.75" style="79" customWidth="1"/>
    <col min="14595" max="14595" width="11.5" style="79" customWidth="1"/>
    <col min="14596" max="14596" width="9.375" style="79" customWidth="1"/>
    <col min="14597" max="14597" width="5.125" style="79" customWidth="1"/>
    <col min="14598" max="14598" width="3.625" style="79" customWidth="1"/>
    <col min="14599" max="14599" width="6.75" style="79" customWidth="1"/>
    <col min="14600" max="14601" width="2.375" style="79" customWidth="1"/>
    <col min="14602" max="14602" width="4.375" style="79" customWidth="1"/>
    <col min="14603" max="14603" width="8.875" style="79" customWidth="1"/>
    <col min="14604" max="14604" width="2.25" style="79" customWidth="1"/>
    <col min="14605" max="14848" width="10.375" style="79"/>
    <col min="14849" max="14849" width="3.5" style="79" customWidth="1"/>
    <col min="14850" max="14850" width="5.75" style="79" customWidth="1"/>
    <col min="14851" max="14851" width="11.5" style="79" customWidth="1"/>
    <col min="14852" max="14852" width="9.375" style="79" customWidth="1"/>
    <col min="14853" max="14853" width="5.125" style="79" customWidth="1"/>
    <col min="14854" max="14854" width="3.625" style="79" customWidth="1"/>
    <col min="14855" max="14855" width="6.75" style="79" customWidth="1"/>
    <col min="14856" max="14857" width="2.375" style="79" customWidth="1"/>
    <col min="14858" max="14858" width="4.375" style="79" customWidth="1"/>
    <col min="14859" max="14859" width="8.875" style="79" customWidth="1"/>
    <col min="14860" max="14860" width="2.25" style="79" customWidth="1"/>
    <col min="14861" max="15104" width="10.375" style="79"/>
    <col min="15105" max="15105" width="3.5" style="79" customWidth="1"/>
    <col min="15106" max="15106" width="5.75" style="79" customWidth="1"/>
    <col min="15107" max="15107" width="11.5" style="79" customWidth="1"/>
    <col min="15108" max="15108" width="9.375" style="79" customWidth="1"/>
    <col min="15109" max="15109" width="5.125" style="79" customWidth="1"/>
    <col min="15110" max="15110" width="3.625" style="79" customWidth="1"/>
    <col min="15111" max="15111" width="6.75" style="79" customWidth="1"/>
    <col min="15112" max="15113" width="2.375" style="79" customWidth="1"/>
    <col min="15114" max="15114" width="4.375" style="79" customWidth="1"/>
    <col min="15115" max="15115" width="8.875" style="79" customWidth="1"/>
    <col min="15116" max="15116" width="2.25" style="79" customWidth="1"/>
    <col min="15117" max="15360" width="10.375" style="79"/>
    <col min="15361" max="15361" width="3.5" style="79" customWidth="1"/>
    <col min="15362" max="15362" width="5.75" style="79" customWidth="1"/>
    <col min="15363" max="15363" width="11.5" style="79" customWidth="1"/>
    <col min="15364" max="15364" width="9.375" style="79" customWidth="1"/>
    <col min="15365" max="15365" width="5.125" style="79" customWidth="1"/>
    <col min="15366" max="15366" width="3.625" style="79" customWidth="1"/>
    <col min="15367" max="15367" width="6.75" style="79" customWidth="1"/>
    <col min="15368" max="15369" width="2.375" style="79" customWidth="1"/>
    <col min="15370" max="15370" width="4.375" style="79" customWidth="1"/>
    <col min="15371" max="15371" width="8.875" style="79" customWidth="1"/>
    <col min="15372" max="15372" width="2.25" style="79" customWidth="1"/>
    <col min="15373" max="15616" width="10.375" style="79"/>
    <col min="15617" max="15617" width="3.5" style="79" customWidth="1"/>
    <col min="15618" max="15618" width="5.75" style="79" customWidth="1"/>
    <col min="15619" max="15619" width="11.5" style="79" customWidth="1"/>
    <col min="15620" max="15620" width="9.375" style="79" customWidth="1"/>
    <col min="15621" max="15621" width="5.125" style="79" customWidth="1"/>
    <col min="15622" max="15622" width="3.625" style="79" customWidth="1"/>
    <col min="15623" max="15623" width="6.75" style="79" customWidth="1"/>
    <col min="15624" max="15625" width="2.375" style="79" customWidth="1"/>
    <col min="15626" max="15626" width="4.375" style="79" customWidth="1"/>
    <col min="15627" max="15627" width="8.875" style="79" customWidth="1"/>
    <col min="15628" max="15628" width="2.25" style="79" customWidth="1"/>
    <col min="15629" max="15872" width="10.375" style="79"/>
    <col min="15873" max="15873" width="3.5" style="79" customWidth="1"/>
    <col min="15874" max="15874" width="5.75" style="79" customWidth="1"/>
    <col min="15875" max="15875" width="11.5" style="79" customWidth="1"/>
    <col min="15876" max="15876" width="9.375" style="79" customWidth="1"/>
    <col min="15877" max="15877" width="5.125" style="79" customWidth="1"/>
    <col min="15878" max="15878" width="3.625" style="79" customWidth="1"/>
    <col min="15879" max="15879" width="6.75" style="79" customWidth="1"/>
    <col min="15880" max="15881" width="2.375" style="79" customWidth="1"/>
    <col min="15882" max="15882" width="4.375" style="79" customWidth="1"/>
    <col min="15883" max="15883" width="8.875" style="79" customWidth="1"/>
    <col min="15884" max="15884" width="2.25" style="79" customWidth="1"/>
    <col min="15885" max="16128" width="10.375" style="79"/>
    <col min="16129" max="16129" width="3.5" style="79" customWidth="1"/>
    <col min="16130" max="16130" width="5.75" style="79" customWidth="1"/>
    <col min="16131" max="16131" width="11.5" style="79" customWidth="1"/>
    <col min="16132" max="16132" width="9.375" style="79" customWidth="1"/>
    <col min="16133" max="16133" width="5.125" style="79" customWidth="1"/>
    <col min="16134" max="16134" width="3.625" style="79" customWidth="1"/>
    <col min="16135" max="16135" width="6.75" style="79" customWidth="1"/>
    <col min="16136" max="16137" width="2.375" style="79" customWidth="1"/>
    <col min="16138" max="16138" width="4.375" style="79" customWidth="1"/>
    <col min="16139" max="16139" width="8.875" style="79" customWidth="1"/>
    <col min="16140" max="16140" width="2.25" style="79" customWidth="1"/>
    <col min="16141" max="16384" width="10.375" style="79"/>
  </cols>
  <sheetData>
    <row r="1" spans="1:12" s="963" customFormat="1" ht="19.5" customHeight="1">
      <c r="B1" s="982" t="s">
        <v>1138</v>
      </c>
      <c r="G1" s="1285" t="s">
        <v>399</v>
      </c>
      <c r="H1" s="1285"/>
      <c r="I1" s="1285"/>
      <c r="J1" s="1285"/>
      <c r="K1" s="1285"/>
      <c r="L1" s="1285"/>
    </row>
    <row r="2" spans="1:12" ht="9" customHeight="1" thickBot="1">
      <c r="F2" s="214"/>
      <c r="G2" s="1286"/>
      <c r="H2" s="1286"/>
      <c r="I2" s="1286"/>
      <c r="J2" s="1286"/>
      <c r="K2" s="1286"/>
      <c r="L2" s="1286"/>
    </row>
    <row r="3" spans="1:12" s="963" customFormat="1" ht="18.75" customHeight="1">
      <c r="A3" s="1006"/>
      <c r="B3" s="1236" t="s">
        <v>400</v>
      </c>
      <c r="C3" s="1236"/>
      <c r="D3" s="1235" t="s">
        <v>1181</v>
      </c>
      <c r="E3" s="1236"/>
      <c r="F3" s="1235" t="s">
        <v>401</v>
      </c>
      <c r="G3" s="1236"/>
      <c r="H3" s="1236"/>
      <c r="I3" s="1236"/>
      <c r="J3" s="1235" t="s">
        <v>402</v>
      </c>
      <c r="K3" s="1236"/>
      <c r="L3" s="1236"/>
    </row>
    <row r="4" spans="1:12" ht="18.75" customHeight="1">
      <c r="A4" s="78"/>
      <c r="B4" s="1303" t="s">
        <v>403</v>
      </c>
      <c r="C4" s="1303"/>
      <c r="D4" s="1309" t="s">
        <v>1173</v>
      </c>
      <c r="E4" s="1308"/>
      <c r="F4" s="78"/>
      <c r="G4" s="996">
        <v>225</v>
      </c>
      <c r="H4" s="996"/>
      <c r="I4" s="996"/>
      <c r="J4" s="78"/>
      <c r="K4" s="998">
        <v>4455</v>
      </c>
      <c r="L4" s="996"/>
    </row>
    <row r="5" spans="1:12" ht="18.75" customHeight="1">
      <c r="A5" s="78"/>
      <c r="B5" s="1303" t="s">
        <v>26</v>
      </c>
      <c r="C5" s="1304"/>
      <c r="D5" s="1305" t="s">
        <v>1180</v>
      </c>
      <c r="E5" s="1305"/>
      <c r="F5" s="78"/>
      <c r="G5" s="996">
        <v>310</v>
      </c>
      <c r="H5" s="996"/>
      <c r="I5" s="996"/>
      <c r="J5" s="78"/>
      <c r="K5" s="998">
        <v>7899</v>
      </c>
      <c r="L5" s="996"/>
    </row>
    <row r="6" spans="1:12" ht="18.75" customHeight="1">
      <c r="A6" s="78"/>
      <c r="B6" s="1303" t="s">
        <v>27</v>
      </c>
      <c r="C6" s="1304"/>
      <c r="D6" s="1305" t="s">
        <v>1182</v>
      </c>
      <c r="E6" s="1305"/>
      <c r="F6" s="78"/>
      <c r="G6" s="996">
        <v>433</v>
      </c>
      <c r="H6" s="996"/>
      <c r="I6" s="996"/>
      <c r="J6" s="78"/>
      <c r="K6" s="998">
        <v>18534</v>
      </c>
      <c r="L6" s="996"/>
    </row>
    <row r="7" spans="1:12" ht="18.75" customHeight="1">
      <c r="A7" s="78"/>
      <c r="B7" s="1303" t="s">
        <v>28</v>
      </c>
      <c r="C7" s="1304"/>
      <c r="D7" s="1305" t="s">
        <v>1180</v>
      </c>
      <c r="E7" s="1305"/>
      <c r="F7" s="78"/>
      <c r="G7" s="996">
        <v>236</v>
      </c>
      <c r="H7" s="996"/>
      <c r="I7" s="996"/>
      <c r="J7" s="78"/>
      <c r="K7" s="998">
        <v>7720</v>
      </c>
      <c r="L7" s="996"/>
    </row>
    <row r="8" spans="1:12" ht="18.75" customHeight="1">
      <c r="A8" s="78"/>
      <c r="B8" s="1303" t="s">
        <v>404</v>
      </c>
      <c r="C8" s="1304"/>
      <c r="D8" s="1305" t="s">
        <v>1183</v>
      </c>
      <c r="E8" s="1305"/>
      <c r="F8" s="78"/>
      <c r="G8" s="996">
        <v>553</v>
      </c>
      <c r="H8" s="996"/>
      <c r="I8" s="996"/>
      <c r="J8" s="78"/>
      <c r="K8" s="998">
        <v>9171</v>
      </c>
      <c r="L8" s="996"/>
    </row>
    <row r="9" spans="1:12" ht="18.75" customHeight="1">
      <c r="A9" s="78"/>
      <c r="B9" s="1303" t="s">
        <v>405</v>
      </c>
      <c r="C9" s="1304"/>
      <c r="D9" s="1305" t="s">
        <v>1184</v>
      </c>
      <c r="E9" s="1305"/>
      <c r="F9" s="78"/>
      <c r="G9" s="996">
        <v>241</v>
      </c>
      <c r="H9" s="996"/>
      <c r="I9" s="996"/>
      <c r="J9" s="78"/>
      <c r="K9" s="998">
        <v>8611</v>
      </c>
      <c r="L9" s="996"/>
    </row>
    <row r="10" spans="1:12" ht="18.75" customHeight="1">
      <c r="A10" s="78"/>
      <c r="B10" s="1303" t="s">
        <v>406</v>
      </c>
      <c r="C10" s="1304"/>
      <c r="D10" s="1305" t="s">
        <v>1185</v>
      </c>
      <c r="E10" s="1305"/>
      <c r="F10" s="78"/>
      <c r="G10" s="996">
        <v>312</v>
      </c>
      <c r="H10" s="996"/>
      <c r="I10" s="996"/>
      <c r="J10" s="78"/>
      <c r="K10" s="998">
        <v>6456</v>
      </c>
      <c r="L10" s="996"/>
    </row>
    <row r="11" spans="1:12" ht="18.75" customHeight="1">
      <c r="A11" s="78"/>
      <c r="B11" s="1303" t="s">
        <v>407</v>
      </c>
      <c r="C11" s="1304"/>
      <c r="D11" s="1305" t="s">
        <v>1186</v>
      </c>
      <c r="E11" s="1305"/>
      <c r="F11" s="78"/>
      <c r="G11" s="996">
        <v>221</v>
      </c>
      <c r="H11" s="996"/>
      <c r="I11" s="996"/>
      <c r="J11" s="78"/>
      <c r="K11" s="998">
        <v>8159</v>
      </c>
      <c r="L11" s="996"/>
    </row>
    <row r="12" spans="1:12" ht="18.75" customHeight="1">
      <c r="A12" s="78"/>
      <c r="B12" s="1303" t="s">
        <v>408</v>
      </c>
      <c r="C12" s="1304"/>
      <c r="D12" s="1305" t="s">
        <v>1187</v>
      </c>
      <c r="E12" s="1305"/>
      <c r="F12" s="78"/>
      <c r="G12" s="996">
        <v>439</v>
      </c>
      <c r="H12" s="996"/>
      <c r="I12" s="996"/>
      <c r="J12" s="78"/>
      <c r="K12" s="998">
        <v>6077</v>
      </c>
      <c r="L12" s="996"/>
    </row>
    <row r="13" spans="1:12" ht="18.75" customHeight="1">
      <c r="A13" s="78"/>
      <c r="B13" s="1303" t="s">
        <v>409</v>
      </c>
      <c r="C13" s="1304"/>
      <c r="D13" s="1305" t="s">
        <v>1188</v>
      </c>
      <c r="E13" s="1305"/>
      <c r="F13" s="78"/>
      <c r="G13" s="996">
        <v>551</v>
      </c>
      <c r="H13" s="996"/>
      <c r="I13" s="996"/>
      <c r="J13" s="78"/>
      <c r="K13" s="998">
        <v>15695</v>
      </c>
      <c r="L13" s="996"/>
    </row>
    <row r="14" spans="1:12" ht="18.75" customHeight="1">
      <c r="A14" s="78"/>
      <c r="B14" s="1303" t="s">
        <v>35</v>
      </c>
      <c r="C14" s="1304"/>
      <c r="D14" s="1305" t="s">
        <v>1165</v>
      </c>
      <c r="E14" s="1305"/>
      <c r="F14" s="78"/>
      <c r="G14" s="996">
        <v>325</v>
      </c>
      <c r="H14" s="996"/>
      <c r="I14" s="996"/>
      <c r="J14" s="78"/>
      <c r="K14" s="998">
        <v>4886</v>
      </c>
      <c r="L14" s="996"/>
    </row>
    <row r="15" spans="1:12" ht="18.75" customHeight="1">
      <c r="A15" s="78"/>
      <c r="B15" s="1303" t="s">
        <v>410</v>
      </c>
      <c r="C15" s="1304"/>
      <c r="D15" s="1305" t="s">
        <v>1182</v>
      </c>
      <c r="E15" s="1305"/>
      <c r="G15" s="993">
        <v>289</v>
      </c>
      <c r="H15" s="993"/>
      <c r="I15" s="993"/>
      <c r="K15" s="997">
        <v>8100</v>
      </c>
      <c r="L15" s="993"/>
    </row>
    <row r="16" spans="1:12" ht="18.75" customHeight="1">
      <c r="A16" s="78"/>
      <c r="B16" s="1303" t="s">
        <v>411</v>
      </c>
      <c r="C16" s="1304"/>
      <c r="D16" s="1305" t="s">
        <v>1173</v>
      </c>
      <c r="E16" s="1305"/>
      <c r="G16" s="993">
        <v>122</v>
      </c>
      <c r="H16" s="993"/>
      <c r="I16" s="993"/>
      <c r="K16" s="997">
        <v>3577</v>
      </c>
      <c r="L16" s="993"/>
    </row>
    <row r="17" spans="1:12" ht="18.75" customHeight="1">
      <c r="A17" s="78"/>
      <c r="B17" s="1303" t="s">
        <v>412</v>
      </c>
      <c r="C17" s="1304"/>
      <c r="D17" s="1305" t="s">
        <v>1189</v>
      </c>
      <c r="E17" s="1305"/>
      <c r="G17" s="993">
        <v>498</v>
      </c>
      <c r="H17" s="993"/>
      <c r="I17" s="993"/>
      <c r="K17" s="997">
        <v>12099</v>
      </c>
      <c r="L17" s="993"/>
    </row>
    <row r="18" spans="1:12" ht="18.75" customHeight="1">
      <c r="A18" s="78"/>
      <c r="B18" s="1303" t="s">
        <v>413</v>
      </c>
      <c r="C18" s="1304"/>
      <c r="D18" s="1305" t="s">
        <v>1190</v>
      </c>
      <c r="E18" s="1305"/>
      <c r="G18" s="993">
        <v>229</v>
      </c>
      <c r="H18" s="993"/>
      <c r="I18" s="993"/>
      <c r="K18" s="997">
        <v>3439</v>
      </c>
      <c r="L18" s="993"/>
    </row>
    <row r="19" spans="1:12" ht="18.75" customHeight="1">
      <c r="A19" s="78"/>
      <c r="B19" s="1303" t="s">
        <v>414</v>
      </c>
      <c r="C19" s="1303"/>
      <c r="D19" s="1309" t="s">
        <v>1204</v>
      </c>
      <c r="E19" s="1308"/>
      <c r="G19" s="993">
        <v>22</v>
      </c>
      <c r="H19" s="993"/>
      <c r="I19" s="993"/>
      <c r="K19" s="997">
        <v>620</v>
      </c>
      <c r="L19" s="993"/>
    </row>
    <row r="20" spans="1:12" ht="18.75" customHeight="1">
      <c r="A20" s="78"/>
      <c r="B20" s="1303" t="s">
        <v>415</v>
      </c>
      <c r="C20" s="1303"/>
      <c r="D20" s="1309" t="s">
        <v>1205</v>
      </c>
      <c r="E20" s="1308"/>
      <c r="G20" s="993">
        <v>539</v>
      </c>
      <c r="H20" s="993"/>
      <c r="I20" s="993"/>
      <c r="K20" s="997">
        <v>16438</v>
      </c>
      <c r="L20" s="993"/>
    </row>
    <row r="21" spans="1:12" ht="18.75" customHeight="1">
      <c r="A21" s="78"/>
      <c r="B21" s="1303" t="s">
        <v>416</v>
      </c>
      <c r="C21" s="1303"/>
      <c r="D21" s="1309" t="s">
        <v>1191</v>
      </c>
      <c r="E21" s="1308"/>
      <c r="G21" s="993">
        <v>234</v>
      </c>
      <c r="H21" s="993"/>
      <c r="I21" s="993"/>
      <c r="K21" s="997">
        <v>5093</v>
      </c>
      <c r="L21" s="993"/>
    </row>
    <row r="22" spans="1:12" ht="18.75" customHeight="1">
      <c r="A22" s="78"/>
      <c r="B22" s="1303" t="s">
        <v>417</v>
      </c>
      <c r="C22" s="1303"/>
      <c r="D22" s="1309" t="s">
        <v>1192</v>
      </c>
      <c r="E22" s="1308"/>
      <c r="G22" s="993">
        <v>372</v>
      </c>
      <c r="H22" s="993"/>
      <c r="I22" s="993"/>
      <c r="K22" s="997">
        <v>9290</v>
      </c>
      <c r="L22" s="993"/>
    </row>
    <row r="23" spans="1:12" ht="18.75" customHeight="1">
      <c r="A23" s="78"/>
      <c r="B23" s="1303" t="s">
        <v>418</v>
      </c>
      <c r="C23" s="1303"/>
      <c r="D23" s="1309" t="s">
        <v>1178</v>
      </c>
      <c r="E23" s="1308"/>
      <c r="G23" s="993">
        <v>289</v>
      </c>
      <c r="H23" s="993"/>
      <c r="I23" s="993"/>
      <c r="K23" s="997">
        <v>7544</v>
      </c>
      <c r="L23" s="993"/>
    </row>
    <row r="24" spans="1:12" ht="18.75" customHeight="1">
      <c r="A24" s="78"/>
      <c r="B24" s="1303" t="s">
        <v>45</v>
      </c>
      <c r="C24" s="1303"/>
      <c r="D24" s="1310" t="s">
        <v>1203</v>
      </c>
      <c r="E24" s="1308"/>
      <c r="G24" s="993">
        <v>149</v>
      </c>
      <c r="H24" s="993"/>
      <c r="I24" s="993"/>
      <c r="K24" s="997">
        <v>3812</v>
      </c>
      <c r="L24" s="993"/>
    </row>
    <row r="25" spans="1:12" ht="18.75" customHeight="1" thickBot="1">
      <c r="A25" s="78"/>
      <c r="B25" s="1311" t="s">
        <v>419</v>
      </c>
      <c r="C25" s="1312"/>
      <c r="D25" s="1306" t="s">
        <v>1193</v>
      </c>
      <c r="E25" s="1307"/>
      <c r="G25" s="993">
        <v>311</v>
      </c>
      <c r="H25" s="993"/>
      <c r="I25" s="993"/>
      <c r="K25" s="997">
        <v>12741</v>
      </c>
      <c r="L25" s="993"/>
    </row>
    <row r="26" spans="1:12" ht="18.75" customHeight="1" thickTop="1" thickBot="1">
      <c r="A26" s="78"/>
      <c r="B26" s="1299" t="s">
        <v>420</v>
      </c>
      <c r="C26" s="1299"/>
      <c r="D26" s="1301"/>
      <c r="E26" s="1302"/>
      <c r="F26" s="992"/>
      <c r="G26" s="216">
        <f>SUM(G4:G25)</f>
        <v>6900</v>
      </c>
      <c r="H26" s="217"/>
      <c r="I26" s="217"/>
      <c r="J26" s="992"/>
      <c r="K26" s="216">
        <f>SUM(K4:K25)</f>
        <v>180416</v>
      </c>
      <c r="L26" s="217"/>
    </row>
    <row r="27" spans="1:12" s="963" customFormat="1" ht="14.25" customHeight="1">
      <c r="A27" s="970"/>
      <c r="B27" s="195" t="s">
        <v>254</v>
      </c>
      <c r="C27" s="1000"/>
      <c r="D27" s="1000"/>
      <c r="E27" s="1000"/>
      <c r="F27" s="1000"/>
      <c r="G27" s="1000"/>
      <c r="H27" s="1000"/>
      <c r="I27" s="1000"/>
      <c r="J27" s="1000"/>
      <c r="K27" s="1000"/>
      <c r="L27" s="1000"/>
    </row>
    <row r="28" spans="1:12" ht="12" customHeight="1">
      <c r="A28" s="78"/>
      <c r="G28" s="218"/>
    </row>
    <row r="29" spans="1:12" s="963" customFormat="1" ht="18.75" customHeight="1">
      <c r="A29" s="970"/>
      <c r="B29" s="982" t="s">
        <v>1139</v>
      </c>
      <c r="G29" s="1285" t="s">
        <v>399</v>
      </c>
      <c r="H29" s="1285"/>
      <c r="I29" s="1285"/>
      <c r="J29" s="1285"/>
      <c r="K29" s="1285"/>
      <c r="L29" s="1285"/>
    </row>
    <row r="30" spans="1:12" ht="9" customHeight="1" thickBot="1">
      <c r="A30" s="78"/>
      <c r="F30" s="214"/>
      <c r="G30" s="1286"/>
      <c r="H30" s="1286"/>
      <c r="I30" s="1286"/>
      <c r="J30" s="1286"/>
      <c r="K30" s="1286"/>
      <c r="L30" s="1286"/>
    </row>
    <row r="31" spans="1:12" s="963" customFormat="1" ht="18.75" customHeight="1">
      <c r="A31" s="1006"/>
      <c r="B31" s="1236" t="s">
        <v>400</v>
      </c>
      <c r="C31" s="1313"/>
      <c r="D31" s="1236" t="s">
        <v>1179</v>
      </c>
      <c r="E31" s="1236"/>
      <c r="F31" s="1235" t="s">
        <v>401</v>
      </c>
      <c r="G31" s="1236"/>
      <c r="H31" s="1236"/>
      <c r="I31" s="1236"/>
      <c r="J31" s="1235" t="s">
        <v>421</v>
      </c>
      <c r="K31" s="1236"/>
      <c r="L31" s="1236"/>
    </row>
    <row r="32" spans="1:12" ht="18.75" customHeight="1">
      <c r="A32" s="78"/>
      <c r="B32" s="1303" t="s">
        <v>422</v>
      </c>
      <c r="C32" s="1304"/>
      <c r="D32" s="1305" t="s">
        <v>1168</v>
      </c>
      <c r="E32" s="1305"/>
      <c r="G32" s="993">
        <v>221</v>
      </c>
      <c r="H32" s="993"/>
      <c r="I32" s="993"/>
      <c r="K32" s="997">
        <v>3282</v>
      </c>
      <c r="L32" s="997"/>
    </row>
    <row r="33" spans="1:12" ht="18.75" customHeight="1">
      <c r="A33" s="78"/>
      <c r="B33" s="1303" t="s">
        <v>423</v>
      </c>
      <c r="C33" s="1304"/>
      <c r="D33" s="1308" t="s">
        <v>1199</v>
      </c>
      <c r="E33" s="1308"/>
      <c r="F33" s="78"/>
      <c r="G33" s="993">
        <v>455</v>
      </c>
      <c r="H33" s="993"/>
      <c r="I33" s="996"/>
      <c r="J33" s="78"/>
      <c r="K33" s="998">
        <v>9128</v>
      </c>
      <c r="L33" s="998"/>
    </row>
    <row r="34" spans="1:12" ht="18.75" customHeight="1">
      <c r="A34" s="78"/>
      <c r="B34" s="1303" t="s">
        <v>424</v>
      </c>
      <c r="C34" s="1304"/>
      <c r="D34" s="1305" t="s">
        <v>1198</v>
      </c>
      <c r="E34" s="1305"/>
      <c r="G34" s="993">
        <v>435</v>
      </c>
      <c r="H34" s="993"/>
      <c r="I34" s="993"/>
      <c r="K34" s="997">
        <v>8829</v>
      </c>
      <c r="L34" s="997"/>
    </row>
    <row r="35" spans="1:12" ht="18.75" customHeight="1">
      <c r="A35" s="78"/>
      <c r="B35" s="1303" t="s">
        <v>83</v>
      </c>
      <c r="C35" s="1304"/>
      <c r="D35" s="1305" t="s">
        <v>1200</v>
      </c>
      <c r="E35" s="1305"/>
      <c r="G35" s="993">
        <v>332</v>
      </c>
      <c r="H35" s="993"/>
      <c r="I35" s="993"/>
      <c r="K35" s="997">
        <v>6050</v>
      </c>
      <c r="L35" s="997"/>
    </row>
    <row r="36" spans="1:12" ht="18.75" customHeight="1">
      <c r="A36" s="78"/>
      <c r="B36" s="1303" t="s">
        <v>84</v>
      </c>
      <c r="C36" s="1304"/>
      <c r="D36" s="1305" t="s">
        <v>1201</v>
      </c>
      <c r="E36" s="1305"/>
      <c r="G36" s="993">
        <v>182</v>
      </c>
      <c r="H36" s="993"/>
      <c r="I36" s="993"/>
      <c r="K36" s="997">
        <v>2245</v>
      </c>
      <c r="L36" s="997"/>
    </row>
    <row r="37" spans="1:12" ht="18.75" customHeight="1">
      <c r="A37" s="78"/>
      <c r="B37" s="1303" t="s">
        <v>425</v>
      </c>
      <c r="C37" s="1304"/>
      <c r="D37" s="1305" t="s">
        <v>1201</v>
      </c>
      <c r="E37" s="1305"/>
      <c r="G37" s="993">
        <v>400</v>
      </c>
      <c r="H37" s="993"/>
      <c r="I37" s="993"/>
      <c r="K37" s="997">
        <v>6118</v>
      </c>
      <c r="L37" s="997"/>
    </row>
    <row r="38" spans="1:12" ht="18.75" customHeight="1">
      <c r="A38" s="78"/>
      <c r="B38" s="1303" t="s">
        <v>426</v>
      </c>
      <c r="C38" s="1304"/>
      <c r="D38" s="1305" t="s">
        <v>1194</v>
      </c>
      <c r="E38" s="1305"/>
      <c r="G38" s="996">
        <v>149</v>
      </c>
      <c r="H38" s="221"/>
      <c r="I38" s="993"/>
      <c r="K38" s="997">
        <v>1358</v>
      </c>
      <c r="L38" s="997"/>
    </row>
    <row r="39" spans="1:12" ht="18.75" customHeight="1">
      <c r="A39" s="78"/>
      <c r="B39" s="1303" t="s">
        <v>427</v>
      </c>
      <c r="C39" s="1304"/>
      <c r="D39" s="1305" t="s">
        <v>1202</v>
      </c>
      <c r="E39" s="1305"/>
      <c r="G39" s="996">
        <v>757</v>
      </c>
      <c r="H39" s="221"/>
      <c r="I39" s="993"/>
      <c r="K39" s="997">
        <v>12025</v>
      </c>
      <c r="L39" s="997"/>
    </row>
    <row r="40" spans="1:12" ht="18.75" customHeight="1" thickBot="1">
      <c r="A40" s="78"/>
      <c r="B40" s="1303" t="s">
        <v>88</v>
      </c>
      <c r="C40" s="1303"/>
      <c r="D40" s="1306" t="s">
        <v>1195</v>
      </c>
      <c r="E40" s="1307"/>
      <c r="F40" s="222"/>
      <c r="G40" s="223">
        <v>195</v>
      </c>
      <c r="H40" s="223"/>
      <c r="I40" s="223"/>
      <c r="J40" s="222"/>
      <c r="K40" s="700">
        <v>3748</v>
      </c>
      <c r="L40" s="997"/>
    </row>
    <row r="41" spans="1:12" ht="18.75" customHeight="1" thickTop="1" thickBot="1">
      <c r="A41" s="78"/>
      <c r="B41" s="1299" t="s">
        <v>420</v>
      </c>
      <c r="C41" s="1300"/>
      <c r="D41" s="1301"/>
      <c r="E41" s="1302"/>
      <c r="F41" s="992"/>
      <c r="G41" s="216">
        <f>SUM(G32:G40)</f>
        <v>3126</v>
      </c>
      <c r="H41" s="217"/>
      <c r="I41" s="217"/>
      <c r="J41" s="992"/>
      <c r="K41" s="216">
        <f>SUM(K32:K40)</f>
        <v>52783</v>
      </c>
      <c r="L41" s="216"/>
    </row>
    <row r="42" spans="1:12" s="963" customFormat="1" ht="13.5" customHeight="1">
      <c r="A42" s="970"/>
      <c r="B42" s="195" t="s">
        <v>254</v>
      </c>
      <c r="C42" s="1000"/>
      <c r="D42" s="1000"/>
      <c r="E42" s="1000"/>
      <c r="F42" s="1000"/>
      <c r="G42" s="1000"/>
      <c r="H42" s="1000"/>
      <c r="I42" s="1000"/>
      <c r="J42" s="1000"/>
      <c r="K42" s="1000"/>
      <c r="L42" s="1000"/>
    </row>
    <row r="43" spans="1:12" ht="21" customHeight="1">
      <c r="A43" s="78"/>
    </row>
    <row r="44" spans="1:12" ht="18" customHeight="1">
      <c r="A44" s="78"/>
    </row>
  </sheetData>
  <customSheetViews>
    <customSheetView guid="{93AD3119-4B9E-4DD3-92AC-14DD93F7352A}" showPageBreaks="1" view="pageBreakPreview" topLeftCell="A19">
      <selection activeCell="G11" sqref="G11"/>
      <pageMargins left="0.78740157480314965" right="0.78740157480314965" top="0.9055118110236221" bottom="0.9055118110236221" header="0" footer="0"/>
      <pageSetup paperSize="9" scale="93" firstPageNumber="133" pageOrder="overThenDown" orientation="portrait" r:id="rId1"/>
      <headerFooter alignWithMargins="0"/>
    </customSheetView>
    <customSheetView guid="{53ABA5C2-131F-4519-ADBD-143B4641C355}" showPageBreaks="1" view="pageBreakPreview" topLeftCell="A37">
      <selection activeCell="G11" sqref="G11"/>
      <pageMargins left="0.78740157480314965" right="0.78740157480314965" top="0.9055118110236221" bottom="0.9055118110236221" header="0" footer="0"/>
      <pageSetup paperSize="9" scale="93" firstPageNumber="133" pageOrder="overThenDown" orientation="portrait" r:id="rId2"/>
      <headerFooter alignWithMargins="0"/>
    </customSheetView>
    <customSheetView guid="{088E71DE-B7B4-46D8-A92F-2B36F5DE4D60}"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3"/>
      <headerFooter alignWithMargins="0"/>
    </customSheetView>
    <customSheetView guid="{9B74B00A-A640-416F-A432-6A34C75E3BAB}"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4"/>
      <headerFooter alignWithMargins="0"/>
    </customSheetView>
    <customSheetView guid="{4B660A93-3844-409A-B1B8-F0D2E63212C8}" showPageBreaks="1" view="pageBreakPreview">
      <selection activeCell="G11" sqref="G11"/>
      <pageMargins left="0.78740157480314965" right="0.78740157480314965" top="0.9055118110236221" bottom="0.9055118110236221" header="0" footer="0"/>
      <pageSetup paperSize="9" scale="93" firstPageNumber="133" pageOrder="overThenDown" orientation="portrait" r:id="rId5"/>
      <headerFooter alignWithMargins="0"/>
    </customSheetView>
    <customSheetView guid="{54E8C2A0-7B52-4DAB-8ABD-D0AD26D0A0DB}" showPageBreaks="1" view="pageBreakPreview" topLeftCell="A17">
      <selection activeCell="D35" sqref="D35:E35"/>
      <pageMargins left="0.78740157480314965" right="0.78740157480314965" top="0.9055118110236221" bottom="0.9055118110236221" header="0" footer="0"/>
      <pageSetup paperSize="9" scale="93" firstPageNumber="133" pageOrder="overThenDown" orientation="portrait" r:id="rId6"/>
      <headerFooter alignWithMargins="0"/>
    </customSheetView>
    <customSheetView guid="{F9820D02-85B6-432B-AB25-E79E6E3CE8BD}" showPageBreaks="1" view="pageBreakPreview" topLeftCell="A49">
      <selection activeCell="D35" sqref="D35:E35"/>
      <pageMargins left="0.78740157480314965" right="0.78740157480314965" top="0.9055118110236221" bottom="0.9055118110236221" header="0" footer="0"/>
      <pageSetup paperSize="9" scale="93" firstPageNumber="133" pageOrder="overThenDown" orientation="portrait" r:id="rId7"/>
      <headerFooter alignWithMargins="0"/>
    </customSheetView>
    <customSheetView guid="{6C8CA477-863E-484A-88AC-2F7B34BF5742}"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8"/>
      <headerFooter alignWithMargins="0"/>
    </customSheetView>
    <customSheetView guid="{C35433B0-31B6-4088-8FE4-5880F028D902}"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9"/>
      <headerFooter alignWithMargins="0"/>
    </customSheetView>
    <customSheetView guid="{ACCC9A1C-74E4-4A07-8C69-201B2C75F995}"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10"/>
      <headerFooter alignWithMargins="0"/>
    </customSheetView>
    <customSheetView guid="{D244CBD3-20C8-4E64-93F1-8305B8033E05}" showPageBreaks="1" view="pageBreakPreview">
      <pageMargins left="0.78740157480314965" right="0.78740157480314965" top="0.9055118110236221" bottom="0.9055118110236221" header="0" footer="0"/>
      <pageSetup paperSize="9" scale="93" firstPageNumber="133" pageOrder="overThenDown" orientation="portrait" r:id="rId11"/>
      <headerFooter alignWithMargins="0"/>
    </customSheetView>
    <customSheetView guid="{A9FAE077-5C36-4502-A307-F5F7DF354F81}" showPageBreaks="1" view="pageBreakPreview">
      <selection activeCell="G11" sqref="G11"/>
      <pageMargins left="0.78740157480314965" right="0.78740157480314965" top="0.9055118110236221" bottom="0.9055118110236221" header="0" footer="0"/>
      <pageSetup paperSize="9" scale="93" firstPageNumber="133" pageOrder="overThenDown" orientation="portrait" r:id="rId12"/>
      <headerFooter alignWithMargins="0"/>
    </customSheetView>
    <customSheetView guid="{676DC416-CC6C-4663-B2BC-E7307C535C80}" showPageBreaks="1" view="pageBreakPreview" topLeftCell="A19">
      <selection activeCell="G11" sqref="G11"/>
      <pageMargins left="0.78740157480314965" right="0.78740157480314965" top="0.9055118110236221" bottom="0.9055118110236221" header="0" footer="0"/>
      <pageSetup paperSize="9" scale="93" firstPageNumber="133" pageOrder="overThenDown" orientation="portrait" r:id="rId13"/>
      <headerFooter alignWithMargins="0"/>
    </customSheetView>
  </customSheetViews>
  <mergeCells count="76">
    <mergeCell ref="G1:L2"/>
    <mergeCell ref="G29:L30"/>
    <mergeCell ref="B3:C3"/>
    <mergeCell ref="D3:E3"/>
    <mergeCell ref="F3:I3"/>
    <mergeCell ref="J3:L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J31:L31"/>
    <mergeCell ref="B23:C23"/>
    <mergeCell ref="D23:E23"/>
    <mergeCell ref="B24:C24"/>
    <mergeCell ref="D24:E24"/>
    <mergeCell ref="B25:C25"/>
    <mergeCell ref="D25:E25"/>
    <mergeCell ref="B26:C26"/>
    <mergeCell ref="D26:E26"/>
    <mergeCell ref="B31:C31"/>
    <mergeCell ref="D31:E31"/>
    <mergeCell ref="F31:I31"/>
    <mergeCell ref="B32:C32"/>
    <mergeCell ref="D32:E32"/>
    <mergeCell ref="B33:C33"/>
    <mergeCell ref="D33:E33"/>
    <mergeCell ref="B34:C34"/>
    <mergeCell ref="D34:E34"/>
    <mergeCell ref="B35:C35"/>
    <mergeCell ref="D35:E35"/>
    <mergeCell ref="B36:C36"/>
    <mergeCell ref="D36:E36"/>
    <mergeCell ref="B37:C37"/>
    <mergeCell ref="D37:E37"/>
    <mergeCell ref="B41:C41"/>
    <mergeCell ref="D41:E41"/>
    <mergeCell ref="B38:C38"/>
    <mergeCell ref="D38:E38"/>
    <mergeCell ref="B39:C39"/>
    <mergeCell ref="D39:E39"/>
    <mergeCell ref="B40:C40"/>
    <mergeCell ref="D40:E40"/>
  </mergeCells>
  <phoneticPr fontId="2"/>
  <printOptions gridLinesSet="0"/>
  <pageMargins left="0.78740157480314965" right="0.78740157480314965" top="0.9055118110236221" bottom="0.9055118110236221" header="0" footer="0"/>
  <pageSetup paperSize="9" scale="93" firstPageNumber="133" pageOrder="overThenDown" orientation="portrait" r:id="rId1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19</vt:i4>
      </vt:variant>
    </vt:vector>
  </HeadingPairs>
  <TitlesOfParts>
    <vt:vector size="42" baseType="lpstr">
      <vt:lpstr>M1</vt:lpstr>
      <vt:lpstr>M2.3</vt:lpstr>
      <vt:lpstr>M4,5</vt:lpstr>
      <vt:lpstr>M6</vt:lpstr>
      <vt:lpstr>M7</vt:lpstr>
      <vt:lpstr>M8</vt:lpstr>
      <vt:lpstr>M9,M10</vt:lpstr>
      <vt:lpstr>M11.12.13.14.15</vt:lpstr>
      <vt:lpstr>M16.17</vt:lpstr>
      <vt:lpstr>M18.19</vt:lpstr>
      <vt:lpstr>M20.21</vt:lpstr>
      <vt:lpstr>M22.23.24</vt:lpstr>
      <vt:lpstr>M25.26.27.28</vt:lpstr>
      <vt:lpstr>M29.30</vt:lpstr>
      <vt:lpstr>M31.32.33</vt:lpstr>
      <vt:lpstr>M34(1.2)</vt:lpstr>
      <vt:lpstr>M34(3)</vt:lpstr>
      <vt:lpstr>M34(4)</vt:lpstr>
      <vt:lpstr>M34(5.6.7)</vt:lpstr>
      <vt:lpstr>M35.36.37.38</vt:lpstr>
      <vt:lpstr>M39.40.41</vt:lpstr>
      <vt:lpstr>M42.43</vt:lpstr>
      <vt:lpstr>M文化財</vt:lpstr>
      <vt:lpstr>'M1'!Print_Area</vt:lpstr>
      <vt:lpstr>M11.12.13.14.15!Print_Area</vt:lpstr>
      <vt:lpstr>M2.3!Print_Area</vt:lpstr>
      <vt:lpstr>M20.21!Print_Area</vt:lpstr>
      <vt:lpstr>M22.23.24!Print_Area</vt:lpstr>
      <vt:lpstr>M25.26.27.28!Print_Area</vt:lpstr>
      <vt:lpstr>M29.30!Print_Area</vt:lpstr>
      <vt:lpstr>'M34(1.2)'!Print_Area</vt:lpstr>
      <vt:lpstr>'M34(3)'!Print_Area</vt:lpstr>
      <vt:lpstr>'M34(4)'!Print_Area</vt:lpstr>
      <vt:lpstr>'M34(5.6.7)'!Print_Area</vt:lpstr>
      <vt:lpstr>M39.40.41!Print_Area</vt:lpstr>
      <vt:lpstr>'M4,5'!Print_Area</vt:lpstr>
      <vt:lpstr>M42.43!Print_Area</vt:lpstr>
      <vt:lpstr>'M6'!Print_Area</vt:lpstr>
      <vt:lpstr>'M7'!Print_Area</vt:lpstr>
      <vt:lpstr>'M8'!Print_Area</vt:lpstr>
      <vt:lpstr>'M9,M10'!Print_Area</vt:lpstr>
      <vt:lpstr>M文化財!Print_Area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掛川市</cp:lastModifiedBy>
  <cp:lastPrinted>2019-05-12T01:41:48Z</cp:lastPrinted>
  <dcterms:created xsi:type="dcterms:W3CDTF">2015-06-05T18:19:34Z</dcterms:created>
  <dcterms:modified xsi:type="dcterms:W3CDTF">2019-05-31T09:14:38Z</dcterms:modified>
</cp:coreProperties>
</file>